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net\Downloads\Internet Analysis\"/>
    </mc:Choice>
  </mc:AlternateContent>
  <xr:revisionPtr revIDLastSave="0" documentId="8_{8CF359B9-F00F-489B-91C7-AF723C09D4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ce of broadband (converted t" sheetId="1" r:id="rId1"/>
    <sheet name="Regions" sheetId="2" r:id="rId2"/>
    <sheet name="Excluded countries" sheetId="3" r:id="rId3"/>
    <sheet name="Historical data (2017-2022)" sheetId="4" r:id="rId4"/>
  </sheets>
  <definedNames>
    <definedName name="_xlnm._FilterDatabase" localSheetId="2" hidden="1">'Excluded countries'!$A$1:$E$20</definedName>
    <definedName name="_xlnm._FilterDatabase" localSheetId="3" hidden="1">'Historical data (2017-2022)'!$A$1:$N$238</definedName>
    <definedName name="_xlnm._FilterDatabase" localSheetId="0" hidden="1">'Price of broadband (converted t'!$B$2:$P$221</definedName>
    <definedName name="_xlnm._FilterDatabase" localSheetId="1" hidden="1">Regions!$U$3:$V$16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8" i="2" l="1"/>
  <c r="S257" i="2"/>
  <c r="S256" i="2"/>
  <c r="S255" i="2"/>
  <c r="S254" i="2"/>
  <c r="S209" i="2"/>
  <c r="S208" i="2"/>
  <c r="S207" i="2"/>
  <c r="S206" i="2"/>
  <c r="S205" i="2"/>
  <c r="S193" i="2"/>
  <c r="S192" i="2"/>
  <c r="S191" i="2"/>
  <c r="S190" i="2"/>
  <c r="S189" i="2"/>
  <c r="S173" i="2"/>
  <c r="S172" i="2"/>
  <c r="S171" i="2"/>
  <c r="S170" i="2"/>
  <c r="S169" i="2"/>
  <c r="S164" i="2"/>
  <c r="S163" i="2"/>
  <c r="S162" i="2"/>
  <c r="S161" i="2"/>
  <c r="S160" i="2"/>
  <c r="S153" i="2"/>
  <c r="S152" i="2"/>
  <c r="S151" i="2"/>
  <c r="S150" i="2"/>
  <c r="S149" i="2"/>
  <c r="S133" i="2"/>
  <c r="S132" i="2"/>
  <c r="S131" i="2"/>
  <c r="S130" i="2"/>
  <c r="S129" i="2"/>
  <c r="S114" i="2"/>
  <c r="S113" i="2"/>
  <c r="S112" i="2"/>
  <c r="S111" i="2"/>
  <c r="S110" i="2"/>
  <c r="S98" i="2"/>
  <c r="S97" i="2"/>
  <c r="S96" i="2"/>
  <c r="S95" i="2"/>
  <c r="S94" i="2"/>
  <c r="S83" i="2"/>
  <c r="S82" i="2"/>
  <c r="S81" i="2"/>
  <c r="S80" i="2"/>
  <c r="S79" i="2"/>
  <c r="S48" i="2"/>
  <c r="S47" i="2"/>
  <c r="S46" i="2"/>
  <c r="S45" i="2"/>
  <c r="S44" i="2"/>
  <c r="S40" i="2"/>
  <c r="S39" i="2"/>
  <c r="S38" i="2"/>
  <c r="S37" i="2"/>
  <c r="S36" i="2"/>
  <c r="S8" i="2"/>
  <c r="S7" i="2"/>
  <c r="S6" i="2"/>
  <c r="S5" i="2"/>
  <c r="S4" i="2"/>
  <c r="S7" i="1"/>
  <c r="S6" i="1"/>
  <c r="S5" i="1"/>
  <c r="S4" i="1"/>
</calcChain>
</file>

<file path=xl/sharedStrings.xml><?xml version="1.0" encoding="utf-8"?>
<sst xmlns="http://schemas.openxmlformats.org/spreadsheetml/2006/main" count="3060" uniqueCount="676">
  <si>
    <t>This year's data (2023)</t>
  </si>
  <si>
    <t>Rank</t>
  </si>
  <si>
    <t>Country code</t>
  </si>
  <si>
    <t>Name</t>
  </si>
  <si>
    <t>Continental region</t>
  </si>
  <si>
    <t>Packages measured</t>
  </si>
  <si>
    <t>Currency</t>
  </si>
  <si>
    <t>Conversion rate (USD) (Rates Frozen: 06/03/2023)</t>
  </si>
  <si>
    <t>Average package cost per month (local currency)</t>
  </si>
  <si>
    <t>Average cost of broadband (Per month in USD)</t>
  </si>
  <si>
    <t>Cheapest broadband package measured (local currency)</t>
  </si>
  <si>
    <t>Cheapest broadband package measured (USD)</t>
  </si>
  <si>
    <t>Most expensive broadband package measured (local currency)</t>
  </si>
  <si>
    <t>Most expensive broadband package measured (USD)</t>
  </si>
  <si>
    <t>Cost per megabit, per month (local currency)</t>
  </si>
  <si>
    <t>Average cost of broadband (Per megabit per month in USD)</t>
  </si>
  <si>
    <t>Sample date</t>
  </si>
  <si>
    <t>Global Totals</t>
  </si>
  <si>
    <t>SD</t>
  </si>
  <si>
    <t>Sudan</t>
  </si>
  <si>
    <t>SUB-SAHARAN AFRICA</t>
  </si>
  <si>
    <t>SDG</t>
  </si>
  <si>
    <t>Total number of countries</t>
  </si>
  <si>
    <t>KZ</t>
  </si>
  <si>
    <t>Kazakhstan</t>
  </si>
  <si>
    <t>CIS (FORMER USSR)</t>
  </si>
  <si>
    <t>KZT</t>
  </si>
  <si>
    <t>Most expensive package</t>
  </si>
  <si>
    <t>MD</t>
  </si>
  <si>
    <t>Moldova</t>
  </si>
  <si>
    <t>MDL</t>
  </si>
  <si>
    <t>Cheapest package</t>
  </si>
  <si>
    <t>BY</t>
  </si>
  <si>
    <t>Belarus</t>
  </si>
  <si>
    <t>BYR</t>
  </si>
  <si>
    <t>Average package price globally</t>
  </si>
  <si>
    <t>RO</t>
  </si>
  <si>
    <t>Romania</t>
  </si>
  <si>
    <t>EASTERN EUROPE</t>
  </si>
  <si>
    <t>RON</t>
  </si>
  <si>
    <t>Total packages included in study</t>
  </si>
  <si>
    <t>UA</t>
  </si>
  <si>
    <t>Ukraine</t>
  </si>
  <si>
    <t>UAH</t>
  </si>
  <si>
    <t>IR</t>
  </si>
  <si>
    <t>Iran</t>
  </si>
  <si>
    <t>ASIA (EX. NEAR EAST)</t>
  </si>
  <si>
    <t>IRR</t>
  </si>
  <si>
    <t>NP</t>
  </si>
  <si>
    <t>Nepal</t>
  </si>
  <si>
    <t>NPR</t>
  </si>
  <si>
    <t>EG</t>
  </si>
  <si>
    <t>Egypt</t>
  </si>
  <si>
    <t>NORTHERN AFRICA</t>
  </si>
  <si>
    <t>EGP</t>
  </si>
  <si>
    <t>IN</t>
  </si>
  <si>
    <t>India</t>
  </si>
  <si>
    <t>INR</t>
  </si>
  <si>
    <t>KG</t>
  </si>
  <si>
    <t>Kyrgyzstan</t>
  </si>
  <si>
    <t>KGS</t>
  </si>
  <si>
    <t>VN</t>
  </si>
  <si>
    <t>Vietnam</t>
  </si>
  <si>
    <t>VND</t>
  </si>
  <si>
    <t>MN</t>
  </si>
  <si>
    <t>Mongolia</t>
  </si>
  <si>
    <t>MNT</t>
  </si>
  <si>
    <t>AZ</t>
  </si>
  <si>
    <t>Azerbaijan</t>
  </si>
  <si>
    <t>AZN</t>
  </si>
  <si>
    <t>LK</t>
  </si>
  <si>
    <t>Sri Lanka</t>
  </si>
  <si>
    <t>LKR</t>
  </si>
  <si>
    <t>BG</t>
  </si>
  <si>
    <t>Bulgaria</t>
  </si>
  <si>
    <t>BGN</t>
  </si>
  <si>
    <t>XK</t>
  </si>
  <si>
    <t>Kosovo</t>
  </si>
  <si>
    <t>EUR</t>
  </si>
  <si>
    <t>TR</t>
  </si>
  <si>
    <t>Turkey</t>
  </si>
  <si>
    <t>NEAR EAST</t>
  </si>
  <si>
    <t>TRY</t>
  </si>
  <si>
    <t>GE</t>
  </si>
  <si>
    <t>Georgia</t>
  </si>
  <si>
    <t>GEL</t>
  </si>
  <si>
    <t>CO</t>
  </si>
  <si>
    <t>Colombia</t>
  </si>
  <si>
    <t>SOUTH AMERICA</t>
  </si>
  <si>
    <t>COP</t>
  </si>
  <si>
    <t>TN</t>
  </si>
  <si>
    <t>Tunisia</t>
  </si>
  <si>
    <t>TND</t>
  </si>
  <si>
    <t>PK</t>
  </si>
  <si>
    <t>Pakistan</t>
  </si>
  <si>
    <t>PKR</t>
  </si>
  <si>
    <t>RS</t>
  </si>
  <si>
    <t>Serbia</t>
  </si>
  <si>
    <t>RSD</t>
  </si>
  <si>
    <t>LV</t>
  </si>
  <si>
    <t>Latvia</t>
  </si>
  <si>
    <t>BALTICS</t>
  </si>
  <si>
    <t>UZ</t>
  </si>
  <si>
    <t>Uzbekistan</t>
  </si>
  <si>
    <t>UZS</t>
  </si>
  <si>
    <t>BD</t>
  </si>
  <si>
    <t>Bangladesh</t>
  </si>
  <si>
    <t>BDT</t>
  </si>
  <si>
    <t>SK</t>
  </si>
  <si>
    <t>Slovakia</t>
  </si>
  <si>
    <t>CG</t>
  </si>
  <si>
    <t>Republic of Congo</t>
  </si>
  <si>
    <t>CDF</t>
  </si>
  <si>
    <t>AM</t>
  </si>
  <si>
    <t>Armenia</t>
  </si>
  <si>
    <t>AMD</t>
  </si>
  <si>
    <t>AR</t>
  </si>
  <si>
    <t>Argentina</t>
  </si>
  <si>
    <t>ARS</t>
  </si>
  <si>
    <t>HU</t>
  </si>
  <si>
    <t>Hungary</t>
  </si>
  <si>
    <t>HUF</t>
  </si>
  <si>
    <t>PL</t>
  </si>
  <si>
    <t>Poland</t>
  </si>
  <si>
    <t>PLN</t>
  </si>
  <si>
    <t>AL</t>
  </si>
  <si>
    <t>Albania</t>
  </si>
  <si>
    <t>ALL</t>
  </si>
  <si>
    <t>TH</t>
  </si>
  <si>
    <t>Thailand</t>
  </si>
  <si>
    <t>THB</t>
  </si>
  <si>
    <t>LB</t>
  </si>
  <si>
    <t>Lebanon</t>
  </si>
  <si>
    <t>LBP</t>
  </si>
  <si>
    <t>LY</t>
  </si>
  <si>
    <t>Libya</t>
  </si>
  <si>
    <t>LYD</t>
  </si>
  <si>
    <t>MK</t>
  </si>
  <si>
    <t>Northern Macedonia</t>
  </si>
  <si>
    <t>MKD</t>
  </si>
  <si>
    <t>LT</t>
  </si>
  <si>
    <t>Lithuania</t>
  </si>
  <si>
    <t>PY</t>
  </si>
  <si>
    <t>Paraguay</t>
  </si>
  <si>
    <t>PYG</t>
  </si>
  <si>
    <t>SZ</t>
  </si>
  <si>
    <t>Eswatini</t>
  </si>
  <si>
    <t>SZL</t>
  </si>
  <si>
    <t>BA</t>
  </si>
  <si>
    <t>Bosnia and Herzegovina</t>
  </si>
  <si>
    <t>BAM</t>
  </si>
  <si>
    <t>DZ</t>
  </si>
  <si>
    <t>Algeria</t>
  </si>
  <si>
    <t>DZD</t>
  </si>
  <si>
    <t>BR</t>
  </si>
  <si>
    <t>Brazil</t>
  </si>
  <si>
    <t>BRL</t>
  </si>
  <si>
    <t>CN</t>
  </si>
  <si>
    <t>China</t>
  </si>
  <si>
    <t>CNY</t>
  </si>
  <si>
    <t>MM</t>
  </si>
  <si>
    <t>Myanmar</t>
  </si>
  <si>
    <t>MMK</t>
  </si>
  <si>
    <t>HR</t>
  </si>
  <si>
    <t>Croatia</t>
  </si>
  <si>
    <t>HRK</t>
  </si>
  <si>
    <t>LA</t>
  </si>
  <si>
    <t>Lao People's Democratic Republic</t>
  </si>
  <si>
    <t>LAK</t>
  </si>
  <si>
    <t>ME</t>
  </si>
  <si>
    <t>Montenegro</t>
  </si>
  <si>
    <t>TJ</t>
  </si>
  <si>
    <t>Tajikistan</t>
  </si>
  <si>
    <t>TJS</t>
  </si>
  <si>
    <t>LR</t>
  </si>
  <si>
    <t>Liberia</t>
  </si>
  <si>
    <t>USD</t>
  </si>
  <si>
    <t>CZ</t>
  </si>
  <si>
    <t>Czechia</t>
  </si>
  <si>
    <t>CZK</t>
  </si>
  <si>
    <t>AF</t>
  </si>
  <si>
    <t>Afghanistan</t>
  </si>
  <si>
    <t>AFN</t>
  </si>
  <si>
    <t>SY</t>
  </si>
  <si>
    <t>Syria</t>
  </si>
  <si>
    <t>SYP</t>
  </si>
  <si>
    <t>CL</t>
  </si>
  <si>
    <t>Chile</t>
  </si>
  <si>
    <t>CLP</t>
  </si>
  <si>
    <t>TW</t>
  </si>
  <si>
    <t>Taiwan</t>
  </si>
  <si>
    <t>TWD</t>
  </si>
  <si>
    <t>PE</t>
  </si>
  <si>
    <t>Peru</t>
  </si>
  <si>
    <t>PEN</t>
  </si>
  <si>
    <t>KR</t>
  </si>
  <si>
    <t>South Korea</t>
  </si>
  <si>
    <t>KRW</t>
  </si>
  <si>
    <t>IL</t>
  </si>
  <si>
    <t>Israel</t>
  </si>
  <si>
    <t>ILS</t>
  </si>
  <si>
    <t>MT</t>
  </si>
  <si>
    <t>Malta</t>
  </si>
  <si>
    <t>WESTERN EUROPE</t>
  </si>
  <si>
    <t>ET</t>
  </si>
  <si>
    <t>Ethiopia</t>
  </si>
  <si>
    <t>ETB</t>
  </si>
  <si>
    <t>KH</t>
  </si>
  <si>
    <t>Cambodia</t>
  </si>
  <si>
    <t>YT</t>
  </si>
  <si>
    <t>Mayotte</t>
  </si>
  <si>
    <t>ID</t>
  </si>
  <si>
    <t>Indonesia</t>
  </si>
  <si>
    <t>IDR</t>
  </si>
  <si>
    <t>IT</t>
  </si>
  <si>
    <t>Italy</t>
  </si>
  <si>
    <t>VE</t>
  </si>
  <si>
    <t>Venezuela</t>
  </si>
  <si>
    <t>CU</t>
  </si>
  <si>
    <t>Cuba</t>
  </si>
  <si>
    <t>CARIBBEAN</t>
  </si>
  <si>
    <t>CUC</t>
  </si>
  <si>
    <t>PS</t>
  </si>
  <si>
    <t>Palestine, State of</t>
  </si>
  <si>
    <t>MX</t>
  </si>
  <si>
    <t>Mexico</t>
  </si>
  <si>
    <t>CENTRAL AMERICA</t>
  </si>
  <si>
    <t>MXN</t>
  </si>
  <si>
    <t>PT</t>
  </si>
  <si>
    <t>Portugal</t>
  </si>
  <si>
    <t>ES</t>
  </si>
  <si>
    <t>Spain</t>
  </si>
  <si>
    <t>MA</t>
  </si>
  <si>
    <t>Morocco</t>
  </si>
  <si>
    <t>MAD</t>
  </si>
  <si>
    <t>NC</t>
  </si>
  <si>
    <t>New Caledonia</t>
  </si>
  <si>
    <t>OCEANIA</t>
  </si>
  <si>
    <t>XPF</t>
  </si>
  <si>
    <t>SE</t>
  </si>
  <si>
    <t>Sweden</t>
  </si>
  <si>
    <t>SEK</t>
  </si>
  <si>
    <t>SG</t>
  </si>
  <si>
    <t>Singapore</t>
  </si>
  <si>
    <t>SGD</t>
  </si>
  <si>
    <t>IQ</t>
  </si>
  <si>
    <t>Iraq</t>
  </si>
  <si>
    <t>IQD</t>
  </si>
  <si>
    <t>GB</t>
  </si>
  <si>
    <t>United Kingdom</t>
  </si>
  <si>
    <t>GBP</t>
  </si>
  <si>
    <t>RE</t>
  </si>
  <si>
    <t>Réunion</t>
  </si>
  <si>
    <t>DE</t>
  </si>
  <si>
    <t>Germany</t>
  </si>
  <si>
    <t>GR</t>
  </si>
  <si>
    <t>Greece</t>
  </si>
  <si>
    <t>EC</t>
  </si>
  <si>
    <t>Ecuador</t>
  </si>
  <si>
    <t>MY</t>
  </si>
  <si>
    <t>Malaysia</t>
  </si>
  <si>
    <t>MYR</t>
  </si>
  <si>
    <t>FR</t>
  </si>
  <si>
    <t>France</t>
  </si>
  <si>
    <t>BO</t>
  </si>
  <si>
    <t>Bolivia</t>
  </si>
  <si>
    <t>BOB</t>
  </si>
  <si>
    <t>EE</t>
  </si>
  <si>
    <t>Estonia</t>
  </si>
  <si>
    <t>CI</t>
  </si>
  <si>
    <t>Côte d'Ivoire</t>
  </si>
  <si>
    <t>XOF</t>
  </si>
  <si>
    <t>MU</t>
  </si>
  <si>
    <t>Mauritius</t>
  </si>
  <si>
    <t>MUR</t>
  </si>
  <si>
    <t>NI</t>
  </si>
  <si>
    <t>Nicaragua</t>
  </si>
  <si>
    <t>PH</t>
  </si>
  <si>
    <t>Philippines</t>
  </si>
  <si>
    <t>PHP</t>
  </si>
  <si>
    <t>DO</t>
  </si>
  <si>
    <t>Dominican Republic</t>
  </si>
  <si>
    <t>DOP</t>
  </si>
  <si>
    <t>AT</t>
  </si>
  <si>
    <t>Austria</t>
  </si>
  <si>
    <t>SN</t>
  </si>
  <si>
    <t>Senegal</t>
  </si>
  <si>
    <t>ML</t>
  </si>
  <si>
    <t>Mali</t>
  </si>
  <si>
    <t>GT</t>
  </si>
  <si>
    <t>Guatemala</t>
  </si>
  <si>
    <t>GTQ</t>
  </si>
  <si>
    <t>DK</t>
  </si>
  <si>
    <t>Denmark</t>
  </si>
  <si>
    <t>DKK</t>
  </si>
  <si>
    <t>TZ</t>
  </si>
  <si>
    <t>Tanzania</t>
  </si>
  <si>
    <t>TZS</t>
  </si>
  <si>
    <t>CR</t>
  </si>
  <si>
    <t>Costa Rica</t>
  </si>
  <si>
    <t>CRC</t>
  </si>
  <si>
    <t>MQ</t>
  </si>
  <si>
    <t>Martinique</t>
  </si>
  <si>
    <t>SI</t>
  </si>
  <si>
    <t>Slovenia</t>
  </si>
  <si>
    <t>JO</t>
  </si>
  <si>
    <t>Jordan</t>
  </si>
  <si>
    <t>JOD</t>
  </si>
  <si>
    <t>CY</t>
  </si>
  <si>
    <t>Cyprus</t>
  </si>
  <si>
    <t>BZ</t>
  </si>
  <si>
    <t>Belize</t>
  </si>
  <si>
    <t>BZD</t>
  </si>
  <si>
    <t>JP</t>
  </si>
  <si>
    <t>Japan</t>
  </si>
  <si>
    <t>JPY</t>
  </si>
  <si>
    <t>CV</t>
  </si>
  <si>
    <t>Cape Verde</t>
  </si>
  <si>
    <t>CVE</t>
  </si>
  <si>
    <t>TG</t>
  </si>
  <si>
    <t>Togo</t>
  </si>
  <si>
    <t>VC</t>
  </si>
  <si>
    <t>Saint Vincent and the Grenadines</t>
  </si>
  <si>
    <t>XCD</t>
  </si>
  <si>
    <t>AX</t>
  </si>
  <si>
    <t>Åland Islands</t>
  </si>
  <si>
    <t>IE</t>
  </si>
  <si>
    <t>Ireland</t>
  </si>
  <si>
    <t>GP</t>
  </si>
  <si>
    <t>Guadeloupe</t>
  </si>
  <si>
    <t>TM</t>
  </si>
  <si>
    <t>Turkmenistan</t>
  </si>
  <si>
    <t>TMT</t>
  </si>
  <si>
    <t>SM</t>
  </si>
  <si>
    <t>San Marino</t>
  </si>
  <si>
    <t>UY</t>
  </si>
  <si>
    <t>Uruguay</t>
  </si>
  <si>
    <t>UYU</t>
  </si>
  <si>
    <t>FI</t>
  </si>
  <si>
    <t>Finland</t>
  </si>
  <si>
    <t>ZA</t>
  </si>
  <si>
    <t>South Africa</t>
  </si>
  <si>
    <t>ZAR</t>
  </si>
  <si>
    <t>NL</t>
  </si>
  <si>
    <t>The Netherlands</t>
  </si>
  <si>
    <t>KE</t>
  </si>
  <si>
    <t>Kenya</t>
  </si>
  <si>
    <t>KES</t>
  </si>
  <si>
    <t>BF</t>
  </si>
  <si>
    <t>Burkina Faso</t>
  </si>
  <si>
    <t>LS</t>
  </si>
  <si>
    <t>Lesotho</t>
  </si>
  <si>
    <t>LSL</t>
  </si>
  <si>
    <t>YE</t>
  </si>
  <si>
    <t>Yemen</t>
  </si>
  <si>
    <t>YER</t>
  </si>
  <si>
    <t>NZ</t>
  </si>
  <si>
    <t>New Zealand</t>
  </si>
  <si>
    <t>NZD</t>
  </si>
  <si>
    <t>DM</t>
  </si>
  <si>
    <t>Dominica</t>
  </si>
  <si>
    <t>SO</t>
  </si>
  <si>
    <t>Somalia</t>
  </si>
  <si>
    <t>PA</t>
  </si>
  <si>
    <t>Panama</t>
  </si>
  <si>
    <t>PAB</t>
  </si>
  <si>
    <t>GH</t>
  </si>
  <si>
    <t>Ghana</t>
  </si>
  <si>
    <t>GHS</t>
  </si>
  <si>
    <t>MF</t>
  </si>
  <si>
    <t>Saint Martin (France)</t>
  </si>
  <si>
    <t>AU</t>
  </si>
  <si>
    <t>Australia</t>
  </si>
  <si>
    <t>AUD</t>
  </si>
  <si>
    <t>SV</t>
  </si>
  <si>
    <t>El Salvador</t>
  </si>
  <si>
    <t>HN</t>
  </si>
  <si>
    <t>Honduras</t>
  </si>
  <si>
    <t>MO</t>
  </si>
  <si>
    <t>Macau</t>
  </si>
  <si>
    <t>MOP</t>
  </si>
  <si>
    <t>MV</t>
  </si>
  <si>
    <t>Maldives</t>
  </si>
  <si>
    <t>MVR</t>
  </si>
  <si>
    <t>LU</t>
  </si>
  <si>
    <t>Luxembourg</t>
  </si>
  <si>
    <t>GY</t>
  </si>
  <si>
    <t>Guyana</t>
  </si>
  <si>
    <t>GYD</t>
  </si>
  <si>
    <t>KW</t>
  </si>
  <si>
    <t>Kuwait</t>
  </si>
  <si>
    <t>KWD</t>
  </si>
  <si>
    <t>IM</t>
  </si>
  <si>
    <t>Isle of Man</t>
  </si>
  <si>
    <t>BE</t>
  </si>
  <si>
    <t>Belgium</t>
  </si>
  <si>
    <t>MG</t>
  </si>
  <si>
    <t>Madagascar</t>
  </si>
  <si>
    <t>MGA</t>
  </si>
  <si>
    <t>CA</t>
  </si>
  <si>
    <t>Canada</t>
  </si>
  <si>
    <t>NORTHERN AMERICA</t>
  </si>
  <si>
    <t>CAD</t>
  </si>
  <si>
    <t>FJ</t>
  </si>
  <si>
    <t>Fiji</t>
  </si>
  <si>
    <t>FJD</t>
  </si>
  <si>
    <t>PM</t>
  </si>
  <si>
    <t>St. Pierre and Miquelon</t>
  </si>
  <si>
    <t>MC</t>
  </si>
  <si>
    <t>Monaco</t>
  </si>
  <si>
    <t>UG</t>
  </si>
  <si>
    <t>Uganda</t>
  </si>
  <si>
    <t>UGX</t>
  </si>
  <si>
    <t>BJ</t>
  </si>
  <si>
    <t>Benin</t>
  </si>
  <si>
    <t>GF</t>
  </si>
  <si>
    <t>French Guiana</t>
  </si>
  <si>
    <t>GD</t>
  </si>
  <si>
    <t>Grenada</t>
  </si>
  <si>
    <t>LC</t>
  </si>
  <si>
    <t>Saint Lucia</t>
  </si>
  <si>
    <t>SH</t>
  </si>
  <si>
    <t>Saint Helena</t>
  </si>
  <si>
    <t>SHP</t>
  </si>
  <si>
    <t>US</t>
  </si>
  <si>
    <t>United States</t>
  </si>
  <si>
    <t>KN</t>
  </si>
  <si>
    <t>Saint Kitts and Nevis</t>
  </si>
  <si>
    <t>JE</t>
  </si>
  <si>
    <t>Jersey</t>
  </si>
  <si>
    <t>RW</t>
  </si>
  <si>
    <t>Rwanda</t>
  </si>
  <si>
    <t>RWF</t>
  </si>
  <si>
    <t>LI</t>
  </si>
  <si>
    <t>Liechtenstein</t>
  </si>
  <si>
    <t>CHF</t>
  </si>
  <si>
    <t>AD</t>
  </si>
  <si>
    <t>Andorra</t>
  </si>
  <si>
    <t>QA</t>
  </si>
  <si>
    <t>Qatar</t>
  </si>
  <si>
    <t>QAR</t>
  </si>
  <si>
    <t>JM</t>
  </si>
  <si>
    <t>Jamaica</t>
  </si>
  <si>
    <t>JMD</t>
  </si>
  <si>
    <t>CH</t>
  </si>
  <si>
    <t>Switzerland</t>
  </si>
  <si>
    <t>PR</t>
  </si>
  <si>
    <t>Puerto Rico</t>
  </si>
  <si>
    <t>GG</t>
  </si>
  <si>
    <t>Guernsey</t>
  </si>
  <si>
    <t>BW</t>
  </si>
  <si>
    <t>Botswana</t>
  </si>
  <si>
    <t>BWP</t>
  </si>
  <si>
    <t>NG</t>
  </si>
  <si>
    <t>Nigeria</t>
  </si>
  <si>
    <t>NGN</t>
  </si>
  <si>
    <t>GQ</t>
  </si>
  <si>
    <t>Equatorial Guinea</t>
  </si>
  <si>
    <t>XAF</t>
  </si>
  <si>
    <t>PF</t>
  </si>
  <si>
    <t>French Polynesia</t>
  </si>
  <si>
    <t>ZM</t>
  </si>
  <si>
    <t>Zambia</t>
  </si>
  <si>
    <t>ZMK</t>
  </si>
  <si>
    <t>BN</t>
  </si>
  <si>
    <t>Brunei Darussalam</t>
  </si>
  <si>
    <t>BND</t>
  </si>
  <si>
    <t>MS</t>
  </si>
  <si>
    <t>Montserrat</t>
  </si>
  <si>
    <t>SL</t>
  </si>
  <si>
    <t>Sierra Leone</t>
  </si>
  <si>
    <t>SLL</t>
  </si>
  <si>
    <t>TT</t>
  </si>
  <si>
    <t>Trinidad and Tobago</t>
  </si>
  <si>
    <t>TTD</t>
  </si>
  <si>
    <t>MR</t>
  </si>
  <si>
    <t>Mauritania</t>
  </si>
  <si>
    <t>MRO</t>
  </si>
  <si>
    <t>GI</t>
  </si>
  <si>
    <t>Gibraltar</t>
  </si>
  <si>
    <t>GIP</t>
  </si>
  <si>
    <t>NA</t>
  </si>
  <si>
    <t>Namibia</t>
  </si>
  <si>
    <t>NAD</t>
  </si>
  <si>
    <t>GA</t>
  </si>
  <si>
    <t>Gabon</t>
  </si>
  <si>
    <t>IS</t>
  </si>
  <si>
    <t>Iceland</t>
  </si>
  <si>
    <t>ISK</t>
  </si>
  <si>
    <t>CM</t>
  </si>
  <si>
    <t>Cameroon</t>
  </si>
  <si>
    <t>AO</t>
  </si>
  <si>
    <t>Angola</t>
  </si>
  <si>
    <t>AOA</t>
  </si>
  <si>
    <t>BH</t>
  </si>
  <si>
    <t>Bahrain</t>
  </si>
  <si>
    <t>BHD</t>
  </si>
  <si>
    <t>VI</t>
  </si>
  <si>
    <t>Virgin Islands (U.S.)</t>
  </si>
  <si>
    <t>BB</t>
  </si>
  <si>
    <t>Barbados</t>
  </si>
  <si>
    <t>BBD</t>
  </si>
  <si>
    <t>HK</t>
  </si>
  <si>
    <t>Hong Kong</t>
  </si>
  <si>
    <t>HKD</t>
  </si>
  <si>
    <t>HT</t>
  </si>
  <si>
    <t>Haiti</t>
  </si>
  <si>
    <t>FM</t>
  </si>
  <si>
    <t>Micronesia (Federated States of)</t>
  </si>
  <si>
    <t>FO</t>
  </si>
  <si>
    <t>Faroe Islands</t>
  </si>
  <si>
    <t>AG</t>
  </si>
  <si>
    <t>Antigua and Barbuda</t>
  </si>
  <si>
    <t>AS</t>
  </si>
  <si>
    <t>American Samoa</t>
  </si>
  <si>
    <t>AW</t>
  </si>
  <si>
    <t>Aruba</t>
  </si>
  <si>
    <t>AWG</t>
  </si>
  <si>
    <t>CK</t>
  </si>
  <si>
    <t>Cook Islands</t>
  </si>
  <si>
    <t>ST</t>
  </si>
  <si>
    <t>Sao Tome and Principe</t>
  </si>
  <si>
    <t>STN</t>
  </si>
  <si>
    <t>NO</t>
  </si>
  <si>
    <t>Norway</t>
  </si>
  <si>
    <t>NOK</t>
  </si>
  <si>
    <t>SA</t>
  </si>
  <si>
    <t>Saudi Arabia</t>
  </si>
  <si>
    <t>SAR</t>
  </si>
  <si>
    <t>BS</t>
  </si>
  <si>
    <t>Bahamas</t>
  </si>
  <si>
    <t>BSD</t>
  </si>
  <si>
    <t>AI</t>
  </si>
  <si>
    <t>Anguilla</t>
  </si>
  <si>
    <t>MH</t>
  </si>
  <si>
    <t>Marshall Islands</t>
  </si>
  <si>
    <t>OM</t>
  </si>
  <si>
    <t>Oman</t>
  </si>
  <si>
    <t>OMR</t>
  </si>
  <si>
    <t>BQ</t>
  </si>
  <si>
    <t>Caribbean Netherlands</t>
  </si>
  <si>
    <t>PW</t>
  </si>
  <si>
    <t>Palau</t>
  </si>
  <si>
    <t>KM</t>
  </si>
  <si>
    <t>Comoros</t>
  </si>
  <si>
    <t>KMF</t>
  </si>
  <si>
    <t>VU</t>
  </si>
  <si>
    <t>Vanuatu</t>
  </si>
  <si>
    <t>VUV</t>
  </si>
  <si>
    <t>DJ</t>
  </si>
  <si>
    <t>Djibouti</t>
  </si>
  <si>
    <t>DJF</t>
  </si>
  <si>
    <t>CW</t>
  </si>
  <si>
    <t>Curaçao</t>
  </si>
  <si>
    <t>ANG</t>
  </si>
  <si>
    <t>TL</t>
  </si>
  <si>
    <t>Timor-Leste</t>
  </si>
  <si>
    <t>AE</t>
  </si>
  <si>
    <t>United Arab Emirates</t>
  </si>
  <si>
    <t>AED</t>
  </si>
  <si>
    <t>GL</t>
  </si>
  <si>
    <t>Greenland</t>
  </si>
  <si>
    <t>ER</t>
  </si>
  <si>
    <t>Eritrea</t>
  </si>
  <si>
    <t>ERN</t>
  </si>
  <si>
    <t>SX</t>
  </si>
  <si>
    <t>Sint Maarten</t>
  </si>
  <si>
    <t>BT</t>
  </si>
  <si>
    <t>Bhutan</t>
  </si>
  <si>
    <t>BTN</t>
  </si>
  <si>
    <t>SC</t>
  </si>
  <si>
    <t>Seychelles</t>
  </si>
  <si>
    <t>SCR</t>
  </si>
  <si>
    <t>MZ</t>
  </si>
  <si>
    <t>Mozambique</t>
  </si>
  <si>
    <t>MZN</t>
  </si>
  <si>
    <t>BL</t>
  </si>
  <si>
    <t>Saint Barthélemy (St. Barts)</t>
  </si>
  <si>
    <t>FK</t>
  </si>
  <si>
    <t>Falkland Islands</t>
  </si>
  <si>
    <t>FKP</t>
  </si>
  <si>
    <t>GU</t>
  </si>
  <si>
    <t>Guam</t>
  </si>
  <si>
    <t>WS</t>
  </si>
  <si>
    <t>Samoa</t>
  </si>
  <si>
    <t>WST</t>
  </si>
  <si>
    <t>SB</t>
  </si>
  <si>
    <t>Solomon Islands</t>
  </si>
  <si>
    <t>SBD</t>
  </si>
  <si>
    <t>CX</t>
  </si>
  <si>
    <t>Christmas Island</t>
  </si>
  <si>
    <t>KY</t>
  </si>
  <si>
    <t>Cayman Islands</t>
  </si>
  <si>
    <t>KYD</t>
  </si>
  <si>
    <t>GN</t>
  </si>
  <si>
    <t>Guinea</t>
  </si>
  <si>
    <t>GNF</t>
  </si>
  <si>
    <t>VG</t>
  </si>
  <si>
    <t>Virgin Islands (British)</t>
  </si>
  <si>
    <t>BM</t>
  </si>
  <si>
    <t>Bermuda</t>
  </si>
  <si>
    <t>BMD</t>
  </si>
  <si>
    <t>CD</t>
  </si>
  <si>
    <t>Congo (Democratic Republic of)</t>
  </si>
  <si>
    <t>TC</t>
  </si>
  <si>
    <t>Turks and Caicos Islands</t>
  </si>
  <si>
    <t>ZW</t>
  </si>
  <si>
    <t>Zimbabwe</t>
  </si>
  <si>
    <t>SR</t>
  </si>
  <si>
    <t>Suriname</t>
  </si>
  <si>
    <t>SRD</t>
  </si>
  <si>
    <t>BI</t>
  </si>
  <si>
    <t>Burundi</t>
  </si>
  <si>
    <t>BIF</t>
  </si>
  <si>
    <t>Conversion rate (USD) (Rates Frozen: 30/03/2022)</t>
  </si>
  <si>
    <t>Totals</t>
  </si>
  <si>
    <t>Regional summary</t>
  </si>
  <si>
    <t>Average regional price</t>
  </si>
  <si>
    <t>Most expensive regional package price</t>
  </si>
  <si>
    <t>Cheapest regional package price</t>
  </si>
  <si>
    <t>Average regional package price</t>
  </si>
  <si>
    <t>Total packages included from region</t>
  </si>
  <si>
    <t>Exclusion Reason</t>
  </si>
  <si>
    <t>CC</t>
  </si>
  <si>
    <t>Cocos (Keeling) Islands</t>
  </si>
  <si>
    <t>NO PACKAGES</t>
  </si>
  <si>
    <t>CF</t>
  </si>
  <si>
    <t>Central African Republic</t>
  </si>
  <si>
    <t>EH</t>
  </si>
  <si>
    <t>Western Sahara</t>
  </si>
  <si>
    <t>GM</t>
  </si>
  <si>
    <t>Gambia</t>
  </si>
  <si>
    <t>GMD</t>
  </si>
  <si>
    <t>GW</t>
  </si>
  <si>
    <t>Guinea-Bissau</t>
  </si>
  <si>
    <t>IO</t>
  </si>
  <si>
    <t>British Indian Ocean Territory</t>
  </si>
  <si>
    <t>Kiribati</t>
  </si>
  <si>
    <t>KP</t>
  </si>
  <si>
    <t>North Korea</t>
  </si>
  <si>
    <t>KPW</t>
  </si>
  <si>
    <t>MP</t>
  </si>
  <si>
    <t>Northern Mariana Islands</t>
  </si>
  <si>
    <t>MW</t>
  </si>
  <si>
    <t>Malawi</t>
  </si>
  <si>
    <t>MWK</t>
  </si>
  <si>
    <t>NE</t>
  </si>
  <si>
    <t>Niger</t>
  </si>
  <si>
    <t>NR</t>
  </si>
  <si>
    <t>Nauru</t>
  </si>
  <si>
    <t>PG</t>
  </si>
  <si>
    <t>Papua New Guinea</t>
  </si>
  <si>
    <t>PGK</t>
  </si>
  <si>
    <t>RU</t>
  </si>
  <si>
    <t>Russian Federation</t>
  </si>
  <si>
    <t>RUB</t>
  </si>
  <si>
    <t>SS</t>
  </si>
  <si>
    <t>South Sudan</t>
  </si>
  <si>
    <t>SSP</t>
  </si>
  <si>
    <t>TD</t>
  </si>
  <si>
    <t>Chad</t>
  </si>
  <si>
    <t>TO</t>
  </si>
  <si>
    <t>Tonga</t>
  </si>
  <si>
    <t>TOP</t>
  </si>
  <si>
    <t>TV</t>
  </si>
  <si>
    <t>Tuvalu</t>
  </si>
  <si>
    <t>VA</t>
  </si>
  <si>
    <t>Vatican</t>
  </si>
  <si>
    <t>EUROPE</t>
  </si>
  <si>
    <t>Average price of package 2022</t>
  </si>
  <si>
    <t>Average price of package 2020/2021</t>
  </si>
  <si>
    <t>Average price of package 2019</t>
  </si>
  <si>
    <t>Average price of package 2018</t>
  </si>
  <si>
    <t>Average price of package 2017</t>
  </si>
  <si>
    <t>CURRENCY UNSTABLE</t>
  </si>
  <si>
    <t>CURRENCY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</si>
</sst>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5" formatCode="[$$]#,##0.00"/>
  </numFmts>
  <fonts count="15" x14ac:knownFonts="1">
    <font>
      <sz val="10"/>
      <color rgb="FF000000"/>
      <name val="Arial"/>
    </font>
    <font>
      <sz val="12"/>
      <color rgb="FF000000"/>
      <name val="Calibri"/>
    </font>
    <font>
      <sz val="24"/>
      <color rgb="FF000000"/>
      <name val="Arial"/>
    </font>
    <font>
      <sz val="10"/>
      <name val="Arial"/>
    </font>
    <font>
      <sz val="10"/>
      <name val="Arial"/>
    </font>
    <font>
      <b/>
      <sz val="24"/>
      <name val="Arial"/>
    </font>
    <font>
      <sz val="11"/>
      <color rgb="FF000000"/>
      <name val="Arial"/>
    </font>
    <font>
      <sz val="11"/>
      <name val="Arial"/>
    </font>
    <font>
      <sz val="11"/>
      <color rgb="FF222222"/>
      <name val="Arial"/>
    </font>
    <font>
      <b/>
      <sz val="18"/>
      <name val="Arial"/>
    </font>
    <font>
      <sz val="18"/>
      <name val="Arial"/>
    </font>
    <font>
      <b/>
      <sz val="10"/>
      <name val="Arial"/>
    </font>
    <font>
      <b/>
      <sz val="24"/>
      <name val="Arial"/>
    </font>
    <font>
      <b/>
      <sz val="12"/>
      <color rgb="FF000000"/>
      <name val="Calibri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4A86E8"/>
        <bgColor rgb="FF4A86E8"/>
      </patternFill>
    </fill>
  </fills>
  <borders count="21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n">
        <color rgb="FFB6D7A8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rgb="FFB6D7A8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thin">
        <color rgb="FFB6D7A8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n">
        <color rgb="FF000000"/>
      </bottom>
      <diagonal/>
    </border>
    <border>
      <left/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3" borderId="3" xfId="0" applyFont="1" applyFill="1" applyBorder="1"/>
    <xf numFmtId="0" fontId="5" fillId="3" borderId="4" xfId="0" applyFont="1" applyFill="1" applyBorder="1" applyAlignment="1">
      <alignment horizontal="center" wrapText="1"/>
    </xf>
    <xf numFmtId="0" fontId="4" fillId="3" borderId="4" xfId="0" applyFont="1" applyFill="1" applyBorder="1"/>
    <xf numFmtId="0" fontId="6" fillId="0" borderId="0" xfId="0" applyFont="1"/>
    <xf numFmtId="0" fontId="6" fillId="4" borderId="0" xfId="0" applyFont="1" applyFill="1"/>
    <xf numFmtId="0" fontId="7" fillId="4" borderId="0" xfId="0" applyFont="1" applyFill="1" applyAlignment="1">
      <alignment horizontal="left"/>
    </xf>
    <xf numFmtId="0" fontId="7" fillId="4" borderId="2" xfId="0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/>
    </xf>
    <xf numFmtId="4" fontId="7" fillId="4" borderId="2" xfId="0" applyNumberFormat="1" applyFont="1" applyFill="1" applyBorder="1" applyAlignment="1">
      <alignment horizontal="left"/>
    </xf>
    <xf numFmtId="165" fontId="7" fillId="4" borderId="5" xfId="0" applyNumberFormat="1" applyFont="1" applyFill="1" applyBorder="1" applyAlignment="1">
      <alignment horizontal="center"/>
    </xf>
    <xf numFmtId="165" fontId="7" fillId="4" borderId="2" xfId="0" applyNumberFormat="1" applyFont="1" applyFill="1" applyBorder="1" applyAlignment="1">
      <alignment horizontal="center"/>
    </xf>
    <xf numFmtId="165" fontId="7" fillId="4" borderId="0" xfId="0" applyNumberFormat="1" applyFont="1" applyFill="1" applyAlignment="1">
      <alignment horizontal="center"/>
    </xf>
    <xf numFmtId="14" fontId="7" fillId="4" borderId="2" xfId="0" applyNumberFormat="1" applyFont="1" applyFill="1" applyBorder="1" applyAlignment="1">
      <alignment horizontal="center"/>
    </xf>
    <xf numFmtId="14" fontId="4" fillId="4" borderId="3" xfId="0" applyNumberFormat="1" applyFont="1" applyFill="1" applyBorder="1"/>
    <xf numFmtId="14" fontId="4" fillId="4" borderId="4" xfId="0" applyNumberFormat="1" applyFont="1" applyFill="1" applyBorder="1"/>
    <xf numFmtId="3" fontId="4" fillId="4" borderId="4" xfId="0" applyNumberFormat="1" applyFont="1" applyFill="1" applyBorder="1" applyAlignment="1">
      <alignment horizontal="right"/>
    </xf>
    <xf numFmtId="0" fontId="6" fillId="5" borderId="0" xfId="0" applyFont="1" applyFill="1"/>
    <xf numFmtId="0" fontId="7" fillId="5" borderId="0" xfId="0" applyFont="1" applyFill="1" applyAlignment="1">
      <alignment horizontal="left"/>
    </xf>
    <xf numFmtId="0" fontId="7" fillId="5" borderId="2" xfId="0" applyFont="1" applyFill="1" applyBorder="1" applyAlignment="1">
      <alignment horizontal="center"/>
    </xf>
    <xf numFmtId="164" fontId="7" fillId="5" borderId="0" xfId="0" applyNumberFormat="1" applyFont="1" applyFill="1" applyAlignment="1">
      <alignment horizontal="center"/>
    </xf>
    <xf numFmtId="4" fontId="7" fillId="5" borderId="2" xfId="0" applyNumberFormat="1" applyFont="1" applyFill="1" applyBorder="1" applyAlignment="1">
      <alignment horizontal="left"/>
    </xf>
    <xf numFmtId="165" fontId="7" fillId="5" borderId="5" xfId="0" applyNumberFormat="1" applyFont="1" applyFill="1" applyBorder="1" applyAlignment="1">
      <alignment horizontal="center"/>
    </xf>
    <xf numFmtId="165" fontId="7" fillId="5" borderId="2" xfId="0" applyNumberFormat="1" applyFont="1" applyFill="1" applyBorder="1" applyAlignment="1">
      <alignment horizontal="center"/>
    </xf>
    <xf numFmtId="165" fontId="7" fillId="5" borderId="0" xfId="0" applyNumberFormat="1" applyFont="1" applyFill="1" applyAlignment="1">
      <alignment horizontal="center"/>
    </xf>
    <xf numFmtId="14" fontId="7" fillId="5" borderId="2" xfId="0" applyNumberFormat="1" applyFont="1" applyFill="1" applyBorder="1" applyAlignment="1">
      <alignment horizontal="center"/>
    </xf>
    <xf numFmtId="14" fontId="4" fillId="5" borderId="3" xfId="0" applyNumberFormat="1" applyFont="1" applyFill="1" applyBorder="1"/>
    <xf numFmtId="14" fontId="4" fillId="5" borderId="4" xfId="0" applyNumberFormat="1" applyFont="1" applyFill="1" applyBorder="1"/>
    <xf numFmtId="165" fontId="4" fillId="5" borderId="4" xfId="0" applyNumberFormat="1" applyFont="1" applyFill="1" applyBorder="1" applyAlignment="1">
      <alignment horizontal="right"/>
    </xf>
    <xf numFmtId="165" fontId="4" fillId="4" borderId="4" xfId="0" applyNumberFormat="1" applyFont="1" applyFill="1" applyBorder="1" applyAlignment="1">
      <alignment horizontal="right"/>
    </xf>
    <xf numFmtId="0" fontId="7" fillId="5" borderId="0" xfId="0" applyFont="1" applyFill="1"/>
    <xf numFmtId="14" fontId="4" fillId="5" borderId="6" xfId="0" applyNumberFormat="1" applyFont="1" applyFill="1" applyBorder="1"/>
    <xf numFmtId="14" fontId="4" fillId="5" borderId="0" xfId="0" applyNumberFormat="1" applyFont="1" applyFill="1"/>
    <xf numFmtId="14" fontId="4" fillId="4" borderId="6" xfId="0" applyNumberFormat="1" applyFont="1" applyFill="1" applyBorder="1"/>
    <xf numFmtId="14" fontId="4" fillId="4" borderId="0" xfId="0" applyNumberFormat="1" applyFont="1" applyFill="1"/>
    <xf numFmtId="0" fontId="7" fillId="4" borderId="0" xfId="0" applyFont="1" applyFill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 applyAlignment="1">
      <alignment horizontal="left"/>
    </xf>
    <xf numFmtId="14" fontId="7" fillId="5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5" borderId="0" xfId="0" applyFont="1" applyFill="1"/>
    <xf numFmtId="4" fontId="7" fillId="4" borderId="0" xfId="0" applyNumberFormat="1" applyFont="1" applyFill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6" xfId="0" applyFont="1" applyBorder="1"/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" fillId="0" borderId="7" xfId="0" applyFont="1" applyBorder="1" applyAlignment="1">
      <alignment wrapText="1"/>
    </xf>
    <xf numFmtId="0" fontId="1" fillId="6" borderId="8" xfId="0" applyFont="1" applyFill="1" applyBorder="1" applyAlignment="1">
      <alignment wrapText="1"/>
    </xf>
    <xf numFmtId="0" fontId="3" fillId="6" borderId="8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left" wrapText="1"/>
    </xf>
    <xf numFmtId="0" fontId="3" fillId="6" borderId="10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left" wrapText="1"/>
    </xf>
    <xf numFmtId="0" fontId="3" fillId="3" borderId="10" xfId="0" applyFont="1" applyFill="1" applyBorder="1" applyAlignment="1">
      <alignment horizontal="center" wrapText="1"/>
    </xf>
    <xf numFmtId="0" fontId="6" fillId="0" borderId="11" xfId="0" applyFont="1" applyBorder="1"/>
    <xf numFmtId="0" fontId="7" fillId="0" borderId="0" xfId="0" applyFont="1" applyAlignment="1">
      <alignment horizontal="left"/>
    </xf>
    <xf numFmtId="4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14" fontId="3" fillId="0" borderId="10" xfId="0" applyNumberFormat="1" applyFont="1" applyBorder="1"/>
    <xf numFmtId="3" fontId="3" fillId="0" borderId="10" xfId="0" applyNumberFormat="1" applyFont="1" applyBorder="1"/>
    <xf numFmtId="165" fontId="3" fillId="0" borderId="0" xfId="0" applyNumberFormat="1" applyFont="1"/>
    <xf numFmtId="0" fontId="3" fillId="0" borderId="10" xfId="0" applyFont="1" applyBorder="1"/>
    <xf numFmtId="165" fontId="3" fillId="0" borderId="10" xfId="0" applyNumberFormat="1" applyFont="1" applyBorder="1"/>
    <xf numFmtId="0" fontId="6" fillId="0" borderId="12" xfId="0" applyFont="1" applyBorder="1"/>
    <xf numFmtId="0" fontId="6" fillId="0" borderId="13" xfId="0" applyFont="1" applyBorder="1"/>
    <xf numFmtId="0" fontId="7" fillId="0" borderId="13" xfId="0" applyFont="1" applyBorder="1" applyAlignment="1">
      <alignment horizontal="center"/>
    </xf>
    <xf numFmtId="4" fontId="7" fillId="0" borderId="13" xfId="0" applyNumberFormat="1" applyFont="1" applyBorder="1" applyAlignment="1">
      <alignment horizontal="left"/>
    </xf>
    <xf numFmtId="165" fontId="7" fillId="0" borderId="13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3" fillId="6" borderId="15" xfId="0" applyFont="1" applyFill="1" applyBorder="1" applyAlignment="1">
      <alignment horizontal="center" wrapText="1"/>
    </xf>
    <xf numFmtId="4" fontId="7" fillId="0" borderId="2" xfId="0" applyNumberFormat="1" applyFont="1" applyBorder="1" applyAlignment="1">
      <alignment horizontal="left"/>
    </xf>
    <xf numFmtId="165" fontId="7" fillId="0" borderId="2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4" fontId="7" fillId="0" borderId="16" xfId="0" applyNumberFormat="1" applyFont="1" applyBorder="1" applyAlignment="1">
      <alignment horizontal="left"/>
    </xf>
    <xf numFmtId="165" fontId="7" fillId="0" borderId="16" xfId="0" applyNumberFormat="1" applyFont="1" applyBorder="1" applyAlignment="1">
      <alignment horizontal="center"/>
    </xf>
    <xf numFmtId="165" fontId="7" fillId="0" borderId="17" xfId="0" applyNumberFormat="1" applyFont="1" applyBorder="1" applyAlignment="1">
      <alignment horizontal="center"/>
    </xf>
    <xf numFmtId="0" fontId="13" fillId="0" borderId="7" xfId="0" applyFont="1" applyBorder="1" applyAlignment="1">
      <alignment wrapText="1"/>
    </xf>
    <xf numFmtId="0" fontId="13" fillId="3" borderId="8" xfId="0" applyFont="1" applyFill="1" applyBorder="1" applyAlignment="1">
      <alignment wrapText="1"/>
    </xf>
    <xf numFmtId="0" fontId="14" fillId="3" borderId="8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right"/>
    </xf>
    <xf numFmtId="4" fontId="7" fillId="4" borderId="2" xfId="0" applyNumberFormat="1" applyFont="1" applyFill="1" applyBorder="1"/>
    <xf numFmtId="164" fontId="7" fillId="4" borderId="19" xfId="0" applyNumberFormat="1" applyFont="1" applyFill="1" applyBorder="1" applyAlignment="1">
      <alignment horizontal="center"/>
    </xf>
    <xf numFmtId="165" fontId="7" fillId="4" borderId="19" xfId="0" applyNumberFormat="1" applyFont="1" applyFill="1" applyBorder="1" applyAlignment="1">
      <alignment horizontal="center"/>
    </xf>
    <xf numFmtId="4" fontId="7" fillId="5" borderId="2" xfId="0" applyNumberFormat="1" applyFont="1" applyFill="1" applyBorder="1"/>
    <xf numFmtId="164" fontId="7" fillId="5" borderId="19" xfId="0" applyNumberFormat="1" applyFont="1" applyFill="1" applyBorder="1" applyAlignment="1">
      <alignment horizontal="center"/>
    </xf>
    <xf numFmtId="165" fontId="7" fillId="5" borderId="19" xfId="0" applyNumberFormat="1" applyFont="1" applyFill="1" applyBorder="1" applyAlignment="1">
      <alignment horizontal="center"/>
    </xf>
    <xf numFmtId="4" fontId="7" fillId="4" borderId="0" xfId="0" applyNumberFormat="1" applyFont="1" applyFill="1"/>
    <xf numFmtId="4" fontId="7" fillId="5" borderId="0" xfId="0" applyNumberFormat="1" applyFont="1" applyFill="1"/>
    <xf numFmtId="0" fontId="6" fillId="0" borderId="12" xfId="0" applyFont="1" applyBorder="1" applyAlignment="1">
      <alignment horizontal="right"/>
    </xf>
    <xf numFmtId="0" fontId="7" fillId="5" borderId="13" xfId="0" applyFont="1" applyFill="1" applyBorder="1"/>
    <xf numFmtId="0" fontId="7" fillId="5" borderId="13" xfId="0" applyFont="1" applyFill="1" applyBorder="1" applyAlignment="1">
      <alignment horizontal="center"/>
    </xf>
    <xf numFmtId="4" fontId="7" fillId="5" borderId="13" xfId="0" applyNumberFormat="1" applyFont="1" applyFill="1" applyBorder="1"/>
    <xf numFmtId="165" fontId="7" fillId="5" borderId="13" xfId="0" applyNumberFormat="1" applyFont="1" applyFill="1" applyBorder="1" applyAlignment="1">
      <alignment horizontal="center"/>
    </xf>
    <xf numFmtId="164" fontId="7" fillId="5" borderId="20" xfId="0" applyNumberFormat="1" applyFont="1" applyFill="1" applyBorder="1" applyAlignment="1">
      <alignment horizontal="center"/>
    </xf>
    <xf numFmtId="165" fontId="7" fillId="5" borderId="20" xfId="0" applyNumberFormat="1" applyFont="1" applyFill="1" applyBorder="1" applyAlignment="1">
      <alignment horizontal="center"/>
    </xf>
    <xf numFmtId="0" fontId="7" fillId="0" borderId="13" xfId="0" applyFont="1" applyBorder="1"/>
    <xf numFmtId="0" fontId="8" fillId="4" borderId="0" xfId="0" applyFont="1" applyFill="1"/>
    <xf numFmtId="0" fontId="13" fillId="3" borderId="0" xfId="0" applyFont="1" applyFill="1" applyAlignment="1">
      <alignment wrapText="1"/>
    </xf>
    <xf numFmtId="0" fontId="14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/>
    </xf>
    <xf numFmtId="0" fontId="14" fillId="3" borderId="2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/>
  </cellXfs>
  <cellStyles count="1">
    <cellStyle name="Normal" xfId="0" builtinId="0"/>
  </cellStyles>
  <dxfs count="78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6">
    <tableStyle name="Regions-style" pivot="0" count="3" xr9:uid="{00000000-0011-0000-FFFF-FFFF00000000}">
      <tableStyleElement type="headerRow" dxfId="77"/>
      <tableStyleElement type="firstRowStripe" dxfId="76"/>
      <tableStyleElement type="secondRowStripe" dxfId="75"/>
    </tableStyle>
    <tableStyle name="Regions-style 2" pivot="0" count="3" xr9:uid="{00000000-0011-0000-FFFF-FFFF01000000}">
      <tableStyleElement type="headerRow" dxfId="74"/>
      <tableStyleElement type="firstRowStripe" dxfId="73"/>
      <tableStyleElement type="secondRowStripe" dxfId="72"/>
    </tableStyle>
    <tableStyle name="Regions-style 3" pivot="0" count="3" xr9:uid="{00000000-0011-0000-FFFF-FFFF02000000}">
      <tableStyleElement type="headerRow" dxfId="71"/>
      <tableStyleElement type="firstRowStripe" dxfId="70"/>
      <tableStyleElement type="secondRowStripe" dxfId="69"/>
    </tableStyle>
    <tableStyle name="Regions-style 4" pivot="0" count="3" xr9:uid="{00000000-0011-0000-FFFF-FFFF03000000}">
      <tableStyleElement type="headerRow" dxfId="68"/>
      <tableStyleElement type="firstRowStripe" dxfId="67"/>
      <tableStyleElement type="secondRowStripe" dxfId="66"/>
    </tableStyle>
    <tableStyle name="Regions-style 5" pivot="0" count="3" xr9:uid="{00000000-0011-0000-FFFF-FFFF04000000}">
      <tableStyleElement type="headerRow" dxfId="65"/>
      <tableStyleElement type="firstRowStripe" dxfId="64"/>
      <tableStyleElement type="secondRowStripe" dxfId="63"/>
    </tableStyle>
    <tableStyle name="Regions-style 6" pivot="0" count="3" xr9:uid="{00000000-0011-0000-FFFF-FFFF05000000}">
      <tableStyleElement type="headerRow" dxfId="62"/>
      <tableStyleElement type="firstRowStripe" dxfId="61"/>
      <tableStyleElement type="secondRowStripe" dxfId="60"/>
    </tableStyle>
    <tableStyle name="Regions-style 7" pivot="0" count="3" xr9:uid="{00000000-0011-0000-FFFF-FFFF06000000}">
      <tableStyleElement type="headerRow" dxfId="59"/>
      <tableStyleElement type="firstRowStripe" dxfId="58"/>
      <tableStyleElement type="secondRowStripe" dxfId="57"/>
    </tableStyle>
    <tableStyle name="Regions-style 8" pivot="0" count="3" xr9:uid="{00000000-0011-0000-FFFF-FFFF07000000}">
      <tableStyleElement type="headerRow" dxfId="56"/>
      <tableStyleElement type="firstRowStripe" dxfId="55"/>
      <tableStyleElement type="secondRowStripe" dxfId="54"/>
    </tableStyle>
    <tableStyle name="Regions-style 9" pivot="0" count="3" xr9:uid="{00000000-0011-0000-FFFF-FFFF08000000}">
      <tableStyleElement type="headerRow" dxfId="53"/>
      <tableStyleElement type="firstRowStripe" dxfId="52"/>
      <tableStyleElement type="secondRowStripe" dxfId="51"/>
    </tableStyle>
    <tableStyle name="Regions-style 10" pivot="0" count="3" xr9:uid="{00000000-0011-0000-FFFF-FFFF09000000}">
      <tableStyleElement type="headerRow" dxfId="50"/>
      <tableStyleElement type="firstRowStripe" dxfId="49"/>
      <tableStyleElement type="secondRowStripe" dxfId="48"/>
    </tableStyle>
    <tableStyle name="Regions-style 11" pivot="0" count="3" xr9:uid="{00000000-0011-0000-FFFF-FFFF0A000000}">
      <tableStyleElement type="headerRow" dxfId="47"/>
      <tableStyleElement type="firstRowStripe" dxfId="46"/>
      <tableStyleElement type="secondRowStripe" dxfId="45"/>
    </tableStyle>
    <tableStyle name="Regions-style 12" pivot="0" count="3" xr9:uid="{00000000-0011-0000-FFFF-FFFF0B000000}">
      <tableStyleElement type="headerRow" dxfId="44"/>
      <tableStyleElement type="firstRowStripe" dxfId="43"/>
      <tableStyleElement type="secondRowStripe" dxfId="42"/>
    </tableStyle>
    <tableStyle name="Regions-style 13" pivot="0" count="3" xr9:uid="{00000000-0011-0000-FFFF-FFFF0C000000}">
      <tableStyleElement type="headerRow" dxfId="41"/>
      <tableStyleElement type="firstRowStripe" dxfId="40"/>
      <tableStyleElement type="secondRowStripe" dxfId="39"/>
    </tableStyle>
    <tableStyle name="Regions-style 14" pivot="0" count="3" xr9:uid="{00000000-0011-0000-FFFF-FFFF0D000000}">
      <tableStyleElement type="headerRow" dxfId="38"/>
      <tableStyleElement type="firstRowStripe" dxfId="37"/>
      <tableStyleElement type="secondRowStripe" dxfId="36"/>
    </tableStyle>
    <tableStyle name="Regions-style 15" pivot="0" count="3" xr9:uid="{00000000-0011-0000-FFFF-FFFF0E000000}">
      <tableStyleElement type="headerRow" dxfId="35"/>
      <tableStyleElement type="firstRowStripe" dxfId="34"/>
      <tableStyleElement type="secondRowStripe" dxfId="33"/>
    </tableStyle>
    <tableStyle name="Regions-style 16" pivot="0" count="3" xr9:uid="{00000000-0011-0000-FFFF-FFFF0F000000}">
      <tableStyleElement type="headerRow" dxfId="32"/>
      <tableStyleElement type="firstRowStripe" dxfId="31"/>
      <tableStyleElement type="secondRowStripe" dxfId="30"/>
    </tableStyle>
    <tableStyle name="Regions-style 17" pivot="0" count="3" xr9:uid="{00000000-0011-0000-FFFF-FFFF10000000}">
      <tableStyleElement type="headerRow" dxfId="29"/>
      <tableStyleElement type="firstRowStripe" dxfId="28"/>
      <tableStyleElement type="secondRowStripe" dxfId="27"/>
    </tableStyle>
    <tableStyle name="Regions-style 18" pivot="0" count="3" xr9:uid="{00000000-0011-0000-FFFF-FFFF11000000}">
      <tableStyleElement type="headerRow" dxfId="26"/>
      <tableStyleElement type="firstRowStripe" dxfId="25"/>
      <tableStyleElement type="secondRowStripe" dxfId="24"/>
    </tableStyle>
    <tableStyle name="Regions-style 19" pivot="0" count="3" xr9:uid="{00000000-0011-0000-FFFF-FFFF12000000}">
      <tableStyleElement type="headerRow" dxfId="23"/>
      <tableStyleElement type="firstRowStripe" dxfId="22"/>
      <tableStyleElement type="secondRowStripe" dxfId="21"/>
    </tableStyle>
    <tableStyle name="Regions-style 20" pivot="0" count="3" xr9:uid="{00000000-0011-0000-FFFF-FFFF13000000}">
      <tableStyleElement type="headerRow" dxfId="20"/>
      <tableStyleElement type="firstRowStripe" dxfId="19"/>
      <tableStyleElement type="secondRowStripe" dxfId="18"/>
    </tableStyle>
    <tableStyle name="Regions-style 21" pivot="0" count="3" xr9:uid="{00000000-0011-0000-FFFF-FFFF14000000}">
      <tableStyleElement type="headerRow" dxfId="17"/>
      <tableStyleElement type="firstRowStripe" dxfId="16"/>
      <tableStyleElement type="secondRowStripe" dxfId="15"/>
    </tableStyle>
    <tableStyle name="Regions-style 22" pivot="0" count="3" xr9:uid="{00000000-0011-0000-FFFF-FFFF15000000}">
      <tableStyleElement type="headerRow" dxfId="14"/>
      <tableStyleElement type="firstRowStripe" dxfId="13"/>
      <tableStyleElement type="secondRowStripe" dxfId="12"/>
    </tableStyle>
    <tableStyle name="Regions-style 23" pivot="0" count="3" xr9:uid="{00000000-0011-0000-FFFF-FFFF16000000}">
      <tableStyleElement type="headerRow" dxfId="11"/>
      <tableStyleElement type="firstRowStripe" dxfId="10"/>
      <tableStyleElement type="secondRowStripe" dxfId="9"/>
    </tableStyle>
    <tableStyle name="Regions-style 24" pivot="0" count="3" xr9:uid="{00000000-0011-0000-FFFF-FFFF17000000}">
      <tableStyleElement type="headerRow" dxfId="8"/>
      <tableStyleElement type="firstRowStripe" dxfId="7"/>
      <tableStyleElement type="secondRowStripe" dxfId="6"/>
    </tableStyle>
    <tableStyle name="Regions-style 25" pivot="0" count="3" xr9:uid="{00000000-0011-0000-FFFF-FFFF18000000}">
      <tableStyleElement type="headerRow" dxfId="5"/>
      <tableStyleElement type="firstRowStripe" dxfId="4"/>
      <tableStyleElement type="secondRowStripe" dxfId="3"/>
    </tableStyle>
    <tableStyle name="Regions-style 26" pivot="0" count="3" xr9:uid="{00000000-0011-0000-FFFF-FFFF1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P30">
  <tableColumns count="14">
    <tableColumn id="1" xr3:uid="{00000000-0010-0000-0000-000001000000}" name="Country code"/>
    <tableColumn id="2" xr3:uid="{00000000-0010-0000-0000-000002000000}" name="Name"/>
    <tableColumn id="3" xr3:uid="{00000000-0010-0000-0000-000003000000}" name="Continental region"/>
    <tableColumn id="4" xr3:uid="{00000000-0010-0000-0000-000004000000}" name="Packages measured"/>
    <tableColumn id="5" xr3:uid="{00000000-0010-0000-0000-000005000000}" name="Average package cost per month (local currency)"/>
    <tableColumn id="6" xr3:uid="{00000000-0010-0000-0000-000006000000}" name="Currency"/>
    <tableColumn id="7" xr3:uid="{00000000-0010-0000-0000-000007000000}" name="Cost per megabit, per month (local currency)"/>
    <tableColumn id="8" xr3:uid="{00000000-0010-0000-0000-000008000000}" name="Cheapest broadband package measured (local currency)"/>
    <tableColumn id="9" xr3:uid="{00000000-0010-0000-0000-000009000000}" name="Cheapest broadband package measured (USD)"/>
    <tableColumn id="10" xr3:uid="{00000000-0010-0000-0000-00000A000000}" name="Most expensive broadband package measured (local currency)"/>
    <tableColumn id="11" xr3:uid="{00000000-0010-0000-0000-00000B000000}" name="Most expensive broadband package measured (USD)"/>
    <tableColumn id="12" xr3:uid="{00000000-0010-0000-0000-00000C000000}" name="Conversion rate (USD) (Rates Frozen: 30/03/2022)"/>
    <tableColumn id="13" xr3:uid="{00000000-0010-0000-0000-00000D000000}" name="Average cost of broadband (Per month in USD)"/>
    <tableColumn id="14" xr3:uid="{00000000-0010-0000-0000-00000E000000}" name="Average cost of broadband (Per megabit per month in USD)"/>
  </tableColumns>
  <tableStyleInfo name="Region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R93:S98" headerRowCount="0">
  <tableColumns count="2">
    <tableColumn id="1" xr3:uid="{00000000-0010-0000-0900-000001000000}" name="Column1"/>
    <tableColumn id="2" xr3:uid="{00000000-0010-0000-0900-000002000000}" name="Column2"/>
  </tableColumns>
  <tableStyleInfo name="Regions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109:P123">
  <tableColumns count="14">
    <tableColumn id="1" xr3:uid="{00000000-0010-0000-0A00-000001000000}" name="Country code"/>
    <tableColumn id="2" xr3:uid="{00000000-0010-0000-0A00-000002000000}" name="Name"/>
    <tableColumn id="3" xr3:uid="{00000000-0010-0000-0A00-000003000000}" name="Continental region"/>
    <tableColumn id="4" xr3:uid="{00000000-0010-0000-0A00-000004000000}" name="Packages measured"/>
    <tableColumn id="5" xr3:uid="{00000000-0010-0000-0A00-000005000000}" name="Average package cost per month (local currency)"/>
    <tableColumn id="6" xr3:uid="{00000000-0010-0000-0A00-000006000000}" name="Currency"/>
    <tableColumn id="7" xr3:uid="{00000000-0010-0000-0A00-000007000000}" name="Cost per megabit, per month (local currency)"/>
    <tableColumn id="8" xr3:uid="{00000000-0010-0000-0A00-000008000000}" name="Cheapest broadband package measured (local currency)"/>
    <tableColumn id="9" xr3:uid="{00000000-0010-0000-0A00-000009000000}" name="Cheapest broadband package measured (USD)"/>
    <tableColumn id="10" xr3:uid="{00000000-0010-0000-0A00-00000A000000}" name="Most expensive broadband package measured (local currency)"/>
    <tableColumn id="11" xr3:uid="{00000000-0010-0000-0A00-00000B000000}" name="Most expensive broadband package measured (USD)"/>
    <tableColumn id="12" xr3:uid="{00000000-0010-0000-0A00-00000C000000}" name="Conversion rate (USD) (Rates Frozen: 30/03/2022)"/>
    <tableColumn id="13" xr3:uid="{00000000-0010-0000-0A00-00000D000000}" name="Average cost of broadband (Per month in USD)"/>
    <tableColumn id="14" xr3:uid="{00000000-0010-0000-0A00-00000E000000}" name="Average cost of broadband (Per megabit per month in USD)"/>
  </tableColumns>
  <tableStyleInfo name="Regions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R109:S114" headerRowCount="0">
  <tableColumns count="2">
    <tableColumn id="1" xr3:uid="{00000000-0010-0000-0B00-000001000000}" name="Column1"/>
    <tableColumn id="2" xr3:uid="{00000000-0010-0000-0B00-000002000000}" name="Column2"/>
  </tableColumns>
  <tableStyleInfo name="Regions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C128:P143">
  <tableColumns count="14">
    <tableColumn id="1" xr3:uid="{00000000-0010-0000-0C00-000001000000}" name="Country code"/>
    <tableColumn id="2" xr3:uid="{00000000-0010-0000-0C00-000002000000}" name="Name"/>
    <tableColumn id="3" xr3:uid="{00000000-0010-0000-0C00-000003000000}" name="Continental region"/>
    <tableColumn id="4" xr3:uid="{00000000-0010-0000-0C00-000004000000}" name="Packages measured"/>
    <tableColumn id="5" xr3:uid="{00000000-0010-0000-0C00-000005000000}" name="Average package cost per month (local currency)"/>
    <tableColumn id="6" xr3:uid="{00000000-0010-0000-0C00-000006000000}" name="Currency"/>
    <tableColumn id="7" xr3:uid="{00000000-0010-0000-0C00-000007000000}" name="Cost per megabit, per month (local currency)"/>
    <tableColumn id="8" xr3:uid="{00000000-0010-0000-0C00-000008000000}" name="Cheapest broadband package measured (local currency)"/>
    <tableColumn id="9" xr3:uid="{00000000-0010-0000-0C00-000009000000}" name="Cheapest broadband package measured (USD)"/>
    <tableColumn id="10" xr3:uid="{00000000-0010-0000-0C00-00000A000000}" name="Most expensive broadband package measured (local currency)"/>
    <tableColumn id="11" xr3:uid="{00000000-0010-0000-0C00-00000B000000}" name="Most expensive broadband package measured (USD)"/>
    <tableColumn id="12" xr3:uid="{00000000-0010-0000-0C00-00000C000000}" name="Conversion rate (USD) (Rates Frozen: 30/03/2022)"/>
    <tableColumn id="13" xr3:uid="{00000000-0010-0000-0C00-00000D000000}" name="Average cost of broadband (Per month in USD)"/>
    <tableColumn id="14" xr3:uid="{00000000-0010-0000-0C00-00000E000000}" name="Average cost of broadband (Per megabit per month in USD)"/>
  </tableColumns>
  <tableStyleInfo name="Regions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R128:S133" headerRowCount="0">
  <tableColumns count="2">
    <tableColumn id="1" xr3:uid="{00000000-0010-0000-0D00-000001000000}" name="Column1"/>
    <tableColumn id="2" xr3:uid="{00000000-0010-0000-0D00-000002000000}" name="Column2"/>
  </tableColumns>
  <tableStyleInfo name="Regions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C148:P154">
  <tableColumns count="14">
    <tableColumn id="1" xr3:uid="{00000000-0010-0000-0E00-000001000000}" name="Country code"/>
    <tableColumn id="2" xr3:uid="{00000000-0010-0000-0E00-000002000000}" name="Name"/>
    <tableColumn id="3" xr3:uid="{00000000-0010-0000-0E00-000003000000}" name="Continental region"/>
    <tableColumn id="4" xr3:uid="{00000000-0010-0000-0E00-000004000000}" name="Packages measured"/>
    <tableColumn id="5" xr3:uid="{00000000-0010-0000-0E00-000005000000}" name="Average package cost per month (local currency)"/>
    <tableColumn id="6" xr3:uid="{00000000-0010-0000-0E00-000006000000}" name="Currency"/>
    <tableColumn id="7" xr3:uid="{00000000-0010-0000-0E00-000007000000}" name="Cost per megabit, per month (local currency)"/>
    <tableColumn id="8" xr3:uid="{00000000-0010-0000-0E00-000008000000}" name="Cheapest broadband package measured (local currency)"/>
    <tableColumn id="9" xr3:uid="{00000000-0010-0000-0E00-000009000000}" name="Cheapest broadband package measured (USD)"/>
    <tableColumn id="10" xr3:uid="{00000000-0010-0000-0E00-00000A000000}" name="Most expensive broadband package measured (local currency)"/>
    <tableColumn id="11" xr3:uid="{00000000-0010-0000-0E00-00000B000000}" name="Most expensive broadband package measured (USD)"/>
    <tableColumn id="12" xr3:uid="{00000000-0010-0000-0E00-00000C000000}" name="Conversion rate (USD) (Rates Frozen: 30/03/2022)"/>
    <tableColumn id="13" xr3:uid="{00000000-0010-0000-0E00-00000D000000}" name="Average cost of broadband (Per month in USD)"/>
    <tableColumn id="14" xr3:uid="{00000000-0010-0000-0E00-00000E000000}" name="Average cost of broadband (Per megabit per month in USD)"/>
  </tableColumns>
  <tableStyleInfo name="Regions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R148:S153" headerRowCount="0">
  <tableColumns count="2">
    <tableColumn id="1" xr3:uid="{00000000-0010-0000-0F00-000001000000}" name="Column1"/>
    <tableColumn id="2" xr3:uid="{00000000-0010-0000-0F00-000002000000}" name="Column2"/>
  </tableColumns>
  <tableStyleInfo name="Regions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159:P163">
  <tableColumns count="14">
    <tableColumn id="1" xr3:uid="{00000000-0010-0000-1000-000001000000}" name="Country code"/>
    <tableColumn id="2" xr3:uid="{00000000-0010-0000-1000-000002000000}" name="Name"/>
    <tableColumn id="3" xr3:uid="{00000000-0010-0000-1000-000003000000}" name="Continental region"/>
    <tableColumn id="4" xr3:uid="{00000000-0010-0000-1000-000004000000}" name="Packages measured"/>
    <tableColumn id="5" xr3:uid="{00000000-0010-0000-1000-000005000000}" name="Average package cost per month (local currency)"/>
    <tableColumn id="6" xr3:uid="{00000000-0010-0000-1000-000006000000}" name="Currency"/>
    <tableColumn id="7" xr3:uid="{00000000-0010-0000-1000-000007000000}" name="Cost per megabit, per month (local currency)"/>
    <tableColumn id="8" xr3:uid="{00000000-0010-0000-1000-000008000000}" name="Cheapest broadband package measured (local currency)"/>
    <tableColumn id="9" xr3:uid="{00000000-0010-0000-1000-000009000000}" name="Cheapest broadband package measured (USD)"/>
    <tableColumn id="10" xr3:uid="{00000000-0010-0000-1000-00000A000000}" name="Most expensive broadband package measured (local currency)"/>
    <tableColumn id="11" xr3:uid="{00000000-0010-0000-1000-00000B000000}" name="Most expensive broadband package measured (USD)"/>
    <tableColumn id="12" xr3:uid="{00000000-0010-0000-1000-00000C000000}" name="Conversion rate (USD) (Rates Frozen: 30/03/2022)"/>
    <tableColumn id="13" xr3:uid="{00000000-0010-0000-1000-00000D000000}" name="Average cost of broadband (Per month in USD)"/>
    <tableColumn id="14" xr3:uid="{00000000-0010-0000-1000-00000E000000}" name="Average cost of broadband (Per megabit per month in USD)"/>
  </tableColumns>
  <tableStyleInfo name="Regions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R159:S164" headerRowCount="0">
  <tableColumns count="2">
    <tableColumn id="1" xr3:uid="{00000000-0010-0000-1100-000001000000}" name="Column1"/>
    <tableColumn id="2" xr3:uid="{00000000-0010-0000-1100-000002000000}" name="Column2"/>
  </tableColumns>
  <tableStyleInfo name="Regions-style 1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C168:P183">
  <tableColumns count="14">
    <tableColumn id="1" xr3:uid="{00000000-0010-0000-1200-000001000000}" name="Country code"/>
    <tableColumn id="2" xr3:uid="{00000000-0010-0000-1200-000002000000}" name="Name"/>
    <tableColumn id="3" xr3:uid="{00000000-0010-0000-1200-000003000000}" name="Continental region"/>
    <tableColumn id="4" xr3:uid="{00000000-0010-0000-1200-000004000000}" name="Packages measured"/>
    <tableColumn id="5" xr3:uid="{00000000-0010-0000-1200-000005000000}" name="Average package cost per month (local currency)"/>
    <tableColumn id="6" xr3:uid="{00000000-0010-0000-1200-000006000000}" name="Currency"/>
    <tableColumn id="7" xr3:uid="{00000000-0010-0000-1200-000007000000}" name="Cost per megabit, per month (local currency)"/>
    <tableColumn id="8" xr3:uid="{00000000-0010-0000-1200-000008000000}" name="Cheapest broadband package measured (local currency)"/>
    <tableColumn id="9" xr3:uid="{00000000-0010-0000-1200-000009000000}" name="Cheapest broadband package measured (USD)"/>
    <tableColumn id="10" xr3:uid="{00000000-0010-0000-1200-00000A000000}" name="Most expensive broadband package measured (local currency)"/>
    <tableColumn id="11" xr3:uid="{00000000-0010-0000-1200-00000B000000}" name="Most expensive broadband package measured (USD)"/>
    <tableColumn id="12" xr3:uid="{00000000-0010-0000-1200-00000C000000}" name="Conversion rate (USD) (Rates Frozen: 30/03/2022)"/>
    <tableColumn id="13" xr3:uid="{00000000-0010-0000-1200-00000D000000}" name="Average cost of broadband (Per month in USD)"/>
    <tableColumn id="14" xr3:uid="{00000000-0010-0000-1200-00000E000000}" name="Average cost of broadband (Per megabit per month in USD)"/>
  </tableColumns>
  <tableStyleInfo name="Regions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R3:S8" headerRowCount="0">
  <tableColumns count="2">
    <tableColumn id="1" xr3:uid="{00000000-0010-0000-0100-000001000000}" name="Column1"/>
    <tableColumn id="2" xr3:uid="{00000000-0010-0000-0100-000002000000}" name="Column2"/>
  </tableColumns>
  <tableStyleInfo name="Reg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R168:S173" headerRowCount="0">
  <tableColumns count="2">
    <tableColumn id="1" xr3:uid="{00000000-0010-0000-1300-000001000000}" name="Column1"/>
    <tableColumn id="2" xr3:uid="{00000000-0010-0000-1300-000002000000}" name="Column2"/>
  </tableColumns>
  <tableStyleInfo name="Regions-style 2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C188:P199">
  <tableColumns count="14">
    <tableColumn id="1" xr3:uid="{00000000-0010-0000-1400-000001000000}" name="Country code"/>
    <tableColumn id="2" xr3:uid="{00000000-0010-0000-1400-000002000000}" name="Name"/>
    <tableColumn id="3" xr3:uid="{00000000-0010-0000-1400-000003000000}" name="Continental region"/>
    <tableColumn id="4" xr3:uid="{00000000-0010-0000-1400-000004000000}" name="Packages measured"/>
    <tableColumn id="5" xr3:uid="{00000000-0010-0000-1400-000005000000}" name="Average package cost per month (local currency)"/>
    <tableColumn id="6" xr3:uid="{00000000-0010-0000-1400-000006000000}" name="Currency"/>
    <tableColumn id="7" xr3:uid="{00000000-0010-0000-1400-000007000000}" name="Cost per megabit, per month (local currency)"/>
    <tableColumn id="8" xr3:uid="{00000000-0010-0000-1400-000008000000}" name="Cheapest broadband package measured (local currency)"/>
    <tableColumn id="9" xr3:uid="{00000000-0010-0000-1400-000009000000}" name="Cheapest broadband package measured (USD)"/>
    <tableColumn id="10" xr3:uid="{00000000-0010-0000-1400-00000A000000}" name="Most expensive broadband package measured (local currency)"/>
    <tableColumn id="11" xr3:uid="{00000000-0010-0000-1400-00000B000000}" name="Most expensive broadband package measured (USD)"/>
    <tableColumn id="12" xr3:uid="{00000000-0010-0000-1400-00000C000000}" name="Conversion rate (USD) (Rates Frozen: 30/03/2022)"/>
    <tableColumn id="13" xr3:uid="{00000000-0010-0000-1400-00000D000000}" name="Average cost of broadband (Per month in USD)"/>
    <tableColumn id="14" xr3:uid="{00000000-0010-0000-1400-00000E000000}" name="Average cost of broadband (Per megabit per month in USD)"/>
  </tableColumns>
  <tableStyleInfo name="Regions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R188:S193" headerRowCount="0">
  <tableColumns count="2">
    <tableColumn id="1" xr3:uid="{00000000-0010-0000-1500-000001000000}" name="Column1"/>
    <tableColumn id="2" xr3:uid="{00000000-0010-0000-1500-000002000000}" name="Column2"/>
  </tableColumns>
  <tableStyleInfo name="Regions-style 2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C204:P248">
  <tableColumns count="14">
    <tableColumn id="1" xr3:uid="{00000000-0010-0000-1600-000001000000}" name="Country code"/>
    <tableColumn id="2" xr3:uid="{00000000-0010-0000-1600-000002000000}" name="Name"/>
    <tableColumn id="3" xr3:uid="{00000000-0010-0000-1600-000003000000}" name="Continental region"/>
    <tableColumn id="4" xr3:uid="{00000000-0010-0000-1600-000004000000}" name="Packages measured"/>
    <tableColumn id="5" xr3:uid="{00000000-0010-0000-1600-000005000000}" name="Average package cost per month (local currency)"/>
    <tableColumn id="6" xr3:uid="{00000000-0010-0000-1600-000006000000}" name="Currency"/>
    <tableColumn id="7" xr3:uid="{00000000-0010-0000-1600-000007000000}" name="Cost per megabit, per month (local currency)"/>
    <tableColumn id="8" xr3:uid="{00000000-0010-0000-1600-000008000000}" name="Cheapest broadband package measured (local currency)"/>
    <tableColumn id="9" xr3:uid="{00000000-0010-0000-1600-000009000000}" name="Cheapest broadband package measured (USD)"/>
    <tableColumn id="10" xr3:uid="{00000000-0010-0000-1600-00000A000000}" name="Most expensive broadband package measured (local currency)"/>
    <tableColumn id="11" xr3:uid="{00000000-0010-0000-1600-00000B000000}" name="Most expensive broadband package measured (USD)"/>
    <tableColumn id="12" xr3:uid="{00000000-0010-0000-1600-00000C000000}" name="Conversion rate (USD) (Rates Frozen: 30/03/2022)"/>
    <tableColumn id="13" xr3:uid="{00000000-0010-0000-1600-00000D000000}" name="Average cost of broadband (Per month in USD)"/>
    <tableColumn id="14" xr3:uid="{00000000-0010-0000-1600-00000E000000}" name="Average cost of broadband (Per megabit per month in USD)"/>
  </tableColumns>
  <tableStyleInfo name="Regions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R204:S209" headerRowCount="0">
  <tableColumns count="2">
    <tableColumn id="1" xr3:uid="{00000000-0010-0000-1700-000001000000}" name="Column1"/>
    <tableColumn id="2" xr3:uid="{00000000-0010-0000-1700-000002000000}" name="Column2"/>
  </tableColumns>
  <tableStyleInfo name="Regions-style 2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C253:P282">
  <tableColumns count="14">
    <tableColumn id="1" xr3:uid="{00000000-0010-0000-1800-000001000000}" name="Country code"/>
    <tableColumn id="2" xr3:uid="{00000000-0010-0000-1800-000002000000}" name="Name"/>
    <tableColumn id="3" xr3:uid="{00000000-0010-0000-1800-000003000000}" name="Continental region"/>
    <tableColumn id="4" xr3:uid="{00000000-0010-0000-1800-000004000000}" name="Packages measured"/>
    <tableColumn id="5" xr3:uid="{00000000-0010-0000-1800-000005000000}" name="Average package cost per month (local currency)"/>
    <tableColumn id="6" xr3:uid="{00000000-0010-0000-1800-000006000000}" name="Currency"/>
    <tableColumn id="7" xr3:uid="{00000000-0010-0000-1800-000007000000}" name="Cost per megabit, per month (local currency)"/>
    <tableColumn id="8" xr3:uid="{00000000-0010-0000-1800-000008000000}" name="Cheapest broadband package measured (local currency)"/>
    <tableColumn id="9" xr3:uid="{00000000-0010-0000-1800-000009000000}" name="Cheapest broadband package measured (USD)"/>
    <tableColumn id="10" xr3:uid="{00000000-0010-0000-1800-00000A000000}" name="Most expensive broadband package measured (local currency)"/>
    <tableColumn id="11" xr3:uid="{00000000-0010-0000-1800-00000B000000}" name="Most expensive broadband package measured (USD)"/>
    <tableColumn id="12" xr3:uid="{00000000-0010-0000-1800-00000C000000}" name="Conversion rate (USD) (Rates Frozen: 30/03/2022)"/>
    <tableColumn id="13" xr3:uid="{00000000-0010-0000-1800-00000D000000}" name="Average cost of broadband (Per month in USD)"/>
    <tableColumn id="14" xr3:uid="{00000000-0010-0000-1800-00000E000000}" name="Average cost of broadband (Per megabit per month in USD)"/>
  </tableColumns>
  <tableStyleInfo name="Regions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R253:S258" headerRowCount="0">
  <tableColumns count="2">
    <tableColumn id="1" xr3:uid="{00000000-0010-0000-1900-000001000000}" name="Column1"/>
    <tableColumn id="2" xr3:uid="{00000000-0010-0000-1900-000002000000}" name="Column2"/>
  </tableColumns>
  <tableStyleInfo name="Regions-style 2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35:P38">
  <tableColumns count="14">
    <tableColumn id="1" xr3:uid="{00000000-0010-0000-0200-000001000000}" name="Country code"/>
    <tableColumn id="2" xr3:uid="{00000000-0010-0000-0200-000002000000}" name="Name"/>
    <tableColumn id="3" xr3:uid="{00000000-0010-0000-0200-000003000000}" name="Continental region"/>
    <tableColumn id="4" xr3:uid="{00000000-0010-0000-0200-000004000000}" name="Packages measured"/>
    <tableColumn id="5" xr3:uid="{00000000-0010-0000-0200-000005000000}" name="Average package cost per month (local currency)"/>
    <tableColumn id="6" xr3:uid="{00000000-0010-0000-0200-000006000000}" name="Currency"/>
    <tableColumn id="7" xr3:uid="{00000000-0010-0000-0200-000007000000}" name="Cost per megabit, per month (local currency)"/>
    <tableColumn id="8" xr3:uid="{00000000-0010-0000-0200-000008000000}" name="Cheapest broadband package measured (local currency)"/>
    <tableColumn id="9" xr3:uid="{00000000-0010-0000-0200-000009000000}" name="Cheapest broadband package measured (USD)"/>
    <tableColumn id="10" xr3:uid="{00000000-0010-0000-0200-00000A000000}" name="Most expensive broadband package measured (local currency)"/>
    <tableColumn id="11" xr3:uid="{00000000-0010-0000-0200-00000B000000}" name="Most expensive broadband package measured (USD)"/>
    <tableColumn id="12" xr3:uid="{00000000-0010-0000-0200-00000C000000}" name="Conversion rate (USD) (Rates Frozen: 30/03/2022)"/>
    <tableColumn id="13" xr3:uid="{00000000-0010-0000-0200-00000D000000}" name="Average cost of broadband (Per month in USD)"/>
    <tableColumn id="14" xr3:uid="{00000000-0010-0000-0200-00000E000000}" name="Average cost of broadband (Per megabit per month in USD)"/>
  </tableColumns>
  <tableStyleInfo name="Region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R35:S40" headerRowCount="0">
  <tableColumns count="2">
    <tableColumn id="1" xr3:uid="{00000000-0010-0000-0300-000001000000}" name="Column1"/>
    <tableColumn id="2" xr3:uid="{00000000-0010-0000-0300-000002000000}" name="Column2"/>
  </tableColumns>
  <tableStyleInfo name="Region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43:P73">
  <tableColumns count="14">
    <tableColumn id="1" xr3:uid="{00000000-0010-0000-0400-000001000000}" name="Country code"/>
    <tableColumn id="2" xr3:uid="{00000000-0010-0000-0400-000002000000}" name="Name"/>
    <tableColumn id="3" xr3:uid="{00000000-0010-0000-0400-000003000000}" name="Continental region"/>
    <tableColumn id="4" xr3:uid="{00000000-0010-0000-0400-000004000000}" name="Packages measured"/>
    <tableColumn id="5" xr3:uid="{00000000-0010-0000-0400-000005000000}" name="Average package cost per month (local currency)"/>
    <tableColumn id="6" xr3:uid="{00000000-0010-0000-0400-000006000000}" name="Currency"/>
    <tableColumn id="7" xr3:uid="{00000000-0010-0000-0400-000007000000}" name="Cost per megabit, per month (local currency)"/>
    <tableColumn id="8" xr3:uid="{00000000-0010-0000-0400-000008000000}" name="Cheapest broadband package measured (local currency)"/>
    <tableColumn id="9" xr3:uid="{00000000-0010-0000-0400-000009000000}" name="Cheapest broadband package measured (USD)"/>
    <tableColumn id="10" xr3:uid="{00000000-0010-0000-0400-00000A000000}" name="Most expensive broadband package measured (local currency)"/>
    <tableColumn id="11" xr3:uid="{00000000-0010-0000-0400-00000B000000}" name="Most expensive broadband package measured (USD)"/>
    <tableColumn id="12" xr3:uid="{00000000-0010-0000-0400-00000C000000}" name="Conversion rate (USD) (Rates Frozen: 30/03/2022)"/>
    <tableColumn id="13" xr3:uid="{00000000-0010-0000-0400-00000D000000}" name="Average cost of broadband (Per month in USD)"/>
    <tableColumn id="14" xr3:uid="{00000000-0010-0000-0400-00000E000000}" name="Average cost of broadband (Per megabit per month in USD)"/>
  </tableColumns>
  <tableStyleInfo name="Region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R43:S48" headerRowCount="0">
  <tableColumns count="2">
    <tableColumn id="1" xr3:uid="{00000000-0010-0000-0500-000001000000}" name="Column1"/>
    <tableColumn id="2" xr3:uid="{00000000-0010-0000-0500-000002000000}" name="Column2"/>
  </tableColumns>
  <tableStyleInfo name="Regions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C78:P88">
  <tableColumns count="14">
    <tableColumn id="1" xr3:uid="{00000000-0010-0000-0600-000001000000}" name="Country code"/>
    <tableColumn id="2" xr3:uid="{00000000-0010-0000-0600-000002000000}" name="Name"/>
    <tableColumn id="3" xr3:uid="{00000000-0010-0000-0600-000003000000}" name="Continental region"/>
    <tableColumn id="4" xr3:uid="{00000000-0010-0000-0600-000004000000}" name="Packages measured"/>
    <tableColumn id="5" xr3:uid="{00000000-0010-0000-0600-000005000000}" name="Average package cost per month (local currency)"/>
    <tableColumn id="6" xr3:uid="{00000000-0010-0000-0600-000006000000}" name="Currency"/>
    <tableColumn id="7" xr3:uid="{00000000-0010-0000-0600-000007000000}" name="Cost per megabit, per month (local currency)"/>
    <tableColumn id="8" xr3:uid="{00000000-0010-0000-0600-000008000000}" name="Cheapest broadband package measured (local currency)"/>
    <tableColumn id="9" xr3:uid="{00000000-0010-0000-0600-000009000000}" name="Cheapest broadband package measured (USD)"/>
    <tableColumn id="10" xr3:uid="{00000000-0010-0000-0600-00000A000000}" name="Most expensive broadband package measured (local currency)"/>
    <tableColumn id="11" xr3:uid="{00000000-0010-0000-0600-00000B000000}" name="Most expensive broadband package measured (USD)"/>
    <tableColumn id="12" xr3:uid="{00000000-0010-0000-0600-00000C000000}" name="Conversion rate (USD) (Rates Frozen: 30/03/2022)"/>
    <tableColumn id="13" xr3:uid="{00000000-0010-0000-0600-00000D000000}" name="Average cost of broadband (Per month in USD)"/>
    <tableColumn id="14" xr3:uid="{00000000-0010-0000-0600-00000E000000}" name="Average cost of broadband (Per megabit per month in USD)"/>
  </tableColumns>
  <tableStyleInfo name="Region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R78:S83" headerRowCount="0">
  <tableColumns count="2">
    <tableColumn id="1" xr3:uid="{00000000-0010-0000-0700-000001000000}" name="Column1"/>
    <tableColumn id="2" xr3:uid="{00000000-0010-0000-0700-000002000000}" name="Column2"/>
  </tableColumns>
  <tableStyleInfo name="Regions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C93:P104">
  <tableColumns count="14">
    <tableColumn id="1" xr3:uid="{00000000-0010-0000-0800-000001000000}" name="Country code"/>
    <tableColumn id="2" xr3:uid="{00000000-0010-0000-0800-000002000000}" name="Name"/>
    <tableColumn id="3" xr3:uid="{00000000-0010-0000-0800-000003000000}" name="Continental region"/>
    <tableColumn id="4" xr3:uid="{00000000-0010-0000-0800-000004000000}" name="Packages measured"/>
    <tableColumn id="5" xr3:uid="{00000000-0010-0000-0800-000005000000}" name="Average package cost per month (local currency)"/>
    <tableColumn id="6" xr3:uid="{00000000-0010-0000-0800-000006000000}" name="Currency"/>
    <tableColumn id="7" xr3:uid="{00000000-0010-0000-0800-000007000000}" name="Cost per megabit, per month (local currency)"/>
    <tableColumn id="8" xr3:uid="{00000000-0010-0000-0800-000008000000}" name="Cheapest broadband package measured (local currency)"/>
    <tableColumn id="9" xr3:uid="{00000000-0010-0000-0800-000009000000}" name="Cheapest broadband package measured (USD)"/>
    <tableColumn id="10" xr3:uid="{00000000-0010-0000-0800-00000A000000}" name="Most expensive broadband package measured (local currency)"/>
    <tableColumn id="11" xr3:uid="{00000000-0010-0000-0800-00000B000000}" name="Most expensive broadband package measured (USD)"/>
    <tableColumn id="12" xr3:uid="{00000000-0010-0000-0800-00000C000000}" name="Conversion rate (USD) (Rates Frozen: 30/03/2022)"/>
    <tableColumn id="13" xr3:uid="{00000000-0010-0000-0800-00000D000000}" name="Average cost of broadband (Per month in USD)"/>
    <tableColumn id="14" xr3:uid="{00000000-0010-0000-0800-00000E000000}" name="Average cost of broadband (Per megabit per month in USD)"/>
  </tableColumns>
  <tableStyleInfo name="Regions-style 9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31"/>
  <sheetViews>
    <sheetView showGridLines="0" tabSelected="1"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 x14ac:dyDescent="0.25"/>
  <cols>
    <col min="1" max="1" width="8.6640625" customWidth="1"/>
    <col min="2" max="2" width="10" customWidth="1"/>
    <col min="3" max="3" width="28.21875" customWidth="1"/>
    <col min="4" max="4" width="25.77734375" customWidth="1"/>
    <col min="5" max="6" width="12.21875" customWidth="1"/>
    <col min="7" max="7" width="12.6640625" customWidth="1"/>
    <col min="8" max="8" width="12.21875" customWidth="1"/>
    <col min="10" max="14" width="12.6640625" customWidth="1"/>
    <col min="16" max="16" width="11.44140625" customWidth="1"/>
    <col min="17" max="17" width="3.88671875" customWidth="1"/>
    <col min="18" max="18" width="38.21875" customWidth="1"/>
    <col min="19" max="19" width="11.44140625" customWidth="1"/>
  </cols>
  <sheetData>
    <row r="1" spans="1:19" ht="36" customHeight="1" x14ac:dyDescent="0.5">
      <c r="A1" s="1"/>
      <c r="B1" s="121" t="s">
        <v>0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1"/>
      <c r="R1" s="122"/>
      <c r="S1" s="122"/>
    </row>
    <row r="2" spans="1:19" ht="95.4" x14ac:dyDescent="0.5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6" t="s">
        <v>16</v>
      </c>
      <c r="Q2" s="7"/>
      <c r="R2" s="8" t="s">
        <v>17</v>
      </c>
      <c r="S2" s="9"/>
    </row>
    <row r="3" spans="1:19" ht="13.8" x14ac:dyDescent="0.25">
      <c r="A3" s="10">
        <v>1</v>
      </c>
      <c r="B3" s="11" t="s">
        <v>18</v>
      </c>
      <c r="C3" s="11" t="s">
        <v>19</v>
      </c>
      <c r="D3" s="12" t="s">
        <v>20</v>
      </c>
      <c r="E3" s="13">
        <v>10</v>
      </c>
      <c r="F3" s="13" t="s">
        <v>21</v>
      </c>
      <c r="G3" s="14">
        <v>1.6849199000000001E-3</v>
      </c>
      <c r="H3" s="15">
        <v>1367</v>
      </c>
      <c r="I3" s="16">
        <v>2.3032855033000001</v>
      </c>
      <c r="J3" s="15">
        <v>499</v>
      </c>
      <c r="K3" s="17">
        <v>0.8407750301000001</v>
      </c>
      <c r="L3" s="15">
        <v>2565</v>
      </c>
      <c r="M3" s="17">
        <v>4.3218195435000002</v>
      </c>
      <c r="N3" s="15">
        <v>475.5</v>
      </c>
      <c r="O3" s="18">
        <v>0.80117941245000002</v>
      </c>
      <c r="P3" s="19">
        <v>44963</v>
      </c>
      <c r="Q3" s="20"/>
      <c r="R3" s="21" t="s">
        <v>22</v>
      </c>
      <c r="S3" s="22">
        <v>219</v>
      </c>
    </row>
    <row r="4" spans="1:19" ht="13.8" x14ac:dyDescent="0.25">
      <c r="A4" s="10">
        <v>2</v>
      </c>
      <c r="B4" s="23" t="s">
        <v>23</v>
      </c>
      <c r="C4" s="23" t="s">
        <v>24</v>
      </c>
      <c r="D4" s="24" t="s">
        <v>25</v>
      </c>
      <c r="E4" s="25">
        <v>9</v>
      </c>
      <c r="F4" s="25" t="s">
        <v>26</v>
      </c>
      <c r="G4" s="26">
        <v>2.3244730000000001E-3</v>
      </c>
      <c r="H4" s="27">
        <v>2200</v>
      </c>
      <c r="I4" s="28">
        <v>5.1138406000000005</v>
      </c>
      <c r="J4" s="27">
        <v>675</v>
      </c>
      <c r="K4" s="29">
        <v>1.569019275</v>
      </c>
      <c r="L4" s="27">
        <v>5999</v>
      </c>
      <c r="M4" s="29">
        <v>13.944513527</v>
      </c>
      <c r="N4" s="27">
        <v>304.94959259259252</v>
      </c>
      <c r="O4" s="30">
        <v>0.70884709434248139</v>
      </c>
      <c r="P4" s="31">
        <v>44952</v>
      </c>
      <c r="Q4" s="32"/>
      <c r="R4" s="33" t="s">
        <v>27</v>
      </c>
      <c r="S4" s="34">
        <f>MAX(M3:M221)</f>
        <v>36491.597999999998</v>
      </c>
    </row>
    <row r="5" spans="1:19" ht="13.8" x14ac:dyDescent="0.25">
      <c r="A5" s="10">
        <v>3</v>
      </c>
      <c r="B5" s="11" t="s">
        <v>28</v>
      </c>
      <c r="C5" s="11" t="s">
        <v>29</v>
      </c>
      <c r="D5" s="12" t="s">
        <v>25</v>
      </c>
      <c r="E5" s="13">
        <v>20</v>
      </c>
      <c r="F5" s="13" t="s">
        <v>30</v>
      </c>
      <c r="G5" s="14">
        <v>5.3150000000000003E-2</v>
      </c>
      <c r="H5" s="15">
        <v>132.25</v>
      </c>
      <c r="I5" s="16">
        <v>7.0290875000000002</v>
      </c>
      <c r="J5" s="15">
        <v>65</v>
      </c>
      <c r="K5" s="17">
        <v>3.4547500000000002</v>
      </c>
      <c r="L5" s="15">
        <v>250</v>
      </c>
      <c r="M5" s="17">
        <v>13.287500000000001</v>
      </c>
      <c r="N5" s="15">
        <v>0.55780833333333335</v>
      </c>
      <c r="O5" s="18">
        <v>2.9647512916666671E-2</v>
      </c>
      <c r="P5" s="19">
        <v>44956</v>
      </c>
      <c r="Q5" s="20"/>
      <c r="R5" s="21" t="s">
        <v>31</v>
      </c>
      <c r="S5" s="35">
        <f>MIN(K3:K221)</f>
        <v>0.8407750301000001</v>
      </c>
    </row>
    <row r="6" spans="1:19" ht="13.8" x14ac:dyDescent="0.25">
      <c r="A6" s="10">
        <v>4</v>
      </c>
      <c r="B6" s="23" t="s">
        <v>32</v>
      </c>
      <c r="C6" s="23" t="s">
        <v>33</v>
      </c>
      <c r="D6" s="24" t="s">
        <v>25</v>
      </c>
      <c r="E6" s="25">
        <v>15</v>
      </c>
      <c r="F6" s="25" t="s">
        <v>34</v>
      </c>
      <c r="G6" s="26">
        <v>0.4</v>
      </c>
      <c r="H6" s="27">
        <v>23.666666666666668</v>
      </c>
      <c r="I6" s="28">
        <v>7.3366666666666669</v>
      </c>
      <c r="J6" s="27">
        <v>15.9</v>
      </c>
      <c r="K6" s="29">
        <v>4.9290000000000003</v>
      </c>
      <c r="L6" s="27">
        <v>60.666666666666664</v>
      </c>
      <c r="M6" s="29">
        <v>18.806666666666665</v>
      </c>
      <c r="N6" s="27">
        <v>2.0142119518849202</v>
      </c>
      <c r="O6" s="30">
        <v>0.62440570508432525</v>
      </c>
      <c r="P6" s="31">
        <v>44936</v>
      </c>
      <c r="Q6" s="32"/>
      <c r="R6" s="33" t="s">
        <v>35</v>
      </c>
      <c r="S6" s="34">
        <f>AVERAGE(I3:I221)</f>
        <v>57.0707088203702</v>
      </c>
    </row>
    <row r="7" spans="1:19" ht="13.8" x14ac:dyDescent="0.25">
      <c r="A7" s="10">
        <v>5</v>
      </c>
      <c r="B7" s="11" t="s">
        <v>36</v>
      </c>
      <c r="C7" s="11" t="s">
        <v>37</v>
      </c>
      <c r="D7" s="12" t="s">
        <v>38</v>
      </c>
      <c r="E7" s="13">
        <v>7</v>
      </c>
      <c r="F7" s="13" t="s">
        <v>39</v>
      </c>
      <c r="G7" s="14">
        <v>0.21624449999999998</v>
      </c>
      <c r="H7" s="15">
        <v>35</v>
      </c>
      <c r="I7" s="16">
        <v>7.5685574999999989</v>
      </c>
      <c r="J7" s="15">
        <v>6</v>
      </c>
      <c r="K7" s="17">
        <v>1.2974669999999999</v>
      </c>
      <c r="L7" s="15">
        <v>45</v>
      </c>
      <c r="M7" s="17">
        <v>9.7310024999999989</v>
      </c>
      <c r="N7" s="15">
        <v>4.4999999999999998E-2</v>
      </c>
      <c r="O7" s="18">
        <v>9.7310024999999988E-3</v>
      </c>
      <c r="P7" s="19">
        <v>44960</v>
      </c>
      <c r="Q7" s="20"/>
      <c r="R7" s="21" t="s">
        <v>40</v>
      </c>
      <c r="S7" s="22">
        <f>SUM(E3:E221)</f>
        <v>3703</v>
      </c>
    </row>
    <row r="8" spans="1:19" ht="13.8" x14ac:dyDescent="0.25">
      <c r="A8" s="10">
        <v>6</v>
      </c>
      <c r="B8" s="36" t="s">
        <v>41</v>
      </c>
      <c r="C8" s="36" t="s">
        <v>42</v>
      </c>
      <c r="D8" s="36" t="s">
        <v>25</v>
      </c>
      <c r="E8" s="25">
        <v>17</v>
      </c>
      <c r="F8" s="25" t="s">
        <v>43</v>
      </c>
      <c r="G8" s="26">
        <v>2.7135780000000002E-2</v>
      </c>
      <c r="H8" s="27">
        <v>290</v>
      </c>
      <c r="I8" s="28">
        <v>7.8693762000000005</v>
      </c>
      <c r="J8" s="27">
        <v>125</v>
      </c>
      <c r="K8" s="29">
        <v>3.3919725000000001</v>
      </c>
      <c r="L8" s="27">
        <v>560</v>
      </c>
      <c r="M8" s="29">
        <v>15.196036800000002</v>
      </c>
      <c r="N8" s="27">
        <v>1.54</v>
      </c>
      <c r="O8" s="30">
        <v>4.1789101200000005E-2</v>
      </c>
      <c r="P8" s="31">
        <v>44970</v>
      </c>
      <c r="Q8" s="37"/>
      <c r="R8" s="38"/>
      <c r="S8" s="38"/>
    </row>
    <row r="9" spans="1:19" ht="13.8" x14ac:dyDescent="0.25">
      <c r="A9" s="10">
        <v>7</v>
      </c>
      <c r="B9" s="11" t="s">
        <v>44</v>
      </c>
      <c r="C9" s="11" t="s">
        <v>45</v>
      </c>
      <c r="D9" s="12" t="s">
        <v>46</v>
      </c>
      <c r="E9" s="13">
        <v>41</v>
      </c>
      <c r="F9" s="13" t="s">
        <v>47</v>
      </c>
      <c r="G9" s="14">
        <v>2.3654642E-5</v>
      </c>
      <c r="H9" s="15">
        <v>395125</v>
      </c>
      <c r="I9" s="16">
        <v>9.3465404202499993</v>
      </c>
      <c r="J9" s="15">
        <v>131750</v>
      </c>
      <c r="K9" s="17">
        <v>3.1164990834999999</v>
      </c>
      <c r="L9" s="15">
        <v>1378305</v>
      </c>
      <c r="M9" s="17">
        <v>32.603311341809999</v>
      </c>
      <c r="N9" s="15">
        <v>146882.18833365093</v>
      </c>
      <c r="O9" s="18">
        <v>3.4744455812090895</v>
      </c>
      <c r="P9" s="19">
        <v>44950</v>
      </c>
      <c r="Q9" s="39"/>
      <c r="R9" s="40"/>
      <c r="S9" s="40"/>
    </row>
    <row r="10" spans="1:19" ht="13.8" x14ac:dyDescent="0.25">
      <c r="A10" s="10">
        <v>8</v>
      </c>
      <c r="B10" s="23" t="s">
        <v>48</v>
      </c>
      <c r="C10" s="23" t="s">
        <v>49</v>
      </c>
      <c r="D10" s="24" t="s">
        <v>46</v>
      </c>
      <c r="E10" s="25">
        <v>41</v>
      </c>
      <c r="F10" s="25" t="s">
        <v>50</v>
      </c>
      <c r="G10" s="26">
        <v>7.6453340000000002E-3</v>
      </c>
      <c r="H10" s="27">
        <v>1237.3499999999999</v>
      </c>
      <c r="I10" s="28">
        <v>9.4599540249</v>
      </c>
      <c r="J10" s="27">
        <v>241.66666666666666</v>
      </c>
      <c r="K10" s="29">
        <v>1.8476223833333334</v>
      </c>
      <c r="L10" s="27">
        <v>3812.9531499999994</v>
      </c>
      <c r="M10" s="29">
        <v>29.151300358102095</v>
      </c>
      <c r="N10" s="27">
        <v>19.584312499999999</v>
      </c>
      <c r="O10" s="30">
        <v>0.14972861022287501</v>
      </c>
      <c r="P10" s="31">
        <v>44958</v>
      </c>
      <c r="Q10" s="37"/>
      <c r="R10" s="38"/>
      <c r="S10" s="38"/>
    </row>
    <row r="11" spans="1:19" ht="13.8" x14ac:dyDescent="0.25">
      <c r="A11" s="10">
        <v>9</v>
      </c>
      <c r="B11" s="11" t="s">
        <v>51</v>
      </c>
      <c r="C11" s="11" t="s">
        <v>52</v>
      </c>
      <c r="D11" s="12" t="s">
        <v>53</v>
      </c>
      <c r="E11" s="13">
        <v>17</v>
      </c>
      <c r="F11" s="13" t="s">
        <v>54</v>
      </c>
      <c r="G11" s="14">
        <v>3.2525190000000002E-2</v>
      </c>
      <c r="H11" s="15">
        <v>297.32499999999999</v>
      </c>
      <c r="I11" s="16">
        <v>9.6705521167500006</v>
      </c>
      <c r="J11" s="15">
        <v>134.6</v>
      </c>
      <c r="K11" s="17">
        <v>4.3778905740000003</v>
      </c>
      <c r="L11" s="15">
        <v>1140</v>
      </c>
      <c r="M11" s="17">
        <v>37.0787166</v>
      </c>
      <c r="N11" s="15">
        <v>5.041558823529412</v>
      </c>
      <c r="O11" s="18">
        <v>0.1639776586314706</v>
      </c>
      <c r="P11" s="19">
        <v>44943</v>
      </c>
      <c r="Q11" s="39"/>
      <c r="R11" s="40"/>
      <c r="S11" s="40"/>
    </row>
    <row r="12" spans="1:19" ht="13.8" x14ac:dyDescent="0.25">
      <c r="A12" s="10">
        <v>10</v>
      </c>
      <c r="B12" s="23" t="s">
        <v>55</v>
      </c>
      <c r="C12" s="23" t="s">
        <v>56</v>
      </c>
      <c r="D12" s="24" t="s">
        <v>46</v>
      </c>
      <c r="E12" s="25">
        <v>41</v>
      </c>
      <c r="F12" s="25" t="s">
        <v>57</v>
      </c>
      <c r="G12" s="26">
        <v>1.224198E-2</v>
      </c>
      <c r="H12" s="27">
        <v>826</v>
      </c>
      <c r="I12" s="28">
        <v>10.11187548</v>
      </c>
      <c r="J12" s="27">
        <v>397.66</v>
      </c>
      <c r="K12" s="29">
        <v>4.8681457668000006</v>
      </c>
      <c r="L12" s="27">
        <v>4010.9969999999998</v>
      </c>
      <c r="M12" s="29">
        <v>49.102545054059995</v>
      </c>
      <c r="N12" s="27">
        <v>6.7145706991869911</v>
      </c>
      <c r="O12" s="30">
        <v>8.2199640208033165E-2</v>
      </c>
      <c r="P12" s="31">
        <v>44950</v>
      </c>
      <c r="Q12" s="37"/>
      <c r="R12" s="38"/>
      <c r="S12" s="38"/>
    </row>
    <row r="13" spans="1:19" ht="13.8" x14ac:dyDescent="0.25">
      <c r="A13" s="10">
        <v>11</v>
      </c>
      <c r="B13" s="11" t="s">
        <v>58</v>
      </c>
      <c r="C13" s="11" t="s">
        <v>59</v>
      </c>
      <c r="D13" s="12" t="s">
        <v>25</v>
      </c>
      <c r="E13" s="13">
        <v>26</v>
      </c>
      <c r="F13" s="13" t="s">
        <v>60</v>
      </c>
      <c r="G13" s="14">
        <v>1.1439029E-2</v>
      </c>
      <c r="H13" s="15">
        <v>897.5</v>
      </c>
      <c r="I13" s="16">
        <v>10.2665285275</v>
      </c>
      <c r="J13" s="15">
        <v>89.76</v>
      </c>
      <c r="K13" s="17">
        <v>1.0267672430400001</v>
      </c>
      <c r="L13" s="15">
        <v>2800</v>
      </c>
      <c r="M13" s="17">
        <v>32.0292812</v>
      </c>
      <c r="N13" s="15">
        <v>24.755807509157513</v>
      </c>
      <c r="O13" s="18">
        <v>0.28318240001567058</v>
      </c>
      <c r="P13" s="19">
        <v>44951</v>
      </c>
      <c r="Q13" s="39"/>
      <c r="R13" s="40"/>
      <c r="S13" s="40"/>
    </row>
    <row r="14" spans="1:19" ht="13.8" x14ac:dyDescent="0.25">
      <c r="A14" s="10">
        <v>12</v>
      </c>
      <c r="B14" s="36" t="s">
        <v>61</v>
      </c>
      <c r="C14" s="36" t="s">
        <v>62</v>
      </c>
      <c r="D14" s="36" t="s">
        <v>46</v>
      </c>
      <c r="E14" s="25">
        <v>24</v>
      </c>
      <c r="F14" s="25" t="s">
        <v>63</v>
      </c>
      <c r="G14" s="26">
        <v>4.2256499999999998E-5</v>
      </c>
      <c r="H14" s="27">
        <v>260000</v>
      </c>
      <c r="I14" s="28">
        <v>10.986689999999999</v>
      </c>
      <c r="J14" s="27">
        <v>165000</v>
      </c>
      <c r="K14" s="29">
        <v>6.9723224999999998</v>
      </c>
      <c r="L14" s="27">
        <v>2094000</v>
      </c>
      <c r="M14" s="29">
        <v>88.485110999999989</v>
      </c>
      <c r="N14" s="27">
        <v>2250</v>
      </c>
      <c r="O14" s="30">
        <v>9.5077124999999998E-2</v>
      </c>
      <c r="P14" s="31">
        <v>44977</v>
      </c>
      <c r="Q14" s="37"/>
      <c r="R14" s="38"/>
      <c r="S14" s="38"/>
    </row>
    <row r="15" spans="1:19" ht="13.8" x14ac:dyDescent="0.25">
      <c r="A15" s="10">
        <v>13</v>
      </c>
      <c r="B15" s="11" t="s">
        <v>64</v>
      </c>
      <c r="C15" s="11" t="s">
        <v>65</v>
      </c>
      <c r="D15" s="12" t="s">
        <v>46</v>
      </c>
      <c r="E15" s="13">
        <v>11</v>
      </c>
      <c r="F15" s="13" t="s">
        <v>66</v>
      </c>
      <c r="G15" s="14">
        <v>2.8366200000000001E-4</v>
      </c>
      <c r="H15" s="15">
        <v>31566.666666666668</v>
      </c>
      <c r="I15" s="16">
        <v>11.679666666666668</v>
      </c>
      <c r="J15" s="15">
        <v>12083.333333333334</v>
      </c>
      <c r="K15" s="17">
        <v>4.4708333333333332</v>
      </c>
      <c r="L15" s="15">
        <v>46566.666666666664</v>
      </c>
      <c r="M15" s="17">
        <v>17.229666666666667</v>
      </c>
      <c r="N15" s="15">
        <v>1771.1111111111111</v>
      </c>
      <c r="O15" s="18">
        <v>0.65531111111111107</v>
      </c>
      <c r="P15" s="19">
        <v>44964</v>
      </c>
      <c r="Q15" s="39"/>
      <c r="R15" s="40"/>
      <c r="S15" s="40"/>
    </row>
    <row r="16" spans="1:19" ht="13.8" x14ac:dyDescent="0.25">
      <c r="A16" s="10">
        <v>14</v>
      </c>
      <c r="B16" s="23" t="s">
        <v>67</v>
      </c>
      <c r="C16" s="23" t="s">
        <v>68</v>
      </c>
      <c r="D16" s="24" t="s">
        <v>25</v>
      </c>
      <c r="E16" s="25">
        <v>40</v>
      </c>
      <c r="F16" s="25" t="s">
        <v>69</v>
      </c>
      <c r="G16" s="26">
        <v>0.58823528999999997</v>
      </c>
      <c r="H16" s="27">
        <v>20</v>
      </c>
      <c r="I16" s="28">
        <v>11.7647058</v>
      </c>
      <c r="J16" s="27">
        <v>11</v>
      </c>
      <c r="K16" s="29">
        <v>6.47058819</v>
      </c>
      <c r="L16" s="27">
        <v>160</v>
      </c>
      <c r="M16" s="29">
        <v>94.117646399999998</v>
      </c>
      <c r="N16" s="27">
        <v>1.6172292568542566</v>
      </c>
      <c r="O16" s="30">
        <v>0.95131132090214809</v>
      </c>
      <c r="P16" s="31">
        <v>44931</v>
      </c>
      <c r="Q16" s="37"/>
      <c r="R16" s="38"/>
      <c r="S16" s="38"/>
    </row>
    <row r="17" spans="1:19" ht="13.8" x14ac:dyDescent="0.25">
      <c r="A17" s="10">
        <v>15</v>
      </c>
      <c r="B17" s="11" t="s">
        <v>70</v>
      </c>
      <c r="C17" s="11" t="s">
        <v>71</v>
      </c>
      <c r="D17" s="12" t="s">
        <v>46</v>
      </c>
      <c r="E17" s="13">
        <v>23</v>
      </c>
      <c r="F17" s="13" t="s">
        <v>72</v>
      </c>
      <c r="G17" s="14">
        <v>2.9517650000000003E-3</v>
      </c>
      <c r="H17" s="15">
        <v>4050</v>
      </c>
      <c r="I17" s="16">
        <v>11.954648250000002</v>
      </c>
      <c r="J17" s="15">
        <v>490</v>
      </c>
      <c r="K17" s="17">
        <v>1.4463648500000001</v>
      </c>
      <c r="L17" s="15">
        <v>60900</v>
      </c>
      <c r="M17" s="17">
        <v>179.76248850000002</v>
      </c>
      <c r="N17" s="15">
        <v>211.44668737060039</v>
      </c>
      <c r="O17" s="18">
        <v>0.62414093114648028</v>
      </c>
      <c r="P17" s="19">
        <v>44972</v>
      </c>
      <c r="Q17" s="39"/>
      <c r="R17" s="40"/>
      <c r="S17" s="40"/>
    </row>
    <row r="18" spans="1:19" ht="13.8" x14ac:dyDescent="0.25">
      <c r="A18" s="10">
        <v>16</v>
      </c>
      <c r="B18" s="23" t="s">
        <v>73</v>
      </c>
      <c r="C18" s="23" t="s">
        <v>74</v>
      </c>
      <c r="D18" s="24" t="s">
        <v>38</v>
      </c>
      <c r="E18" s="25">
        <v>30</v>
      </c>
      <c r="F18" s="25" t="s">
        <v>75</v>
      </c>
      <c r="G18" s="26">
        <v>0.54492349000000007</v>
      </c>
      <c r="H18" s="27">
        <v>23.324166666666663</v>
      </c>
      <c r="I18" s="28">
        <v>12.709886301341665</v>
      </c>
      <c r="J18" s="27">
        <v>12.99</v>
      </c>
      <c r="K18" s="29">
        <v>7.0785561351000013</v>
      </c>
      <c r="L18" s="27">
        <v>152.32333333333335</v>
      </c>
      <c r="M18" s="29">
        <v>83.004562408433358</v>
      </c>
      <c r="N18" s="27">
        <v>0.39125496622574968</v>
      </c>
      <c r="O18" s="30">
        <v>0.21320402167556768</v>
      </c>
      <c r="P18" s="31">
        <v>44935</v>
      </c>
      <c r="Q18" s="37"/>
      <c r="R18" s="38"/>
      <c r="S18" s="38"/>
    </row>
    <row r="19" spans="1:19" ht="13.8" x14ac:dyDescent="0.25">
      <c r="A19" s="10">
        <v>17</v>
      </c>
      <c r="B19" s="11" t="s">
        <v>76</v>
      </c>
      <c r="C19" s="41" t="s">
        <v>77</v>
      </c>
      <c r="D19" s="12" t="s">
        <v>38</v>
      </c>
      <c r="E19" s="13">
        <v>13</v>
      </c>
      <c r="F19" s="13" t="s">
        <v>78</v>
      </c>
      <c r="G19" s="14">
        <v>1.0644899999999999</v>
      </c>
      <c r="H19" s="15">
        <v>11.99</v>
      </c>
      <c r="I19" s="16">
        <v>12.763235099999999</v>
      </c>
      <c r="J19" s="15">
        <v>7.9899999999999993</v>
      </c>
      <c r="K19" s="17">
        <v>8.5052750999999986</v>
      </c>
      <c r="L19" s="15">
        <v>35</v>
      </c>
      <c r="M19" s="17">
        <v>37.257149999999996</v>
      </c>
      <c r="N19" s="15">
        <v>0.34722222222222221</v>
      </c>
      <c r="O19" s="18">
        <v>0.3696145833333333</v>
      </c>
      <c r="P19" s="19">
        <v>44971</v>
      </c>
      <c r="Q19" s="39"/>
      <c r="R19" s="40"/>
      <c r="S19" s="40"/>
    </row>
    <row r="20" spans="1:19" ht="13.8" x14ac:dyDescent="0.25">
      <c r="A20" s="10">
        <v>18</v>
      </c>
      <c r="B20" s="36" t="s">
        <v>79</v>
      </c>
      <c r="C20" s="36" t="s">
        <v>80</v>
      </c>
      <c r="D20" s="36" t="s">
        <v>81</v>
      </c>
      <c r="E20" s="25">
        <v>41</v>
      </c>
      <c r="F20" s="25" t="s">
        <v>82</v>
      </c>
      <c r="G20" s="26">
        <v>5.2890184000000007E-2</v>
      </c>
      <c r="H20" s="27">
        <v>249</v>
      </c>
      <c r="I20" s="28">
        <v>13.169655816000002</v>
      </c>
      <c r="J20" s="27">
        <v>169</v>
      </c>
      <c r="K20" s="29">
        <v>8.9384410960000018</v>
      </c>
      <c r="L20" s="27">
        <v>900</v>
      </c>
      <c r="M20" s="29">
        <v>47.601165600000009</v>
      </c>
      <c r="N20" s="27">
        <v>4.2766666666666673</v>
      </c>
      <c r="O20" s="30">
        <v>0.22619368690666672</v>
      </c>
      <c r="P20" s="31">
        <v>44970</v>
      </c>
      <c r="Q20" s="37"/>
      <c r="R20" s="38"/>
      <c r="S20" s="38"/>
    </row>
    <row r="21" spans="1:19" ht="13.8" x14ac:dyDescent="0.25">
      <c r="A21" s="10">
        <v>19</v>
      </c>
      <c r="B21" s="11" t="s">
        <v>83</v>
      </c>
      <c r="C21" s="11" t="s">
        <v>84</v>
      </c>
      <c r="D21" s="12" t="s">
        <v>25</v>
      </c>
      <c r="E21" s="13">
        <v>31</v>
      </c>
      <c r="F21" s="13" t="s">
        <v>85</v>
      </c>
      <c r="G21" s="14">
        <v>0.38542660000000001</v>
      </c>
      <c r="H21" s="15">
        <v>35</v>
      </c>
      <c r="I21" s="16">
        <v>13.489931</v>
      </c>
      <c r="J21" s="15">
        <v>14</v>
      </c>
      <c r="K21" s="17">
        <v>5.3959723999999998</v>
      </c>
      <c r="L21" s="15">
        <v>100</v>
      </c>
      <c r="M21" s="17">
        <v>38.542659999999998</v>
      </c>
      <c r="N21" s="15">
        <v>2.1542869943676397</v>
      </c>
      <c r="O21" s="18">
        <v>0.83031951166333851</v>
      </c>
      <c r="P21" s="19">
        <v>44943</v>
      </c>
      <c r="Q21" s="39"/>
      <c r="R21" s="40"/>
      <c r="S21" s="40"/>
    </row>
    <row r="22" spans="1:19" ht="13.8" x14ac:dyDescent="0.25">
      <c r="A22" s="10">
        <v>20</v>
      </c>
      <c r="B22" s="23" t="s">
        <v>86</v>
      </c>
      <c r="C22" s="23" t="s">
        <v>87</v>
      </c>
      <c r="D22" s="24" t="s">
        <v>88</v>
      </c>
      <c r="E22" s="25">
        <v>18</v>
      </c>
      <c r="F22" s="25" t="s">
        <v>89</v>
      </c>
      <c r="G22" s="26">
        <v>2.0829800000000002E-4</v>
      </c>
      <c r="H22" s="27">
        <v>69056.875</v>
      </c>
      <c r="I22" s="28">
        <v>14.384408948750002</v>
      </c>
      <c r="J22" s="27">
        <v>11990</v>
      </c>
      <c r="K22" s="29">
        <v>2.4974930200000003</v>
      </c>
      <c r="L22" s="27">
        <v>252900</v>
      </c>
      <c r="M22" s="29">
        <v>52.678564200000004</v>
      </c>
      <c r="N22" s="27">
        <v>1298.0618086665106</v>
      </c>
      <c r="O22" s="30">
        <v>0.27038367862161683</v>
      </c>
      <c r="P22" s="31">
        <v>44942</v>
      </c>
      <c r="Q22" s="37"/>
      <c r="R22" s="38"/>
      <c r="S22" s="38"/>
    </row>
    <row r="23" spans="1:19" ht="13.8" x14ac:dyDescent="0.25">
      <c r="A23" s="10">
        <v>21</v>
      </c>
      <c r="B23" s="41" t="s">
        <v>90</v>
      </c>
      <c r="C23" s="41" t="s">
        <v>91</v>
      </c>
      <c r="D23" s="41" t="s">
        <v>53</v>
      </c>
      <c r="E23" s="13">
        <v>36</v>
      </c>
      <c r="F23" s="13" t="s">
        <v>92</v>
      </c>
      <c r="G23" s="14">
        <v>0.3189825</v>
      </c>
      <c r="H23" s="15">
        <v>45.5625</v>
      </c>
      <c r="I23" s="16">
        <v>14.53364015625</v>
      </c>
      <c r="J23" s="15">
        <v>17.309166666666666</v>
      </c>
      <c r="K23" s="17">
        <v>5.5213212562500003</v>
      </c>
      <c r="L23" s="15">
        <v>114400</v>
      </c>
      <c r="M23" s="17">
        <v>36491.597999999998</v>
      </c>
      <c r="N23" s="15">
        <v>2.2247166666666667</v>
      </c>
      <c r="O23" s="18">
        <v>0.70964568412499995</v>
      </c>
      <c r="P23" s="19">
        <v>44984</v>
      </c>
      <c r="Q23" s="39"/>
      <c r="R23" s="40"/>
      <c r="S23" s="40"/>
    </row>
    <row r="24" spans="1:19" ht="13.8" x14ac:dyDescent="0.25">
      <c r="A24" s="10">
        <v>22</v>
      </c>
      <c r="B24" s="23" t="s">
        <v>93</v>
      </c>
      <c r="C24" s="23" t="s">
        <v>94</v>
      </c>
      <c r="D24" s="24" t="s">
        <v>46</v>
      </c>
      <c r="E24" s="25">
        <v>37</v>
      </c>
      <c r="F24" s="25" t="s">
        <v>95</v>
      </c>
      <c r="G24" s="26">
        <v>3.5982290000000001E-3</v>
      </c>
      <c r="H24" s="27">
        <v>4129.2333333333336</v>
      </c>
      <c r="I24" s="28">
        <v>14.857927127766668</v>
      </c>
      <c r="J24" s="27">
        <v>1312.15</v>
      </c>
      <c r="K24" s="29">
        <v>4.7214161823500005</v>
      </c>
      <c r="L24" s="27">
        <v>17593.849999999999</v>
      </c>
      <c r="M24" s="29">
        <v>63.306701291649993</v>
      </c>
      <c r="N24" s="27">
        <v>144.05111111111111</v>
      </c>
      <c r="O24" s="30">
        <v>0.51832888548222222</v>
      </c>
      <c r="P24" s="31">
        <v>44959</v>
      </c>
      <c r="Q24" s="37"/>
      <c r="R24" s="38"/>
      <c r="S24" s="38"/>
    </row>
    <row r="25" spans="1:19" ht="13.8" x14ac:dyDescent="0.25">
      <c r="A25" s="10">
        <v>23</v>
      </c>
      <c r="B25" s="11" t="s">
        <v>96</v>
      </c>
      <c r="C25" s="11" t="s">
        <v>97</v>
      </c>
      <c r="D25" s="12" t="s">
        <v>38</v>
      </c>
      <c r="E25" s="13">
        <v>21</v>
      </c>
      <c r="F25" s="13" t="s">
        <v>98</v>
      </c>
      <c r="G25" s="14">
        <v>9.0721050000000004E-3</v>
      </c>
      <c r="H25" s="15">
        <v>1666</v>
      </c>
      <c r="I25" s="16">
        <v>15.114126930000001</v>
      </c>
      <c r="J25" s="15">
        <v>825</v>
      </c>
      <c r="K25" s="17">
        <v>7.4844866250000006</v>
      </c>
      <c r="L25" s="15">
        <v>4475</v>
      </c>
      <c r="M25" s="17">
        <v>40.597669875000001</v>
      </c>
      <c r="N25" s="15">
        <v>16.66</v>
      </c>
      <c r="O25" s="18">
        <v>0.15114126930000002</v>
      </c>
      <c r="P25" s="19">
        <v>44960</v>
      </c>
      <c r="Q25" s="39"/>
      <c r="R25" s="40"/>
      <c r="S25" s="40"/>
    </row>
    <row r="26" spans="1:19" ht="13.8" x14ac:dyDescent="0.25">
      <c r="A26" s="10">
        <v>24</v>
      </c>
      <c r="B26" s="23" t="s">
        <v>99</v>
      </c>
      <c r="C26" s="23" t="s">
        <v>100</v>
      </c>
      <c r="D26" s="24" t="s">
        <v>101</v>
      </c>
      <c r="E26" s="25">
        <v>17</v>
      </c>
      <c r="F26" s="25" t="s">
        <v>78</v>
      </c>
      <c r="G26" s="26">
        <v>1.0644899999999999</v>
      </c>
      <c r="H26" s="27">
        <v>14.5</v>
      </c>
      <c r="I26" s="28">
        <v>15.435104999999998</v>
      </c>
      <c r="J26" s="27">
        <v>7.5</v>
      </c>
      <c r="K26" s="29">
        <v>7.9836749999999999</v>
      </c>
      <c r="L26" s="27">
        <v>26.166666666666668</v>
      </c>
      <c r="M26" s="29">
        <v>27.854154999999999</v>
      </c>
      <c r="N26" s="27">
        <v>8.7137254901960795E-2</v>
      </c>
      <c r="O26" s="30">
        <v>9.2756736470588241E-2</v>
      </c>
      <c r="P26" s="31">
        <v>44953</v>
      </c>
      <c r="Q26" s="37"/>
      <c r="R26" s="38"/>
      <c r="S26" s="38"/>
    </row>
    <row r="27" spans="1:19" ht="13.8" x14ac:dyDescent="0.25">
      <c r="A27" s="10">
        <v>25</v>
      </c>
      <c r="B27" s="41" t="s">
        <v>102</v>
      </c>
      <c r="C27" s="41" t="s">
        <v>103</v>
      </c>
      <c r="D27" s="41" t="s">
        <v>25</v>
      </c>
      <c r="E27" s="13">
        <v>36</v>
      </c>
      <c r="F27" s="13" t="s">
        <v>104</v>
      </c>
      <c r="G27" s="14">
        <v>8.8089599999999991E-5</v>
      </c>
      <c r="H27" s="15">
        <v>175750</v>
      </c>
      <c r="I27" s="16">
        <v>15.481747199999999</v>
      </c>
      <c r="J27" s="15">
        <v>10000</v>
      </c>
      <c r="K27" s="17">
        <v>0.8808959999999999</v>
      </c>
      <c r="L27" s="15">
        <v>999990</v>
      </c>
      <c r="M27" s="17">
        <v>88.088719103999992</v>
      </c>
      <c r="N27" s="15">
        <v>5974.875</v>
      </c>
      <c r="O27" s="18">
        <v>0.5263243487999999</v>
      </c>
      <c r="P27" s="19">
        <v>44971</v>
      </c>
      <c r="Q27" s="39"/>
      <c r="R27" s="40"/>
      <c r="S27" s="40"/>
    </row>
    <row r="28" spans="1:19" ht="13.8" x14ac:dyDescent="0.25">
      <c r="A28" s="10">
        <v>26</v>
      </c>
      <c r="B28" s="23" t="s">
        <v>105</v>
      </c>
      <c r="C28" s="23" t="s">
        <v>106</v>
      </c>
      <c r="D28" s="24" t="s">
        <v>46</v>
      </c>
      <c r="E28" s="25">
        <v>41</v>
      </c>
      <c r="F28" s="25" t="s">
        <v>107</v>
      </c>
      <c r="G28" s="26">
        <v>9.3671200000000013E-3</v>
      </c>
      <c r="H28" s="27">
        <v>1680</v>
      </c>
      <c r="I28" s="28">
        <v>15.736761600000003</v>
      </c>
      <c r="J28" s="27">
        <v>600</v>
      </c>
      <c r="K28" s="29">
        <v>5.6202720000000008</v>
      </c>
      <c r="L28" s="27">
        <v>9456</v>
      </c>
      <c r="M28" s="29">
        <v>88.575486720000015</v>
      </c>
      <c r="N28" s="27">
        <v>56.207678703410416</v>
      </c>
      <c r="O28" s="30">
        <v>0.52650407133628985</v>
      </c>
      <c r="P28" s="31">
        <v>44932</v>
      </c>
      <c r="Q28" s="37"/>
      <c r="R28" s="38"/>
      <c r="S28" s="38"/>
    </row>
    <row r="29" spans="1:19" ht="13.8" x14ac:dyDescent="0.25">
      <c r="A29" s="10">
        <v>27</v>
      </c>
      <c r="B29" s="11" t="s">
        <v>108</v>
      </c>
      <c r="C29" s="11" t="s">
        <v>109</v>
      </c>
      <c r="D29" s="12" t="s">
        <v>38</v>
      </c>
      <c r="E29" s="13">
        <v>23</v>
      </c>
      <c r="F29" s="13" t="s">
        <v>78</v>
      </c>
      <c r="G29" s="14">
        <v>1.0644899999999999</v>
      </c>
      <c r="H29" s="15">
        <v>15.424999999999999</v>
      </c>
      <c r="I29" s="16">
        <v>16.419758249999997</v>
      </c>
      <c r="J29" s="15">
        <v>7.9250000000000007</v>
      </c>
      <c r="K29" s="17">
        <v>8.4360832499999994</v>
      </c>
      <c r="L29" s="15">
        <v>28.899999999999995</v>
      </c>
      <c r="M29" s="17">
        <v>30.763760999999992</v>
      </c>
      <c r="N29" s="15">
        <v>3.5000000000000003E-2</v>
      </c>
      <c r="O29" s="18">
        <v>3.7257150000000003E-2</v>
      </c>
      <c r="P29" s="19">
        <v>44964</v>
      </c>
      <c r="Q29" s="39"/>
      <c r="R29" s="40"/>
      <c r="S29" s="40"/>
    </row>
    <row r="30" spans="1:19" ht="13.8" x14ac:dyDescent="0.25">
      <c r="A30" s="10">
        <v>28</v>
      </c>
      <c r="B30" s="23" t="s">
        <v>110</v>
      </c>
      <c r="C30" s="23" t="s">
        <v>111</v>
      </c>
      <c r="D30" s="24" t="s">
        <v>20</v>
      </c>
      <c r="E30" s="25">
        <v>5</v>
      </c>
      <c r="F30" s="25" t="s">
        <v>112</v>
      </c>
      <c r="G30" s="26">
        <v>4.8068840000000003E-4</v>
      </c>
      <c r="H30" s="27">
        <v>35000</v>
      </c>
      <c r="I30" s="28">
        <v>16.824094000000002</v>
      </c>
      <c r="J30" s="27">
        <v>25416.666666666668</v>
      </c>
      <c r="K30" s="29">
        <v>12.217496833333335</v>
      </c>
      <c r="L30" s="27">
        <v>45416.666666666664</v>
      </c>
      <c r="M30" s="29">
        <v>21.831264833333332</v>
      </c>
      <c r="N30" s="27">
        <v>954.02777777777771</v>
      </c>
      <c r="O30" s="30">
        <v>0.45859008605555557</v>
      </c>
      <c r="P30" s="31">
        <v>44950</v>
      </c>
      <c r="Q30" s="37"/>
      <c r="R30" s="38"/>
      <c r="S30" s="38"/>
    </row>
    <row r="31" spans="1:19" ht="13.8" x14ac:dyDescent="0.25">
      <c r="A31" s="10">
        <v>29</v>
      </c>
      <c r="B31" s="11" t="s">
        <v>113</v>
      </c>
      <c r="C31" s="11" t="s">
        <v>114</v>
      </c>
      <c r="D31" s="12" t="s">
        <v>25</v>
      </c>
      <c r="E31" s="13">
        <v>35</v>
      </c>
      <c r="F31" s="13" t="s">
        <v>115</v>
      </c>
      <c r="G31" s="14">
        <v>2.5900110000000001E-3</v>
      </c>
      <c r="H31" s="15">
        <v>6500</v>
      </c>
      <c r="I31" s="16">
        <v>16.835071500000002</v>
      </c>
      <c r="J31" s="15">
        <v>2250</v>
      </c>
      <c r="K31" s="17">
        <v>5.8275247500000003</v>
      </c>
      <c r="L31" s="15">
        <v>16500</v>
      </c>
      <c r="M31" s="17">
        <v>42.735181500000003</v>
      </c>
      <c r="N31" s="15">
        <v>121.47790614147756</v>
      </c>
      <c r="O31" s="18">
        <v>0.31462911316339448</v>
      </c>
      <c r="P31" s="19">
        <v>44930</v>
      </c>
      <c r="Q31" s="39"/>
      <c r="R31" s="40"/>
      <c r="S31" s="40"/>
    </row>
    <row r="32" spans="1:19" ht="13.8" x14ac:dyDescent="0.25">
      <c r="A32" s="10">
        <v>30</v>
      </c>
      <c r="B32" s="23" t="s">
        <v>116</v>
      </c>
      <c r="C32" s="23" t="s">
        <v>117</v>
      </c>
      <c r="D32" s="24" t="s">
        <v>88</v>
      </c>
      <c r="E32" s="25">
        <v>20</v>
      </c>
      <c r="F32" s="25" t="s">
        <v>118</v>
      </c>
      <c r="G32" s="26">
        <v>5.0453640000000001E-3</v>
      </c>
      <c r="H32" s="27">
        <v>3337.333333333333</v>
      </c>
      <c r="I32" s="28">
        <v>16.838061455999998</v>
      </c>
      <c r="J32" s="27">
        <v>1999</v>
      </c>
      <c r="K32" s="29">
        <v>10.085682636</v>
      </c>
      <c r="L32" s="27">
        <v>9780</v>
      </c>
      <c r="M32" s="29">
        <v>49.34365992</v>
      </c>
      <c r="N32" s="27">
        <v>17.525994444444439</v>
      </c>
      <c r="O32" s="30">
        <v>8.8425021434199974E-2</v>
      </c>
      <c r="P32" s="31">
        <v>44931</v>
      </c>
      <c r="Q32" s="37"/>
      <c r="R32" s="38"/>
      <c r="S32" s="38"/>
    </row>
    <row r="33" spans="1:19" ht="13.8" x14ac:dyDescent="0.25">
      <c r="A33" s="10">
        <v>31</v>
      </c>
      <c r="B33" s="11" t="s">
        <v>119</v>
      </c>
      <c r="C33" s="11" t="s">
        <v>120</v>
      </c>
      <c r="D33" s="12" t="s">
        <v>38</v>
      </c>
      <c r="E33" s="13">
        <v>14</v>
      </c>
      <c r="F33" s="13" t="s">
        <v>121</v>
      </c>
      <c r="G33" s="14">
        <v>2.8118890000000001E-3</v>
      </c>
      <c r="H33" s="15">
        <v>6130</v>
      </c>
      <c r="I33" s="16">
        <v>17.236879569999999</v>
      </c>
      <c r="J33" s="15">
        <v>4760</v>
      </c>
      <c r="K33" s="17">
        <v>13.38459164</v>
      </c>
      <c r="L33" s="15">
        <v>13100</v>
      </c>
      <c r="M33" s="17">
        <v>36.835745899999999</v>
      </c>
      <c r="N33" s="15">
        <v>30.88013296227582</v>
      </c>
      <c r="O33" s="18">
        <v>8.6831506195160793E-2</v>
      </c>
      <c r="P33" s="19">
        <v>44949</v>
      </c>
      <c r="Q33" s="39"/>
      <c r="R33" s="40"/>
      <c r="S33" s="40"/>
    </row>
    <row r="34" spans="1:19" ht="13.8" x14ac:dyDescent="0.25">
      <c r="A34" s="10">
        <v>32</v>
      </c>
      <c r="B34" s="23" t="s">
        <v>122</v>
      </c>
      <c r="C34" s="23" t="s">
        <v>123</v>
      </c>
      <c r="D34" s="24" t="s">
        <v>38</v>
      </c>
      <c r="E34" s="25">
        <v>41</v>
      </c>
      <c r="F34" s="25" t="s">
        <v>124</v>
      </c>
      <c r="G34" s="26">
        <v>0.22602409000000001</v>
      </c>
      <c r="H34" s="27">
        <v>77.816666666666663</v>
      </c>
      <c r="I34" s="28">
        <v>17.588441270166665</v>
      </c>
      <c r="J34" s="27">
        <v>40.083333333333336</v>
      </c>
      <c r="K34" s="29">
        <v>9.0597989408333337</v>
      </c>
      <c r="L34" s="27">
        <v>215</v>
      </c>
      <c r="M34" s="29">
        <v>48.595179350000002</v>
      </c>
      <c r="N34" s="27">
        <v>0.12891666666666665</v>
      </c>
      <c r="O34" s="30">
        <v>2.9138272269166664E-2</v>
      </c>
      <c r="P34" s="31">
        <v>44959</v>
      </c>
      <c r="Q34" s="37"/>
      <c r="R34" s="38"/>
      <c r="S34" s="38"/>
    </row>
    <row r="35" spans="1:19" ht="13.8" x14ac:dyDescent="0.25">
      <c r="A35" s="10">
        <v>33</v>
      </c>
      <c r="B35" s="11" t="s">
        <v>125</v>
      </c>
      <c r="C35" s="11" t="s">
        <v>126</v>
      </c>
      <c r="D35" s="12" t="s">
        <v>38</v>
      </c>
      <c r="E35" s="13">
        <v>21</v>
      </c>
      <c r="F35" s="13" t="s">
        <v>127</v>
      </c>
      <c r="G35" s="14">
        <v>9.2495650000000013E-3</v>
      </c>
      <c r="H35" s="15">
        <v>1925</v>
      </c>
      <c r="I35" s="16">
        <v>17.805412625000002</v>
      </c>
      <c r="J35" s="15">
        <v>1000</v>
      </c>
      <c r="K35" s="17">
        <v>9.2495650000000005</v>
      </c>
      <c r="L35" s="15">
        <v>5131.5</v>
      </c>
      <c r="M35" s="17">
        <v>47.46414279750001</v>
      </c>
      <c r="N35" s="15">
        <v>160.68557477678573</v>
      </c>
      <c r="O35" s="18">
        <v>1.4862716684602404</v>
      </c>
      <c r="P35" s="19">
        <v>44930</v>
      </c>
      <c r="Q35" s="39"/>
      <c r="R35" s="40"/>
      <c r="S35" s="40"/>
    </row>
    <row r="36" spans="1:19" ht="13.8" x14ac:dyDescent="0.25">
      <c r="A36" s="10">
        <v>34</v>
      </c>
      <c r="B36" s="36" t="s">
        <v>128</v>
      </c>
      <c r="C36" s="36" t="s">
        <v>129</v>
      </c>
      <c r="D36" s="36" t="s">
        <v>46</v>
      </c>
      <c r="E36" s="25">
        <v>13</v>
      </c>
      <c r="F36" s="25" t="s">
        <v>130</v>
      </c>
      <c r="G36" s="26">
        <v>2.9002320000000002E-2</v>
      </c>
      <c r="H36" s="27">
        <v>636.26333333333343</v>
      </c>
      <c r="I36" s="28">
        <v>18.453112797600003</v>
      </c>
      <c r="J36" s="27">
        <v>417.3</v>
      </c>
      <c r="K36" s="29">
        <v>12.102668136</v>
      </c>
      <c r="L36" s="27">
        <v>1464.0966666666666</v>
      </c>
      <c r="M36" s="29">
        <v>42.462200037599999</v>
      </c>
      <c r="N36" s="27">
        <v>0.78395333333333339</v>
      </c>
      <c r="O36" s="30">
        <v>2.2736465438400001E-2</v>
      </c>
      <c r="P36" s="31">
        <v>44967</v>
      </c>
      <c r="Q36" s="37"/>
      <c r="R36" s="38"/>
      <c r="S36" s="38"/>
    </row>
    <row r="37" spans="1:19" ht="13.8" x14ac:dyDescent="0.25">
      <c r="A37" s="10">
        <v>35</v>
      </c>
      <c r="B37" s="11" t="s">
        <v>131</v>
      </c>
      <c r="C37" s="11" t="s">
        <v>132</v>
      </c>
      <c r="D37" s="12" t="s">
        <v>81</v>
      </c>
      <c r="E37" s="13">
        <v>41</v>
      </c>
      <c r="F37" s="13" t="s">
        <v>133</v>
      </c>
      <c r="G37" s="14">
        <v>6.6758099999999994E-5</v>
      </c>
      <c r="H37" s="15">
        <v>277500</v>
      </c>
      <c r="I37" s="16">
        <v>18.525372749999999</v>
      </c>
      <c r="J37" s="15">
        <v>53280.000000000007</v>
      </c>
      <c r="K37" s="17">
        <v>3.556871568</v>
      </c>
      <c r="L37" s="15">
        <v>3330000.0000000005</v>
      </c>
      <c r="M37" s="17">
        <v>222.304473</v>
      </c>
      <c r="N37" s="15">
        <v>27268.921869738573</v>
      </c>
      <c r="O37" s="18">
        <v>1.8204214130721945</v>
      </c>
      <c r="P37" s="19">
        <v>44964</v>
      </c>
      <c r="Q37" s="39"/>
      <c r="R37" s="40"/>
      <c r="S37" s="40"/>
    </row>
    <row r="38" spans="1:19" ht="13.8" x14ac:dyDescent="0.25">
      <c r="A38" s="10">
        <v>36</v>
      </c>
      <c r="B38" s="23" t="s">
        <v>134</v>
      </c>
      <c r="C38" s="23" t="s">
        <v>135</v>
      </c>
      <c r="D38" s="23" t="s">
        <v>53</v>
      </c>
      <c r="E38" s="25">
        <v>11</v>
      </c>
      <c r="F38" s="25" t="s">
        <v>136</v>
      </c>
      <c r="G38" s="26">
        <v>0.20753559999999999</v>
      </c>
      <c r="H38" s="27">
        <v>90</v>
      </c>
      <c r="I38" s="28">
        <v>18.678203999999997</v>
      </c>
      <c r="J38" s="27">
        <v>45</v>
      </c>
      <c r="K38" s="29">
        <v>9.3391019999999987</v>
      </c>
      <c r="L38" s="27">
        <v>350</v>
      </c>
      <c r="M38" s="29">
        <v>72.63745999999999</v>
      </c>
      <c r="N38" s="27">
        <v>22.632575757575754</v>
      </c>
      <c r="O38" s="30">
        <v>4.6970651893939381</v>
      </c>
      <c r="P38" s="31">
        <v>44956</v>
      </c>
      <c r="Q38" s="37"/>
      <c r="R38" s="38"/>
      <c r="S38" s="38"/>
    </row>
    <row r="39" spans="1:19" ht="13.8" x14ac:dyDescent="0.25">
      <c r="A39" s="10">
        <v>37</v>
      </c>
      <c r="B39" s="11" t="s">
        <v>137</v>
      </c>
      <c r="C39" s="11" t="s">
        <v>138</v>
      </c>
      <c r="D39" s="12" t="s">
        <v>38</v>
      </c>
      <c r="E39" s="13">
        <v>21</v>
      </c>
      <c r="F39" s="13" t="s">
        <v>139</v>
      </c>
      <c r="G39" s="14">
        <v>1.728938E-2</v>
      </c>
      <c r="H39" s="15">
        <v>1090</v>
      </c>
      <c r="I39" s="16">
        <v>18.8454242</v>
      </c>
      <c r="J39" s="15">
        <v>490</v>
      </c>
      <c r="K39" s="17">
        <v>8.4717962</v>
      </c>
      <c r="L39" s="15">
        <v>3999</v>
      </c>
      <c r="M39" s="17">
        <v>69.140230619999997</v>
      </c>
      <c r="N39" s="15">
        <v>16.666666666666668</v>
      </c>
      <c r="O39" s="18">
        <v>0.28815633333333335</v>
      </c>
      <c r="P39" s="19">
        <v>44956</v>
      </c>
      <c r="Q39" s="39"/>
      <c r="R39" s="40"/>
      <c r="S39" s="40"/>
    </row>
    <row r="40" spans="1:19" ht="13.8" x14ac:dyDescent="0.25">
      <c r="A40" s="10">
        <v>38</v>
      </c>
      <c r="B40" s="23" t="s">
        <v>140</v>
      </c>
      <c r="C40" s="23" t="s">
        <v>141</v>
      </c>
      <c r="D40" s="24" t="s">
        <v>101</v>
      </c>
      <c r="E40" s="25">
        <v>13</v>
      </c>
      <c r="F40" s="25" t="s">
        <v>78</v>
      </c>
      <c r="G40" s="26">
        <v>1.0644899999999999</v>
      </c>
      <c r="H40" s="27">
        <v>17.816666666666666</v>
      </c>
      <c r="I40" s="28">
        <v>18.965663499999998</v>
      </c>
      <c r="J40" s="27">
        <v>10.066666666666668</v>
      </c>
      <c r="K40" s="29">
        <v>10.715866</v>
      </c>
      <c r="L40" s="27">
        <v>27.5</v>
      </c>
      <c r="M40" s="29">
        <v>29.273474999999998</v>
      </c>
      <c r="N40" s="27">
        <v>4.9711986944679258E-2</v>
      </c>
      <c r="O40" s="30">
        <v>5.2917912982741622E-2</v>
      </c>
      <c r="P40" s="31">
        <v>44953</v>
      </c>
      <c r="Q40" s="37"/>
      <c r="R40" s="38"/>
      <c r="S40" s="38"/>
    </row>
    <row r="41" spans="1:19" ht="13.8" x14ac:dyDescent="0.25">
      <c r="A41" s="10">
        <v>39</v>
      </c>
      <c r="B41" s="11" t="s">
        <v>142</v>
      </c>
      <c r="C41" s="11" t="s">
        <v>143</v>
      </c>
      <c r="D41" s="12" t="s">
        <v>88</v>
      </c>
      <c r="E41" s="13">
        <v>19</v>
      </c>
      <c r="F41" s="13" t="s">
        <v>144</v>
      </c>
      <c r="G41" s="14">
        <v>1.391253E-4</v>
      </c>
      <c r="H41" s="15">
        <v>140000</v>
      </c>
      <c r="I41" s="16">
        <v>19.477542</v>
      </c>
      <c r="J41" s="15">
        <v>65000</v>
      </c>
      <c r="K41" s="17">
        <v>9.0431445000000004</v>
      </c>
      <c r="L41" s="15">
        <v>350000</v>
      </c>
      <c r="M41" s="17">
        <v>48.693854999999999</v>
      </c>
      <c r="N41" s="15">
        <v>1041.6666666666667</v>
      </c>
      <c r="O41" s="18">
        <v>0.14492218750000002</v>
      </c>
      <c r="P41" s="19">
        <v>44960</v>
      </c>
      <c r="Q41" s="39"/>
      <c r="R41" s="40"/>
      <c r="S41" s="40"/>
    </row>
    <row r="42" spans="1:19" ht="13.8" x14ac:dyDescent="0.25">
      <c r="A42" s="10">
        <v>40</v>
      </c>
      <c r="B42" s="36" t="s">
        <v>145</v>
      </c>
      <c r="C42" s="36" t="s">
        <v>146</v>
      </c>
      <c r="D42" s="36" t="s">
        <v>20</v>
      </c>
      <c r="E42" s="25">
        <v>4</v>
      </c>
      <c r="F42" s="25" t="s">
        <v>147</v>
      </c>
      <c r="G42" s="26">
        <v>5.5221430000000002E-2</v>
      </c>
      <c r="H42" s="27">
        <v>353.16666666666669</v>
      </c>
      <c r="I42" s="28">
        <v>19.502368361666669</v>
      </c>
      <c r="J42" s="27">
        <v>115.83333333333333</v>
      </c>
      <c r="K42" s="29">
        <v>6.3964823083333329</v>
      </c>
      <c r="L42" s="27">
        <v>905.25</v>
      </c>
      <c r="M42" s="29">
        <v>49.989199507500004</v>
      </c>
      <c r="N42" s="27">
        <v>117.72222222222223</v>
      </c>
      <c r="O42" s="30">
        <v>6.5007894538888893</v>
      </c>
      <c r="P42" s="31">
        <v>44967</v>
      </c>
      <c r="Q42" s="37"/>
      <c r="R42" s="38"/>
      <c r="S42" s="38"/>
    </row>
    <row r="43" spans="1:19" ht="13.8" x14ac:dyDescent="0.25">
      <c r="A43" s="10">
        <v>41</v>
      </c>
      <c r="B43" s="11" t="s">
        <v>148</v>
      </c>
      <c r="C43" s="11" t="s">
        <v>149</v>
      </c>
      <c r="D43" s="11" t="s">
        <v>38</v>
      </c>
      <c r="E43" s="13">
        <v>40</v>
      </c>
      <c r="F43" s="13" t="s">
        <v>150</v>
      </c>
      <c r="G43" s="14">
        <v>0.54383959999999998</v>
      </c>
      <c r="H43" s="15">
        <v>37.660833333333336</v>
      </c>
      <c r="I43" s="16">
        <v>20.481452535666666</v>
      </c>
      <c r="J43" s="15">
        <v>9.9</v>
      </c>
      <c r="K43" s="17">
        <v>5.38401204</v>
      </c>
      <c r="L43" s="15">
        <v>117.83333333333333</v>
      </c>
      <c r="M43" s="17">
        <v>64.082432866666664</v>
      </c>
      <c r="N43" s="15">
        <v>3.3343089727492554</v>
      </c>
      <c r="O43" s="18">
        <v>1.8133292580163658</v>
      </c>
      <c r="P43" s="19">
        <v>44932</v>
      </c>
      <c r="Q43" s="39"/>
      <c r="R43" s="40"/>
      <c r="S43" s="40"/>
    </row>
    <row r="44" spans="1:19" ht="13.8" x14ac:dyDescent="0.25">
      <c r="A44" s="10">
        <v>42</v>
      </c>
      <c r="B44" s="23" t="s">
        <v>151</v>
      </c>
      <c r="C44" s="23" t="s">
        <v>152</v>
      </c>
      <c r="D44" s="24" t="s">
        <v>53</v>
      </c>
      <c r="E44" s="25">
        <v>6</v>
      </c>
      <c r="F44" s="25" t="s">
        <v>153</v>
      </c>
      <c r="G44" s="26">
        <v>7.3287720000000008E-3</v>
      </c>
      <c r="H44" s="27">
        <v>2799</v>
      </c>
      <c r="I44" s="28">
        <v>20.513232828000003</v>
      </c>
      <c r="J44" s="27">
        <v>1600</v>
      </c>
      <c r="K44" s="29">
        <v>11.726035200000002</v>
      </c>
      <c r="L44" s="27">
        <v>4999</v>
      </c>
      <c r="M44" s="29">
        <v>36.636531228000003</v>
      </c>
      <c r="N44" s="27">
        <v>90.696944444444441</v>
      </c>
      <c r="O44" s="30">
        <v>0.66469722693</v>
      </c>
      <c r="P44" s="31">
        <v>44939</v>
      </c>
      <c r="Q44" s="37"/>
      <c r="R44" s="38"/>
      <c r="S44" s="38"/>
    </row>
    <row r="45" spans="1:19" ht="13.8" x14ac:dyDescent="0.25">
      <c r="A45" s="10">
        <v>43</v>
      </c>
      <c r="B45" s="11" t="s">
        <v>154</v>
      </c>
      <c r="C45" s="11" t="s">
        <v>155</v>
      </c>
      <c r="D45" s="12" t="s">
        <v>88</v>
      </c>
      <c r="E45" s="13">
        <v>34</v>
      </c>
      <c r="F45" s="13" t="s">
        <v>156</v>
      </c>
      <c r="G45" s="14">
        <v>0.1924409</v>
      </c>
      <c r="H45" s="15">
        <v>108.70000000000002</v>
      </c>
      <c r="I45" s="16">
        <v>20.918325830000004</v>
      </c>
      <c r="J45" s="15">
        <v>79.900000000000006</v>
      </c>
      <c r="K45" s="17">
        <v>15.376027910000001</v>
      </c>
      <c r="L45" s="15">
        <v>499.99</v>
      </c>
      <c r="M45" s="17">
        <v>96.218525591000002</v>
      </c>
      <c r="N45" s="15">
        <v>0.71071776260504205</v>
      </c>
      <c r="O45" s="18">
        <v>0.13677116588170063</v>
      </c>
      <c r="P45" s="19">
        <v>44935</v>
      </c>
      <c r="Q45" s="39"/>
      <c r="R45" s="40"/>
      <c r="S45" s="40"/>
    </row>
    <row r="46" spans="1:19" ht="13.8" x14ac:dyDescent="0.25">
      <c r="A46" s="10">
        <v>44</v>
      </c>
      <c r="B46" s="23" t="s">
        <v>157</v>
      </c>
      <c r="C46" s="23" t="s">
        <v>158</v>
      </c>
      <c r="D46" s="24" t="s">
        <v>46</v>
      </c>
      <c r="E46" s="25">
        <v>6</v>
      </c>
      <c r="F46" s="25" t="s">
        <v>159</v>
      </c>
      <c r="G46" s="26">
        <v>0.1444627</v>
      </c>
      <c r="H46" s="27">
        <v>145.31666666666666</v>
      </c>
      <c r="I46" s="28">
        <v>20.992838021666667</v>
      </c>
      <c r="J46" s="27">
        <v>76</v>
      </c>
      <c r="K46" s="29">
        <v>10.979165200000001</v>
      </c>
      <c r="L46" s="27">
        <v>204.33333333333334</v>
      </c>
      <c r="M46" s="29">
        <v>29.518545033333336</v>
      </c>
      <c r="N46" s="27">
        <v>0.33211851851851848</v>
      </c>
      <c r="O46" s="30">
        <v>4.7978737905185177E-2</v>
      </c>
      <c r="P46" s="31">
        <v>44985</v>
      </c>
      <c r="Q46" s="37"/>
      <c r="R46" s="38"/>
      <c r="S46" s="38"/>
    </row>
    <row r="47" spans="1:19" ht="13.8" x14ac:dyDescent="0.25">
      <c r="A47" s="10">
        <v>45</v>
      </c>
      <c r="B47" s="11" t="s">
        <v>160</v>
      </c>
      <c r="C47" s="11" t="s">
        <v>161</v>
      </c>
      <c r="D47" s="11" t="s">
        <v>46</v>
      </c>
      <c r="E47" s="13">
        <v>41</v>
      </c>
      <c r="F47" s="13" t="s">
        <v>162</v>
      </c>
      <c r="G47" s="14">
        <v>4.7721260000000001E-4</v>
      </c>
      <c r="H47" s="15">
        <v>45000</v>
      </c>
      <c r="I47" s="16">
        <v>21.474567</v>
      </c>
      <c r="J47" s="15">
        <v>22000</v>
      </c>
      <c r="K47" s="17">
        <v>10.498677199999999</v>
      </c>
      <c r="L47" s="15">
        <v>120000</v>
      </c>
      <c r="M47" s="17">
        <v>57.265512000000001</v>
      </c>
      <c r="N47" s="15">
        <v>1440</v>
      </c>
      <c r="O47" s="18">
        <v>0.687186144</v>
      </c>
      <c r="P47" s="19">
        <v>44964</v>
      </c>
      <c r="Q47" s="39"/>
      <c r="R47" s="40"/>
      <c r="S47" s="40"/>
    </row>
    <row r="48" spans="1:19" ht="13.8" x14ac:dyDescent="0.25">
      <c r="A48" s="10">
        <v>46</v>
      </c>
      <c r="B48" s="23" t="s">
        <v>163</v>
      </c>
      <c r="C48" s="23" t="s">
        <v>164</v>
      </c>
      <c r="D48" s="24" t="s">
        <v>38</v>
      </c>
      <c r="E48" s="25">
        <v>14</v>
      </c>
      <c r="F48" s="25" t="s">
        <v>165</v>
      </c>
      <c r="G48" s="26">
        <v>0.14173910000000001</v>
      </c>
      <c r="H48" s="27">
        <v>158.75240451752416</v>
      </c>
      <c r="I48" s="28">
        <v>22.501422939149808</v>
      </c>
      <c r="J48" s="27">
        <v>80.92</v>
      </c>
      <c r="K48" s="29">
        <v>11.469527972000002</v>
      </c>
      <c r="L48" s="27">
        <v>283.83</v>
      </c>
      <c r="M48" s="29">
        <v>40.229808753</v>
      </c>
      <c r="N48" s="27">
        <v>3.2905780527914277</v>
      </c>
      <c r="O48" s="30">
        <v>0.46640357168240948</v>
      </c>
      <c r="P48" s="31">
        <v>44946</v>
      </c>
      <c r="Q48" s="37"/>
      <c r="R48" s="38"/>
      <c r="S48" s="38"/>
    </row>
    <row r="49" spans="1:19" ht="13.8" x14ac:dyDescent="0.25">
      <c r="A49" s="10">
        <v>47</v>
      </c>
      <c r="B49" s="11" t="s">
        <v>166</v>
      </c>
      <c r="C49" s="11" t="s">
        <v>167</v>
      </c>
      <c r="D49" s="11" t="s">
        <v>46</v>
      </c>
      <c r="E49" s="13">
        <v>19</v>
      </c>
      <c r="F49" s="13" t="s">
        <v>168</v>
      </c>
      <c r="G49" s="14">
        <v>5.94089E-5</v>
      </c>
      <c r="H49" s="15">
        <v>380000</v>
      </c>
      <c r="I49" s="16">
        <v>22.575382000000001</v>
      </c>
      <c r="J49" s="15">
        <v>120000</v>
      </c>
      <c r="K49" s="17">
        <v>7.1290680000000002</v>
      </c>
      <c r="L49" s="15">
        <v>4000000</v>
      </c>
      <c r="M49" s="17">
        <v>237.63560000000001</v>
      </c>
      <c r="N49" s="15">
        <v>37561.679197994985</v>
      </c>
      <c r="O49" s="18">
        <v>2.2314980433057641</v>
      </c>
      <c r="P49" s="19">
        <v>44952</v>
      </c>
      <c r="Q49" s="39"/>
      <c r="R49" s="40"/>
      <c r="S49" s="40"/>
    </row>
    <row r="50" spans="1:19" ht="13.8" x14ac:dyDescent="0.25">
      <c r="A50" s="10">
        <v>48</v>
      </c>
      <c r="B50" s="23" t="s">
        <v>169</v>
      </c>
      <c r="C50" s="23" t="s">
        <v>170</v>
      </c>
      <c r="D50" s="23" t="s">
        <v>38</v>
      </c>
      <c r="E50" s="25">
        <v>13</v>
      </c>
      <c r="F50" s="25" t="s">
        <v>78</v>
      </c>
      <c r="G50" s="26">
        <v>1.0644899999999999</v>
      </c>
      <c r="H50" s="27">
        <v>21.99</v>
      </c>
      <c r="I50" s="28">
        <v>23.408135099999996</v>
      </c>
      <c r="J50" s="27">
        <v>10</v>
      </c>
      <c r="K50" s="29">
        <v>10.6449</v>
      </c>
      <c r="L50" s="27">
        <v>64</v>
      </c>
      <c r="M50" s="29">
        <v>68.127359999999996</v>
      </c>
      <c r="N50" s="27">
        <v>0.77761794871794876</v>
      </c>
      <c r="O50" s="30">
        <v>0.82776653023076918</v>
      </c>
      <c r="P50" s="31">
        <v>44956</v>
      </c>
      <c r="Q50" s="37"/>
      <c r="R50" s="38"/>
      <c r="S50" s="38"/>
    </row>
    <row r="51" spans="1:19" ht="13.8" x14ac:dyDescent="0.25">
      <c r="A51" s="10">
        <v>49</v>
      </c>
      <c r="B51" s="41" t="s">
        <v>171</v>
      </c>
      <c r="C51" s="41" t="s">
        <v>172</v>
      </c>
      <c r="D51" s="41" t="s">
        <v>25</v>
      </c>
      <c r="E51" s="13">
        <v>8</v>
      </c>
      <c r="F51" s="13" t="s">
        <v>173</v>
      </c>
      <c r="G51" s="14">
        <v>9.1733090000000003E-2</v>
      </c>
      <c r="H51" s="15">
        <v>260</v>
      </c>
      <c r="I51" s="16">
        <v>23.850603400000001</v>
      </c>
      <c r="J51" s="15">
        <v>77</v>
      </c>
      <c r="K51" s="17">
        <v>7.0634479300000006</v>
      </c>
      <c r="L51" s="15">
        <v>500</v>
      </c>
      <c r="M51" s="17">
        <v>45.866545000000002</v>
      </c>
      <c r="N51" s="15">
        <v>44.838383838383834</v>
      </c>
      <c r="O51" s="18">
        <v>4.1131635001010096</v>
      </c>
      <c r="P51" s="19">
        <v>44967</v>
      </c>
      <c r="Q51" s="39"/>
      <c r="R51" s="40"/>
      <c r="S51" s="40"/>
    </row>
    <row r="52" spans="1:19" ht="13.8" x14ac:dyDescent="0.25">
      <c r="A52" s="10">
        <v>50</v>
      </c>
      <c r="B52" s="23" t="s">
        <v>174</v>
      </c>
      <c r="C52" s="23" t="s">
        <v>175</v>
      </c>
      <c r="D52" s="24" t="s">
        <v>20</v>
      </c>
      <c r="E52" s="25">
        <v>4</v>
      </c>
      <c r="F52" s="25" t="s">
        <v>176</v>
      </c>
      <c r="G52" s="26">
        <v>1</v>
      </c>
      <c r="H52" s="27">
        <v>24</v>
      </c>
      <c r="I52" s="28">
        <v>24</v>
      </c>
      <c r="J52" s="27">
        <v>9</v>
      </c>
      <c r="K52" s="29">
        <v>9</v>
      </c>
      <c r="L52" s="27">
        <v>59</v>
      </c>
      <c r="M52" s="29">
        <v>59</v>
      </c>
      <c r="N52" s="27">
        <v>7.7</v>
      </c>
      <c r="O52" s="30">
        <v>7.7</v>
      </c>
      <c r="P52" s="31">
        <v>44972</v>
      </c>
      <c r="Q52" s="37"/>
      <c r="R52" s="38"/>
      <c r="S52" s="38"/>
    </row>
    <row r="53" spans="1:19" ht="13.8" x14ac:dyDescent="0.25">
      <c r="A53" s="10">
        <v>51</v>
      </c>
      <c r="B53" s="11" t="s">
        <v>177</v>
      </c>
      <c r="C53" s="11" t="s">
        <v>178</v>
      </c>
      <c r="D53" s="12" t="s">
        <v>38</v>
      </c>
      <c r="E53" s="13">
        <v>41</v>
      </c>
      <c r="F53" s="13" t="s">
        <v>179</v>
      </c>
      <c r="G53" s="14">
        <v>4.52585E-2</v>
      </c>
      <c r="H53" s="15">
        <v>531.25</v>
      </c>
      <c r="I53" s="16">
        <v>24.043578125</v>
      </c>
      <c r="J53" s="15">
        <v>299</v>
      </c>
      <c r="K53" s="17">
        <v>13.532291499999999</v>
      </c>
      <c r="L53" s="15">
        <v>801.08333333333337</v>
      </c>
      <c r="M53" s="17">
        <v>36.25583004166667</v>
      </c>
      <c r="N53" s="15">
        <v>5.9133670150987223</v>
      </c>
      <c r="O53" s="18">
        <v>0.2676301210528455</v>
      </c>
      <c r="P53" s="19">
        <v>44938</v>
      </c>
      <c r="Q53" s="39"/>
      <c r="R53" s="40"/>
      <c r="S53" s="40"/>
    </row>
    <row r="54" spans="1:19" ht="13.8" x14ac:dyDescent="0.25">
      <c r="A54" s="10">
        <v>52</v>
      </c>
      <c r="B54" s="23" t="s">
        <v>180</v>
      </c>
      <c r="C54" s="23" t="s">
        <v>181</v>
      </c>
      <c r="D54" s="24" t="s">
        <v>46</v>
      </c>
      <c r="E54" s="25">
        <v>11</v>
      </c>
      <c r="F54" s="25" t="s">
        <v>182</v>
      </c>
      <c r="G54" s="26">
        <v>1.1262255000000001E-2</v>
      </c>
      <c r="H54" s="27">
        <v>2200</v>
      </c>
      <c r="I54" s="28">
        <v>24.776961</v>
      </c>
      <c r="J54" s="27">
        <v>500</v>
      </c>
      <c r="K54" s="29">
        <v>5.6311274999999998</v>
      </c>
      <c r="L54" s="27">
        <v>8000</v>
      </c>
      <c r="M54" s="29">
        <v>90.098039999999997</v>
      </c>
      <c r="N54" s="27">
        <v>1910.7954545454545</v>
      </c>
      <c r="O54" s="30">
        <v>21.519865661931817</v>
      </c>
      <c r="P54" s="31">
        <v>44967</v>
      </c>
      <c r="Q54" s="37"/>
      <c r="R54" s="38"/>
      <c r="S54" s="38"/>
    </row>
    <row r="55" spans="1:19" ht="13.8" x14ac:dyDescent="0.25">
      <c r="A55" s="10">
        <v>53</v>
      </c>
      <c r="B55" s="11" t="s">
        <v>183</v>
      </c>
      <c r="C55" s="11" t="s">
        <v>184</v>
      </c>
      <c r="D55" s="12" t="s">
        <v>81</v>
      </c>
      <c r="E55" s="13">
        <v>41</v>
      </c>
      <c r="F55" s="13" t="s">
        <v>185</v>
      </c>
      <c r="G55" s="14">
        <v>3.9800000000000002E-4</v>
      </c>
      <c r="H55" s="15">
        <v>13000</v>
      </c>
      <c r="I55" s="16">
        <v>25.220000000000002</v>
      </c>
      <c r="J55" s="15">
        <v>3000</v>
      </c>
      <c r="K55" s="17">
        <v>5.82</v>
      </c>
      <c r="L55" s="15">
        <v>44800</v>
      </c>
      <c r="M55" s="17">
        <v>86.912000000000006</v>
      </c>
      <c r="N55" s="15">
        <v>3250</v>
      </c>
      <c r="O55" s="18">
        <v>6.3050000000000006</v>
      </c>
      <c r="P55" s="19">
        <v>44965</v>
      </c>
      <c r="Q55" s="39"/>
      <c r="R55" s="40"/>
      <c r="S55" s="40"/>
    </row>
    <row r="56" spans="1:19" ht="13.8" x14ac:dyDescent="0.25">
      <c r="A56" s="10">
        <v>54</v>
      </c>
      <c r="B56" s="23" t="s">
        <v>186</v>
      </c>
      <c r="C56" s="23" t="s">
        <v>187</v>
      </c>
      <c r="D56" s="24" t="s">
        <v>88</v>
      </c>
      <c r="E56" s="25">
        <v>24</v>
      </c>
      <c r="F56" s="25" t="s">
        <v>188</v>
      </c>
      <c r="G56" s="26">
        <v>1.25E-3</v>
      </c>
      <c r="H56" s="27">
        <v>20406.666666666664</v>
      </c>
      <c r="I56" s="28">
        <v>25.508333333333329</v>
      </c>
      <c r="J56" s="27">
        <v>11990</v>
      </c>
      <c r="K56" s="29">
        <v>14.987500000000001</v>
      </c>
      <c r="L56" s="27">
        <v>50990</v>
      </c>
      <c r="M56" s="29">
        <v>63.737500000000004</v>
      </c>
      <c r="N56" s="27">
        <v>34.522810529944842</v>
      </c>
      <c r="O56" s="30">
        <v>4.3153513162431052E-2</v>
      </c>
      <c r="P56" s="31">
        <v>44937</v>
      </c>
      <c r="Q56" s="37"/>
      <c r="R56" s="38"/>
      <c r="S56" s="38"/>
    </row>
    <row r="57" spans="1:19" ht="13.8" x14ac:dyDescent="0.25">
      <c r="A57" s="10">
        <v>55</v>
      </c>
      <c r="B57" s="41" t="s">
        <v>189</v>
      </c>
      <c r="C57" s="41" t="s">
        <v>190</v>
      </c>
      <c r="D57" s="41" t="s">
        <v>46</v>
      </c>
      <c r="E57" s="13">
        <v>24</v>
      </c>
      <c r="F57" s="13" t="s">
        <v>191</v>
      </c>
      <c r="G57" s="14">
        <v>3.2679199999999999E-2</v>
      </c>
      <c r="H57" s="15">
        <v>799.58333333333326</v>
      </c>
      <c r="I57" s="16">
        <v>26.129743666666663</v>
      </c>
      <c r="J57" s="15">
        <v>483.33750000000003</v>
      </c>
      <c r="K57" s="17">
        <v>15.79508283</v>
      </c>
      <c r="L57" s="15">
        <v>3069</v>
      </c>
      <c r="M57" s="17">
        <v>100.29246479999999</v>
      </c>
      <c r="N57" s="15">
        <v>7.4075208333333329</v>
      </c>
      <c r="O57" s="18">
        <v>0.24207185481666665</v>
      </c>
      <c r="P57" s="19">
        <v>44970</v>
      </c>
      <c r="Q57" s="39"/>
      <c r="R57" s="40"/>
      <c r="S57" s="40"/>
    </row>
    <row r="58" spans="1:19" ht="13.8" x14ac:dyDescent="0.25">
      <c r="A58" s="10">
        <v>56</v>
      </c>
      <c r="B58" s="23" t="s">
        <v>192</v>
      </c>
      <c r="C58" s="23" t="s">
        <v>193</v>
      </c>
      <c r="D58" s="24" t="s">
        <v>88</v>
      </c>
      <c r="E58" s="25">
        <v>41</v>
      </c>
      <c r="F58" s="25" t="s">
        <v>194</v>
      </c>
      <c r="G58" s="26">
        <v>0.26482289999999997</v>
      </c>
      <c r="H58" s="27">
        <v>99</v>
      </c>
      <c r="I58" s="28">
        <v>26.217467099999997</v>
      </c>
      <c r="J58" s="27">
        <v>55</v>
      </c>
      <c r="K58" s="29">
        <v>14.565259499999998</v>
      </c>
      <c r="L58" s="27">
        <v>440</v>
      </c>
      <c r="M58" s="29">
        <v>116.52207599999998</v>
      </c>
      <c r="N58" s="27">
        <v>0.73233333333333339</v>
      </c>
      <c r="O58" s="30">
        <v>0.19393863710000001</v>
      </c>
      <c r="P58" s="31">
        <v>44959</v>
      </c>
      <c r="Q58" s="37"/>
      <c r="R58" s="38"/>
      <c r="S58" s="38"/>
    </row>
    <row r="59" spans="1:19" ht="13.8" x14ac:dyDescent="0.25">
      <c r="A59" s="10">
        <v>57</v>
      </c>
      <c r="B59" s="11" t="s">
        <v>195</v>
      </c>
      <c r="C59" s="11" t="s">
        <v>196</v>
      </c>
      <c r="D59" s="11" t="s">
        <v>46</v>
      </c>
      <c r="E59" s="13">
        <v>13</v>
      </c>
      <c r="F59" s="13" t="s">
        <v>197</v>
      </c>
      <c r="G59" s="14">
        <v>7.7133750000000004E-4</v>
      </c>
      <c r="H59" s="15">
        <v>34100</v>
      </c>
      <c r="I59" s="16">
        <v>26.302608750000001</v>
      </c>
      <c r="J59" s="15">
        <v>19430</v>
      </c>
      <c r="K59" s="17">
        <v>14.987087625000001</v>
      </c>
      <c r="L59" s="15">
        <v>79790</v>
      </c>
      <c r="M59" s="17">
        <v>61.545019125000003</v>
      </c>
      <c r="N59" s="15">
        <v>54.884153846153858</v>
      </c>
      <c r="O59" s="18">
        <v>4.2334206017307703E-2</v>
      </c>
      <c r="P59" s="19">
        <v>44952</v>
      </c>
      <c r="Q59" s="39"/>
      <c r="R59" s="40"/>
      <c r="S59" s="40"/>
    </row>
    <row r="60" spans="1:19" ht="13.8" x14ac:dyDescent="0.25">
      <c r="A60" s="10">
        <v>58</v>
      </c>
      <c r="B60" s="23" t="s">
        <v>198</v>
      </c>
      <c r="C60" s="23" t="s">
        <v>199</v>
      </c>
      <c r="D60" s="24" t="s">
        <v>81</v>
      </c>
      <c r="E60" s="25">
        <v>13</v>
      </c>
      <c r="F60" s="25" t="s">
        <v>200</v>
      </c>
      <c r="G60" s="26">
        <v>0.27327819999999997</v>
      </c>
      <c r="H60" s="27">
        <v>100</v>
      </c>
      <c r="I60" s="28">
        <v>27.327819999999996</v>
      </c>
      <c r="J60" s="27">
        <v>70</v>
      </c>
      <c r="K60" s="29">
        <v>19.129473999999998</v>
      </c>
      <c r="L60" s="27">
        <v>189</v>
      </c>
      <c r="M60" s="29">
        <v>51.649579799999998</v>
      </c>
      <c r="N60" s="27">
        <v>0.72777564102564107</v>
      </c>
      <c r="O60" s="30">
        <v>0.19888521718333332</v>
      </c>
      <c r="P60" s="31">
        <v>44950</v>
      </c>
      <c r="Q60" s="37"/>
      <c r="R60" s="38"/>
      <c r="S60" s="38"/>
    </row>
    <row r="61" spans="1:19" ht="13.8" x14ac:dyDescent="0.25">
      <c r="A61" s="10">
        <v>59</v>
      </c>
      <c r="B61" s="11" t="s">
        <v>201</v>
      </c>
      <c r="C61" s="11" t="s">
        <v>202</v>
      </c>
      <c r="D61" s="12" t="s">
        <v>203</v>
      </c>
      <c r="E61" s="13">
        <v>12</v>
      </c>
      <c r="F61" s="13" t="s">
        <v>78</v>
      </c>
      <c r="G61" s="14">
        <v>1.0644899999999999</v>
      </c>
      <c r="H61" s="15">
        <v>25.744999999999997</v>
      </c>
      <c r="I61" s="16">
        <v>27.405295049999996</v>
      </c>
      <c r="J61" s="15">
        <v>13.494999999999999</v>
      </c>
      <c r="K61" s="17">
        <v>14.365292549999998</v>
      </c>
      <c r="L61" s="15">
        <v>50.49</v>
      </c>
      <c r="M61" s="17">
        <v>53.7461001</v>
      </c>
      <c r="N61" s="15">
        <v>5.20375E-2</v>
      </c>
      <c r="O61" s="18">
        <v>5.5393398375E-2</v>
      </c>
      <c r="P61" s="19">
        <v>44957</v>
      </c>
      <c r="Q61" s="39"/>
      <c r="R61" s="40"/>
      <c r="S61" s="40"/>
    </row>
    <row r="62" spans="1:19" ht="13.8" x14ac:dyDescent="0.25">
      <c r="A62" s="10">
        <v>60</v>
      </c>
      <c r="B62" s="23" t="s">
        <v>204</v>
      </c>
      <c r="C62" s="23" t="s">
        <v>205</v>
      </c>
      <c r="D62" s="24" t="s">
        <v>20</v>
      </c>
      <c r="E62" s="25">
        <v>9</v>
      </c>
      <c r="F62" s="25" t="s">
        <v>206</v>
      </c>
      <c r="G62" s="26">
        <v>1.8625880000000001E-2</v>
      </c>
      <c r="H62" s="27">
        <v>1471.6166666666668</v>
      </c>
      <c r="I62" s="28">
        <v>27.410155439333337</v>
      </c>
      <c r="J62" s="27">
        <v>611.41666666666663</v>
      </c>
      <c r="K62" s="29">
        <v>11.388173463333333</v>
      </c>
      <c r="L62" s="27">
        <v>4671.6166666666659</v>
      </c>
      <c r="M62" s="29">
        <v>87.012971439333327</v>
      </c>
      <c r="N62" s="27">
        <v>174.31555246913581</v>
      </c>
      <c r="O62" s="30">
        <v>3.2467805624238273</v>
      </c>
      <c r="P62" s="31">
        <v>44942</v>
      </c>
      <c r="Q62" s="37"/>
      <c r="R62" s="38"/>
      <c r="S62" s="38"/>
    </row>
    <row r="63" spans="1:19" ht="13.8" x14ac:dyDescent="0.25">
      <c r="A63" s="10">
        <v>61</v>
      </c>
      <c r="B63" s="11" t="s">
        <v>207</v>
      </c>
      <c r="C63" s="11" t="s">
        <v>208</v>
      </c>
      <c r="D63" s="12" t="s">
        <v>46</v>
      </c>
      <c r="E63" s="13">
        <v>36</v>
      </c>
      <c r="F63" s="13" t="s">
        <v>176</v>
      </c>
      <c r="G63" s="14">
        <v>1</v>
      </c>
      <c r="H63" s="15">
        <v>28.125</v>
      </c>
      <c r="I63" s="16">
        <v>28.125</v>
      </c>
      <c r="J63" s="15">
        <v>12.083333333333334</v>
      </c>
      <c r="K63" s="17">
        <v>12.083333333333334</v>
      </c>
      <c r="L63" s="15">
        <v>73.166666666666671</v>
      </c>
      <c r="M63" s="17">
        <v>73.166666666666671</v>
      </c>
      <c r="N63" s="15">
        <v>1.3284627373352862</v>
      </c>
      <c r="O63" s="18">
        <v>1.3284627373352862</v>
      </c>
      <c r="P63" s="19">
        <v>44964</v>
      </c>
      <c r="Q63" s="39"/>
      <c r="R63" s="40"/>
      <c r="S63" s="40"/>
    </row>
    <row r="64" spans="1:19" ht="13.8" x14ac:dyDescent="0.25">
      <c r="A64" s="10">
        <v>62</v>
      </c>
      <c r="B64" s="36" t="s">
        <v>209</v>
      </c>
      <c r="C64" s="36" t="s">
        <v>210</v>
      </c>
      <c r="D64" s="36" t="s">
        <v>20</v>
      </c>
      <c r="E64" s="25">
        <v>1</v>
      </c>
      <c r="F64" s="25" t="s">
        <v>78</v>
      </c>
      <c r="G64" s="26">
        <v>1.0644899999999999</v>
      </c>
      <c r="H64" s="27">
        <v>26.5</v>
      </c>
      <c r="I64" s="28">
        <v>28.208984999999998</v>
      </c>
      <c r="J64" s="27">
        <v>26.5</v>
      </c>
      <c r="K64" s="29">
        <v>28.208984999999998</v>
      </c>
      <c r="L64" s="27">
        <v>26.5</v>
      </c>
      <c r="M64" s="29">
        <v>28.208984999999998</v>
      </c>
      <c r="N64" s="27">
        <v>1.325</v>
      </c>
      <c r="O64" s="30">
        <v>1.4104492499999999</v>
      </c>
      <c r="P64" s="31">
        <v>44971</v>
      </c>
      <c r="Q64" s="37"/>
      <c r="R64" s="38"/>
      <c r="S64" s="38"/>
    </row>
    <row r="65" spans="1:19" ht="13.8" x14ac:dyDescent="0.25">
      <c r="A65" s="10">
        <v>63</v>
      </c>
      <c r="B65" s="11" t="s">
        <v>211</v>
      </c>
      <c r="C65" s="11" t="s">
        <v>212</v>
      </c>
      <c r="D65" s="12" t="s">
        <v>46</v>
      </c>
      <c r="E65" s="13">
        <v>41</v>
      </c>
      <c r="F65" s="13" t="s">
        <v>213</v>
      </c>
      <c r="G65" s="14">
        <v>6.5269899999999997E-5</v>
      </c>
      <c r="H65" s="15">
        <v>437760</v>
      </c>
      <c r="I65" s="16">
        <v>28.572551424</v>
      </c>
      <c r="J65" s="15">
        <v>194250</v>
      </c>
      <c r="K65" s="17">
        <v>12.678678074999999</v>
      </c>
      <c r="L65" s="15">
        <v>1677890.0000000002</v>
      </c>
      <c r="M65" s="17">
        <v>109.515712511</v>
      </c>
      <c r="N65" s="15">
        <v>7443.8909214092164</v>
      </c>
      <c r="O65" s="18">
        <v>0.48586201605128737</v>
      </c>
      <c r="P65" s="19">
        <v>44946</v>
      </c>
      <c r="Q65" s="39"/>
      <c r="R65" s="40"/>
      <c r="S65" s="40"/>
    </row>
    <row r="66" spans="1:19" ht="13.8" x14ac:dyDescent="0.25">
      <c r="A66" s="10">
        <v>64</v>
      </c>
      <c r="B66" s="23" t="s">
        <v>214</v>
      </c>
      <c r="C66" s="23" t="s">
        <v>215</v>
      </c>
      <c r="D66" s="24" t="s">
        <v>203</v>
      </c>
      <c r="E66" s="25">
        <v>7</v>
      </c>
      <c r="F66" s="25" t="s">
        <v>78</v>
      </c>
      <c r="G66" s="26">
        <v>1.0644899999999999</v>
      </c>
      <c r="H66" s="27">
        <v>26.95</v>
      </c>
      <c r="I66" s="28">
        <v>28.688005499999999</v>
      </c>
      <c r="J66" s="27">
        <v>19.989999999999998</v>
      </c>
      <c r="K66" s="29">
        <v>21.279155099999997</v>
      </c>
      <c r="L66" s="27">
        <v>34.9</v>
      </c>
      <c r="M66" s="29">
        <v>37.150700999999998</v>
      </c>
      <c r="N66" s="27">
        <v>2.6647142857142852E-2</v>
      </c>
      <c r="O66" s="30">
        <v>2.8365617099999994E-2</v>
      </c>
      <c r="P66" s="31">
        <v>44950</v>
      </c>
      <c r="Q66" s="37"/>
      <c r="R66" s="38"/>
      <c r="S66" s="38"/>
    </row>
    <row r="67" spans="1:19" ht="13.8" x14ac:dyDescent="0.25">
      <c r="A67" s="10">
        <v>65</v>
      </c>
      <c r="B67" s="41" t="s">
        <v>216</v>
      </c>
      <c r="C67" s="41" t="s">
        <v>217</v>
      </c>
      <c r="D67" s="41" t="s">
        <v>88</v>
      </c>
      <c r="E67" s="13">
        <v>14</v>
      </c>
      <c r="F67" s="13" t="s">
        <v>176</v>
      </c>
      <c r="G67" s="14">
        <v>1</v>
      </c>
      <c r="H67" s="15">
        <v>29.125</v>
      </c>
      <c r="I67" s="16">
        <v>29.125</v>
      </c>
      <c r="J67" s="15">
        <v>5.25</v>
      </c>
      <c r="K67" s="17">
        <v>5.25</v>
      </c>
      <c r="L67" s="15">
        <v>75</v>
      </c>
      <c r="M67" s="17">
        <v>75</v>
      </c>
      <c r="N67" s="15">
        <v>0.41749999999999998</v>
      </c>
      <c r="O67" s="18">
        <v>0.41749999999999998</v>
      </c>
      <c r="P67" s="19">
        <v>44971</v>
      </c>
      <c r="Q67" s="39"/>
      <c r="R67" s="40"/>
      <c r="S67" s="40"/>
    </row>
    <row r="68" spans="1:19" ht="13.8" x14ac:dyDescent="0.25">
      <c r="A68" s="10">
        <v>66</v>
      </c>
      <c r="B68" s="23" t="s">
        <v>218</v>
      </c>
      <c r="C68" s="23" t="s">
        <v>219</v>
      </c>
      <c r="D68" s="23" t="s">
        <v>220</v>
      </c>
      <c r="E68" s="25">
        <v>4</v>
      </c>
      <c r="F68" s="25" t="s">
        <v>221</v>
      </c>
      <c r="G68" s="26">
        <v>1</v>
      </c>
      <c r="H68" s="27">
        <v>29.508333333333333</v>
      </c>
      <c r="I68" s="28">
        <v>29.508333333333333</v>
      </c>
      <c r="J68" s="27">
        <v>10.42</v>
      </c>
      <c r="K68" s="29">
        <v>10.42</v>
      </c>
      <c r="L68" s="27">
        <v>58.12833333333333</v>
      </c>
      <c r="M68" s="29">
        <v>58.12833333333333</v>
      </c>
      <c r="N68" s="27">
        <v>11.777513292100693</v>
      </c>
      <c r="O68" s="30">
        <v>11.777513292100693</v>
      </c>
      <c r="P68" s="31">
        <v>44965</v>
      </c>
      <c r="Q68" s="37"/>
      <c r="R68" s="38"/>
      <c r="S68" s="38"/>
    </row>
    <row r="69" spans="1:19" ht="13.8" x14ac:dyDescent="0.25">
      <c r="A69" s="10">
        <v>67</v>
      </c>
      <c r="B69" s="11" t="s">
        <v>222</v>
      </c>
      <c r="C69" s="11" t="s">
        <v>223</v>
      </c>
      <c r="D69" s="12" t="s">
        <v>81</v>
      </c>
      <c r="E69" s="13">
        <v>26</v>
      </c>
      <c r="F69" s="13" t="s">
        <v>200</v>
      </c>
      <c r="G69" s="14">
        <v>0.27311211000000002</v>
      </c>
      <c r="H69" s="15">
        <v>113.1</v>
      </c>
      <c r="I69" s="16">
        <v>30.888979641000002</v>
      </c>
      <c r="J69" s="15">
        <v>22.5</v>
      </c>
      <c r="K69" s="17">
        <v>6.1450224750000002</v>
      </c>
      <c r="L69" s="15">
        <v>348</v>
      </c>
      <c r="M69" s="17">
        <v>95.043014280000008</v>
      </c>
      <c r="N69" s="15">
        <v>2.5086805555555554</v>
      </c>
      <c r="O69" s="18">
        <v>0.68515103984375003</v>
      </c>
      <c r="P69" s="19">
        <v>44965</v>
      </c>
      <c r="Q69" s="39"/>
      <c r="R69" s="40"/>
      <c r="S69" s="40"/>
    </row>
    <row r="70" spans="1:19" ht="13.8" x14ac:dyDescent="0.25">
      <c r="A70" s="10">
        <v>68</v>
      </c>
      <c r="B70" s="23" t="s">
        <v>224</v>
      </c>
      <c r="C70" s="23" t="s">
        <v>225</v>
      </c>
      <c r="D70" s="23" t="s">
        <v>226</v>
      </c>
      <c r="E70" s="25">
        <v>41</v>
      </c>
      <c r="F70" s="25" t="s">
        <v>227</v>
      </c>
      <c r="G70" s="26">
        <v>5.5627593000000003E-2</v>
      </c>
      <c r="H70" s="27">
        <v>558.23333333333335</v>
      </c>
      <c r="I70" s="28">
        <v>31.053176665700004</v>
      </c>
      <c r="J70" s="27">
        <v>291.66666666666669</v>
      </c>
      <c r="K70" s="29">
        <v>16.224714625000001</v>
      </c>
      <c r="L70" s="27">
        <v>1891.6666666666667</v>
      </c>
      <c r="M70" s="29">
        <v>105.22886342500001</v>
      </c>
      <c r="N70" s="27">
        <v>4.9950000000000001</v>
      </c>
      <c r="O70" s="30">
        <v>0.27785982703500001</v>
      </c>
      <c r="P70" s="31">
        <v>44957</v>
      </c>
      <c r="Q70" s="37"/>
      <c r="R70" s="38"/>
      <c r="S70" s="38"/>
    </row>
    <row r="71" spans="1:19" ht="13.8" x14ac:dyDescent="0.25">
      <c r="A71" s="10">
        <v>69</v>
      </c>
      <c r="B71" s="11" t="s">
        <v>228</v>
      </c>
      <c r="C71" s="11" t="s">
        <v>229</v>
      </c>
      <c r="D71" s="12" t="s">
        <v>203</v>
      </c>
      <c r="E71" s="13">
        <v>14</v>
      </c>
      <c r="F71" s="13" t="s">
        <v>78</v>
      </c>
      <c r="G71" s="14">
        <v>1.0644899999999999</v>
      </c>
      <c r="H71" s="15">
        <v>29.75</v>
      </c>
      <c r="I71" s="16">
        <v>31.668577499999998</v>
      </c>
      <c r="J71" s="15">
        <v>20</v>
      </c>
      <c r="K71" s="17">
        <v>21.2898</v>
      </c>
      <c r="L71" s="15">
        <v>83.99</v>
      </c>
      <c r="M71" s="17">
        <v>89.406515099999993</v>
      </c>
      <c r="N71" s="15">
        <v>0.10398333333333333</v>
      </c>
      <c r="O71" s="18">
        <v>0.11068921849999999</v>
      </c>
      <c r="P71" s="19">
        <v>44959</v>
      </c>
      <c r="Q71" s="39"/>
      <c r="R71" s="40"/>
      <c r="S71" s="40"/>
    </row>
    <row r="72" spans="1:19" ht="13.8" x14ac:dyDescent="0.25">
      <c r="A72" s="10">
        <v>70</v>
      </c>
      <c r="B72" s="23" t="s">
        <v>230</v>
      </c>
      <c r="C72" s="23" t="s">
        <v>231</v>
      </c>
      <c r="D72" s="24" t="s">
        <v>203</v>
      </c>
      <c r="E72" s="25">
        <v>24</v>
      </c>
      <c r="F72" s="25" t="s">
        <v>78</v>
      </c>
      <c r="G72" s="26">
        <v>1.0644899999999999</v>
      </c>
      <c r="H72" s="27">
        <v>29.924999999999997</v>
      </c>
      <c r="I72" s="28">
        <v>31.854863249999994</v>
      </c>
      <c r="J72" s="27">
        <v>15</v>
      </c>
      <c r="K72" s="29">
        <v>15.96735</v>
      </c>
      <c r="L72" s="27">
        <v>44.29999999999999</v>
      </c>
      <c r="M72" s="29">
        <v>47.15690699999999</v>
      </c>
      <c r="N72" s="27">
        <v>5.5435416666666661E-2</v>
      </c>
      <c r="O72" s="30">
        <v>5.9010446687499989E-2</v>
      </c>
      <c r="P72" s="31">
        <v>44942</v>
      </c>
      <c r="Q72" s="37"/>
      <c r="R72" s="38"/>
      <c r="S72" s="38"/>
    </row>
    <row r="73" spans="1:19" ht="13.8" x14ac:dyDescent="0.25">
      <c r="A73" s="10">
        <v>71</v>
      </c>
      <c r="B73" s="11" t="s">
        <v>232</v>
      </c>
      <c r="C73" s="11" t="s">
        <v>233</v>
      </c>
      <c r="D73" s="12" t="s">
        <v>53</v>
      </c>
      <c r="E73" s="13">
        <v>12</v>
      </c>
      <c r="F73" s="13" t="s">
        <v>234</v>
      </c>
      <c r="G73" s="14">
        <v>9.6504859999999998E-2</v>
      </c>
      <c r="H73" s="15">
        <v>336.5</v>
      </c>
      <c r="I73" s="16">
        <v>32.47388539</v>
      </c>
      <c r="J73" s="15">
        <v>149</v>
      </c>
      <c r="K73" s="17">
        <v>14.37922414</v>
      </c>
      <c r="L73" s="15">
        <v>1016.6666666666666</v>
      </c>
      <c r="M73" s="17">
        <v>98.113274333333322</v>
      </c>
      <c r="N73" s="15">
        <v>11.98439814814815</v>
      </c>
      <c r="O73" s="18">
        <v>1.1565526654712965</v>
      </c>
      <c r="P73" s="19">
        <v>44956</v>
      </c>
      <c r="Q73" s="39"/>
      <c r="R73" s="40"/>
      <c r="S73" s="40"/>
    </row>
    <row r="74" spans="1:19" ht="13.8" x14ac:dyDescent="0.25">
      <c r="A74" s="10">
        <v>72</v>
      </c>
      <c r="B74" s="23" t="s">
        <v>235</v>
      </c>
      <c r="C74" s="23" t="s">
        <v>236</v>
      </c>
      <c r="D74" s="24" t="s">
        <v>237</v>
      </c>
      <c r="E74" s="25">
        <v>18</v>
      </c>
      <c r="F74" s="25" t="s">
        <v>238</v>
      </c>
      <c r="G74" s="26">
        <v>8.8622530000000005E-3</v>
      </c>
      <c r="H74" s="27">
        <v>3666.6666666666665</v>
      </c>
      <c r="I74" s="28">
        <v>32.494927666666669</v>
      </c>
      <c r="J74" s="27">
        <v>1680</v>
      </c>
      <c r="K74" s="29">
        <v>14.888585040000001</v>
      </c>
      <c r="L74" s="27">
        <v>16266.666666666666</v>
      </c>
      <c r="M74" s="29">
        <v>144.15931546666667</v>
      </c>
      <c r="N74" s="27">
        <v>53.166666666666664</v>
      </c>
      <c r="O74" s="30">
        <v>0.47117645116666668</v>
      </c>
      <c r="P74" s="31">
        <v>44958</v>
      </c>
      <c r="Q74" s="37"/>
      <c r="R74" s="38"/>
      <c r="S74" s="38"/>
    </row>
    <row r="75" spans="1:19" ht="13.8" x14ac:dyDescent="0.25">
      <c r="A75" s="10">
        <v>73</v>
      </c>
      <c r="B75" s="11" t="s">
        <v>239</v>
      </c>
      <c r="C75" s="11" t="s">
        <v>240</v>
      </c>
      <c r="D75" s="12" t="s">
        <v>203</v>
      </c>
      <c r="E75" s="13">
        <v>31</v>
      </c>
      <c r="F75" s="13" t="s">
        <v>241</v>
      </c>
      <c r="G75" s="14">
        <v>9.5464500000000008E-2</v>
      </c>
      <c r="H75" s="15">
        <v>345</v>
      </c>
      <c r="I75" s="16">
        <v>32.935252500000004</v>
      </c>
      <c r="J75" s="15">
        <v>152</v>
      </c>
      <c r="K75" s="17">
        <v>14.510604000000001</v>
      </c>
      <c r="L75" s="15">
        <v>749</v>
      </c>
      <c r="M75" s="17">
        <v>71.502910499999999</v>
      </c>
      <c r="N75" s="15">
        <v>1.3979999999999999</v>
      </c>
      <c r="O75" s="18">
        <v>0.13345937099999999</v>
      </c>
      <c r="P75" s="19">
        <v>44963</v>
      </c>
      <c r="Q75" s="39"/>
      <c r="R75" s="40"/>
      <c r="S75" s="40"/>
    </row>
    <row r="76" spans="1:19" ht="13.8" x14ac:dyDescent="0.25">
      <c r="A76" s="10">
        <v>74</v>
      </c>
      <c r="B76" s="23" t="s">
        <v>242</v>
      </c>
      <c r="C76" s="23" t="s">
        <v>243</v>
      </c>
      <c r="D76" s="24" t="s">
        <v>46</v>
      </c>
      <c r="E76" s="25">
        <v>14</v>
      </c>
      <c r="F76" s="25" t="s">
        <v>244</v>
      </c>
      <c r="G76" s="26">
        <v>0.74371569999999998</v>
      </c>
      <c r="H76" s="27">
        <v>44.739166666666669</v>
      </c>
      <c r="I76" s="28">
        <v>33.27322065491667</v>
      </c>
      <c r="J76" s="27">
        <v>28.99</v>
      </c>
      <c r="K76" s="29">
        <v>21.560318143</v>
      </c>
      <c r="L76" s="27">
        <v>193.80000000000004</v>
      </c>
      <c r="M76" s="29">
        <v>144.13210266000002</v>
      </c>
      <c r="N76" s="27">
        <v>3.4839999999999996E-2</v>
      </c>
      <c r="O76" s="30">
        <v>2.5911054987999997E-2</v>
      </c>
      <c r="P76" s="31">
        <v>44963</v>
      </c>
      <c r="Q76" s="37"/>
      <c r="R76" s="38"/>
      <c r="S76" s="38"/>
    </row>
    <row r="77" spans="1:19" ht="13.8" x14ac:dyDescent="0.25">
      <c r="A77" s="10">
        <v>75</v>
      </c>
      <c r="B77" s="11" t="s">
        <v>245</v>
      </c>
      <c r="C77" s="11" t="s">
        <v>246</v>
      </c>
      <c r="D77" s="12" t="s">
        <v>81</v>
      </c>
      <c r="E77" s="13">
        <v>5</v>
      </c>
      <c r="F77" s="13" t="s">
        <v>247</v>
      </c>
      <c r="G77" s="14">
        <v>6.8680100000000001E-4</v>
      </c>
      <c r="H77" s="15">
        <v>49000</v>
      </c>
      <c r="I77" s="16">
        <v>33.653249000000002</v>
      </c>
      <c r="J77" s="15">
        <v>39000</v>
      </c>
      <c r="K77" s="17">
        <v>26.785239000000001</v>
      </c>
      <c r="L77" s="15">
        <v>100000</v>
      </c>
      <c r="M77" s="17">
        <v>68.680099999999996</v>
      </c>
      <c r="N77" s="15">
        <v>619.46666666666658</v>
      </c>
      <c r="O77" s="18">
        <v>0.42545032613333328</v>
      </c>
      <c r="P77" s="19">
        <v>44964</v>
      </c>
      <c r="Q77" s="39"/>
      <c r="R77" s="40"/>
      <c r="S77" s="40"/>
    </row>
    <row r="78" spans="1:19" ht="13.8" x14ac:dyDescent="0.25">
      <c r="A78" s="10">
        <v>76</v>
      </c>
      <c r="B78" s="23" t="s">
        <v>248</v>
      </c>
      <c r="C78" s="23" t="s">
        <v>249</v>
      </c>
      <c r="D78" s="24" t="s">
        <v>203</v>
      </c>
      <c r="E78" s="25">
        <v>36</v>
      </c>
      <c r="F78" s="25" t="s">
        <v>250</v>
      </c>
      <c r="G78" s="26">
        <v>1.2034399999999998</v>
      </c>
      <c r="H78" s="27">
        <v>28.416666666666664</v>
      </c>
      <c r="I78" s="28">
        <v>34.197753333333324</v>
      </c>
      <c r="J78" s="27">
        <v>18.416666666666668</v>
      </c>
      <c r="K78" s="29">
        <v>22.163353333333333</v>
      </c>
      <c r="L78" s="27">
        <v>64</v>
      </c>
      <c r="M78" s="29">
        <v>77.02015999999999</v>
      </c>
      <c r="N78" s="27">
        <v>0.50444566010016456</v>
      </c>
      <c r="O78" s="30">
        <v>0.60707008519094197</v>
      </c>
      <c r="P78" s="31">
        <v>44943</v>
      </c>
      <c r="Q78" s="37"/>
      <c r="R78" s="38"/>
      <c r="S78" s="38"/>
    </row>
    <row r="79" spans="1:19" ht="13.8" x14ac:dyDescent="0.25">
      <c r="A79" s="10">
        <v>77</v>
      </c>
      <c r="B79" s="11" t="s">
        <v>251</v>
      </c>
      <c r="C79" s="11" t="s">
        <v>252</v>
      </c>
      <c r="D79" s="12" t="s">
        <v>20</v>
      </c>
      <c r="E79" s="13">
        <v>7</v>
      </c>
      <c r="F79" s="13" t="s">
        <v>78</v>
      </c>
      <c r="G79" s="14">
        <v>1.0644899999999999</v>
      </c>
      <c r="H79" s="15">
        <v>32.4</v>
      </c>
      <c r="I79" s="16">
        <v>34.489475999999996</v>
      </c>
      <c r="J79" s="15">
        <v>16.989999999999998</v>
      </c>
      <c r="K79" s="17">
        <v>18.085685099999996</v>
      </c>
      <c r="L79" s="15">
        <v>39.9</v>
      </c>
      <c r="M79" s="17">
        <v>42.473150999999994</v>
      </c>
      <c r="N79" s="15">
        <v>3.9899999999999998E-2</v>
      </c>
      <c r="O79" s="18">
        <v>4.2473150999999994E-2</v>
      </c>
      <c r="P79" s="19">
        <v>44960</v>
      </c>
      <c r="Q79" s="39"/>
      <c r="R79" s="40"/>
      <c r="S79" s="40"/>
    </row>
    <row r="80" spans="1:19" ht="13.8" x14ac:dyDescent="0.25">
      <c r="A80" s="10">
        <v>78</v>
      </c>
      <c r="B80" s="23" t="s">
        <v>253</v>
      </c>
      <c r="C80" s="23" t="s">
        <v>254</v>
      </c>
      <c r="D80" s="24" t="s">
        <v>203</v>
      </c>
      <c r="E80" s="25">
        <v>41</v>
      </c>
      <c r="F80" s="25" t="s">
        <v>78</v>
      </c>
      <c r="G80" s="26">
        <v>1.0644899999999999</v>
      </c>
      <c r="H80" s="27">
        <v>32.49</v>
      </c>
      <c r="I80" s="28">
        <v>34.585280099999999</v>
      </c>
      <c r="J80" s="27">
        <v>10.725000000000001</v>
      </c>
      <c r="K80" s="29">
        <v>11.416655250000002</v>
      </c>
      <c r="L80" s="27">
        <v>128.91666666666666</v>
      </c>
      <c r="M80" s="29">
        <v>137.23050249999997</v>
      </c>
      <c r="N80" s="27">
        <v>0.87384599655229911</v>
      </c>
      <c r="O80" s="30">
        <v>0.93020032486995685</v>
      </c>
      <c r="P80" s="31">
        <v>44939</v>
      </c>
      <c r="Q80" s="37"/>
      <c r="R80" s="38"/>
      <c r="S80" s="38"/>
    </row>
    <row r="81" spans="1:19" ht="13.8" x14ac:dyDescent="0.25">
      <c r="A81" s="10">
        <v>79</v>
      </c>
      <c r="B81" s="11" t="s">
        <v>255</v>
      </c>
      <c r="C81" s="11" t="s">
        <v>256</v>
      </c>
      <c r="D81" s="12" t="s">
        <v>203</v>
      </c>
      <c r="E81" s="13">
        <v>21</v>
      </c>
      <c r="F81" s="13" t="s">
        <v>78</v>
      </c>
      <c r="G81" s="14">
        <v>1.0644899999999999</v>
      </c>
      <c r="H81" s="15">
        <v>32.9</v>
      </c>
      <c r="I81" s="16">
        <v>35.021720999999999</v>
      </c>
      <c r="J81" s="15">
        <v>19.083333333333332</v>
      </c>
      <c r="K81" s="17">
        <v>20.314017499999999</v>
      </c>
      <c r="L81" s="15">
        <v>962.5</v>
      </c>
      <c r="M81" s="17">
        <v>1024.571625</v>
      </c>
      <c r="N81" s="15">
        <v>0.30447707231040566</v>
      </c>
      <c r="O81" s="18">
        <v>0.32411279870370369</v>
      </c>
      <c r="P81" s="19">
        <v>44945</v>
      </c>
      <c r="Q81" s="39"/>
      <c r="R81" s="40"/>
      <c r="S81" s="40"/>
    </row>
    <row r="82" spans="1:19" ht="13.8" x14ac:dyDescent="0.25">
      <c r="A82" s="10">
        <v>80</v>
      </c>
      <c r="B82" s="23" t="s">
        <v>257</v>
      </c>
      <c r="C82" s="23" t="s">
        <v>258</v>
      </c>
      <c r="D82" s="23" t="s">
        <v>226</v>
      </c>
      <c r="E82" s="25">
        <v>29</v>
      </c>
      <c r="F82" s="25" t="s">
        <v>176</v>
      </c>
      <c r="G82" s="26">
        <v>1</v>
      </c>
      <c r="H82" s="27">
        <v>35.28</v>
      </c>
      <c r="I82" s="28">
        <v>35.28</v>
      </c>
      <c r="J82" s="27">
        <v>13.44</v>
      </c>
      <c r="K82" s="29">
        <v>13.44</v>
      </c>
      <c r="L82" s="27">
        <v>274.39999999999998</v>
      </c>
      <c r="M82" s="29">
        <v>274.39999999999998</v>
      </c>
      <c r="N82" s="27">
        <v>0.49269847166243724</v>
      </c>
      <c r="O82" s="30">
        <v>0.49269847166243724</v>
      </c>
      <c r="P82" s="31">
        <v>44942</v>
      </c>
      <c r="Q82" s="37"/>
      <c r="R82" s="38"/>
      <c r="S82" s="38"/>
    </row>
    <row r="83" spans="1:19" ht="13.8" x14ac:dyDescent="0.25">
      <c r="A83" s="10">
        <v>81</v>
      </c>
      <c r="B83" s="11" t="s">
        <v>259</v>
      </c>
      <c r="C83" s="11" t="s">
        <v>260</v>
      </c>
      <c r="D83" s="12" t="s">
        <v>46</v>
      </c>
      <c r="E83" s="13">
        <v>31</v>
      </c>
      <c r="F83" s="13" t="s">
        <v>261</v>
      </c>
      <c r="G83" s="14">
        <v>0.2235887</v>
      </c>
      <c r="H83" s="15">
        <v>159</v>
      </c>
      <c r="I83" s="16">
        <v>35.550603299999999</v>
      </c>
      <c r="J83" s="15">
        <v>89</v>
      </c>
      <c r="K83" s="17">
        <v>19.899394300000001</v>
      </c>
      <c r="L83" s="15">
        <v>379</v>
      </c>
      <c r="M83" s="17">
        <v>84.740117299999994</v>
      </c>
      <c r="N83" s="15">
        <v>0.51800000000000002</v>
      </c>
      <c r="O83" s="18">
        <v>0.1158189466</v>
      </c>
      <c r="P83" s="19">
        <v>44958</v>
      </c>
      <c r="Q83" s="39"/>
      <c r="R83" s="40"/>
      <c r="S83" s="40"/>
    </row>
    <row r="84" spans="1:19" ht="13.8" x14ac:dyDescent="0.25">
      <c r="A84" s="10">
        <v>82</v>
      </c>
      <c r="B84" s="23" t="s">
        <v>262</v>
      </c>
      <c r="C84" s="23" t="s">
        <v>263</v>
      </c>
      <c r="D84" s="24" t="s">
        <v>203</v>
      </c>
      <c r="E84" s="25">
        <v>10</v>
      </c>
      <c r="F84" s="25" t="s">
        <v>78</v>
      </c>
      <c r="G84" s="26">
        <v>1.0644899999999999</v>
      </c>
      <c r="H84" s="27">
        <v>33.494999999999997</v>
      </c>
      <c r="I84" s="28">
        <v>35.655092549999992</v>
      </c>
      <c r="J84" s="27">
        <v>15.99</v>
      </c>
      <c r="K84" s="29">
        <v>17.0211951</v>
      </c>
      <c r="L84" s="27">
        <v>55.5</v>
      </c>
      <c r="M84" s="29">
        <v>59.079194999999999</v>
      </c>
      <c r="N84" s="27">
        <v>0.59228679347826085</v>
      </c>
      <c r="O84" s="30">
        <v>0.63048336878967381</v>
      </c>
      <c r="P84" s="31">
        <v>44944</v>
      </c>
      <c r="Q84" s="37"/>
      <c r="R84" s="38"/>
      <c r="S84" s="38"/>
    </row>
    <row r="85" spans="1:19" ht="13.8" x14ac:dyDescent="0.25">
      <c r="A85" s="10">
        <v>83</v>
      </c>
      <c r="B85" s="11" t="s">
        <v>264</v>
      </c>
      <c r="C85" s="11" t="s">
        <v>265</v>
      </c>
      <c r="D85" s="11" t="s">
        <v>226</v>
      </c>
      <c r="E85" s="13">
        <v>36</v>
      </c>
      <c r="F85" s="13" t="s">
        <v>266</v>
      </c>
      <c r="G85" s="14">
        <v>0.14512269999999999</v>
      </c>
      <c r="H85" s="15">
        <v>248.68333333333334</v>
      </c>
      <c r="I85" s="16">
        <v>36.08959677833333</v>
      </c>
      <c r="J85" s="15">
        <v>106.66666666666667</v>
      </c>
      <c r="K85" s="17">
        <v>15.479754666666667</v>
      </c>
      <c r="L85" s="15">
        <v>582.25</v>
      </c>
      <c r="M85" s="17">
        <v>84.497692074999989</v>
      </c>
      <c r="N85" s="15">
        <v>6.4073217124953246</v>
      </c>
      <c r="O85" s="18">
        <v>0.92984782668594523</v>
      </c>
      <c r="P85" s="19">
        <v>44932</v>
      </c>
      <c r="Q85" s="39"/>
      <c r="R85" s="40"/>
      <c r="S85" s="40"/>
    </row>
    <row r="86" spans="1:19" ht="13.8" x14ac:dyDescent="0.25">
      <c r="A86" s="10">
        <v>84</v>
      </c>
      <c r="B86" s="23" t="s">
        <v>267</v>
      </c>
      <c r="C86" s="23" t="s">
        <v>268</v>
      </c>
      <c r="D86" s="24" t="s">
        <v>101</v>
      </c>
      <c r="E86" s="25">
        <v>41</v>
      </c>
      <c r="F86" s="25" t="s">
        <v>78</v>
      </c>
      <c r="G86" s="26">
        <v>1.0644899999999999</v>
      </c>
      <c r="H86" s="27">
        <v>34.166666666666664</v>
      </c>
      <c r="I86" s="28">
        <v>36.370074999999993</v>
      </c>
      <c r="J86" s="27">
        <v>12</v>
      </c>
      <c r="K86" s="29">
        <v>12.773879999999998</v>
      </c>
      <c r="L86" s="27">
        <v>108.08333333333333</v>
      </c>
      <c r="M86" s="29">
        <v>115.05362749999999</v>
      </c>
      <c r="N86" s="27">
        <v>0.51276688177506757</v>
      </c>
      <c r="O86" s="30">
        <v>0.54583521798074164</v>
      </c>
      <c r="P86" s="31">
        <v>44964</v>
      </c>
      <c r="Q86" s="37"/>
      <c r="R86" s="38"/>
      <c r="S86" s="38"/>
    </row>
    <row r="87" spans="1:19" ht="13.8" x14ac:dyDescent="0.25">
      <c r="A87" s="10">
        <v>85</v>
      </c>
      <c r="B87" s="11" t="s">
        <v>269</v>
      </c>
      <c r="C87" s="11" t="s">
        <v>270</v>
      </c>
      <c r="D87" s="11" t="s">
        <v>20</v>
      </c>
      <c r="E87" s="13">
        <v>14</v>
      </c>
      <c r="F87" s="13" t="s">
        <v>271</v>
      </c>
      <c r="G87" s="14">
        <v>1.621494E-3</v>
      </c>
      <c r="H87" s="15">
        <v>22500</v>
      </c>
      <c r="I87" s="16">
        <v>36.483615</v>
      </c>
      <c r="J87" s="15">
        <v>15000</v>
      </c>
      <c r="K87" s="17">
        <v>24.322410000000001</v>
      </c>
      <c r="L87" s="15">
        <v>85000</v>
      </c>
      <c r="M87" s="17">
        <v>137.82699</v>
      </c>
      <c r="N87" s="15">
        <v>503.27380952380958</v>
      </c>
      <c r="O87" s="18">
        <v>0.81605546250000005</v>
      </c>
      <c r="P87" s="19">
        <v>44938</v>
      </c>
      <c r="Q87" s="39"/>
      <c r="R87" s="40"/>
      <c r="S87" s="40"/>
    </row>
    <row r="88" spans="1:19" ht="13.8" x14ac:dyDescent="0.25">
      <c r="A88" s="10">
        <v>86</v>
      </c>
      <c r="B88" s="23" t="s">
        <v>272</v>
      </c>
      <c r="C88" s="23" t="s">
        <v>273</v>
      </c>
      <c r="D88" s="24" t="s">
        <v>20</v>
      </c>
      <c r="E88" s="25">
        <v>5</v>
      </c>
      <c r="F88" s="25" t="s">
        <v>274</v>
      </c>
      <c r="G88" s="26">
        <v>2.1575885000000003E-2</v>
      </c>
      <c r="H88" s="27">
        <v>1700</v>
      </c>
      <c r="I88" s="28">
        <v>36.679004500000005</v>
      </c>
      <c r="J88" s="27">
        <v>1100</v>
      </c>
      <c r="K88" s="29">
        <v>23.733473500000002</v>
      </c>
      <c r="L88" s="27">
        <v>4700</v>
      </c>
      <c r="M88" s="29">
        <v>101.40665950000002</v>
      </c>
      <c r="N88" s="27">
        <v>17</v>
      </c>
      <c r="O88" s="30">
        <v>0.36679004500000006</v>
      </c>
      <c r="P88" s="31">
        <v>44957</v>
      </c>
      <c r="Q88" s="37"/>
      <c r="R88" s="38"/>
      <c r="S88" s="38"/>
    </row>
    <row r="89" spans="1:19" ht="13.8" x14ac:dyDescent="0.25">
      <c r="A89" s="10">
        <v>87</v>
      </c>
      <c r="B89" s="11" t="s">
        <v>275</v>
      </c>
      <c r="C89" s="11" t="s">
        <v>276</v>
      </c>
      <c r="D89" s="11" t="s">
        <v>226</v>
      </c>
      <c r="E89" s="13">
        <v>24</v>
      </c>
      <c r="F89" s="13" t="s">
        <v>176</v>
      </c>
      <c r="G89" s="14">
        <v>1</v>
      </c>
      <c r="H89" s="15">
        <v>36.99</v>
      </c>
      <c r="I89" s="16">
        <v>36.99</v>
      </c>
      <c r="J89" s="15">
        <v>20.7</v>
      </c>
      <c r="K89" s="17">
        <v>20.7</v>
      </c>
      <c r="L89" s="15">
        <v>97.749999999999986</v>
      </c>
      <c r="M89" s="17">
        <v>97.749999999999986</v>
      </c>
      <c r="N89" s="15">
        <v>0.98399999999999999</v>
      </c>
      <c r="O89" s="18">
        <v>0.98399999999999999</v>
      </c>
      <c r="P89" s="19">
        <v>44986</v>
      </c>
      <c r="Q89" s="39"/>
      <c r="R89" s="40"/>
      <c r="S89" s="40"/>
    </row>
    <row r="90" spans="1:19" ht="13.8" x14ac:dyDescent="0.25">
      <c r="A90" s="10">
        <v>88</v>
      </c>
      <c r="B90" s="23" t="s">
        <v>277</v>
      </c>
      <c r="C90" s="23" t="s">
        <v>278</v>
      </c>
      <c r="D90" s="24" t="s">
        <v>46</v>
      </c>
      <c r="E90" s="25">
        <v>33</v>
      </c>
      <c r="F90" s="25" t="s">
        <v>279</v>
      </c>
      <c r="G90" s="26">
        <v>1.8193560000000001E-2</v>
      </c>
      <c r="H90" s="27">
        <v>2099</v>
      </c>
      <c r="I90" s="28">
        <v>38.188282440000002</v>
      </c>
      <c r="J90" s="27">
        <v>999</v>
      </c>
      <c r="K90" s="29">
        <v>18.175366440000001</v>
      </c>
      <c r="L90" s="27">
        <v>7499</v>
      </c>
      <c r="M90" s="29">
        <v>136.43350644</v>
      </c>
      <c r="N90" s="27">
        <v>7.5</v>
      </c>
      <c r="O90" s="30">
        <v>0.13645170000000001</v>
      </c>
      <c r="P90" s="31">
        <v>44928</v>
      </c>
      <c r="Q90" s="37"/>
      <c r="R90" s="38"/>
      <c r="S90" s="38"/>
    </row>
    <row r="91" spans="1:19" ht="13.8" x14ac:dyDescent="0.25">
      <c r="A91" s="10">
        <v>89</v>
      </c>
      <c r="B91" s="11" t="s">
        <v>280</v>
      </c>
      <c r="C91" s="11" t="s">
        <v>281</v>
      </c>
      <c r="D91" s="11" t="s">
        <v>220</v>
      </c>
      <c r="E91" s="13">
        <v>33</v>
      </c>
      <c r="F91" s="13" t="s">
        <v>282</v>
      </c>
      <c r="G91" s="14">
        <v>1.804178E-2</v>
      </c>
      <c r="H91" s="15">
        <v>2145</v>
      </c>
      <c r="I91" s="16">
        <v>38.699618100000002</v>
      </c>
      <c r="J91" s="15">
        <v>780</v>
      </c>
      <c r="K91" s="17">
        <v>14.072588400000001</v>
      </c>
      <c r="L91" s="15">
        <v>9590</v>
      </c>
      <c r="M91" s="17">
        <v>173.02067020000001</v>
      </c>
      <c r="N91" s="15">
        <v>100.2333237133237</v>
      </c>
      <c r="O91" s="18">
        <v>1.8083875751045693</v>
      </c>
      <c r="P91" s="19">
        <v>44939</v>
      </c>
      <c r="Q91" s="39"/>
      <c r="R91" s="40"/>
      <c r="S91" s="40"/>
    </row>
    <row r="92" spans="1:19" ht="13.8" x14ac:dyDescent="0.25">
      <c r="A92" s="10">
        <v>90</v>
      </c>
      <c r="B92" s="23" t="s">
        <v>283</v>
      </c>
      <c r="C92" s="23" t="s">
        <v>284</v>
      </c>
      <c r="D92" s="24" t="s">
        <v>203</v>
      </c>
      <c r="E92" s="25">
        <v>37</v>
      </c>
      <c r="F92" s="25" t="s">
        <v>78</v>
      </c>
      <c r="G92" s="26">
        <v>1.0644899999999999</v>
      </c>
      <c r="H92" s="27">
        <v>36.966666666666661</v>
      </c>
      <c r="I92" s="28">
        <v>39.350646999999995</v>
      </c>
      <c r="J92" s="27">
        <v>12.199999999999998</v>
      </c>
      <c r="K92" s="29">
        <v>12.986777999999996</v>
      </c>
      <c r="L92" s="27">
        <v>101.58333333333333</v>
      </c>
      <c r="M92" s="29">
        <v>108.13444249999999</v>
      </c>
      <c r="N92" s="27">
        <v>0.37114503844371499</v>
      </c>
      <c r="O92" s="30">
        <v>0.39508018197295014</v>
      </c>
      <c r="P92" s="31">
        <v>44931</v>
      </c>
      <c r="Q92" s="37"/>
      <c r="R92" s="38"/>
      <c r="S92" s="38"/>
    </row>
    <row r="93" spans="1:19" ht="13.8" x14ac:dyDescent="0.25">
      <c r="A93" s="10">
        <v>91</v>
      </c>
      <c r="B93" s="11" t="s">
        <v>285</v>
      </c>
      <c r="C93" s="41" t="s">
        <v>286</v>
      </c>
      <c r="D93" s="12" t="s">
        <v>53</v>
      </c>
      <c r="E93" s="13">
        <v>8</v>
      </c>
      <c r="F93" s="13" t="s">
        <v>271</v>
      </c>
      <c r="G93" s="14">
        <v>1.621494E-3</v>
      </c>
      <c r="H93" s="15">
        <v>24400</v>
      </c>
      <c r="I93" s="16">
        <v>39.5644536</v>
      </c>
      <c r="J93" s="15">
        <v>12900</v>
      </c>
      <c r="K93" s="17">
        <v>20.9172726</v>
      </c>
      <c r="L93" s="15">
        <v>54900</v>
      </c>
      <c r="M93" s="17">
        <v>89.020020599999995</v>
      </c>
      <c r="N93" s="15">
        <v>1292.5</v>
      </c>
      <c r="O93" s="18">
        <v>2.0957809950000001</v>
      </c>
      <c r="P93" s="19">
        <v>44964</v>
      </c>
      <c r="Q93" s="39"/>
      <c r="R93" s="40"/>
      <c r="S93" s="40"/>
    </row>
    <row r="94" spans="1:19" ht="13.8" x14ac:dyDescent="0.25">
      <c r="A94" s="10">
        <v>92</v>
      </c>
      <c r="B94" s="23" t="s">
        <v>287</v>
      </c>
      <c r="C94" s="23" t="s">
        <v>288</v>
      </c>
      <c r="D94" s="24" t="s">
        <v>20</v>
      </c>
      <c r="E94" s="25">
        <v>3</v>
      </c>
      <c r="F94" s="25" t="s">
        <v>271</v>
      </c>
      <c r="G94" s="26">
        <v>1.621494E-3</v>
      </c>
      <c r="H94" s="27">
        <v>25000</v>
      </c>
      <c r="I94" s="28">
        <v>40.537350000000004</v>
      </c>
      <c r="J94" s="27">
        <v>15000</v>
      </c>
      <c r="K94" s="29">
        <v>24.322410000000001</v>
      </c>
      <c r="L94" s="27">
        <v>60000</v>
      </c>
      <c r="M94" s="29">
        <v>97.289640000000006</v>
      </c>
      <c r="N94" s="27">
        <v>625</v>
      </c>
      <c r="O94" s="30">
        <v>1.0134337499999999</v>
      </c>
      <c r="P94" s="31">
        <v>44956</v>
      </c>
      <c r="Q94" s="37"/>
      <c r="R94" s="38"/>
      <c r="S94" s="38"/>
    </row>
    <row r="95" spans="1:19" ht="13.8" x14ac:dyDescent="0.25">
      <c r="A95" s="10">
        <v>93</v>
      </c>
      <c r="B95" s="11" t="s">
        <v>289</v>
      </c>
      <c r="C95" s="11" t="s">
        <v>290</v>
      </c>
      <c r="D95" s="11" t="s">
        <v>226</v>
      </c>
      <c r="E95" s="13">
        <v>13</v>
      </c>
      <c r="F95" s="13" t="s">
        <v>291</v>
      </c>
      <c r="G95" s="14">
        <v>0.12837869999999998</v>
      </c>
      <c r="H95" s="15">
        <v>319</v>
      </c>
      <c r="I95" s="16">
        <v>40.952805299999994</v>
      </c>
      <c r="J95" s="15">
        <v>200</v>
      </c>
      <c r="K95" s="17">
        <v>25.675739999999998</v>
      </c>
      <c r="L95" s="15">
        <v>1579</v>
      </c>
      <c r="M95" s="17">
        <v>202.70996729999999</v>
      </c>
      <c r="N95" s="15">
        <v>8.8333150183150178</v>
      </c>
      <c r="O95" s="18">
        <v>1.1340094987417579</v>
      </c>
      <c r="P95" s="19">
        <v>44945</v>
      </c>
      <c r="Q95" s="39"/>
      <c r="R95" s="40"/>
      <c r="S95" s="40"/>
    </row>
    <row r="96" spans="1:19" ht="13.8" x14ac:dyDescent="0.25">
      <c r="A96" s="10">
        <v>94</v>
      </c>
      <c r="B96" s="23" t="s">
        <v>292</v>
      </c>
      <c r="C96" s="23" t="s">
        <v>293</v>
      </c>
      <c r="D96" s="24" t="s">
        <v>203</v>
      </c>
      <c r="E96" s="25">
        <v>41</v>
      </c>
      <c r="F96" s="25" t="s">
        <v>294</v>
      </c>
      <c r="G96" s="26">
        <v>0.14300259999999998</v>
      </c>
      <c r="H96" s="27">
        <v>295.5</v>
      </c>
      <c r="I96" s="28">
        <v>42.257268299999993</v>
      </c>
      <c r="J96" s="27">
        <v>167</v>
      </c>
      <c r="K96" s="29">
        <v>23.881434199999998</v>
      </c>
      <c r="L96" s="27">
        <v>457.25</v>
      </c>
      <c r="M96" s="29">
        <v>65.387938849999998</v>
      </c>
      <c r="N96" s="27">
        <v>3.2094238402315844</v>
      </c>
      <c r="O96" s="30">
        <v>0.45895595365510111</v>
      </c>
      <c r="P96" s="31">
        <v>44939</v>
      </c>
      <c r="Q96" s="37"/>
      <c r="R96" s="38"/>
      <c r="S96" s="38"/>
    </row>
    <row r="97" spans="1:19" ht="13.8" x14ac:dyDescent="0.25">
      <c r="A97" s="10">
        <v>95</v>
      </c>
      <c r="B97" s="41" t="s">
        <v>295</v>
      </c>
      <c r="C97" s="41" t="s">
        <v>296</v>
      </c>
      <c r="D97" s="41" t="s">
        <v>20</v>
      </c>
      <c r="E97" s="13">
        <v>19</v>
      </c>
      <c r="F97" s="13" t="s">
        <v>297</v>
      </c>
      <c r="G97" s="14">
        <v>4.2735041999999995E-4</v>
      </c>
      <c r="H97" s="15">
        <v>99000</v>
      </c>
      <c r="I97" s="16">
        <v>42.307691579999997</v>
      </c>
      <c r="J97" s="15">
        <v>25000</v>
      </c>
      <c r="K97" s="17">
        <v>10.683760499999998</v>
      </c>
      <c r="L97" s="15">
        <v>265666.66666666669</v>
      </c>
      <c r="M97" s="17">
        <v>113.53276158</v>
      </c>
      <c r="N97" s="15">
        <v>2950</v>
      </c>
      <c r="O97" s="18">
        <v>1.2606837389999999</v>
      </c>
      <c r="P97" s="19">
        <v>44970</v>
      </c>
      <c r="Q97" s="39"/>
      <c r="R97" s="40"/>
      <c r="S97" s="40"/>
    </row>
    <row r="98" spans="1:19" ht="13.8" x14ac:dyDescent="0.25">
      <c r="A98" s="10">
        <v>96</v>
      </c>
      <c r="B98" s="23" t="s">
        <v>298</v>
      </c>
      <c r="C98" s="23" t="s">
        <v>299</v>
      </c>
      <c r="D98" s="23" t="s">
        <v>226</v>
      </c>
      <c r="E98" s="25">
        <v>28</v>
      </c>
      <c r="F98" s="25" t="s">
        <v>300</v>
      </c>
      <c r="G98" s="26">
        <v>1.8045260000000001E-3</v>
      </c>
      <c r="H98" s="27">
        <v>23515</v>
      </c>
      <c r="I98" s="28">
        <v>42.433428890000002</v>
      </c>
      <c r="J98" s="27">
        <v>11030</v>
      </c>
      <c r="K98" s="29">
        <v>19.903921780000001</v>
      </c>
      <c r="L98" s="27">
        <v>102030</v>
      </c>
      <c r="M98" s="29">
        <v>184.11578778000001</v>
      </c>
      <c r="N98" s="27">
        <v>1438.9734126984126</v>
      </c>
      <c r="O98" s="30">
        <v>2.5966649365230157</v>
      </c>
      <c r="P98" s="31">
        <v>44937</v>
      </c>
      <c r="Q98" s="37"/>
      <c r="R98" s="38"/>
      <c r="S98" s="38"/>
    </row>
    <row r="99" spans="1:19" ht="13.8" x14ac:dyDescent="0.25">
      <c r="A99" s="10">
        <v>97</v>
      </c>
      <c r="B99" s="11" t="s">
        <v>301</v>
      </c>
      <c r="C99" s="11" t="s">
        <v>302</v>
      </c>
      <c r="D99" s="11" t="s">
        <v>220</v>
      </c>
      <c r="E99" s="13">
        <v>1</v>
      </c>
      <c r="F99" s="13" t="s">
        <v>78</v>
      </c>
      <c r="G99" s="14">
        <v>1.0644899999999999</v>
      </c>
      <c r="H99" s="15">
        <v>39.9</v>
      </c>
      <c r="I99" s="16">
        <v>42.473150999999994</v>
      </c>
      <c r="J99" s="15">
        <v>39.9</v>
      </c>
      <c r="K99" s="17">
        <v>42.473150999999994</v>
      </c>
      <c r="L99" s="15">
        <v>39.9</v>
      </c>
      <c r="M99" s="17">
        <v>42.473150999999994</v>
      </c>
      <c r="N99" s="15">
        <v>3.9899999999999998E-2</v>
      </c>
      <c r="O99" s="18">
        <v>4.2473150999999994E-2</v>
      </c>
      <c r="P99" s="19">
        <v>44957</v>
      </c>
      <c r="Q99" s="39"/>
      <c r="R99" s="40"/>
      <c r="S99" s="40"/>
    </row>
    <row r="100" spans="1:19" ht="13.8" x14ac:dyDescent="0.25">
      <c r="A100" s="10">
        <v>98</v>
      </c>
      <c r="B100" s="23" t="s">
        <v>303</v>
      </c>
      <c r="C100" s="23" t="s">
        <v>304</v>
      </c>
      <c r="D100" s="24" t="s">
        <v>38</v>
      </c>
      <c r="E100" s="25">
        <v>37</v>
      </c>
      <c r="F100" s="25" t="s">
        <v>78</v>
      </c>
      <c r="G100" s="26">
        <v>1.0644899999999999</v>
      </c>
      <c r="H100" s="27">
        <v>39.96</v>
      </c>
      <c r="I100" s="28">
        <v>42.537020399999996</v>
      </c>
      <c r="J100" s="27">
        <v>15.499166666666667</v>
      </c>
      <c r="K100" s="29">
        <v>16.498707925000001</v>
      </c>
      <c r="L100" s="27">
        <v>114.60833333333335</v>
      </c>
      <c r="M100" s="29">
        <v>121.99942475</v>
      </c>
      <c r="N100" s="27">
        <v>0.40240000000000004</v>
      </c>
      <c r="O100" s="30">
        <v>0.42835077599999999</v>
      </c>
      <c r="P100" s="31">
        <v>44963</v>
      </c>
      <c r="Q100" s="37"/>
      <c r="R100" s="38"/>
      <c r="S100" s="38"/>
    </row>
    <row r="101" spans="1:19" ht="13.8" x14ac:dyDescent="0.25">
      <c r="A101" s="10">
        <v>99</v>
      </c>
      <c r="B101" s="11" t="s">
        <v>305</v>
      </c>
      <c r="C101" s="11" t="s">
        <v>306</v>
      </c>
      <c r="D101" s="12" t="s">
        <v>81</v>
      </c>
      <c r="E101" s="13">
        <v>28</v>
      </c>
      <c r="F101" s="13" t="s">
        <v>307</v>
      </c>
      <c r="G101" s="14">
        <v>1.409659</v>
      </c>
      <c r="H101" s="15">
        <v>30.507999999999999</v>
      </c>
      <c r="I101" s="16">
        <v>43.005876772000001</v>
      </c>
      <c r="J101" s="15">
        <v>17.399999999999999</v>
      </c>
      <c r="K101" s="17">
        <v>24.528066599999999</v>
      </c>
      <c r="L101" s="15">
        <v>58</v>
      </c>
      <c r="M101" s="17">
        <v>81.760221999999999</v>
      </c>
      <c r="N101" s="15">
        <v>0.14820755782312922</v>
      </c>
      <c r="O101" s="18">
        <v>0.2089221177533945</v>
      </c>
      <c r="P101" s="19">
        <v>44951</v>
      </c>
      <c r="Q101" s="39"/>
      <c r="R101" s="40"/>
      <c r="S101" s="40"/>
    </row>
    <row r="102" spans="1:19" ht="13.8" x14ac:dyDescent="0.25">
      <c r="A102" s="10">
        <v>100</v>
      </c>
      <c r="B102" s="23" t="s">
        <v>308</v>
      </c>
      <c r="C102" s="23" t="s">
        <v>309</v>
      </c>
      <c r="D102" s="24" t="s">
        <v>81</v>
      </c>
      <c r="E102" s="25">
        <v>32</v>
      </c>
      <c r="F102" s="25" t="s">
        <v>78</v>
      </c>
      <c r="G102" s="26">
        <v>1.0644899999999999</v>
      </c>
      <c r="H102" s="27">
        <v>40.731250000000003</v>
      </c>
      <c r="I102" s="28">
        <v>43.358008312499997</v>
      </c>
      <c r="J102" s="27">
        <v>19.073333333333334</v>
      </c>
      <c r="K102" s="29">
        <v>20.303372599999999</v>
      </c>
      <c r="L102" s="27">
        <v>80</v>
      </c>
      <c r="M102" s="29">
        <v>85.159199999999998</v>
      </c>
      <c r="N102" s="27">
        <v>1.2690593967013883</v>
      </c>
      <c r="O102" s="30">
        <v>1.3509010371946608</v>
      </c>
      <c r="P102" s="31">
        <v>44939</v>
      </c>
      <c r="Q102" s="37"/>
      <c r="R102" s="38"/>
      <c r="S102" s="38"/>
    </row>
    <row r="103" spans="1:19" ht="13.8" x14ac:dyDescent="0.25">
      <c r="A103" s="10">
        <v>101</v>
      </c>
      <c r="B103" s="11" t="s">
        <v>310</v>
      </c>
      <c r="C103" s="11" t="s">
        <v>311</v>
      </c>
      <c r="D103" s="11" t="s">
        <v>226</v>
      </c>
      <c r="E103" s="13">
        <v>15</v>
      </c>
      <c r="F103" s="13" t="s">
        <v>312</v>
      </c>
      <c r="G103" s="14">
        <v>0.4973786</v>
      </c>
      <c r="H103" s="15">
        <v>87.5</v>
      </c>
      <c r="I103" s="16">
        <v>43.520627500000003</v>
      </c>
      <c r="J103" s="15">
        <v>49</v>
      </c>
      <c r="K103" s="17">
        <v>24.371551400000001</v>
      </c>
      <c r="L103" s="15">
        <v>199</v>
      </c>
      <c r="M103" s="17">
        <v>98.978341400000005</v>
      </c>
      <c r="N103" s="15">
        <v>1.7309410676532768</v>
      </c>
      <c r="O103" s="18">
        <v>0.86093304491189215</v>
      </c>
      <c r="P103" s="19">
        <v>44936</v>
      </c>
      <c r="Q103" s="39"/>
      <c r="R103" s="40"/>
      <c r="S103" s="40"/>
    </row>
    <row r="104" spans="1:19" ht="13.8" x14ac:dyDescent="0.25">
      <c r="A104" s="10">
        <v>102</v>
      </c>
      <c r="B104" s="23" t="s">
        <v>313</v>
      </c>
      <c r="C104" s="23" t="s">
        <v>314</v>
      </c>
      <c r="D104" s="24" t="s">
        <v>46</v>
      </c>
      <c r="E104" s="25">
        <v>36</v>
      </c>
      <c r="F104" s="25" t="s">
        <v>315</v>
      </c>
      <c r="G104" s="26">
        <v>7.3594000000000003E-3</v>
      </c>
      <c r="H104" s="27">
        <v>5940</v>
      </c>
      <c r="I104" s="28">
        <v>43.714836000000005</v>
      </c>
      <c r="J104" s="27">
        <v>812.16666666666663</v>
      </c>
      <c r="K104" s="29">
        <v>5.9770593666666665</v>
      </c>
      <c r="L104" s="27">
        <v>8250</v>
      </c>
      <c r="M104" s="29">
        <v>60.715050000000005</v>
      </c>
      <c r="N104" s="27">
        <v>8.0011294424743902</v>
      </c>
      <c r="O104" s="30">
        <v>5.8883512018946031E-2</v>
      </c>
      <c r="P104" s="31">
        <v>44956</v>
      </c>
      <c r="Q104" s="37"/>
      <c r="R104" s="38"/>
      <c r="S104" s="38"/>
    </row>
    <row r="105" spans="1:19" ht="13.8" x14ac:dyDescent="0.25">
      <c r="A105" s="10">
        <v>103</v>
      </c>
      <c r="B105" s="41" t="s">
        <v>316</v>
      </c>
      <c r="C105" s="11" t="s">
        <v>317</v>
      </c>
      <c r="D105" s="12" t="s">
        <v>20</v>
      </c>
      <c r="E105" s="13">
        <v>5</v>
      </c>
      <c r="F105" s="13" t="s">
        <v>318</v>
      </c>
      <c r="G105" s="14">
        <v>9.6462160000000009E-3</v>
      </c>
      <c r="H105" s="15">
        <v>4550</v>
      </c>
      <c r="I105" s="16">
        <v>43.890282800000001</v>
      </c>
      <c r="J105" s="15">
        <v>749</v>
      </c>
      <c r="K105" s="17">
        <v>7.2250157840000009</v>
      </c>
      <c r="L105" s="15">
        <v>12450</v>
      </c>
      <c r="M105" s="17">
        <v>120.09538920000001</v>
      </c>
      <c r="N105" s="15">
        <v>113.05</v>
      </c>
      <c r="O105" s="18">
        <v>1.0905047188000001</v>
      </c>
      <c r="P105" s="19">
        <v>44938</v>
      </c>
      <c r="Q105" s="39"/>
      <c r="R105" s="40"/>
      <c r="S105" s="40"/>
    </row>
    <row r="106" spans="1:19" ht="13.8" x14ac:dyDescent="0.25">
      <c r="A106" s="10">
        <v>104</v>
      </c>
      <c r="B106" s="23" t="s">
        <v>319</v>
      </c>
      <c r="C106" s="36" t="s">
        <v>320</v>
      </c>
      <c r="D106" s="36" t="s">
        <v>20</v>
      </c>
      <c r="E106" s="25">
        <v>7</v>
      </c>
      <c r="F106" s="25" t="s">
        <v>271</v>
      </c>
      <c r="G106" s="26">
        <v>1.621494E-3</v>
      </c>
      <c r="H106" s="27">
        <v>27083.333333333332</v>
      </c>
      <c r="I106" s="28">
        <v>43.915462499999997</v>
      </c>
      <c r="J106" s="27">
        <v>15833.333333333334</v>
      </c>
      <c r="K106" s="29">
        <v>25.673655</v>
      </c>
      <c r="L106" s="27">
        <v>32083.333333333332</v>
      </c>
      <c r="M106" s="29">
        <v>52.022932499999996</v>
      </c>
      <c r="N106" s="27">
        <v>316.66666666666669</v>
      </c>
      <c r="O106" s="30">
        <v>0.51347310000000002</v>
      </c>
      <c r="P106" s="31">
        <v>44966</v>
      </c>
      <c r="Q106" s="37"/>
      <c r="R106" s="38"/>
      <c r="S106" s="38"/>
    </row>
    <row r="107" spans="1:19" ht="13.8" x14ac:dyDescent="0.25">
      <c r="A107" s="10">
        <v>105</v>
      </c>
      <c r="B107" s="11" t="s">
        <v>321</v>
      </c>
      <c r="C107" s="41" t="s">
        <v>322</v>
      </c>
      <c r="D107" s="12" t="s">
        <v>220</v>
      </c>
      <c r="E107" s="13">
        <v>1</v>
      </c>
      <c r="F107" s="13" t="s">
        <v>323</v>
      </c>
      <c r="G107" s="14">
        <v>0.37002089999999999</v>
      </c>
      <c r="H107" s="15">
        <v>120</v>
      </c>
      <c r="I107" s="16">
        <v>44.402507999999997</v>
      </c>
      <c r="J107" s="15">
        <v>120</v>
      </c>
      <c r="K107" s="17">
        <v>44.402507999999997</v>
      </c>
      <c r="L107" s="15">
        <v>120</v>
      </c>
      <c r="M107" s="17">
        <v>44.402507999999997</v>
      </c>
      <c r="N107" s="15">
        <v>0.48</v>
      </c>
      <c r="O107" s="18">
        <v>0.17761003199999997</v>
      </c>
      <c r="P107" s="19">
        <v>44971</v>
      </c>
      <c r="Q107" s="39"/>
      <c r="R107" s="40"/>
      <c r="S107" s="40"/>
    </row>
    <row r="108" spans="1:19" ht="13.8" x14ac:dyDescent="0.25">
      <c r="A108" s="10">
        <v>106</v>
      </c>
      <c r="B108" s="23" t="s">
        <v>324</v>
      </c>
      <c r="C108" s="23" t="s">
        <v>325</v>
      </c>
      <c r="D108" s="23" t="s">
        <v>203</v>
      </c>
      <c r="E108" s="25">
        <v>12</v>
      </c>
      <c r="F108" s="25" t="s">
        <v>78</v>
      </c>
      <c r="G108" s="26">
        <v>1.0644899999999999</v>
      </c>
      <c r="H108" s="27">
        <v>42.4</v>
      </c>
      <c r="I108" s="28">
        <v>45.134375999999996</v>
      </c>
      <c r="J108" s="27">
        <v>24.899999999999995</v>
      </c>
      <c r="K108" s="29">
        <v>26.505800999999995</v>
      </c>
      <c r="L108" s="27">
        <v>99</v>
      </c>
      <c r="M108" s="29">
        <v>105.38450999999999</v>
      </c>
      <c r="N108" s="27">
        <v>0.57427916666666656</v>
      </c>
      <c r="O108" s="30">
        <v>0.61131443012499986</v>
      </c>
      <c r="P108" s="31">
        <v>44931</v>
      </c>
      <c r="Q108" s="37"/>
      <c r="R108" s="38"/>
      <c r="S108" s="38"/>
    </row>
    <row r="109" spans="1:19" ht="13.8" x14ac:dyDescent="0.25">
      <c r="A109" s="10">
        <v>107</v>
      </c>
      <c r="B109" s="11" t="s">
        <v>326</v>
      </c>
      <c r="C109" s="11" t="s">
        <v>327</v>
      </c>
      <c r="D109" s="12" t="s">
        <v>203</v>
      </c>
      <c r="E109" s="13">
        <v>29</v>
      </c>
      <c r="F109" s="13" t="s">
        <v>78</v>
      </c>
      <c r="G109" s="14">
        <v>1.0644899999999999</v>
      </c>
      <c r="H109" s="15">
        <v>42.906666666666666</v>
      </c>
      <c r="I109" s="16">
        <v>45.673717599999996</v>
      </c>
      <c r="J109" s="15">
        <v>22.495000000000001</v>
      </c>
      <c r="K109" s="17">
        <v>23.94570255</v>
      </c>
      <c r="L109" s="15">
        <v>68.333333333333329</v>
      </c>
      <c r="M109" s="17">
        <v>72.740149999999986</v>
      </c>
      <c r="N109" s="15">
        <v>0.27589545977011493</v>
      </c>
      <c r="O109" s="18">
        <v>0.29368795797068964</v>
      </c>
      <c r="P109" s="19">
        <v>44964</v>
      </c>
      <c r="Q109" s="39"/>
      <c r="R109" s="40"/>
      <c r="S109" s="40"/>
    </row>
    <row r="110" spans="1:19" ht="13.8" x14ac:dyDescent="0.25">
      <c r="A110" s="10">
        <v>108</v>
      </c>
      <c r="B110" s="23" t="s">
        <v>328</v>
      </c>
      <c r="C110" s="23" t="s">
        <v>329</v>
      </c>
      <c r="D110" s="23" t="s">
        <v>220</v>
      </c>
      <c r="E110" s="25">
        <v>3</v>
      </c>
      <c r="F110" s="25" t="s">
        <v>78</v>
      </c>
      <c r="G110" s="26">
        <v>1.0644899999999999</v>
      </c>
      <c r="H110" s="27">
        <v>42.983333333333327</v>
      </c>
      <c r="I110" s="28">
        <v>45.75532849999999</v>
      </c>
      <c r="J110" s="27">
        <v>39.156666666666666</v>
      </c>
      <c r="K110" s="29">
        <v>41.681880099999994</v>
      </c>
      <c r="L110" s="27">
        <v>47.983333333333327</v>
      </c>
      <c r="M110" s="29">
        <v>51.077778499999994</v>
      </c>
      <c r="N110" s="27">
        <v>0.81188333333333329</v>
      </c>
      <c r="O110" s="30">
        <v>0.86424168949999991</v>
      </c>
      <c r="P110" s="31">
        <v>44944</v>
      </c>
      <c r="Q110" s="37"/>
      <c r="R110" s="38"/>
      <c r="S110" s="38"/>
    </row>
    <row r="111" spans="1:19" ht="13.8" x14ac:dyDescent="0.25">
      <c r="A111" s="10">
        <v>109</v>
      </c>
      <c r="B111" s="41" t="s">
        <v>330</v>
      </c>
      <c r="C111" s="41" t="s">
        <v>331</v>
      </c>
      <c r="D111" s="41" t="s">
        <v>25</v>
      </c>
      <c r="E111" s="13">
        <v>8</v>
      </c>
      <c r="F111" s="13" t="s">
        <v>332</v>
      </c>
      <c r="G111" s="14">
        <v>0.28623999999999999</v>
      </c>
      <c r="H111" s="15">
        <v>160</v>
      </c>
      <c r="I111" s="16">
        <v>45.798400000000001</v>
      </c>
      <c r="J111" s="15">
        <v>100</v>
      </c>
      <c r="K111" s="17">
        <v>28.623999999999999</v>
      </c>
      <c r="L111" s="15">
        <v>200</v>
      </c>
      <c r="M111" s="17">
        <v>57.247999999999998</v>
      </c>
      <c r="N111" s="15">
        <v>231.484375</v>
      </c>
      <c r="O111" s="18">
        <v>66.260087499999997</v>
      </c>
      <c r="P111" s="19">
        <v>44984</v>
      </c>
      <c r="Q111" s="39"/>
      <c r="R111" s="40"/>
      <c r="S111" s="40"/>
    </row>
    <row r="112" spans="1:19" ht="13.8" x14ac:dyDescent="0.25">
      <c r="A112" s="10">
        <v>110</v>
      </c>
      <c r="B112" s="23" t="s">
        <v>333</v>
      </c>
      <c r="C112" s="23" t="s">
        <v>334</v>
      </c>
      <c r="D112" s="24" t="s">
        <v>203</v>
      </c>
      <c r="E112" s="25">
        <v>7</v>
      </c>
      <c r="F112" s="25" t="s">
        <v>78</v>
      </c>
      <c r="G112" s="26">
        <v>1.0644899999999999</v>
      </c>
      <c r="H112" s="27">
        <v>44</v>
      </c>
      <c r="I112" s="28">
        <v>46.837559999999996</v>
      </c>
      <c r="J112" s="27">
        <v>29.899999999999995</v>
      </c>
      <c r="K112" s="29">
        <v>31.828250999999995</v>
      </c>
      <c r="L112" s="27">
        <v>84</v>
      </c>
      <c r="M112" s="29">
        <v>89.417159999999996</v>
      </c>
      <c r="N112" s="27">
        <v>0.245</v>
      </c>
      <c r="O112" s="30">
        <v>0.26080005000000001</v>
      </c>
      <c r="P112" s="31">
        <v>44964</v>
      </c>
      <c r="Q112" s="37"/>
      <c r="R112" s="38"/>
      <c r="S112" s="38"/>
    </row>
    <row r="113" spans="1:19" ht="13.8" x14ac:dyDescent="0.25">
      <c r="A113" s="10">
        <v>111</v>
      </c>
      <c r="B113" s="41" t="s">
        <v>335</v>
      </c>
      <c r="C113" s="41" t="s">
        <v>336</v>
      </c>
      <c r="D113" s="41" t="s">
        <v>88</v>
      </c>
      <c r="E113" s="13">
        <v>17</v>
      </c>
      <c r="F113" s="13" t="s">
        <v>337</v>
      </c>
      <c r="G113" s="14">
        <v>2.5545000000000002E-2</v>
      </c>
      <c r="H113" s="15">
        <v>1853</v>
      </c>
      <c r="I113" s="16">
        <v>47.334885</v>
      </c>
      <c r="J113" s="15">
        <v>500</v>
      </c>
      <c r="K113" s="17">
        <v>12.772500000000001</v>
      </c>
      <c r="L113" s="15">
        <v>3995</v>
      </c>
      <c r="M113" s="17">
        <v>102.05227500000001</v>
      </c>
      <c r="N113" s="15">
        <v>3.6769230769230767</v>
      </c>
      <c r="O113" s="18">
        <v>9.3926999999999997E-2</v>
      </c>
      <c r="P113" s="19">
        <v>44985</v>
      </c>
      <c r="Q113" s="39"/>
      <c r="R113" s="40"/>
      <c r="S113" s="40"/>
    </row>
    <row r="114" spans="1:19" ht="13.8" x14ac:dyDescent="0.25">
      <c r="A114" s="10">
        <v>112</v>
      </c>
      <c r="B114" s="23" t="s">
        <v>338</v>
      </c>
      <c r="C114" s="23" t="s">
        <v>339</v>
      </c>
      <c r="D114" s="24" t="s">
        <v>203</v>
      </c>
      <c r="E114" s="25">
        <v>29</v>
      </c>
      <c r="F114" s="25" t="s">
        <v>78</v>
      </c>
      <c r="G114" s="26">
        <v>1.0644899999999999</v>
      </c>
      <c r="H114" s="27">
        <v>44.483333333333327</v>
      </c>
      <c r="I114" s="28">
        <v>47.352063499999993</v>
      </c>
      <c r="J114" s="27">
        <v>8.25</v>
      </c>
      <c r="K114" s="29">
        <v>8.7820424999999993</v>
      </c>
      <c r="L114" s="27">
        <v>96.240000000000009</v>
      </c>
      <c r="M114" s="29">
        <v>102.44651760000001</v>
      </c>
      <c r="N114" s="27">
        <v>0.48042785440613034</v>
      </c>
      <c r="O114" s="30">
        <v>0.5114106467367816</v>
      </c>
      <c r="P114" s="31">
        <v>44958</v>
      </c>
      <c r="Q114" s="37"/>
      <c r="R114" s="38"/>
      <c r="S114" s="38"/>
    </row>
    <row r="115" spans="1:19" ht="13.8" x14ac:dyDescent="0.25">
      <c r="A115" s="10">
        <v>113</v>
      </c>
      <c r="B115" s="41" t="s">
        <v>340</v>
      </c>
      <c r="C115" s="41" t="s">
        <v>341</v>
      </c>
      <c r="D115" s="41" t="s">
        <v>20</v>
      </c>
      <c r="E115" s="13">
        <v>41</v>
      </c>
      <c r="F115" s="13" t="s">
        <v>342</v>
      </c>
      <c r="G115" s="14">
        <v>5.497254E-2</v>
      </c>
      <c r="H115" s="15">
        <v>875</v>
      </c>
      <c r="I115" s="16">
        <v>48.100972499999997</v>
      </c>
      <c r="J115" s="15">
        <v>209</v>
      </c>
      <c r="K115" s="17">
        <v>11.48926086</v>
      </c>
      <c r="L115" s="15">
        <v>1795</v>
      </c>
      <c r="M115" s="17">
        <v>98.675709299999994</v>
      </c>
      <c r="N115" s="15">
        <v>10.99</v>
      </c>
      <c r="O115" s="18">
        <v>0.60414821460000001</v>
      </c>
      <c r="P115" s="19">
        <v>44972</v>
      </c>
      <c r="Q115" s="39"/>
      <c r="R115" s="40"/>
      <c r="S115" s="40"/>
    </row>
    <row r="116" spans="1:19" ht="13.8" x14ac:dyDescent="0.25">
      <c r="A116" s="10">
        <v>114</v>
      </c>
      <c r="B116" s="23" t="s">
        <v>343</v>
      </c>
      <c r="C116" s="23" t="s">
        <v>344</v>
      </c>
      <c r="D116" s="24" t="s">
        <v>203</v>
      </c>
      <c r="E116" s="25">
        <v>22</v>
      </c>
      <c r="F116" s="25" t="s">
        <v>78</v>
      </c>
      <c r="G116" s="26">
        <v>1.0644899999999999</v>
      </c>
      <c r="H116" s="27">
        <v>45.479166666666671</v>
      </c>
      <c r="I116" s="28">
        <v>48.412118124999999</v>
      </c>
      <c r="J116" s="27">
        <v>26</v>
      </c>
      <c r="K116" s="29">
        <v>27.676739999999999</v>
      </c>
      <c r="L116" s="27">
        <v>73.245833333333337</v>
      </c>
      <c r="M116" s="29">
        <v>77.969457125000005</v>
      </c>
      <c r="N116" s="27">
        <v>0.15499305555555556</v>
      </c>
      <c r="O116" s="30">
        <v>0.16498855770833334</v>
      </c>
      <c r="P116" s="31">
        <v>44958</v>
      </c>
      <c r="Q116" s="37"/>
      <c r="R116" s="38"/>
      <c r="S116" s="38"/>
    </row>
    <row r="117" spans="1:19" ht="13.8" x14ac:dyDescent="0.25">
      <c r="A117" s="10">
        <v>115</v>
      </c>
      <c r="B117" s="11" t="s">
        <v>345</v>
      </c>
      <c r="C117" s="11" t="s">
        <v>346</v>
      </c>
      <c r="D117" s="12" t="s">
        <v>20</v>
      </c>
      <c r="E117" s="13">
        <v>13</v>
      </c>
      <c r="F117" s="13" t="s">
        <v>347</v>
      </c>
      <c r="G117" s="14">
        <v>7.8003120000000002E-3</v>
      </c>
      <c r="H117" s="15">
        <v>6299</v>
      </c>
      <c r="I117" s="16">
        <v>49.134165287999998</v>
      </c>
      <c r="J117" s="15">
        <v>2499</v>
      </c>
      <c r="K117" s="17">
        <v>19.492979688000002</v>
      </c>
      <c r="L117" s="15">
        <v>21000</v>
      </c>
      <c r="M117" s="17">
        <v>163.80655200000001</v>
      </c>
      <c r="N117" s="15">
        <v>226.13615384615383</v>
      </c>
      <c r="O117" s="18">
        <v>1.76393255448</v>
      </c>
      <c r="P117" s="19">
        <v>44946</v>
      </c>
      <c r="Q117" s="39"/>
      <c r="R117" s="40"/>
      <c r="S117" s="40"/>
    </row>
    <row r="118" spans="1:19" ht="13.8" x14ac:dyDescent="0.25">
      <c r="A118" s="10">
        <v>116</v>
      </c>
      <c r="B118" s="23" t="s">
        <v>348</v>
      </c>
      <c r="C118" s="23" t="s">
        <v>349</v>
      </c>
      <c r="D118" s="24" t="s">
        <v>20</v>
      </c>
      <c r="E118" s="25">
        <v>14</v>
      </c>
      <c r="F118" s="25" t="s">
        <v>271</v>
      </c>
      <c r="G118" s="26">
        <v>1.621494E-3</v>
      </c>
      <c r="H118" s="27">
        <v>30416.666666666664</v>
      </c>
      <c r="I118" s="28">
        <v>49.320442499999999</v>
      </c>
      <c r="J118" s="27">
        <v>14750</v>
      </c>
      <c r="K118" s="29">
        <v>23.917036500000002</v>
      </c>
      <c r="L118" s="27">
        <v>157150</v>
      </c>
      <c r="M118" s="29">
        <v>254.81778210000002</v>
      </c>
      <c r="N118" s="27">
        <v>2257.6502976190473</v>
      </c>
      <c r="O118" s="30">
        <v>3.6607664116874994</v>
      </c>
      <c r="P118" s="31">
        <v>44932</v>
      </c>
      <c r="Q118" s="37"/>
      <c r="R118" s="38"/>
      <c r="S118" s="38"/>
    </row>
    <row r="119" spans="1:19" ht="13.8" x14ac:dyDescent="0.25">
      <c r="A119" s="10">
        <v>117</v>
      </c>
      <c r="B119" s="11" t="s">
        <v>350</v>
      </c>
      <c r="C119" s="11" t="s">
        <v>351</v>
      </c>
      <c r="D119" s="12" t="s">
        <v>20</v>
      </c>
      <c r="E119" s="13">
        <v>9</v>
      </c>
      <c r="F119" s="13" t="s">
        <v>352</v>
      </c>
      <c r="G119" s="14">
        <v>5.5219900000000002E-2</v>
      </c>
      <c r="H119" s="15">
        <v>899</v>
      </c>
      <c r="I119" s="16">
        <v>49.642690100000003</v>
      </c>
      <c r="J119" s="15">
        <v>599</v>
      </c>
      <c r="K119" s="17">
        <v>33.076720100000003</v>
      </c>
      <c r="L119" s="15">
        <v>2699</v>
      </c>
      <c r="M119" s="17">
        <v>149.0385101</v>
      </c>
      <c r="N119" s="15">
        <v>20.746846735327129</v>
      </c>
      <c r="O119" s="18">
        <v>1.1456388020400905</v>
      </c>
      <c r="P119" s="19">
        <v>44953</v>
      </c>
      <c r="Q119" s="39"/>
      <c r="R119" s="40"/>
      <c r="S119" s="40"/>
    </row>
    <row r="120" spans="1:19" ht="13.8" x14ac:dyDescent="0.25">
      <c r="A120" s="10">
        <v>118</v>
      </c>
      <c r="B120" s="36" t="s">
        <v>353</v>
      </c>
      <c r="C120" s="36" t="s">
        <v>354</v>
      </c>
      <c r="D120" s="36" t="s">
        <v>81</v>
      </c>
      <c r="E120" s="25">
        <v>7</v>
      </c>
      <c r="F120" s="25" t="s">
        <v>355</v>
      </c>
      <c r="G120" s="26">
        <v>3.9952220000000005E-3</v>
      </c>
      <c r="H120" s="27">
        <v>12683.333333333334</v>
      </c>
      <c r="I120" s="28">
        <v>50.672732366666679</v>
      </c>
      <c r="J120" s="27">
        <v>1658.3333333333333</v>
      </c>
      <c r="K120" s="29">
        <v>6.6254098166666671</v>
      </c>
      <c r="L120" s="27">
        <v>79266.666666666672</v>
      </c>
      <c r="M120" s="29">
        <v>316.68793053333337</v>
      </c>
      <c r="N120" s="27">
        <v>1585.4166666666667</v>
      </c>
      <c r="O120" s="30">
        <v>6.3340915458333349</v>
      </c>
      <c r="P120" s="31">
        <v>44971</v>
      </c>
      <c r="Q120" s="38"/>
      <c r="R120" s="38"/>
      <c r="S120" s="38"/>
    </row>
    <row r="121" spans="1:19" ht="13.8" x14ac:dyDescent="0.25">
      <c r="A121" s="10">
        <v>119</v>
      </c>
      <c r="B121" s="11" t="s">
        <v>356</v>
      </c>
      <c r="C121" s="11" t="s">
        <v>357</v>
      </c>
      <c r="D121" s="12" t="s">
        <v>237</v>
      </c>
      <c r="E121" s="13">
        <v>35</v>
      </c>
      <c r="F121" s="13" t="s">
        <v>358</v>
      </c>
      <c r="G121" s="14">
        <v>0.61962499999999998</v>
      </c>
      <c r="H121" s="15">
        <v>82</v>
      </c>
      <c r="I121" s="16">
        <v>50.809249999999999</v>
      </c>
      <c r="J121" s="15">
        <v>41.666666666666664</v>
      </c>
      <c r="K121" s="17">
        <v>25.817708333333332</v>
      </c>
      <c r="L121" s="15">
        <v>120</v>
      </c>
      <c r="M121" s="17">
        <v>74.355000000000004</v>
      </c>
      <c r="N121" s="15">
        <v>0.24698795180722893</v>
      </c>
      <c r="O121" s="18">
        <v>0.15303990963855421</v>
      </c>
      <c r="P121" s="19">
        <v>44958</v>
      </c>
      <c r="Q121" s="39"/>
      <c r="R121" s="40"/>
      <c r="S121" s="40"/>
    </row>
    <row r="122" spans="1:19" ht="13.8" x14ac:dyDescent="0.25">
      <c r="A122" s="10">
        <v>120</v>
      </c>
      <c r="B122" s="23" t="s">
        <v>359</v>
      </c>
      <c r="C122" s="23" t="s">
        <v>360</v>
      </c>
      <c r="D122" s="23" t="s">
        <v>220</v>
      </c>
      <c r="E122" s="25">
        <v>3</v>
      </c>
      <c r="F122" s="25" t="s">
        <v>323</v>
      </c>
      <c r="G122" s="26">
        <v>0.37002089999999999</v>
      </c>
      <c r="H122" s="27">
        <v>139</v>
      </c>
      <c r="I122" s="28">
        <v>51.432905099999999</v>
      </c>
      <c r="J122" s="27">
        <v>95</v>
      </c>
      <c r="K122" s="29">
        <v>35.151985500000002</v>
      </c>
      <c r="L122" s="27">
        <v>185</v>
      </c>
      <c r="M122" s="29">
        <v>68.453866500000004</v>
      </c>
      <c r="N122" s="27">
        <v>0.55061111111111105</v>
      </c>
      <c r="O122" s="30">
        <v>0.2037376188833333</v>
      </c>
      <c r="P122" s="31">
        <v>44939</v>
      </c>
      <c r="Q122" s="37"/>
      <c r="R122" s="38"/>
      <c r="S122" s="38"/>
    </row>
    <row r="123" spans="1:19" ht="13.8" x14ac:dyDescent="0.25">
      <c r="A123" s="10">
        <v>121</v>
      </c>
      <c r="B123" s="11" t="s">
        <v>361</v>
      </c>
      <c r="C123" s="11" t="s">
        <v>362</v>
      </c>
      <c r="D123" s="12" t="s">
        <v>20</v>
      </c>
      <c r="E123" s="13">
        <v>12</v>
      </c>
      <c r="F123" s="13" t="s">
        <v>176</v>
      </c>
      <c r="G123" s="14">
        <v>1</v>
      </c>
      <c r="H123" s="15">
        <v>52.5</v>
      </c>
      <c r="I123" s="16">
        <v>52.5</v>
      </c>
      <c r="J123" s="15">
        <v>20</v>
      </c>
      <c r="K123" s="17">
        <v>20</v>
      </c>
      <c r="L123" s="15">
        <v>300</v>
      </c>
      <c r="M123" s="17">
        <v>300</v>
      </c>
      <c r="N123" s="15">
        <v>38.346354166666664</v>
      </c>
      <c r="O123" s="18">
        <v>38.346354166666664</v>
      </c>
      <c r="P123" s="19">
        <v>44977</v>
      </c>
      <c r="Q123" s="39"/>
      <c r="R123" s="40"/>
      <c r="S123" s="40"/>
    </row>
    <row r="124" spans="1:19" ht="13.8" x14ac:dyDescent="0.25">
      <c r="A124" s="10">
        <v>122</v>
      </c>
      <c r="B124" s="23" t="s">
        <v>363</v>
      </c>
      <c r="C124" s="23" t="s">
        <v>364</v>
      </c>
      <c r="D124" s="23" t="s">
        <v>226</v>
      </c>
      <c r="E124" s="25">
        <v>6</v>
      </c>
      <c r="F124" s="25" t="s">
        <v>365</v>
      </c>
      <c r="G124" s="26">
        <v>1.002667</v>
      </c>
      <c r="H124" s="27">
        <v>52.43</v>
      </c>
      <c r="I124" s="28">
        <v>52.569830809999999</v>
      </c>
      <c r="J124" s="27">
        <v>35.31</v>
      </c>
      <c r="K124" s="29">
        <v>35.404171770000005</v>
      </c>
      <c r="L124" s="27">
        <v>99.58</v>
      </c>
      <c r="M124" s="29">
        <v>99.845579860000001</v>
      </c>
      <c r="N124" s="27">
        <v>0.10987999999999999</v>
      </c>
      <c r="O124" s="30">
        <v>0.11017304995999999</v>
      </c>
      <c r="P124" s="31">
        <v>44958</v>
      </c>
      <c r="Q124" s="37"/>
      <c r="R124" s="38"/>
      <c r="S124" s="38"/>
    </row>
    <row r="125" spans="1:19" ht="13.8" x14ac:dyDescent="0.25">
      <c r="A125" s="10">
        <v>123</v>
      </c>
      <c r="B125" s="11" t="s">
        <v>366</v>
      </c>
      <c r="C125" s="11" t="s">
        <v>367</v>
      </c>
      <c r="D125" s="12" t="s">
        <v>20</v>
      </c>
      <c r="E125" s="13">
        <v>11</v>
      </c>
      <c r="F125" s="13" t="s">
        <v>368</v>
      </c>
      <c r="G125" s="14">
        <v>7.9214420000000008E-2</v>
      </c>
      <c r="H125" s="15">
        <v>668.5</v>
      </c>
      <c r="I125" s="16">
        <v>52.954839770000007</v>
      </c>
      <c r="J125" s="15">
        <v>252</v>
      </c>
      <c r="K125" s="17">
        <v>19.962033840000004</v>
      </c>
      <c r="L125" s="15">
        <v>4042.5</v>
      </c>
      <c r="M125" s="17">
        <v>320.22429285000004</v>
      </c>
      <c r="N125" s="15">
        <v>35.46003968253968</v>
      </c>
      <c r="O125" s="18">
        <v>2.808946476629365</v>
      </c>
      <c r="P125" s="19">
        <v>44944</v>
      </c>
      <c r="Q125" s="39"/>
      <c r="R125" s="40"/>
      <c r="S125" s="40"/>
    </row>
    <row r="126" spans="1:19" ht="13.8" x14ac:dyDescent="0.25">
      <c r="A126" s="10">
        <v>124</v>
      </c>
      <c r="B126" s="23" t="s">
        <v>369</v>
      </c>
      <c r="C126" s="23" t="s">
        <v>370</v>
      </c>
      <c r="D126" s="23" t="s">
        <v>220</v>
      </c>
      <c r="E126" s="25">
        <v>8</v>
      </c>
      <c r="F126" s="25" t="s">
        <v>78</v>
      </c>
      <c r="G126" s="26">
        <v>1.0644899999999999</v>
      </c>
      <c r="H126" s="27">
        <v>50.578333333333333</v>
      </c>
      <c r="I126" s="28">
        <v>53.840130049999999</v>
      </c>
      <c r="J126" s="27">
        <v>16.989999999999998</v>
      </c>
      <c r="K126" s="29">
        <v>18.085685099999996</v>
      </c>
      <c r="L126" s="27">
        <v>67.406666666666666</v>
      </c>
      <c r="M126" s="29">
        <v>71.753722599999989</v>
      </c>
      <c r="N126" s="27">
        <v>0.10392499999999999</v>
      </c>
      <c r="O126" s="30">
        <v>0.11062712324999999</v>
      </c>
      <c r="P126" s="31">
        <v>44957</v>
      </c>
      <c r="Q126" s="37"/>
      <c r="R126" s="38"/>
      <c r="S126" s="38"/>
    </row>
    <row r="127" spans="1:19" ht="13.8" x14ac:dyDescent="0.25">
      <c r="A127" s="10">
        <v>125</v>
      </c>
      <c r="B127" s="11" t="s">
        <v>371</v>
      </c>
      <c r="C127" s="11" t="s">
        <v>372</v>
      </c>
      <c r="D127" s="12" t="s">
        <v>237</v>
      </c>
      <c r="E127" s="13">
        <v>40</v>
      </c>
      <c r="F127" s="13" t="s">
        <v>373</v>
      </c>
      <c r="G127" s="14">
        <v>0.67419499999999999</v>
      </c>
      <c r="H127" s="15">
        <v>79.995000000000005</v>
      </c>
      <c r="I127" s="16">
        <v>53.932229025000005</v>
      </c>
      <c r="J127" s="15">
        <v>52.4</v>
      </c>
      <c r="K127" s="17">
        <v>35.327818000000001</v>
      </c>
      <c r="L127" s="15">
        <v>150</v>
      </c>
      <c r="M127" s="17">
        <v>101.12925</v>
      </c>
      <c r="N127" s="15">
        <v>1.5671536604960425</v>
      </c>
      <c r="O127" s="18">
        <v>1.0565671621381294</v>
      </c>
      <c r="P127" s="19">
        <v>44931</v>
      </c>
      <c r="Q127" s="39"/>
      <c r="R127" s="40"/>
      <c r="S127" s="40"/>
    </row>
    <row r="128" spans="1:19" ht="13.8" x14ac:dyDescent="0.25">
      <c r="A128" s="10">
        <v>126</v>
      </c>
      <c r="B128" s="23" t="s">
        <v>374</v>
      </c>
      <c r="C128" s="23" t="s">
        <v>375</v>
      </c>
      <c r="D128" s="23" t="s">
        <v>226</v>
      </c>
      <c r="E128" s="25">
        <v>19</v>
      </c>
      <c r="F128" s="25" t="s">
        <v>176</v>
      </c>
      <c r="G128" s="26">
        <v>1</v>
      </c>
      <c r="H128" s="27">
        <v>54.99</v>
      </c>
      <c r="I128" s="28">
        <v>54.99</v>
      </c>
      <c r="J128" s="27">
        <v>29.99</v>
      </c>
      <c r="K128" s="29">
        <v>29.99</v>
      </c>
      <c r="L128" s="27">
        <v>99.43</v>
      </c>
      <c r="M128" s="29">
        <v>99.43</v>
      </c>
      <c r="N128" s="27">
        <v>0.45</v>
      </c>
      <c r="O128" s="30">
        <v>0.45</v>
      </c>
      <c r="P128" s="31">
        <v>44964</v>
      </c>
      <c r="Q128" s="37"/>
      <c r="R128" s="38"/>
      <c r="S128" s="38"/>
    </row>
    <row r="129" spans="1:19" ht="13.8" x14ac:dyDescent="0.25">
      <c r="A129" s="10">
        <v>127</v>
      </c>
      <c r="B129" s="11" t="s">
        <v>376</v>
      </c>
      <c r="C129" s="11" t="s">
        <v>377</v>
      </c>
      <c r="D129" s="11" t="s">
        <v>226</v>
      </c>
      <c r="E129" s="13">
        <v>11</v>
      </c>
      <c r="F129" s="13" t="s">
        <v>176</v>
      </c>
      <c r="G129" s="14">
        <v>1</v>
      </c>
      <c r="H129" s="15">
        <v>55</v>
      </c>
      <c r="I129" s="16">
        <v>55</v>
      </c>
      <c r="J129" s="15">
        <v>27</v>
      </c>
      <c r="K129" s="17">
        <v>27</v>
      </c>
      <c r="L129" s="15">
        <v>116</v>
      </c>
      <c r="M129" s="17">
        <v>116</v>
      </c>
      <c r="N129" s="15">
        <v>0.80476190476190479</v>
      </c>
      <c r="O129" s="18">
        <v>0.80476190476190479</v>
      </c>
      <c r="P129" s="19">
        <v>44946</v>
      </c>
      <c r="Q129" s="39"/>
      <c r="R129" s="40"/>
      <c r="S129" s="40"/>
    </row>
    <row r="130" spans="1:19" ht="13.8" x14ac:dyDescent="0.25">
      <c r="A130" s="10">
        <v>128</v>
      </c>
      <c r="B130" s="23" t="s">
        <v>378</v>
      </c>
      <c r="C130" s="23" t="s">
        <v>379</v>
      </c>
      <c r="D130" s="24" t="s">
        <v>46</v>
      </c>
      <c r="E130" s="42">
        <v>5</v>
      </c>
      <c r="F130" s="42" t="s">
        <v>380</v>
      </c>
      <c r="G130" s="26">
        <v>0.12399829999999999</v>
      </c>
      <c r="H130" s="43">
        <v>448</v>
      </c>
      <c r="I130" s="28">
        <v>55.551238399999995</v>
      </c>
      <c r="J130" s="43">
        <v>248</v>
      </c>
      <c r="K130" s="30">
        <v>30.7515784</v>
      </c>
      <c r="L130" s="43">
        <v>1748</v>
      </c>
      <c r="M130" s="30">
        <v>216.74902839999999</v>
      </c>
      <c r="N130" s="43">
        <v>0.7466666666666667</v>
      </c>
      <c r="O130" s="30">
        <v>9.2585397333333333E-2</v>
      </c>
      <c r="P130" s="44">
        <v>44957</v>
      </c>
      <c r="Q130" s="37"/>
      <c r="R130" s="38"/>
      <c r="S130" s="38"/>
    </row>
    <row r="131" spans="1:19" ht="13.8" x14ac:dyDescent="0.25">
      <c r="A131" s="10">
        <v>129</v>
      </c>
      <c r="B131" s="11" t="s">
        <v>381</v>
      </c>
      <c r="C131" s="11" t="s">
        <v>382</v>
      </c>
      <c r="D131" s="12" t="s">
        <v>46</v>
      </c>
      <c r="E131" s="13">
        <v>25</v>
      </c>
      <c r="F131" s="13" t="s">
        <v>383</v>
      </c>
      <c r="G131" s="14">
        <v>6.514934E-2</v>
      </c>
      <c r="H131" s="15">
        <v>862.92</v>
      </c>
      <c r="I131" s="16">
        <v>56.218668472799997</v>
      </c>
      <c r="J131" s="15">
        <v>270</v>
      </c>
      <c r="K131" s="17">
        <v>17.590321800000002</v>
      </c>
      <c r="L131" s="15">
        <v>7549.2</v>
      </c>
      <c r="M131" s="17">
        <v>491.825397528</v>
      </c>
      <c r="N131" s="15">
        <v>30.24</v>
      </c>
      <c r="O131" s="18">
        <v>1.9701160415999999</v>
      </c>
      <c r="P131" s="19">
        <v>44973</v>
      </c>
      <c r="Q131" s="39"/>
      <c r="R131" s="40"/>
      <c r="S131" s="40"/>
    </row>
    <row r="132" spans="1:19" ht="13.8" x14ac:dyDescent="0.25">
      <c r="A132" s="10">
        <v>130</v>
      </c>
      <c r="B132" s="23" t="s">
        <v>384</v>
      </c>
      <c r="C132" s="23" t="s">
        <v>385</v>
      </c>
      <c r="D132" s="24" t="s">
        <v>203</v>
      </c>
      <c r="E132" s="25">
        <v>17</v>
      </c>
      <c r="F132" s="42" t="s">
        <v>78</v>
      </c>
      <c r="G132" s="26">
        <v>1.0644899999999999</v>
      </c>
      <c r="H132" s="27">
        <v>53.25</v>
      </c>
      <c r="I132" s="28">
        <v>56.684092499999998</v>
      </c>
      <c r="J132" s="27">
        <v>34.11</v>
      </c>
      <c r="K132" s="29">
        <v>36.309753899999997</v>
      </c>
      <c r="L132" s="27">
        <v>105.73</v>
      </c>
      <c r="M132" s="29">
        <v>112.54852769999999</v>
      </c>
      <c r="N132" s="27">
        <v>0.32810857843137259</v>
      </c>
      <c r="O132" s="30">
        <v>0.34926830065441178</v>
      </c>
      <c r="P132" s="31">
        <v>44953</v>
      </c>
      <c r="Q132" s="37"/>
      <c r="R132" s="38"/>
      <c r="S132" s="38"/>
    </row>
    <row r="133" spans="1:19" ht="13.8" x14ac:dyDescent="0.25">
      <c r="A133" s="10">
        <v>131</v>
      </c>
      <c r="B133" s="11" t="s">
        <v>386</v>
      </c>
      <c r="C133" s="11" t="s">
        <v>387</v>
      </c>
      <c r="D133" s="11" t="s">
        <v>220</v>
      </c>
      <c r="E133" s="13">
        <v>7</v>
      </c>
      <c r="F133" s="45" t="s">
        <v>388</v>
      </c>
      <c r="G133" s="14">
        <v>4.7585600000000002E-3</v>
      </c>
      <c r="H133" s="15">
        <v>12008.333333333334</v>
      </c>
      <c r="I133" s="16">
        <v>57.142374666666669</v>
      </c>
      <c r="J133" s="15">
        <v>6459</v>
      </c>
      <c r="K133" s="17">
        <v>30.735539040000003</v>
      </c>
      <c r="L133" s="15">
        <v>24108.333333333332</v>
      </c>
      <c r="M133" s="17">
        <v>114.72095066666667</v>
      </c>
      <c r="N133" s="15">
        <v>350.1570748299319</v>
      </c>
      <c r="O133" s="18">
        <v>1.6662434500027208</v>
      </c>
      <c r="P133" s="19">
        <v>44945</v>
      </c>
      <c r="Q133" s="39"/>
      <c r="R133" s="40"/>
      <c r="S133" s="40"/>
    </row>
    <row r="134" spans="1:19" ht="13.8" x14ac:dyDescent="0.25">
      <c r="A134" s="10">
        <v>132</v>
      </c>
      <c r="B134" s="23" t="s">
        <v>389</v>
      </c>
      <c r="C134" s="23" t="s">
        <v>390</v>
      </c>
      <c r="D134" s="24" t="s">
        <v>81</v>
      </c>
      <c r="E134" s="25">
        <v>41</v>
      </c>
      <c r="F134" s="42" t="s">
        <v>391</v>
      </c>
      <c r="G134" s="26">
        <v>3.2578019999999999</v>
      </c>
      <c r="H134" s="27">
        <v>17.666666666666668</v>
      </c>
      <c r="I134" s="28">
        <v>57.554501999999999</v>
      </c>
      <c r="J134" s="27">
        <v>3.5833333333333335</v>
      </c>
      <c r="K134" s="29">
        <v>11.673790500000001</v>
      </c>
      <c r="L134" s="27">
        <v>45.833333333333336</v>
      </c>
      <c r="M134" s="29">
        <v>149.31592499999999</v>
      </c>
      <c r="N134" s="27">
        <v>0.51988258184904534</v>
      </c>
      <c r="O134" s="30">
        <v>1.6936745149129835</v>
      </c>
      <c r="P134" s="31">
        <v>44964</v>
      </c>
      <c r="Q134" s="37"/>
      <c r="R134" s="38"/>
      <c r="S134" s="38"/>
    </row>
    <row r="135" spans="1:19" ht="13.8" x14ac:dyDescent="0.25">
      <c r="A135" s="10">
        <v>133</v>
      </c>
      <c r="B135" s="11" t="s">
        <v>392</v>
      </c>
      <c r="C135" s="11" t="s">
        <v>393</v>
      </c>
      <c r="D135" s="12" t="s">
        <v>203</v>
      </c>
      <c r="E135" s="13">
        <v>19</v>
      </c>
      <c r="F135" s="45" t="s">
        <v>250</v>
      </c>
      <c r="G135" s="14">
        <v>1.2034399999999998</v>
      </c>
      <c r="H135" s="15">
        <v>48</v>
      </c>
      <c r="I135" s="16">
        <v>57.765119999999996</v>
      </c>
      <c r="J135" s="15">
        <v>26</v>
      </c>
      <c r="K135" s="17">
        <v>31.289439999999995</v>
      </c>
      <c r="L135" s="15">
        <v>108.75</v>
      </c>
      <c r="M135" s="17">
        <v>130.87409999999997</v>
      </c>
      <c r="N135" s="15">
        <v>0.86682288605520252</v>
      </c>
      <c r="O135" s="18">
        <v>1.0431693339942727</v>
      </c>
      <c r="P135" s="19">
        <v>44949</v>
      </c>
      <c r="Q135" s="39"/>
      <c r="R135" s="40"/>
      <c r="S135" s="40"/>
    </row>
    <row r="136" spans="1:19" ht="13.8" x14ac:dyDescent="0.25">
      <c r="A136" s="10">
        <v>134</v>
      </c>
      <c r="B136" s="23" t="s">
        <v>394</v>
      </c>
      <c r="C136" s="23" t="s">
        <v>395</v>
      </c>
      <c r="D136" s="24" t="s">
        <v>203</v>
      </c>
      <c r="E136" s="25">
        <v>21</v>
      </c>
      <c r="F136" s="42" t="s">
        <v>78</v>
      </c>
      <c r="G136" s="26">
        <v>1.0644899999999999</v>
      </c>
      <c r="H136" s="27">
        <v>54.5</v>
      </c>
      <c r="I136" s="28">
        <v>58.014704999999999</v>
      </c>
      <c r="J136" s="27">
        <v>26.116666666666664</v>
      </c>
      <c r="K136" s="29">
        <v>27.800930499999996</v>
      </c>
      <c r="L136" s="27">
        <v>119.69833333333332</v>
      </c>
      <c r="M136" s="29">
        <v>127.41767884999999</v>
      </c>
      <c r="N136" s="27">
        <v>0.34527210317460316</v>
      </c>
      <c r="O136" s="30">
        <v>0.36753870110833331</v>
      </c>
      <c r="P136" s="31">
        <v>44932</v>
      </c>
      <c r="Q136" s="37"/>
      <c r="R136" s="38"/>
      <c r="S136" s="38"/>
    </row>
    <row r="137" spans="1:19" ht="13.8" x14ac:dyDescent="0.25">
      <c r="A137" s="10">
        <v>135</v>
      </c>
      <c r="B137" s="41" t="s">
        <v>396</v>
      </c>
      <c r="C137" s="41" t="s">
        <v>397</v>
      </c>
      <c r="D137" s="12" t="s">
        <v>20</v>
      </c>
      <c r="E137" s="13">
        <v>1</v>
      </c>
      <c r="F137" s="45" t="s">
        <v>398</v>
      </c>
      <c r="G137" s="14">
        <v>2.334313E-4</v>
      </c>
      <c r="H137" s="15">
        <v>249000</v>
      </c>
      <c r="I137" s="16">
        <v>58.124393699999999</v>
      </c>
      <c r="J137" s="15">
        <v>249000</v>
      </c>
      <c r="K137" s="17">
        <v>58.124393699999999</v>
      </c>
      <c r="L137" s="15">
        <v>249000</v>
      </c>
      <c r="M137" s="17">
        <v>58.124393699999999</v>
      </c>
      <c r="N137" s="15">
        <v>2490</v>
      </c>
      <c r="O137" s="18">
        <v>0.58124393699999999</v>
      </c>
      <c r="P137" s="19">
        <v>44956</v>
      </c>
      <c r="Q137" s="39"/>
      <c r="R137" s="40"/>
      <c r="S137" s="40"/>
    </row>
    <row r="138" spans="1:19" ht="13.8" x14ac:dyDescent="0.25">
      <c r="A138" s="10">
        <v>136</v>
      </c>
      <c r="B138" s="23" t="s">
        <v>399</v>
      </c>
      <c r="C138" s="23" t="s">
        <v>400</v>
      </c>
      <c r="D138" s="24" t="s">
        <v>401</v>
      </c>
      <c r="E138" s="25">
        <v>39</v>
      </c>
      <c r="F138" s="42" t="s">
        <v>402</v>
      </c>
      <c r="G138" s="26">
        <v>0.73590499999999992</v>
      </c>
      <c r="H138" s="27">
        <v>79</v>
      </c>
      <c r="I138" s="28">
        <v>58.136494999999996</v>
      </c>
      <c r="J138" s="27">
        <v>33.950000000000003</v>
      </c>
      <c r="K138" s="29">
        <v>24.983974749999998</v>
      </c>
      <c r="L138" s="27">
        <v>145</v>
      </c>
      <c r="M138" s="29">
        <v>106.70622499999999</v>
      </c>
      <c r="N138" s="27">
        <v>1.4890784235315511</v>
      </c>
      <c r="O138" s="30">
        <v>1.0958202572689859</v>
      </c>
      <c r="P138" s="31">
        <v>44936</v>
      </c>
      <c r="Q138" s="37"/>
      <c r="R138" s="38"/>
      <c r="S138" s="38"/>
    </row>
    <row r="139" spans="1:19" ht="13.8" x14ac:dyDescent="0.25">
      <c r="A139" s="10">
        <v>137</v>
      </c>
      <c r="B139" s="11" t="s">
        <v>403</v>
      </c>
      <c r="C139" s="11" t="s">
        <v>404</v>
      </c>
      <c r="D139" s="12" t="s">
        <v>237</v>
      </c>
      <c r="E139" s="13">
        <v>4</v>
      </c>
      <c r="F139" s="45" t="s">
        <v>405</v>
      </c>
      <c r="G139" s="14">
        <v>0.45169519999999996</v>
      </c>
      <c r="H139" s="15">
        <v>129</v>
      </c>
      <c r="I139" s="16">
        <v>58.268680799999998</v>
      </c>
      <c r="J139" s="15">
        <v>15</v>
      </c>
      <c r="K139" s="17">
        <v>6.7754279999999998</v>
      </c>
      <c r="L139" s="15">
        <v>199</v>
      </c>
      <c r="M139" s="17">
        <v>89.887344799999994</v>
      </c>
      <c r="N139" s="15">
        <v>3.1049999999999995</v>
      </c>
      <c r="O139" s="18">
        <v>1.4025135959999997</v>
      </c>
      <c r="P139" s="19">
        <v>44965</v>
      </c>
      <c r="Q139" s="39"/>
      <c r="R139" s="40"/>
      <c r="S139" s="40"/>
    </row>
    <row r="140" spans="1:19" ht="13.8" x14ac:dyDescent="0.25">
      <c r="A140" s="10">
        <v>138</v>
      </c>
      <c r="B140" s="23" t="s">
        <v>406</v>
      </c>
      <c r="C140" s="23" t="s">
        <v>407</v>
      </c>
      <c r="D140" s="23" t="s">
        <v>220</v>
      </c>
      <c r="E140" s="25">
        <v>1</v>
      </c>
      <c r="F140" s="42" t="s">
        <v>78</v>
      </c>
      <c r="G140" s="26">
        <v>1.0637749999999999</v>
      </c>
      <c r="H140" s="27">
        <v>55</v>
      </c>
      <c r="I140" s="28">
        <v>58.507624999999997</v>
      </c>
      <c r="J140" s="27">
        <v>55</v>
      </c>
      <c r="K140" s="29">
        <v>58.507624999999997</v>
      </c>
      <c r="L140" s="27">
        <v>55</v>
      </c>
      <c r="M140" s="29">
        <v>58.507624999999997</v>
      </c>
      <c r="N140" s="27">
        <v>0.45833333333333331</v>
      </c>
      <c r="O140" s="30">
        <v>0.4875635416666666</v>
      </c>
      <c r="P140" s="31">
        <v>44959</v>
      </c>
      <c r="Q140" s="37"/>
      <c r="R140" s="38"/>
      <c r="S140" s="38"/>
    </row>
    <row r="141" spans="1:19" ht="13.8" x14ac:dyDescent="0.25">
      <c r="A141" s="10">
        <v>139</v>
      </c>
      <c r="B141" s="11" t="s">
        <v>408</v>
      </c>
      <c r="C141" s="11" t="s">
        <v>409</v>
      </c>
      <c r="D141" s="12" t="s">
        <v>203</v>
      </c>
      <c r="E141" s="13">
        <v>4</v>
      </c>
      <c r="F141" s="45" t="s">
        <v>78</v>
      </c>
      <c r="G141" s="14">
        <v>1.0644899999999999</v>
      </c>
      <c r="H141" s="15">
        <v>54.99</v>
      </c>
      <c r="I141" s="16">
        <v>58.5363051</v>
      </c>
      <c r="J141" s="15">
        <v>39.99</v>
      </c>
      <c r="K141" s="17">
        <v>42.568955099999997</v>
      </c>
      <c r="L141" s="15">
        <v>79.989999999999995</v>
      </c>
      <c r="M141" s="17">
        <v>85.148555099999996</v>
      </c>
      <c r="N141" s="15">
        <v>0.11747175</v>
      </c>
      <c r="O141" s="18">
        <v>0.12504750315749999</v>
      </c>
      <c r="P141" s="19">
        <v>44956</v>
      </c>
      <c r="Q141" s="39"/>
      <c r="R141" s="40"/>
      <c r="S141" s="40"/>
    </row>
    <row r="142" spans="1:19" ht="13.8" x14ac:dyDescent="0.25">
      <c r="A142" s="10">
        <v>140</v>
      </c>
      <c r="B142" s="23" t="s">
        <v>410</v>
      </c>
      <c r="C142" s="36" t="s">
        <v>411</v>
      </c>
      <c r="D142" s="24" t="s">
        <v>20</v>
      </c>
      <c r="E142" s="25">
        <v>12</v>
      </c>
      <c r="F142" s="42" t="s">
        <v>412</v>
      </c>
      <c r="G142" s="26">
        <v>2.7013170000000003E-4</v>
      </c>
      <c r="H142" s="27">
        <v>217250</v>
      </c>
      <c r="I142" s="28">
        <v>58.686111825000005</v>
      </c>
      <c r="J142" s="27">
        <v>112000</v>
      </c>
      <c r="K142" s="29">
        <v>30.254750400000002</v>
      </c>
      <c r="L142" s="27">
        <v>539000</v>
      </c>
      <c r="M142" s="29">
        <v>145.60098630000002</v>
      </c>
      <c r="N142" s="27">
        <v>9850</v>
      </c>
      <c r="O142" s="30">
        <v>2.6607972450000004</v>
      </c>
      <c r="P142" s="31">
        <v>44971</v>
      </c>
      <c r="Q142" s="37"/>
      <c r="R142" s="38"/>
      <c r="S142" s="38"/>
    </row>
    <row r="143" spans="1:19" ht="13.8" x14ac:dyDescent="0.25">
      <c r="A143" s="10">
        <v>141</v>
      </c>
      <c r="B143" s="11" t="s">
        <v>413</v>
      </c>
      <c r="C143" s="11" t="s">
        <v>414</v>
      </c>
      <c r="D143" s="12" t="s">
        <v>20</v>
      </c>
      <c r="E143" s="13">
        <v>2</v>
      </c>
      <c r="F143" s="45" t="s">
        <v>271</v>
      </c>
      <c r="G143" s="14">
        <v>1.621494E-3</v>
      </c>
      <c r="H143" s="15">
        <v>36250</v>
      </c>
      <c r="I143" s="16">
        <v>58.779157500000004</v>
      </c>
      <c r="J143" s="15">
        <v>26250</v>
      </c>
      <c r="K143" s="17">
        <v>42.564217499999998</v>
      </c>
      <c r="L143" s="15">
        <v>46250</v>
      </c>
      <c r="M143" s="17">
        <v>74.994097499999995</v>
      </c>
      <c r="N143" s="15">
        <v>1118.75</v>
      </c>
      <c r="O143" s="18">
        <v>1.8140464125</v>
      </c>
      <c r="P143" s="19">
        <v>44932</v>
      </c>
      <c r="Q143" s="39"/>
      <c r="R143" s="40"/>
      <c r="S143" s="40"/>
    </row>
    <row r="144" spans="1:19" ht="13.8" x14ac:dyDescent="0.25">
      <c r="A144" s="10">
        <v>142</v>
      </c>
      <c r="B144" s="23" t="s">
        <v>415</v>
      </c>
      <c r="C144" s="23" t="s">
        <v>416</v>
      </c>
      <c r="D144" s="24" t="s">
        <v>88</v>
      </c>
      <c r="E144" s="25">
        <v>6</v>
      </c>
      <c r="F144" s="42" t="s">
        <v>78</v>
      </c>
      <c r="G144" s="26">
        <v>1.0644899999999999</v>
      </c>
      <c r="H144" s="27">
        <v>55.483333333333334</v>
      </c>
      <c r="I144" s="28">
        <v>59.061453499999999</v>
      </c>
      <c r="J144" s="27">
        <v>35.933333333333337</v>
      </c>
      <c r="K144" s="29">
        <v>38.250674000000004</v>
      </c>
      <c r="L144" s="27">
        <v>64.900000000000006</v>
      </c>
      <c r="M144" s="29">
        <v>69.085401000000005</v>
      </c>
      <c r="N144" s="27">
        <v>0.22815462962962965</v>
      </c>
      <c r="O144" s="30">
        <v>0.24286832169444444</v>
      </c>
      <c r="P144" s="31">
        <v>44965</v>
      </c>
      <c r="Q144" s="37"/>
      <c r="R144" s="38"/>
      <c r="S144" s="38"/>
    </row>
    <row r="145" spans="1:19" ht="13.8" x14ac:dyDescent="0.25">
      <c r="A145" s="10">
        <v>143</v>
      </c>
      <c r="B145" s="11" t="s">
        <v>417</v>
      </c>
      <c r="C145" s="11" t="s">
        <v>418</v>
      </c>
      <c r="D145" s="11" t="s">
        <v>220</v>
      </c>
      <c r="E145" s="13">
        <v>5</v>
      </c>
      <c r="F145" s="45" t="s">
        <v>323</v>
      </c>
      <c r="G145" s="14">
        <v>0.37002089999999999</v>
      </c>
      <c r="H145" s="15">
        <v>160</v>
      </c>
      <c r="I145" s="16">
        <v>59.203344000000001</v>
      </c>
      <c r="J145" s="15">
        <v>104</v>
      </c>
      <c r="K145" s="17">
        <v>38.482173599999996</v>
      </c>
      <c r="L145" s="15">
        <v>999</v>
      </c>
      <c r="M145" s="17">
        <v>369.6508791</v>
      </c>
      <c r="N145" s="15">
        <v>0.58749523809523807</v>
      </c>
      <c r="O145" s="18">
        <v>0.21738551674571427</v>
      </c>
      <c r="P145" s="19">
        <v>44943</v>
      </c>
      <c r="Q145" s="39"/>
      <c r="R145" s="40"/>
      <c r="S145" s="40"/>
    </row>
    <row r="146" spans="1:19" ht="13.8" x14ac:dyDescent="0.25">
      <c r="A146" s="10">
        <v>144</v>
      </c>
      <c r="B146" s="23" t="s">
        <v>419</v>
      </c>
      <c r="C146" s="23" t="s">
        <v>420</v>
      </c>
      <c r="D146" s="23" t="s">
        <v>220</v>
      </c>
      <c r="E146" s="25">
        <v>7</v>
      </c>
      <c r="F146" s="42" t="s">
        <v>323</v>
      </c>
      <c r="G146" s="26">
        <v>0.37002089999999999</v>
      </c>
      <c r="H146" s="27">
        <v>160</v>
      </c>
      <c r="I146" s="28">
        <v>59.203344000000001</v>
      </c>
      <c r="J146" s="27">
        <v>100</v>
      </c>
      <c r="K146" s="29">
        <v>37.002089999999995</v>
      </c>
      <c r="L146" s="27">
        <v>999</v>
      </c>
      <c r="M146" s="29">
        <v>369.6508791</v>
      </c>
      <c r="N146" s="27">
        <v>0.55729931972789115</v>
      </c>
      <c r="O146" s="30">
        <v>0.20621239585510204</v>
      </c>
      <c r="P146" s="31">
        <v>44952</v>
      </c>
      <c r="Q146" s="37"/>
      <c r="R146" s="38"/>
      <c r="S146" s="38"/>
    </row>
    <row r="147" spans="1:19" ht="13.8" x14ac:dyDescent="0.25">
      <c r="A147" s="10">
        <v>145</v>
      </c>
      <c r="B147" s="11" t="s">
        <v>421</v>
      </c>
      <c r="C147" s="11" t="s">
        <v>422</v>
      </c>
      <c r="D147" s="12" t="s">
        <v>20</v>
      </c>
      <c r="E147" s="13">
        <v>3</v>
      </c>
      <c r="F147" s="45" t="s">
        <v>423</v>
      </c>
      <c r="G147" s="14">
        <v>1.20363</v>
      </c>
      <c r="H147" s="15">
        <v>46.227666666666664</v>
      </c>
      <c r="I147" s="16">
        <v>59.430288266666665</v>
      </c>
      <c r="J147" s="15">
        <v>16.307666666666666</v>
      </c>
      <c r="K147" s="17">
        <v>20.965136266666669</v>
      </c>
      <c r="L147" s="15">
        <v>91.866666666666674</v>
      </c>
      <c r="M147" s="17">
        <v>118.10378666666668</v>
      </c>
      <c r="N147" s="15">
        <v>30.096137152777775</v>
      </c>
      <c r="O147" s="18">
        <v>38.691593923611109</v>
      </c>
      <c r="P147" s="19">
        <v>44963</v>
      </c>
      <c r="Q147" s="39"/>
      <c r="R147" s="40"/>
      <c r="S147" s="40"/>
    </row>
    <row r="148" spans="1:19" ht="13.8" x14ac:dyDescent="0.25">
      <c r="A148" s="10">
        <v>146</v>
      </c>
      <c r="B148" s="36" t="s">
        <v>424</v>
      </c>
      <c r="C148" s="36" t="s">
        <v>425</v>
      </c>
      <c r="D148" s="36" t="s">
        <v>401</v>
      </c>
      <c r="E148" s="25">
        <v>41</v>
      </c>
      <c r="F148" s="42" t="s">
        <v>176</v>
      </c>
      <c r="G148" s="26">
        <v>1</v>
      </c>
      <c r="H148" s="27">
        <v>59.99</v>
      </c>
      <c r="I148" s="28">
        <v>59.99</v>
      </c>
      <c r="J148" s="27">
        <v>22.870833333333334</v>
      </c>
      <c r="K148" s="29">
        <v>22.870833333333334</v>
      </c>
      <c r="L148" s="27">
        <v>180</v>
      </c>
      <c r="M148" s="29">
        <v>180</v>
      </c>
      <c r="N148" s="27">
        <v>0.12</v>
      </c>
      <c r="O148" s="30">
        <v>0.12</v>
      </c>
      <c r="P148" s="31">
        <v>44970</v>
      </c>
      <c r="Q148" s="37"/>
      <c r="R148" s="38"/>
      <c r="S148" s="38"/>
    </row>
    <row r="149" spans="1:19" ht="13.8" x14ac:dyDescent="0.25">
      <c r="A149" s="10">
        <v>147</v>
      </c>
      <c r="B149" s="11" t="s">
        <v>426</v>
      </c>
      <c r="C149" s="11" t="s">
        <v>427</v>
      </c>
      <c r="D149" s="11" t="s">
        <v>220</v>
      </c>
      <c r="E149" s="13">
        <v>9</v>
      </c>
      <c r="F149" s="45" t="s">
        <v>323</v>
      </c>
      <c r="G149" s="14">
        <v>0.37002089999999999</v>
      </c>
      <c r="H149" s="15">
        <v>162.63</v>
      </c>
      <c r="I149" s="16">
        <v>60.176498966999993</v>
      </c>
      <c r="J149" s="15">
        <v>109</v>
      </c>
      <c r="K149" s="17">
        <v>40.332278099999996</v>
      </c>
      <c r="L149" s="15">
        <v>384.93</v>
      </c>
      <c r="M149" s="17">
        <v>142.432145037</v>
      </c>
      <c r="N149" s="15">
        <v>2.8356907738095236</v>
      </c>
      <c r="O149" s="18">
        <v>1.0492648522466963</v>
      </c>
      <c r="P149" s="19">
        <v>44951</v>
      </c>
      <c r="Q149" s="39"/>
      <c r="R149" s="40"/>
      <c r="S149" s="40"/>
    </row>
    <row r="150" spans="1:19" ht="13.8" x14ac:dyDescent="0.25">
      <c r="A150" s="10">
        <v>148</v>
      </c>
      <c r="B150" s="23" t="s">
        <v>428</v>
      </c>
      <c r="C150" s="23" t="s">
        <v>429</v>
      </c>
      <c r="D150" s="24" t="s">
        <v>203</v>
      </c>
      <c r="E150" s="25">
        <v>6</v>
      </c>
      <c r="F150" s="42" t="s">
        <v>250</v>
      </c>
      <c r="G150" s="26">
        <v>1.2034399999999998</v>
      </c>
      <c r="H150" s="27">
        <v>50.089999999999996</v>
      </c>
      <c r="I150" s="28">
        <v>60.280309599999988</v>
      </c>
      <c r="J150" s="27">
        <v>43.98</v>
      </c>
      <c r="K150" s="29">
        <v>52.927291199999992</v>
      </c>
      <c r="L150" s="27">
        <v>84.6</v>
      </c>
      <c r="M150" s="29">
        <v>101.81102399999997</v>
      </c>
      <c r="N150" s="27">
        <v>0.13642242937853108</v>
      </c>
      <c r="O150" s="30">
        <v>0.16417620841129943</v>
      </c>
      <c r="P150" s="31">
        <v>44972</v>
      </c>
      <c r="Q150" s="37"/>
      <c r="R150" s="38"/>
      <c r="S150" s="38"/>
    </row>
    <row r="151" spans="1:19" ht="13.8" x14ac:dyDescent="0.25">
      <c r="A151" s="10">
        <v>149</v>
      </c>
      <c r="B151" s="11" t="s">
        <v>430</v>
      </c>
      <c r="C151" s="41" t="s">
        <v>431</v>
      </c>
      <c r="D151" s="12" t="s">
        <v>20</v>
      </c>
      <c r="E151" s="13">
        <v>6</v>
      </c>
      <c r="F151" s="45" t="s">
        <v>432</v>
      </c>
      <c r="G151" s="14">
        <v>9.2000000000000003E-4</v>
      </c>
      <c r="H151" s="15">
        <v>55416.166666666672</v>
      </c>
      <c r="I151" s="16">
        <v>60.957783333333346</v>
      </c>
      <c r="J151" s="15">
        <v>25833.333333333332</v>
      </c>
      <c r="K151" s="17">
        <v>28.416666666666668</v>
      </c>
      <c r="L151" s="15">
        <v>199999</v>
      </c>
      <c r="M151" s="17">
        <v>219.99890000000002</v>
      </c>
      <c r="N151" s="15">
        <v>461.32299999999998</v>
      </c>
      <c r="O151" s="18">
        <v>0.50745530000000005</v>
      </c>
      <c r="P151" s="19">
        <v>44960</v>
      </c>
      <c r="Q151" s="39"/>
      <c r="R151" s="40"/>
      <c r="S151" s="40"/>
    </row>
    <row r="152" spans="1:19" ht="13.8" x14ac:dyDescent="0.25">
      <c r="A152" s="10">
        <v>150</v>
      </c>
      <c r="B152" s="23" t="s">
        <v>433</v>
      </c>
      <c r="C152" s="23" t="s">
        <v>434</v>
      </c>
      <c r="D152" s="24" t="s">
        <v>203</v>
      </c>
      <c r="E152" s="25">
        <v>12</v>
      </c>
      <c r="F152" s="42" t="s">
        <v>435</v>
      </c>
      <c r="G152" s="26">
        <v>1.070754</v>
      </c>
      <c r="H152" s="27">
        <v>56.95</v>
      </c>
      <c r="I152" s="28">
        <v>60.9794403</v>
      </c>
      <c r="J152" s="27">
        <v>39</v>
      </c>
      <c r="K152" s="29">
        <v>41.759405999999998</v>
      </c>
      <c r="L152" s="27">
        <v>89.90000000000002</v>
      </c>
      <c r="M152" s="29">
        <v>96.260784600000022</v>
      </c>
      <c r="N152" s="27">
        <v>0.1690885185185185</v>
      </c>
      <c r="O152" s="30">
        <v>0.18105220755777776</v>
      </c>
      <c r="P152" s="31">
        <v>44952</v>
      </c>
      <c r="Q152" s="37"/>
      <c r="R152" s="38"/>
      <c r="S152" s="38"/>
    </row>
    <row r="153" spans="1:19" ht="13.8" x14ac:dyDescent="0.25">
      <c r="A153" s="10">
        <v>151</v>
      </c>
      <c r="B153" s="11" t="s">
        <v>436</v>
      </c>
      <c r="C153" s="11" t="s">
        <v>437</v>
      </c>
      <c r="D153" s="12" t="s">
        <v>203</v>
      </c>
      <c r="E153" s="13">
        <v>39</v>
      </c>
      <c r="F153" s="45" t="s">
        <v>78</v>
      </c>
      <c r="G153" s="14">
        <v>1.0644899999999999</v>
      </c>
      <c r="H153" s="15">
        <v>57.5</v>
      </c>
      <c r="I153" s="16">
        <v>61.208174999999997</v>
      </c>
      <c r="J153" s="15">
        <v>29.583333333333332</v>
      </c>
      <c r="K153" s="17">
        <v>31.491162499999998</v>
      </c>
      <c r="L153" s="15">
        <v>69.5</v>
      </c>
      <c r="M153" s="17">
        <v>73.982055000000003</v>
      </c>
      <c r="N153" s="15">
        <v>9.9750407000406979E-2</v>
      </c>
      <c r="O153" s="18">
        <v>0.10618331074786322</v>
      </c>
      <c r="P153" s="19">
        <v>44930</v>
      </c>
      <c r="Q153" s="39"/>
      <c r="R153" s="40"/>
      <c r="S153" s="40"/>
    </row>
    <row r="154" spans="1:19" ht="13.8" x14ac:dyDescent="0.25">
      <c r="A154" s="10">
        <v>152</v>
      </c>
      <c r="B154" s="23" t="s">
        <v>438</v>
      </c>
      <c r="C154" s="23" t="s">
        <v>439</v>
      </c>
      <c r="D154" s="24" t="s">
        <v>81</v>
      </c>
      <c r="E154" s="25">
        <v>3</v>
      </c>
      <c r="F154" s="42" t="s">
        <v>440</v>
      </c>
      <c r="G154" s="26">
        <v>0.2746498</v>
      </c>
      <c r="H154" s="27">
        <v>225</v>
      </c>
      <c r="I154" s="28">
        <v>61.796205</v>
      </c>
      <c r="J154" s="27">
        <v>208.33333333333334</v>
      </c>
      <c r="K154" s="29">
        <v>57.218708333333339</v>
      </c>
      <c r="L154" s="27">
        <v>337.5</v>
      </c>
      <c r="M154" s="29">
        <v>92.694307499999994</v>
      </c>
      <c r="N154" s="27">
        <v>2.25</v>
      </c>
      <c r="O154" s="30">
        <v>0.61796205000000004</v>
      </c>
      <c r="P154" s="31">
        <v>44960</v>
      </c>
      <c r="Q154" s="37"/>
      <c r="R154" s="38"/>
      <c r="S154" s="38"/>
    </row>
    <row r="155" spans="1:19" ht="13.8" x14ac:dyDescent="0.25">
      <c r="A155" s="10">
        <v>153</v>
      </c>
      <c r="B155" s="11" t="s">
        <v>441</v>
      </c>
      <c r="C155" s="11" t="s">
        <v>442</v>
      </c>
      <c r="D155" s="11" t="s">
        <v>220</v>
      </c>
      <c r="E155" s="13">
        <v>4</v>
      </c>
      <c r="F155" s="45" t="s">
        <v>443</v>
      </c>
      <c r="G155" s="14">
        <v>6.5385690000000002E-3</v>
      </c>
      <c r="H155" s="15">
        <v>9773.85</v>
      </c>
      <c r="I155" s="16">
        <v>63.906992620650001</v>
      </c>
      <c r="J155" s="15">
        <v>5190.5166666666673</v>
      </c>
      <c r="K155" s="17">
        <v>33.938551370650003</v>
      </c>
      <c r="L155" s="15">
        <v>16098.85</v>
      </c>
      <c r="M155" s="17">
        <v>105.26344154565001</v>
      </c>
      <c r="N155" s="15">
        <v>56.096260416666674</v>
      </c>
      <c r="O155" s="18">
        <v>0.36678926937634382</v>
      </c>
      <c r="P155" s="19">
        <v>44951</v>
      </c>
      <c r="Q155" s="39"/>
      <c r="R155" s="40"/>
      <c r="S155" s="40"/>
    </row>
    <row r="156" spans="1:19" ht="13.8" x14ac:dyDescent="0.25">
      <c r="A156" s="10">
        <v>154</v>
      </c>
      <c r="B156" s="23" t="s">
        <v>444</v>
      </c>
      <c r="C156" s="23" t="s">
        <v>445</v>
      </c>
      <c r="D156" s="24" t="s">
        <v>203</v>
      </c>
      <c r="E156" s="25">
        <v>21</v>
      </c>
      <c r="F156" s="42" t="s">
        <v>435</v>
      </c>
      <c r="G156" s="26">
        <v>1.070754</v>
      </c>
      <c r="H156" s="27">
        <v>59.9</v>
      </c>
      <c r="I156" s="28">
        <v>64.138164599999996</v>
      </c>
      <c r="J156" s="27">
        <v>29</v>
      </c>
      <c r="K156" s="29">
        <v>31.051866</v>
      </c>
      <c r="L156" s="27">
        <v>149</v>
      </c>
      <c r="M156" s="29">
        <v>159.54234600000001</v>
      </c>
      <c r="N156" s="27">
        <v>1.8892069841269838</v>
      </c>
      <c r="O156" s="30">
        <v>2.0228759350819043</v>
      </c>
      <c r="P156" s="31">
        <v>44936</v>
      </c>
      <c r="Q156" s="37"/>
      <c r="R156" s="38"/>
      <c r="S156" s="38"/>
    </row>
    <row r="157" spans="1:19" ht="13.8" x14ac:dyDescent="0.25">
      <c r="A157" s="10">
        <v>155</v>
      </c>
      <c r="B157" s="11" t="s">
        <v>446</v>
      </c>
      <c r="C157" s="11" t="s">
        <v>447</v>
      </c>
      <c r="D157" s="11" t="s">
        <v>220</v>
      </c>
      <c r="E157" s="13">
        <v>23</v>
      </c>
      <c r="F157" s="45" t="s">
        <v>176</v>
      </c>
      <c r="G157" s="14">
        <v>1</v>
      </c>
      <c r="H157" s="15">
        <v>64.989999999999995</v>
      </c>
      <c r="I157" s="16">
        <v>64.989999999999995</v>
      </c>
      <c r="J157" s="15">
        <v>15</v>
      </c>
      <c r="K157" s="17">
        <v>15</v>
      </c>
      <c r="L157" s="15">
        <v>109.95</v>
      </c>
      <c r="M157" s="17">
        <v>109.95</v>
      </c>
      <c r="N157" s="15">
        <v>0.59950000000000014</v>
      </c>
      <c r="O157" s="18">
        <v>0.59950000000000014</v>
      </c>
      <c r="P157" s="19">
        <v>44959</v>
      </c>
      <c r="Q157" s="39"/>
      <c r="R157" s="40"/>
      <c r="S157" s="40"/>
    </row>
    <row r="158" spans="1:19" ht="13.8" x14ac:dyDescent="0.25">
      <c r="A158" s="10">
        <v>156</v>
      </c>
      <c r="B158" s="23" t="s">
        <v>448</v>
      </c>
      <c r="C158" s="23" t="s">
        <v>449</v>
      </c>
      <c r="D158" s="24" t="s">
        <v>203</v>
      </c>
      <c r="E158" s="25">
        <v>13</v>
      </c>
      <c r="F158" s="42" t="s">
        <v>250</v>
      </c>
      <c r="G158" s="26">
        <v>1.2034399999999998</v>
      </c>
      <c r="H158" s="27">
        <v>55.5</v>
      </c>
      <c r="I158" s="28">
        <v>66.790919999999986</v>
      </c>
      <c r="J158" s="27">
        <v>41.7</v>
      </c>
      <c r="K158" s="29">
        <v>50.183447999999999</v>
      </c>
      <c r="L158" s="27">
        <v>105</v>
      </c>
      <c r="M158" s="29">
        <v>126.36119999999998</v>
      </c>
      <c r="N158" s="27">
        <v>1.1883938736898092</v>
      </c>
      <c r="O158" s="30">
        <v>1.4301607233532638</v>
      </c>
      <c r="P158" s="31">
        <v>44949</v>
      </c>
      <c r="Q158" s="37"/>
      <c r="R158" s="38"/>
      <c r="S158" s="38"/>
    </row>
    <row r="159" spans="1:19" ht="13.8" x14ac:dyDescent="0.25">
      <c r="A159" s="10">
        <v>157</v>
      </c>
      <c r="B159" s="11" t="s">
        <v>450</v>
      </c>
      <c r="C159" s="11" t="s">
        <v>451</v>
      </c>
      <c r="D159" s="12" t="s">
        <v>20</v>
      </c>
      <c r="E159" s="13">
        <v>31</v>
      </c>
      <c r="F159" s="45" t="s">
        <v>452</v>
      </c>
      <c r="G159" s="14">
        <v>7.5767650000000006E-2</v>
      </c>
      <c r="H159" s="15">
        <v>899</v>
      </c>
      <c r="I159" s="16">
        <v>68.115117350000006</v>
      </c>
      <c r="J159" s="15">
        <v>359</v>
      </c>
      <c r="K159" s="17">
        <v>27.200586350000002</v>
      </c>
      <c r="L159" s="15">
        <v>3358.8799999999997</v>
      </c>
      <c r="M159" s="17">
        <v>254.49444423200001</v>
      </c>
      <c r="N159" s="15">
        <v>106.00967741935484</v>
      </c>
      <c r="O159" s="18">
        <v>8.0321041353225819</v>
      </c>
      <c r="P159" s="19">
        <v>44936</v>
      </c>
      <c r="Q159" s="39"/>
      <c r="R159" s="40"/>
      <c r="S159" s="40"/>
    </row>
    <row r="160" spans="1:19" ht="13.8" x14ac:dyDescent="0.25">
      <c r="A160" s="10">
        <v>158</v>
      </c>
      <c r="B160" s="23" t="s">
        <v>453</v>
      </c>
      <c r="C160" s="23" t="s">
        <v>454</v>
      </c>
      <c r="D160" s="24" t="s">
        <v>20</v>
      </c>
      <c r="E160" s="25">
        <v>18</v>
      </c>
      <c r="F160" s="42" t="s">
        <v>455</v>
      </c>
      <c r="G160" s="26">
        <v>2.1783850000000001E-3</v>
      </c>
      <c r="H160" s="27">
        <v>31915.833333333332</v>
      </c>
      <c r="I160" s="28">
        <v>69.524972595833333</v>
      </c>
      <c r="J160" s="27">
        <v>15729</v>
      </c>
      <c r="K160" s="29">
        <v>34.263817665000005</v>
      </c>
      <c r="L160" s="27">
        <v>76785</v>
      </c>
      <c r="M160" s="29">
        <v>167.26729222500001</v>
      </c>
      <c r="N160" s="27">
        <v>787.77777777777783</v>
      </c>
      <c r="O160" s="30">
        <v>1.7160832944444446</v>
      </c>
      <c r="P160" s="31">
        <v>44958</v>
      </c>
      <c r="Q160" s="37"/>
      <c r="R160" s="38"/>
      <c r="S160" s="38"/>
    </row>
    <row r="161" spans="1:19" ht="13.8" x14ac:dyDescent="0.25">
      <c r="A161" s="10">
        <v>159</v>
      </c>
      <c r="B161" s="11" t="s">
        <v>456</v>
      </c>
      <c r="C161" s="11" t="s">
        <v>457</v>
      </c>
      <c r="D161" s="12" t="s">
        <v>20</v>
      </c>
      <c r="E161" s="13">
        <v>7</v>
      </c>
      <c r="F161" s="45" t="s">
        <v>458</v>
      </c>
      <c r="G161" s="14">
        <v>1.621585E-3</v>
      </c>
      <c r="H161" s="15">
        <v>42916.666666666664</v>
      </c>
      <c r="I161" s="16">
        <v>69.593022916666669</v>
      </c>
      <c r="J161" s="15">
        <v>22500</v>
      </c>
      <c r="K161" s="17">
        <v>36.485662500000004</v>
      </c>
      <c r="L161" s="15">
        <v>103416.66666666667</v>
      </c>
      <c r="M161" s="17">
        <v>167.69891541666667</v>
      </c>
      <c r="N161" s="15">
        <v>45263.578869047618</v>
      </c>
      <c r="O161" s="18">
        <v>73.398740540364585</v>
      </c>
      <c r="P161" s="19">
        <v>44972</v>
      </c>
      <c r="Q161" s="39"/>
      <c r="R161" s="40"/>
      <c r="S161" s="40"/>
    </row>
    <row r="162" spans="1:19" ht="13.8" x14ac:dyDescent="0.25">
      <c r="A162" s="10">
        <v>160</v>
      </c>
      <c r="B162" s="23" t="s">
        <v>459</v>
      </c>
      <c r="C162" s="23" t="s">
        <v>460</v>
      </c>
      <c r="D162" s="24" t="s">
        <v>237</v>
      </c>
      <c r="E162" s="25">
        <v>6</v>
      </c>
      <c r="F162" s="42" t="s">
        <v>238</v>
      </c>
      <c r="G162" s="26">
        <v>8.8622530000000005E-3</v>
      </c>
      <c r="H162" s="27">
        <v>7939.166666666667</v>
      </c>
      <c r="I162" s="28">
        <v>70.358903609166674</v>
      </c>
      <c r="J162" s="27">
        <v>5889.166666666667</v>
      </c>
      <c r="K162" s="29">
        <v>52.191284959166673</v>
      </c>
      <c r="L162" s="27">
        <v>12113.75</v>
      </c>
      <c r="M162" s="29">
        <v>107.35511727875</v>
      </c>
      <c r="N162" s="27">
        <v>1067.2847222222222</v>
      </c>
      <c r="O162" s="30">
        <v>9.4585472313680548</v>
      </c>
      <c r="P162" s="31">
        <v>44958</v>
      </c>
      <c r="Q162" s="37"/>
      <c r="R162" s="38"/>
      <c r="S162" s="38"/>
    </row>
    <row r="163" spans="1:19" ht="13.8" x14ac:dyDescent="0.25">
      <c r="A163" s="10">
        <v>161</v>
      </c>
      <c r="B163" s="11" t="s">
        <v>461</v>
      </c>
      <c r="C163" s="41" t="s">
        <v>462</v>
      </c>
      <c r="D163" s="12" t="s">
        <v>20</v>
      </c>
      <c r="E163" s="13">
        <v>7</v>
      </c>
      <c r="F163" s="45" t="s">
        <v>463</v>
      </c>
      <c r="G163" s="14">
        <v>0.05</v>
      </c>
      <c r="H163" s="15">
        <v>1050</v>
      </c>
      <c r="I163" s="16">
        <v>71.400000000000006</v>
      </c>
      <c r="J163" s="15">
        <v>450</v>
      </c>
      <c r="K163" s="17">
        <v>30.6</v>
      </c>
      <c r="L163" s="15">
        <v>2000</v>
      </c>
      <c r="M163" s="17">
        <v>136</v>
      </c>
      <c r="N163" s="15">
        <v>120</v>
      </c>
      <c r="O163" s="18">
        <v>8.16</v>
      </c>
      <c r="P163" s="19">
        <v>44971</v>
      </c>
      <c r="Q163" s="39"/>
      <c r="R163" s="40"/>
      <c r="S163" s="40"/>
    </row>
    <row r="164" spans="1:19" ht="13.8" x14ac:dyDescent="0.25">
      <c r="A164" s="10">
        <v>162</v>
      </c>
      <c r="B164" s="23" t="s">
        <v>464</v>
      </c>
      <c r="C164" s="23" t="s">
        <v>465</v>
      </c>
      <c r="D164" s="23" t="s">
        <v>46</v>
      </c>
      <c r="E164" s="25">
        <v>15</v>
      </c>
      <c r="F164" s="42" t="s">
        <v>466</v>
      </c>
      <c r="G164" s="26">
        <v>0.74471290000000001</v>
      </c>
      <c r="H164" s="27">
        <v>98</v>
      </c>
      <c r="I164" s="28">
        <v>72.981864200000004</v>
      </c>
      <c r="J164" s="27">
        <v>25</v>
      </c>
      <c r="K164" s="29">
        <v>18.617822499999999</v>
      </c>
      <c r="L164" s="27">
        <v>345</v>
      </c>
      <c r="M164" s="29">
        <v>256.9259505</v>
      </c>
      <c r="N164" s="27">
        <v>1.0203333333333335</v>
      </c>
      <c r="O164" s="30">
        <v>0.75985539563333349</v>
      </c>
      <c r="P164" s="31">
        <v>44932</v>
      </c>
      <c r="Q164" s="37"/>
      <c r="R164" s="38"/>
      <c r="S164" s="38"/>
    </row>
    <row r="165" spans="1:19" ht="13.8" x14ac:dyDescent="0.25">
      <c r="A165" s="10">
        <v>163</v>
      </c>
      <c r="B165" s="11" t="s">
        <v>467</v>
      </c>
      <c r="C165" s="11" t="s">
        <v>468</v>
      </c>
      <c r="D165" s="11" t="s">
        <v>220</v>
      </c>
      <c r="E165" s="13">
        <v>7</v>
      </c>
      <c r="F165" s="45" t="s">
        <v>323</v>
      </c>
      <c r="G165" s="14">
        <v>0.37002089999999999</v>
      </c>
      <c r="H165" s="15">
        <v>199</v>
      </c>
      <c r="I165" s="16">
        <v>73.634159099999991</v>
      </c>
      <c r="J165" s="15">
        <v>109</v>
      </c>
      <c r="K165" s="17">
        <v>40.332278099999996</v>
      </c>
      <c r="L165" s="15">
        <v>325</v>
      </c>
      <c r="M165" s="17">
        <v>120.25679249999999</v>
      </c>
      <c r="N165" s="15">
        <v>1.2</v>
      </c>
      <c r="O165" s="18">
        <v>0.44402507999999996</v>
      </c>
      <c r="P165" s="19">
        <v>44957</v>
      </c>
      <c r="Q165" s="39"/>
      <c r="R165" s="40"/>
      <c r="S165" s="40"/>
    </row>
    <row r="166" spans="1:19" ht="13.8" x14ac:dyDescent="0.25">
      <c r="A166" s="10">
        <v>164</v>
      </c>
      <c r="B166" s="23" t="s">
        <v>469</v>
      </c>
      <c r="C166" s="23" t="s">
        <v>470</v>
      </c>
      <c r="D166" s="24" t="s">
        <v>20</v>
      </c>
      <c r="E166" s="25">
        <v>13</v>
      </c>
      <c r="F166" s="42" t="s">
        <v>471</v>
      </c>
      <c r="G166" s="26">
        <v>5.0816499999999997E-5</v>
      </c>
      <c r="H166" s="27">
        <v>1466437.5</v>
      </c>
      <c r="I166" s="28">
        <v>74.51922121874999</v>
      </c>
      <c r="J166" s="27">
        <v>500000</v>
      </c>
      <c r="K166" s="29">
        <v>25.408249999999999</v>
      </c>
      <c r="L166" s="27">
        <v>3094166.6666666665</v>
      </c>
      <c r="M166" s="29">
        <v>157.23472041666665</v>
      </c>
      <c r="N166" s="27">
        <v>109333.33333333334</v>
      </c>
      <c r="O166" s="30">
        <v>5.5559373333333335</v>
      </c>
      <c r="P166" s="31">
        <v>44977</v>
      </c>
      <c r="Q166" s="37"/>
      <c r="R166" s="38"/>
      <c r="S166" s="38"/>
    </row>
    <row r="167" spans="1:19" ht="13.8" x14ac:dyDescent="0.25">
      <c r="A167" s="10">
        <v>165</v>
      </c>
      <c r="B167" s="41" t="s">
        <v>472</v>
      </c>
      <c r="C167" s="41" t="s">
        <v>473</v>
      </c>
      <c r="D167" s="41" t="s">
        <v>220</v>
      </c>
      <c r="E167" s="13">
        <v>10</v>
      </c>
      <c r="F167" s="45" t="s">
        <v>474</v>
      </c>
      <c r="G167" s="14">
        <v>0.14790490000000001</v>
      </c>
      <c r="H167" s="15">
        <v>505</v>
      </c>
      <c r="I167" s="16">
        <v>74.691974500000001</v>
      </c>
      <c r="J167" s="15">
        <v>260</v>
      </c>
      <c r="K167" s="17">
        <v>38.455274000000003</v>
      </c>
      <c r="L167" s="15">
        <v>865</v>
      </c>
      <c r="M167" s="17">
        <v>127.93773850000001</v>
      </c>
      <c r="N167" s="15">
        <v>1.615</v>
      </c>
      <c r="O167" s="18">
        <v>0.23886641350000001</v>
      </c>
      <c r="P167" s="19">
        <v>44970</v>
      </c>
      <c r="Q167" s="39"/>
      <c r="R167" s="40"/>
      <c r="S167" s="40"/>
    </row>
    <row r="168" spans="1:19" ht="13.8" x14ac:dyDescent="0.25">
      <c r="A168" s="10">
        <v>166</v>
      </c>
      <c r="B168" s="23" t="s">
        <v>475</v>
      </c>
      <c r="C168" s="23" t="s">
        <v>476</v>
      </c>
      <c r="D168" s="24" t="s">
        <v>20</v>
      </c>
      <c r="E168" s="25">
        <v>4</v>
      </c>
      <c r="F168" s="42" t="s">
        <v>477</v>
      </c>
      <c r="G168" s="26">
        <v>2.8653295000000002E-2</v>
      </c>
      <c r="H168" s="27">
        <v>2608.3333333333335</v>
      </c>
      <c r="I168" s="28">
        <v>74.73734445833334</v>
      </c>
      <c r="J168" s="27">
        <v>1208.3333333333333</v>
      </c>
      <c r="K168" s="29">
        <v>34.622731458333334</v>
      </c>
      <c r="L168" s="27">
        <v>5008.333333333333</v>
      </c>
      <c r="M168" s="29">
        <v>143.50525245833333</v>
      </c>
      <c r="N168" s="27">
        <v>459.72222222222217</v>
      </c>
      <c r="O168" s="30">
        <v>13.172556451388889</v>
      </c>
      <c r="P168" s="31">
        <v>44957</v>
      </c>
      <c r="Q168" s="37"/>
      <c r="R168" s="38"/>
      <c r="S168" s="38"/>
    </row>
    <row r="169" spans="1:19" ht="13.8" x14ac:dyDescent="0.25">
      <c r="A169" s="10">
        <v>167</v>
      </c>
      <c r="B169" s="11" t="s">
        <v>478</v>
      </c>
      <c r="C169" s="11" t="s">
        <v>479</v>
      </c>
      <c r="D169" s="12" t="s">
        <v>203</v>
      </c>
      <c r="E169" s="13">
        <v>5</v>
      </c>
      <c r="F169" s="45" t="s">
        <v>480</v>
      </c>
      <c r="G169" s="14">
        <v>1.3151999999999999</v>
      </c>
      <c r="H169" s="15">
        <v>56.916666666666664</v>
      </c>
      <c r="I169" s="16">
        <v>74.856799999999993</v>
      </c>
      <c r="J169" s="15">
        <v>40</v>
      </c>
      <c r="K169" s="17">
        <v>52.607999999999997</v>
      </c>
      <c r="L169" s="15">
        <v>76.916666666666671</v>
      </c>
      <c r="M169" s="17">
        <v>101.16079999999999</v>
      </c>
      <c r="N169" s="15">
        <v>9.3316666666666673E-2</v>
      </c>
      <c r="O169" s="18">
        <v>0.12273008000000001</v>
      </c>
      <c r="P169" s="19">
        <v>44944</v>
      </c>
      <c r="Q169" s="39"/>
      <c r="R169" s="40"/>
      <c r="S169" s="40"/>
    </row>
    <row r="170" spans="1:19" ht="13.8" x14ac:dyDescent="0.25">
      <c r="A170" s="10">
        <v>168</v>
      </c>
      <c r="B170" s="23" t="s">
        <v>481</v>
      </c>
      <c r="C170" s="23" t="s">
        <v>482</v>
      </c>
      <c r="D170" s="24" t="s">
        <v>20</v>
      </c>
      <c r="E170" s="25">
        <v>12</v>
      </c>
      <c r="F170" s="42" t="s">
        <v>483</v>
      </c>
      <c r="G170" s="26">
        <v>6.7157220000000004E-2</v>
      </c>
      <c r="H170" s="27">
        <v>1135.3854166666665</v>
      </c>
      <c r="I170" s="28">
        <v>76.249328211874996</v>
      </c>
      <c r="J170" s="27">
        <v>430.00416666666678</v>
      </c>
      <c r="K170" s="29">
        <v>28.877884421750007</v>
      </c>
      <c r="L170" s="27">
        <v>7935.7666666666673</v>
      </c>
      <c r="M170" s="29">
        <v>532.94402790200013</v>
      </c>
      <c r="N170" s="27">
        <v>77.452500000000001</v>
      </c>
      <c r="O170" s="30">
        <v>5.2014945820500005</v>
      </c>
      <c r="P170" s="31">
        <v>44957</v>
      </c>
      <c r="Q170" s="37"/>
      <c r="R170" s="38"/>
      <c r="S170" s="38"/>
    </row>
    <row r="171" spans="1:19" ht="13.8" x14ac:dyDescent="0.25">
      <c r="A171" s="10">
        <v>169</v>
      </c>
      <c r="B171" s="11" t="s">
        <v>484</v>
      </c>
      <c r="C171" s="11" t="s">
        <v>485</v>
      </c>
      <c r="D171" s="12" t="s">
        <v>20</v>
      </c>
      <c r="E171" s="13">
        <v>8</v>
      </c>
      <c r="F171" s="45" t="s">
        <v>271</v>
      </c>
      <c r="G171" s="14">
        <v>1.621494E-3</v>
      </c>
      <c r="H171" s="15">
        <v>47708.333333333328</v>
      </c>
      <c r="I171" s="16">
        <v>77.358776249999991</v>
      </c>
      <c r="J171" s="15">
        <v>27500</v>
      </c>
      <c r="K171" s="17">
        <v>44.591085</v>
      </c>
      <c r="L171" s="15">
        <v>152916.66666666666</v>
      </c>
      <c r="M171" s="17">
        <v>247.95345749999998</v>
      </c>
      <c r="N171" s="15">
        <v>348.42881944444446</v>
      </c>
      <c r="O171" s="18">
        <v>0.56497524015625</v>
      </c>
      <c r="P171" s="19">
        <v>44943</v>
      </c>
      <c r="Q171" s="39"/>
      <c r="R171" s="40"/>
      <c r="S171" s="40"/>
    </row>
    <row r="172" spans="1:19" ht="13.8" x14ac:dyDescent="0.25">
      <c r="A172" s="10">
        <v>170</v>
      </c>
      <c r="B172" s="23" t="s">
        <v>486</v>
      </c>
      <c r="C172" s="23" t="s">
        <v>487</v>
      </c>
      <c r="D172" s="24" t="s">
        <v>203</v>
      </c>
      <c r="E172" s="25">
        <v>17</v>
      </c>
      <c r="F172" s="42" t="s">
        <v>488</v>
      </c>
      <c r="G172" s="26">
        <v>7.1012640000000004E-3</v>
      </c>
      <c r="H172" s="27">
        <v>10990</v>
      </c>
      <c r="I172" s="28">
        <v>78.042891359999999</v>
      </c>
      <c r="J172" s="27">
        <v>8250</v>
      </c>
      <c r="K172" s="29">
        <v>58.585428</v>
      </c>
      <c r="L172" s="27">
        <v>13480</v>
      </c>
      <c r="M172" s="29">
        <v>95.725038720000001</v>
      </c>
      <c r="N172" s="27">
        <v>136.12047619047621</v>
      </c>
      <c r="O172" s="30">
        <v>0.9666274372342859</v>
      </c>
      <c r="P172" s="31">
        <v>44950</v>
      </c>
      <c r="Q172" s="37"/>
      <c r="R172" s="38"/>
      <c r="S172" s="38"/>
    </row>
    <row r="173" spans="1:19" ht="13.8" x14ac:dyDescent="0.25">
      <c r="A173" s="10">
        <v>171</v>
      </c>
      <c r="B173" s="11" t="s">
        <v>489</v>
      </c>
      <c r="C173" s="11" t="s">
        <v>490</v>
      </c>
      <c r="D173" s="12" t="s">
        <v>20</v>
      </c>
      <c r="E173" s="13">
        <v>5</v>
      </c>
      <c r="F173" s="45" t="s">
        <v>458</v>
      </c>
      <c r="G173" s="14">
        <v>1.621585E-3</v>
      </c>
      <c r="H173" s="15">
        <v>48333.333333333336</v>
      </c>
      <c r="I173" s="16">
        <v>78.376608333333337</v>
      </c>
      <c r="J173" s="15">
        <v>14900</v>
      </c>
      <c r="K173" s="17">
        <v>24.161616500000001</v>
      </c>
      <c r="L173" s="15">
        <v>68333.333333333328</v>
      </c>
      <c r="M173" s="17">
        <v>110.80830833333333</v>
      </c>
      <c r="N173" s="15">
        <v>5635.8333333333339</v>
      </c>
      <c r="O173" s="18">
        <v>9.1389827958333338</v>
      </c>
      <c r="P173" s="19">
        <v>44937</v>
      </c>
      <c r="Q173" s="39"/>
      <c r="R173" s="40"/>
      <c r="S173" s="40"/>
    </row>
    <row r="174" spans="1:19" ht="13.8" x14ac:dyDescent="0.25">
      <c r="A174" s="10">
        <v>172</v>
      </c>
      <c r="B174" s="23" t="s">
        <v>491</v>
      </c>
      <c r="C174" s="23" t="s">
        <v>492</v>
      </c>
      <c r="D174" s="24" t="s">
        <v>20</v>
      </c>
      <c r="E174" s="25">
        <v>11</v>
      </c>
      <c r="F174" s="42" t="s">
        <v>493</v>
      </c>
      <c r="G174" s="26">
        <v>1.9743336000000002E-3</v>
      </c>
      <c r="H174" s="27">
        <v>39751.599999999999</v>
      </c>
      <c r="I174" s="28">
        <v>78.482919533760011</v>
      </c>
      <c r="J174" s="27">
        <v>19651.600000000002</v>
      </c>
      <c r="K174" s="29">
        <v>38.798814173760007</v>
      </c>
      <c r="L174" s="27">
        <v>131901.78125</v>
      </c>
      <c r="M174" s="29">
        <v>260.418118621725</v>
      </c>
      <c r="N174" s="27">
        <v>2469.6365611471861</v>
      </c>
      <c r="O174" s="30">
        <v>4.8758864424613444</v>
      </c>
      <c r="P174" s="31">
        <v>44930</v>
      </c>
      <c r="Q174" s="37"/>
      <c r="R174" s="38"/>
      <c r="S174" s="38"/>
    </row>
    <row r="175" spans="1:19" ht="13.8" x14ac:dyDescent="0.25">
      <c r="A175" s="10">
        <v>173</v>
      </c>
      <c r="B175" s="11" t="s">
        <v>494</v>
      </c>
      <c r="C175" s="11" t="s">
        <v>495</v>
      </c>
      <c r="D175" s="12" t="s">
        <v>81</v>
      </c>
      <c r="E175" s="13">
        <v>28</v>
      </c>
      <c r="F175" s="45" t="s">
        <v>496</v>
      </c>
      <c r="G175" s="14">
        <v>2.6521279999999998</v>
      </c>
      <c r="H175" s="15">
        <v>29.639500000000005</v>
      </c>
      <c r="I175" s="16">
        <v>78.607747856000003</v>
      </c>
      <c r="J175" s="15">
        <v>8.4336666666666655</v>
      </c>
      <c r="K175" s="17">
        <v>22.367163509333327</v>
      </c>
      <c r="L175" s="15">
        <v>142.81666666666666</v>
      </c>
      <c r="M175" s="17">
        <v>378.76808053333332</v>
      </c>
      <c r="N175" s="15">
        <v>0.24298233333333333</v>
      </c>
      <c r="O175" s="18">
        <v>0.64442024973866663</v>
      </c>
      <c r="P175" s="19">
        <v>44936</v>
      </c>
      <c r="Q175" s="39"/>
      <c r="R175" s="40"/>
      <c r="S175" s="40"/>
    </row>
    <row r="176" spans="1:19" ht="13.8" x14ac:dyDescent="0.25">
      <c r="A176" s="10">
        <v>174</v>
      </c>
      <c r="B176" s="36" t="s">
        <v>497</v>
      </c>
      <c r="C176" s="36" t="s">
        <v>498</v>
      </c>
      <c r="D176" s="36" t="s">
        <v>220</v>
      </c>
      <c r="E176" s="25">
        <v>8</v>
      </c>
      <c r="F176" s="42" t="s">
        <v>176</v>
      </c>
      <c r="G176" s="26">
        <v>1</v>
      </c>
      <c r="H176" s="27">
        <v>79.331250000000011</v>
      </c>
      <c r="I176" s="28">
        <v>79.331250000000011</v>
      </c>
      <c r="J176" s="27">
        <v>56.212500000000006</v>
      </c>
      <c r="K176" s="29">
        <v>56.212500000000006</v>
      </c>
      <c r="L176" s="27">
        <v>187.46249999999998</v>
      </c>
      <c r="M176" s="29">
        <v>187.46249999999998</v>
      </c>
      <c r="N176" s="27">
        <v>0.89318750000000002</v>
      </c>
      <c r="O176" s="30">
        <v>0.89318750000000002</v>
      </c>
      <c r="P176" s="31">
        <v>44971</v>
      </c>
      <c r="Q176" s="37"/>
      <c r="R176" s="38"/>
      <c r="S176" s="38"/>
    </row>
    <row r="177" spans="1:19" ht="13.8" x14ac:dyDescent="0.25">
      <c r="A177" s="10">
        <v>175</v>
      </c>
      <c r="B177" s="11" t="s">
        <v>499</v>
      </c>
      <c r="C177" s="11" t="s">
        <v>500</v>
      </c>
      <c r="D177" s="11" t="s">
        <v>220</v>
      </c>
      <c r="E177" s="13">
        <v>7</v>
      </c>
      <c r="F177" s="45" t="s">
        <v>501</v>
      </c>
      <c r="G177" s="14">
        <v>0.49653749999999997</v>
      </c>
      <c r="H177" s="15">
        <v>161.875</v>
      </c>
      <c r="I177" s="16">
        <v>80.377007812499997</v>
      </c>
      <c r="J177" s="15">
        <v>99</v>
      </c>
      <c r="K177" s="17">
        <v>49.1572125</v>
      </c>
      <c r="L177" s="15">
        <v>550</v>
      </c>
      <c r="M177" s="17">
        <v>273.09562499999998</v>
      </c>
      <c r="N177" s="15">
        <v>0.56265476190476194</v>
      </c>
      <c r="O177" s="18">
        <v>0.2793791888392857</v>
      </c>
      <c r="P177" s="19">
        <v>44931</v>
      </c>
      <c r="Q177" s="39"/>
      <c r="R177" s="40"/>
      <c r="S177" s="40"/>
    </row>
    <row r="178" spans="1:19" ht="13.8" x14ac:dyDescent="0.25">
      <c r="A178" s="10">
        <v>176</v>
      </c>
      <c r="B178" s="23" t="s">
        <v>502</v>
      </c>
      <c r="C178" s="23" t="s">
        <v>503</v>
      </c>
      <c r="D178" s="24" t="s">
        <v>46</v>
      </c>
      <c r="E178" s="25">
        <v>23</v>
      </c>
      <c r="F178" s="42" t="s">
        <v>504</v>
      </c>
      <c r="G178" s="26">
        <v>0.12739119999999998</v>
      </c>
      <c r="H178" s="27">
        <v>632</v>
      </c>
      <c r="I178" s="28">
        <v>80.511238399999982</v>
      </c>
      <c r="J178" s="27">
        <v>78</v>
      </c>
      <c r="K178" s="29">
        <v>9.9365135999999978</v>
      </c>
      <c r="L178" s="27">
        <v>2888</v>
      </c>
      <c r="M178" s="29">
        <v>367.90578559999994</v>
      </c>
      <c r="N178" s="27">
        <v>3.0813403162055328</v>
      </c>
      <c r="O178" s="30">
        <v>0.39253564048980222</v>
      </c>
      <c r="P178" s="31">
        <v>44984</v>
      </c>
      <c r="Q178" s="37"/>
      <c r="R178" s="38"/>
      <c r="S178" s="38"/>
    </row>
    <row r="179" spans="1:19" ht="13.8" x14ac:dyDescent="0.25">
      <c r="A179" s="10">
        <v>177</v>
      </c>
      <c r="B179" s="11" t="s">
        <v>505</v>
      </c>
      <c r="C179" s="11" t="s">
        <v>506</v>
      </c>
      <c r="D179" s="11" t="s">
        <v>220</v>
      </c>
      <c r="E179" s="13">
        <v>3</v>
      </c>
      <c r="F179" s="45" t="s">
        <v>176</v>
      </c>
      <c r="G179" s="14">
        <v>1</v>
      </c>
      <c r="H179" s="15">
        <v>82.5</v>
      </c>
      <c r="I179" s="16">
        <v>82.5</v>
      </c>
      <c r="J179" s="15">
        <v>55</v>
      </c>
      <c r="K179" s="17">
        <v>55</v>
      </c>
      <c r="L179" s="15">
        <v>99</v>
      </c>
      <c r="M179" s="17">
        <v>99</v>
      </c>
      <c r="N179" s="15">
        <v>4.4305555555555554</v>
      </c>
      <c r="O179" s="18">
        <v>4.4305555555555554</v>
      </c>
      <c r="P179" s="19">
        <v>44946</v>
      </c>
      <c r="Q179" s="39"/>
      <c r="R179" s="40"/>
      <c r="S179" s="40"/>
    </row>
    <row r="180" spans="1:19" ht="13.8" x14ac:dyDescent="0.25">
      <c r="A180" s="10">
        <v>178</v>
      </c>
      <c r="B180" s="23" t="s">
        <v>507</v>
      </c>
      <c r="C180" s="23" t="s">
        <v>508</v>
      </c>
      <c r="D180" s="24" t="s">
        <v>237</v>
      </c>
      <c r="E180" s="25">
        <v>11</v>
      </c>
      <c r="F180" s="42" t="s">
        <v>176</v>
      </c>
      <c r="G180" s="26">
        <v>1</v>
      </c>
      <c r="H180" s="27">
        <v>83.25</v>
      </c>
      <c r="I180" s="28">
        <v>83.25</v>
      </c>
      <c r="J180" s="27">
        <v>20</v>
      </c>
      <c r="K180" s="29">
        <v>20</v>
      </c>
      <c r="L180" s="27">
        <v>220</v>
      </c>
      <c r="M180" s="29">
        <v>220</v>
      </c>
      <c r="N180" s="27">
        <v>25.164547821969698</v>
      </c>
      <c r="O180" s="30">
        <v>25.164547821969698</v>
      </c>
      <c r="P180" s="31">
        <v>44943</v>
      </c>
      <c r="Q180" s="37"/>
      <c r="R180" s="38"/>
      <c r="S180" s="38"/>
    </row>
    <row r="181" spans="1:19" ht="13.8" x14ac:dyDescent="0.25">
      <c r="A181" s="10">
        <v>179</v>
      </c>
      <c r="B181" s="11" t="s">
        <v>509</v>
      </c>
      <c r="C181" s="11" t="s">
        <v>510</v>
      </c>
      <c r="D181" s="12" t="s">
        <v>203</v>
      </c>
      <c r="E181" s="13">
        <v>25</v>
      </c>
      <c r="F181" s="45" t="s">
        <v>294</v>
      </c>
      <c r="G181" s="14">
        <v>0.14300259999999998</v>
      </c>
      <c r="H181" s="15">
        <v>584.5</v>
      </c>
      <c r="I181" s="16">
        <v>83.585019699999989</v>
      </c>
      <c r="J181" s="15">
        <v>544.5</v>
      </c>
      <c r="K181" s="17">
        <v>77.864915699999983</v>
      </c>
      <c r="L181" s="15">
        <v>784.75</v>
      </c>
      <c r="M181" s="17">
        <v>112.22129034999999</v>
      </c>
      <c r="N181" s="15">
        <v>16.124892777777774</v>
      </c>
      <c r="O181" s="18">
        <v>2.3059015919434436</v>
      </c>
      <c r="P181" s="19">
        <v>44964</v>
      </c>
      <c r="Q181" s="39"/>
      <c r="R181" s="40"/>
      <c r="S181" s="40"/>
    </row>
    <row r="182" spans="1:19" ht="13.8" x14ac:dyDescent="0.25">
      <c r="A182" s="10">
        <v>180</v>
      </c>
      <c r="B182" s="23" t="s">
        <v>511</v>
      </c>
      <c r="C182" s="23" t="s">
        <v>512</v>
      </c>
      <c r="D182" s="23" t="s">
        <v>220</v>
      </c>
      <c r="E182" s="25">
        <v>7</v>
      </c>
      <c r="F182" s="42" t="s">
        <v>323</v>
      </c>
      <c r="G182" s="26">
        <v>0.37002089999999999</v>
      </c>
      <c r="H182" s="27">
        <v>226.04</v>
      </c>
      <c r="I182" s="28">
        <v>83.639524236</v>
      </c>
      <c r="J182" s="27">
        <v>115</v>
      </c>
      <c r="K182" s="29">
        <v>42.552403499999997</v>
      </c>
      <c r="L182" s="27">
        <v>1035.05</v>
      </c>
      <c r="M182" s="29">
        <v>382.99013254499999</v>
      </c>
      <c r="N182" s="27">
        <v>5.5031523809523799</v>
      </c>
      <c r="O182" s="30">
        <v>2.0362813968371425</v>
      </c>
      <c r="P182" s="31">
        <v>44930</v>
      </c>
      <c r="Q182" s="37"/>
      <c r="R182" s="38"/>
      <c r="S182" s="38"/>
    </row>
    <row r="183" spans="1:19" ht="13.8" x14ac:dyDescent="0.25">
      <c r="A183" s="10">
        <v>181</v>
      </c>
      <c r="B183" s="11" t="s">
        <v>513</v>
      </c>
      <c r="C183" s="11" t="s">
        <v>514</v>
      </c>
      <c r="D183" s="12" t="s">
        <v>237</v>
      </c>
      <c r="E183" s="13">
        <v>5</v>
      </c>
      <c r="F183" s="45" t="s">
        <v>176</v>
      </c>
      <c r="G183" s="14">
        <v>1</v>
      </c>
      <c r="H183" s="15">
        <v>85</v>
      </c>
      <c r="I183" s="16">
        <v>85</v>
      </c>
      <c r="J183" s="15">
        <v>55</v>
      </c>
      <c r="K183" s="17">
        <v>55</v>
      </c>
      <c r="L183" s="15">
        <v>130</v>
      </c>
      <c r="M183" s="17">
        <v>130</v>
      </c>
      <c r="N183" s="15">
        <v>2.8366666666666669</v>
      </c>
      <c r="O183" s="18">
        <v>2.8366666666666669</v>
      </c>
      <c r="P183" s="19">
        <v>44931</v>
      </c>
      <c r="Q183" s="39"/>
      <c r="R183" s="40"/>
      <c r="S183" s="40"/>
    </row>
    <row r="184" spans="1:19" ht="13.8" x14ac:dyDescent="0.25">
      <c r="A184" s="10">
        <v>182</v>
      </c>
      <c r="B184" s="36" t="s">
        <v>515</v>
      </c>
      <c r="C184" s="23" t="s">
        <v>516</v>
      </c>
      <c r="D184" s="23" t="s">
        <v>220</v>
      </c>
      <c r="E184" s="25">
        <v>2</v>
      </c>
      <c r="F184" s="42" t="s">
        <v>517</v>
      </c>
      <c r="G184" s="26">
        <v>0.55480209999999996</v>
      </c>
      <c r="H184" s="27">
        <v>153.75</v>
      </c>
      <c r="I184" s="28">
        <v>85.300822874999994</v>
      </c>
      <c r="J184" s="27">
        <v>121.75</v>
      </c>
      <c r="K184" s="29">
        <v>67.547155674999999</v>
      </c>
      <c r="L184" s="27">
        <v>185.75</v>
      </c>
      <c r="M184" s="29">
        <v>103.05449007499999</v>
      </c>
      <c r="N184" s="27">
        <v>0.87020833333333325</v>
      </c>
      <c r="O184" s="30">
        <v>0.48279341077083326</v>
      </c>
      <c r="P184" s="31">
        <v>44931</v>
      </c>
      <c r="Q184" s="37"/>
      <c r="R184" s="38"/>
      <c r="S184" s="38"/>
    </row>
    <row r="185" spans="1:19" ht="13.8" x14ac:dyDescent="0.25">
      <c r="A185" s="10">
        <v>183</v>
      </c>
      <c r="B185" s="11" t="s">
        <v>518</v>
      </c>
      <c r="C185" s="11" t="s">
        <v>519</v>
      </c>
      <c r="D185" s="12" t="s">
        <v>237</v>
      </c>
      <c r="E185" s="13">
        <v>5</v>
      </c>
      <c r="F185" s="45" t="s">
        <v>358</v>
      </c>
      <c r="G185" s="14">
        <v>0.61962499999999998</v>
      </c>
      <c r="H185" s="15">
        <v>139</v>
      </c>
      <c r="I185" s="16">
        <v>86.127875000000003</v>
      </c>
      <c r="J185" s="15">
        <v>49</v>
      </c>
      <c r="K185" s="17">
        <v>30.361625</v>
      </c>
      <c r="L185" s="15">
        <v>299</v>
      </c>
      <c r="M185" s="17">
        <v>185.267875</v>
      </c>
      <c r="N185" s="15">
        <v>17.855</v>
      </c>
      <c r="O185" s="18">
        <v>11.063404374999999</v>
      </c>
      <c r="P185" s="19">
        <v>44937</v>
      </c>
      <c r="Q185" s="39"/>
      <c r="R185" s="40"/>
      <c r="S185" s="40"/>
    </row>
    <row r="186" spans="1:19" ht="13.8" x14ac:dyDescent="0.25">
      <c r="A186" s="10">
        <v>184</v>
      </c>
      <c r="B186" s="23" t="s">
        <v>520</v>
      </c>
      <c r="C186" s="36" t="s">
        <v>521</v>
      </c>
      <c r="D186" s="24" t="s">
        <v>20</v>
      </c>
      <c r="E186" s="25">
        <v>5</v>
      </c>
      <c r="F186" s="42" t="s">
        <v>522</v>
      </c>
      <c r="G186" s="26">
        <v>4.3323E-2</v>
      </c>
      <c r="H186" s="27">
        <v>1990</v>
      </c>
      <c r="I186" s="28">
        <v>86.212770000000006</v>
      </c>
      <c r="J186" s="27">
        <v>990</v>
      </c>
      <c r="K186" s="29">
        <v>42.889769999999999</v>
      </c>
      <c r="L186" s="27">
        <v>5915</v>
      </c>
      <c r="M186" s="29">
        <v>256.25554499999998</v>
      </c>
      <c r="N186" s="27">
        <v>123.33333333333333</v>
      </c>
      <c r="O186" s="30">
        <v>5.3431699999999998</v>
      </c>
      <c r="P186" s="31">
        <v>44964</v>
      </c>
      <c r="Q186" s="37"/>
      <c r="R186" s="38"/>
      <c r="S186" s="38"/>
    </row>
    <row r="187" spans="1:19" ht="13.8" x14ac:dyDescent="0.25">
      <c r="A187" s="10">
        <v>185</v>
      </c>
      <c r="B187" s="11" t="s">
        <v>523</v>
      </c>
      <c r="C187" s="11" t="s">
        <v>524</v>
      </c>
      <c r="D187" s="12" t="s">
        <v>203</v>
      </c>
      <c r="E187" s="13">
        <v>19</v>
      </c>
      <c r="F187" s="45" t="s">
        <v>525</v>
      </c>
      <c r="G187" s="14">
        <v>9.6102000000000007E-2</v>
      </c>
      <c r="H187" s="15">
        <v>909</v>
      </c>
      <c r="I187" s="16">
        <v>87.356718000000001</v>
      </c>
      <c r="J187" s="15">
        <v>599</v>
      </c>
      <c r="K187" s="17">
        <v>57.565098000000006</v>
      </c>
      <c r="L187" s="15">
        <v>1379</v>
      </c>
      <c r="M187" s="17">
        <v>132.52465800000002</v>
      </c>
      <c r="N187" s="15">
        <v>2.597142857142857</v>
      </c>
      <c r="O187" s="18">
        <v>0.24959062285714287</v>
      </c>
      <c r="P187" s="19">
        <v>44958</v>
      </c>
      <c r="Q187" s="39"/>
      <c r="R187" s="40"/>
      <c r="S187" s="40"/>
    </row>
    <row r="188" spans="1:19" ht="13.8" x14ac:dyDescent="0.25">
      <c r="A188" s="10">
        <v>186</v>
      </c>
      <c r="B188" s="23" t="s">
        <v>526</v>
      </c>
      <c r="C188" s="23" t="s">
        <v>527</v>
      </c>
      <c r="D188" s="24" t="s">
        <v>81</v>
      </c>
      <c r="E188" s="25">
        <v>16</v>
      </c>
      <c r="F188" s="42" t="s">
        <v>528</v>
      </c>
      <c r="G188" s="26">
        <v>0.26643852000000001</v>
      </c>
      <c r="H188" s="27">
        <v>331.5</v>
      </c>
      <c r="I188" s="28">
        <v>88.324369380000007</v>
      </c>
      <c r="J188" s="27">
        <v>201.25</v>
      </c>
      <c r="K188" s="29">
        <v>53.620752150000001</v>
      </c>
      <c r="L188" s="27">
        <v>1000</v>
      </c>
      <c r="M188" s="29">
        <v>266.43852000000004</v>
      </c>
      <c r="N188" s="27">
        <v>1.45</v>
      </c>
      <c r="O188" s="30">
        <v>0.38633585399999998</v>
      </c>
      <c r="P188" s="31">
        <v>44963</v>
      </c>
      <c r="Q188" s="37"/>
      <c r="R188" s="38"/>
      <c r="S188" s="38"/>
    </row>
    <row r="189" spans="1:19" ht="13.8" x14ac:dyDescent="0.25">
      <c r="A189" s="10">
        <v>187</v>
      </c>
      <c r="B189" s="11" t="s">
        <v>529</v>
      </c>
      <c r="C189" s="11" t="s">
        <v>530</v>
      </c>
      <c r="D189" s="11" t="s">
        <v>220</v>
      </c>
      <c r="E189" s="13">
        <v>21</v>
      </c>
      <c r="F189" s="45" t="s">
        <v>531</v>
      </c>
      <c r="G189" s="14">
        <v>1.0020499999999999</v>
      </c>
      <c r="H189" s="15">
        <v>90.739916666666673</v>
      </c>
      <c r="I189" s="16">
        <v>90.925933495833334</v>
      </c>
      <c r="J189" s="15">
        <v>34.088999999999999</v>
      </c>
      <c r="K189" s="17">
        <v>34.158882449999993</v>
      </c>
      <c r="L189" s="15">
        <v>183.33333333333334</v>
      </c>
      <c r="M189" s="17">
        <v>183.70916666666665</v>
      </c>
      <c r="N189" s="15">
        <v>1.2543788351599903</v>
      </c>
      <c r="O189" s="18">
        <v>1.2569503117720682</v>
      </c>
      <c r="P189" s="19">
        <v>44935</v>
      </c>
      <c r="Q189" s="39"/>
      <c r="R189" s="40"/>
      <c r="S189" s="40"/>
    </row>
    <row r="190" spans="1:19" ht="13.8" x14ac:dyDescent="0.25">
      <c r="A190" s="10">
        <v>188</v>
      </c>
      <c r="B190" s="23" t="s">
        <v>532</v>
      </c>
      <c r="C190" s="23" t="s">
        <v>533</v>
      </c>
      <c r="D190" s="23" t="s">
        <v>220</v>
      </c>
      <c r="E190" s="25">
        <v>3</v>
      </c>
      <c r="F190" s="42" t="s">
        <v>323</v>
      </c>
      <c r="G190" s="26">
        <v>0.37002089999999999</v>
      </c>
      <c r="H190" s="27">
        <v>247.47</v>
      </c>
      <c r="I190" s="28">
        <v>91.569072122999998</v>
      </c>
      <c r="J190" s="27">
        <v>168.37</v>
      </c>
      <c r="K190" s="29">
        <v>62.300418932999996</v>
      </c>
      <c r="L190" s="27">
        <v>337.87</v>
      </c>
      <c r="M190" s="29">
        <v>125.018961483</v>
      </c>
      <c r="N190" s="27">
        <v>0.87436888888888886</v>
      </c>
      <c r="O190" s="30">
        <v>0.32353476319866664</v>
      </c>
      <c r="P190" s="31">
        <v>44930</v>
      </c>
      <c r="Q190" s="37"/>
      <c r="R190" s="38"/>
      <c r="S190" s="38"/>
    </row>
    <row r="191" spans="1:19" ht="13.8" x14ac:dyDescent="0.25">
      <c r="A191" s="10">
        <v>189</v>
      </c>
      <c r="B191" s="11" t="s">
        <v>534</v>
      </c>
      <c r="C191" s="11" t="s">
        <v>535</v>
      </c>
      <c r="D191" s="12" t="s">
        <v>237</v>
      </c>
      <c r="E191" s="13">
        <v>4</v>
      </c>
      <c r="F191" s="45" t="s">
        <v>176</v>
      </c>
      <c r="G191" s="14">
        <v>1</v>
      </c>
      <c r="H191" s="15">
        <v>92.029166666666683</v>
      </c>
      <c r="I191" s="16">
        <v>92.029166666666683</v>
      </c>
      <c r="J191" s="15">
        <v>54.112500000000011</v>
      </c>
      <c r="K191" s="17">
        <v>54.112500000000011</v>
      </c>
      <c r="L191" s="15">
        <v>151.61249999999998</v>
      </c>
      <c r="M191" s="17">
        <v>151.61249999999998</v>
      </c>
      <c r="N191" s="15">
        <v>142.88296946233569</v>
      </c>
      <c r="O191" s="18">
        <v>142.88296946233569</v>
      </c>
      <c r="P191" s="19">
        <v>44956</v>
      </c>
      <c r="Q191" s="39"/>
      <c r="R191" s="40"/>
      <c r="S191" s="40"/>
    </row>
    <row r="192" spans="1:19" ht="13.8" x14ac:dyDescent="0.25">
      <c r="A192" s="10">
        <v>190</v>
      </c>
      <c r="B192" s="23" t="s">
        <v>536</v>
      </c>
      <c r="C192" s="23" t="s">
        <v>537</v>
      </c>
      <c r="D192" s="24" t="s">
        <v>81</v>
      </c>
      <c r="E192" s="25">
        <v>10</v>
      </c>
      <c r="F192" s="42" t="s">
        <v>538</v>
      </c>
      <c r="G192" s="26">
        <v>2.600714</v>
      </c>
      <c r="H192" s="27">
        <v>35.875</v>
      </c>
      <c r="I192" s="28">
        <v>93.300614749999994</v>
      </c>
      <c r="J192" s="27">
        <v>25.2</v>
      </c>
      <c r="K192" s="29">
        <v>65.537992799999998</v>
      </c>
      <c r="L192" s="27">
        <v>100</v>
      </c>
      <c r="M192" s="29">
        <v>260.07139999999998</v>
      </c>
      <c r="N192" s="27">
        <v>9.9875000000000005E-2</v>
      </c>
      <c r="O192" s="30">
        <v>0.25974631074999999</v>
      </c>
      <c r="P192" s="31">
        <v>44958</v>
      </c>
      <c r="Q192" s="37"/>
      <c r="R192" s="38"/>
      <c r="S192" s="38"/>
    </row>
    <row r="193" spans="1:19" ht="13.8" x14ac:dyDescent="0.25">
      <c r="A193" s="10">
        <v>191</v>
      </c>
      <c r="B193" s="11" t="s">
        <v>539</v>
      </c>
      <c r="C193" s="11" t="s">
        <v>540</v>
      </c>
      <c r="D193" s="11" t="s">
        <v>220</v>
      </c>
      <c r="E193" s="13">
        <v>6</v>
      </c>
      <c r="F193" s="45" t="s">
        <v>176</v>
      </c>
      <c r="G193" s="14">
        <v>1</v>
      </c>
      <c r="H193" s="15">
        <v>93.887500000000003</v>
      </c>
      <c r="I193" s="16">
        <v>93.887500000000003</v>
      </c>
      <c r="J193" s="15">
        <v>73.887500000000003</v>
      </c>
      <c r="K193" s="17">
        <v>73.887500000000003</v>
      </c>
      <c r="L193" s="15">
        <v>103.8875</v>
      </c>
      <c r="M193" s="17">
        <v>103.8875</v>
      </c>
      <c r="N193" s="15">
        <v>2.5178458333333329</v>
      </c>
      <c r="O193" s="18">
        <v>2.5178458333333329</v>
      </c>
      <c r="P193" s="19">
        <v>44935</v>
      </c>
      <c r="Q193" s="39"/>
      <c r="R193" s="40"/>
      <c r="S193" s="40"/>
    </row>
    <row r="194" spans="1:19" ht="13.8" x14ac:dyDescent="0.25">
      <c r="A194" s="10">
        <v>192</v>
      </c>
      <c r="B194" s="23" t="s">
        <v>541</v>
      </c>
      <c r="C194" s="46" t="s">
        <v>542</v>
      </c>
      <c r="D194" s="24" t="s">
        <v>237</v>
      </c>
      <c r="E194" s="25">
        <v>2</v>
      </c>
      <c r="F194" s="42" t="s">
        <v>176</v>
      </c>
      <c r="G194" s="26">
        <v>1</v>
      </c>
      <c r="H194" s="27">
        <v>95.37</v>
      </c>
      <c r="I194" s="28">
        <v>95.37</v>
      </c>
      <c r="J194" s="27">
        <v>63.6</v>
      </c>
      <c r="K194" s="29">
        <v>63.6</v>
      </c>
      <c r="L194" s="27">
        <v>127.14</v>
      </c>
      <c r="M194" s="29">
        <v>127.14</v>
      </c>
      <c r="N194" s="27">
        <v>6.3585000000000003</v>
      </c>
      <c r="O194" s="30">
        <v>6.3585000000000003</v>
      </c>
      <c r="P194" s="31">
        <v>44959</v>
      </c>
      <c r="Q194" s="37"/>
      <c r="R194" s="38"/>
      <c r="S194" s="38"/>
    </row>
    <row r="195" spans="1:19" ht="13.8" x14ac:dyDescent="0.25">
      <c r="A195" s="10">
        <v>193</v>
      </c>
      <c r="B195" s="11" t="s">
        <v>543</v>
      </c>
      <c r="C195" s="11" t="s">
        <v>544</v>
      </c>
      <c r="D195" s="12" t="s">
        <v>20</v>
      </c>
      <c r="E195" s="45">
        <v>4</v>
      </c>
      <c r="F195" s="45" t="s">
        <v>545</v>
      </c>
      <c r="G195" s="14">
        <v>2.1574990000000002E-3</v>
      </c>
      <c r="H195" s="47">
        <v>44333.333333333336</v>
      </c>
      <c r="I195" s="16">
        <v>95.649122333333352</v>
      </c>
      <c r="J195" s="47">
        <v>15833.333333333334</v>
      </c>
      <c r="K195" s="18">
        <v>34.160400833333341</v>
      </c>
      <c r="L195" s="47">
        <v>88333.333333333328</v>
      </c>
      <c r="M195" s="18">
        <v>190.57907833333334</v>
      </c>
      <c r="N195" s="47">
        <v>28814.453125</v>
      </c>
      <c r="O195" s="18">
        <v>62.167153802734383</v>
      </c>
      <c r="P195" s="19">
        <v>44951</v>
      </c>
      <c r="Q195" s="39"/>
      <c r="R195" s="40"/>
      <c r="S195" s="40"/>
    </row>
    <row r="196" spans="1:19" ht="13.8" x14ac:dyDescent="0.25">
      <c r="A196" s="10">
        <v>194</v>
      </c>
      <c r="B196" s="36" t="s">
        <v>546</v>
      </c>
      <c r="C196" s="36" t="s">
        <v>547</v>
      </c>
      <c r="D196" s="36" t="s">
        <v>237</v>
      </c>
      <c r="E196" s="42">
        <v>9</v>
      </c>
      <c r="F196" s="42" t="s">
        <v>548</v>
      </c>
      <c r="G196" s="26">
        <v>8.4899999999999993E-3</v>
      </c>
      <c r="H196" s="43">
        <v>10916.666666666666</v>
      </c>
      <c r="I196" s="28">
        <v>98.577499999999986</v>
      </c>
      <c r="J196" s="43">
        <v>3416.6666666666665</v>
      </c>
      <c r="K196" s="30">
        <v>30.852499999999999</v>
      </c>
      <c r="L196" s="43">
        <v>30416.666666666668</v>
      </c>
      <c r="M196" s="30">
        <v>274.66250000000002</v>
      </c>
      <c r="N196" s="43">
        <v>1020.8333333333334</v>
      </c>
      <c r="O196" s="30">
        <v>9.2181250000000006</v>
      </c>
      <c r="P196" s="31">
        <v>44972</v>
      </c>
      <c r="Q196" s="37"/>
      <c r="R196" s="38"/>
      <c r="S196" s="38"/>
    </row>
    <row r="197" spans="1:19" ht="13.8" x14ac:dyDescent="0.25">
      <c r="A197" s="10">
        <v>195</v>
      </c>
      <c r="B197" s="11" t="s">
        <v>549</v>
      </c>
      <c r="C197" s="11" t="s">
        <v>550</v>
      </c>
      <c r="D197" s="12" t="s">
        <v>20</v>
      </c>
      <c r="E197" s="45">
        <v>5</v>
      </c>
      <c r="F197" s="45" t="s">
        <v>551</v>
      </c>
      <c r="G197" s="14">
        <v>5.6311360000000001E-3</v>
      </c>
      <c r="H197" s="47">
        <v>17911.666666666668</v>
      </c>
      <c r="I197" s="16">
        <v>100.86303098666667</v>
      </c>
      <c r="J197" s="47">
        <v>4766.666666666667</v>
      </c>
      <c r="K197" s="18">
        <v>26.84174826666667</v>
      </c>
      <c r="L197" s="47">
        <v>30011.666666666668</v>
      </c>
      <c r="M197" s="18">
        <v>168.99977658666668</v>
      </c>
      <c r="N197" s="47">
        <v>4569.2166666666672</v>
      </c>
      <c r="O197" s="18">
        <v>25.729880463466671</v>
      </c>
      <c r="P197" s="19">
        <v>44939</v>
      </c>
      <c r="Q197" s="39"/>
      <c r="R197" s="40"/>
      <c r="S197" s="40"/>
    </row>
    <row r="198" spans="1:19" ht="13.8" x14ac:dyDescent="0.25">
      <c r="A198" s="10">
        <v>196</v>
      </c>
      <c r="B198" s="23" t="s">
        <v>552</v>
      </c>
      <c r="C198" s="23" t="s">
        <v>553</v>
      </c>
      <c r="D198" s="23" t="s">
        <v>220</v>
      </c>
      <c r="E198" s="42">
        <v>7</v>
      </c>
      <c r="F198" s="42" t="s">
        <v>554</v>
      </c>
      <c r="G198" s="26">
        <v>0.55641249999999998</v>
      </c>
      <c r="H198" s="43">
        <v>189</v>
      </c>
      <c r="I198" s="28">
        <v>105.1619625</v>
      </c>
      <c r="J198" s="43">
        <v>109</v>
      </c>
      <c r="K198" s="30">
        <v>60.648962499999996</v>
      </c>
      <c r="L198" s="43">
        <v>325</v>
      </c>
      <c r="M198" s="30">
        <v>180.83406249999999</v>
      </c>
      <c r="N198" s="43">
        <v>0.6563809523809524</v>
      </c>
      <c r="O198" s="30">
        <v>0.36521856666666669</v>
      </c>
      <c r="P198" s="31">
        <v>44938</v>
      </c>
      <c r="Q198" s="37"/>
      <c r="R198" s="38"/>
      <c r="S198" s="38"/>
    </row>
    <row r="199" spans="1:19" ht="13.8" x14ac:dyDescent="0.25">
      <c r="A199" s="10">
        <v>197</v>
      </c>
      <c r="B199" s="11" t="s">
        <v>555</v>
      </c>
      <c r="C199" s="41" t="s">
        <v>556</v>
      </c>
      <c r="D199" s="41" t="s">
        <v>46</v>
      </c>
      <c r="E199" s="45">
        <v>4</v>
      </c>
      <c r="F199" s="45" t="s">
        <v>176</v>
      </c>
      <c r="G199" s="14">
        <v>1</v>
      </c>
      <c r="H199" s="47">
        <v>107.33333333333333</v>
      </c>
      <c r="I199" s="16">
        <v>107.33333333333333</v>
      </c>
      <c r="J199" s="47">
        <v>57.333333333333336</v>
      </c>
      <c r="K199" s="18">
        <v>57.333333333333336</v>
      </c>
      <c r="L199" s="47">
        <v>158.33333333333334</v>
      </c>
      <c r="M199" s="18">
        <v>158.33333333333334</v>
      </c>
      <c r="N199" s="47">
        <v>18.649999999999999</v>
      </c>
      <c r="O199" s="18">
        <v>18.649999999999999</v>
      </c>
      <c r="P199" s="19">
        <v>44967</v>
      </c>
      <c r="Q199" s="39"/>
      <c r="R199" s="40"/>
      <c r="S199" s="40"/>
    </row>
    <row r="200" spans="1:19" ht="13.8" x14ac:dyDescent="0.25">
      <c r="A200" s="10">
        <v>198</v>
      </c>
      <c r="B200" s="23" t="s">
        <v>557</v>
      </c>
      <c r="C200" s="23" t="s">
        <v>558</v>
      </c>
      <c r="D200" s="24" t="s">
        <v>81</v>
      </c>
      <c r="E200" s="42">
        <v>15</v>
      </c>
      <c r="F200" s="42" t="s">
        <v>559</v>
      </c>
      <c r="G200" s="26">
        <v>0.27227000000000001</v>
      </c>
      <c r="H200" s="43">
        <v>408.45000000000005</v>
      </c>
      <c r="I200" s="28">
        <v>111.20868150000001</v>
      </c>
      <c r="J200" s="43">
        <v>224.70000000000002</v>
      </c>
      <c r="K200" s="30">
        <v>61.179069000000005</v>
      </c>
      <c r="L200" s="43">
        <v>961.53750000000002</v>
      </c>
      <c r="M200" s="30">
        <v>261.797815125</v>
      </c>
      <c r="N200" s="43">
        <v>8.2778036111111124</v>
      </c>
      <c r="O200" s="30">
        <v>2.2537975891972226</v>
      </c>
      <c r="P200" s="31">
        <v>44930</v>
      </c>
      <c r="Q200" s="37"/>
      <c r="R200" s="38"/>
      <c r="S200" s="38"/>
    </row>
    <row r="201" spans="1:19" ht="13.8" x14ac:dyDescent="0.25">
      <c r="A201" s="10">
        <v>199</v>
      </c>
      <c r="B201" s="11" t="s">
        <v>560</v>
      </c>
      <c r="C201" s="11" t="s">
        <v>561</v>
      </c>
      <c r="D201" s="12" t="s">
        <v>401</v>
      </c>
      <c r="E201" s="45">
        <v>3</v>
      </c>
      <c r="F201" s="45" t="s">
        <v>294</v>
      </c>
      <c r="G201" s="14">
        <v>0.14291199999999998</v>
      </c>
      <c r="H201" s="47">
        <v>799</v>
      </c>
      <c r="I201" s="16">
        <v>114.18668799999999</v>
      </c>
      <c r="J201" s="47">
        <v>499</v>
      </c>
      <c r="K201" s="18">
        <v>71.313087999999993</v>
      </c>
      <c r="L201" s="47">
        <v>899</v>
      </c>
      <c r="M201" s="18">
        <v>128.47788799999998</v>
      </c>
      <c r="N201" s="47">
        <v>69.8888888888889</v>
      </c>
      <c r="O201" s="18">
        <v>9.9879608888888889</v>
      </c>
      <c r="P201" s="19">
        <v>44972</v>
      </c>
      <c r="Q201" s="39"/>
      <c r="R201" s="40"/>
      <c r="S201" s="40"/>
    </row>
    <row r="202" spans="1:19" ht="13.8" x14ac:dyDescent="0.25">
      <c r="A202" s="10">
        <v>200</v>
      </c>
      <c r="B202" s="23" t="s">
        <v>562</v>
      </c>
      <c r="C202" s="23" t="s">
        <v>563</v>
      </c>
      <c r="D202" s="24" t="s">
        <v>20</v>
      </c>
      <c r="E202" s="42">
        <v>4</v>
      </c>
      <c r="F202" s="42" t="s">
        <v>564</v>
      </c>
      <c r="G202" s="26">
        <v>6.6659999999999997E-2</v>
      </c>
      <c r="H202" s="43">
        <v>1750</v>
      </c>
      <c r="I202" s="28">
        <v>116.655</v>
      </c>
      <c r="J202" s="43">
        <v>316</v>
      </c>
      <c r="K202" s="30">
        <v>21.06456</v>
      </c>
      <c r="L202" s="43">
        <v>4000</v>
      </c>
      <c r="M202" s="30">
        <v>266.64</v>
      </c>
      <c r="N202" s="43">
        <v>5072.8236607142862</v>
      </c>
      <c r="O202" s="30">
        <v>338.15442522321433</v>
      </c>
      <c r="P202" s="31">
        <v>44942</v>
      </c>
      <c r="Q202" s="37"/>
      <c r="R202" s="38"/>
      <c r="S202" s="38"/>
    </row>
    <row r="203" spans="1:19" ht="13.8" x14ac:dyDescent="0.25">
      <c r="A203" s="10">
        <v>201</v>
      </c>
      <c r="B203" s="11" t="s">
        <v>565</v>
      </c>
      <c r="C203" s="11" t="s">
        <v>566</v>
      </c>
      <c r="D203" s="11" t="s">
        <v>220</v>
      </c>
      <c r="E203" s="45">
        <v>32</v>
      </c>
      <c r="F203" s="45" t="s">
        <v>176</v>
      </c>
      <c r="G203" s="14">
        <v>1</v>
      </c>
      <c r="H203" s="47">
        <v>120</v>
      </c>
      <c r="I203" s="16">
        <v>120</v>
      </c>
      <c r="J203" s="47">
        <v>16</v>
      </c>
      <c r="K203" s="18">
        <v>16</v>
      </c>
      <c r="L203" s="47">
        <v>306.66666666666669</v>
      </c>
      <c r="M203" s="18">
        <v>306.66666666666669</v>
      </c>
      <c r="N203" s="47">
        <v>5.2937500000000002</v>
      </c>
      <c r="O203" s="18">
        <v>5.2937500000000002</v>
      </c>
      <c r="P203" s="19">
        <v>44971</v>
      </c>
      <c r="Q203" s="39"/>
      <c r="R203" s="40"/>
      <c r="S203" s="40"/>
    </row>
    <row r="204" spans="1:19" ht="13.8" x14ac:dyDescent="0.25">
      <c r="A204" s="10">
        <v>202</v>
      </c>
      <c r="B204" s="23" t="s">
        <v>567</v>
      </c>
      <c r="C204" s="23" t="s">
        <v>568</v>
      </c>
      <c r="D204" s="24" t="s">
        <v>46</v>
      </c>
      <c r="E204" s="42">
        <v>32</v>
      </c>
      <c r="F204" s="42" t="s">
        <v>569</v>
      </c>
      <c r="G204" s="26">
        <v>1.223143E-2</v>
      </c>
      <c r="H204" s="43">
        <v>9841.6666666666661</v>
      </c>
      <c r="I204" s="28">
        <v>120.37765691666665</v>
      </c>
      <c r="J204" s="43">
        <v>1316.6666666666667</v>
      </c>
      <c r="K204" s="30">
        <v>16.104716166666666</v>
      </c>
      <c r="L204" s="43">
        <v>55216.666666666664</v>
      </c>
      <c r="M204" s="30">
        <v>675.37879316666658</v>
      </c>
      <c r="N204" s="43">
        <v>570.65095453227343</v>
      </c>
      <c r="O204" s="30">
        <v>6.9798772047946853</v>
      </c>
      <c r="P204" s="31">
        <v>44935</v>
      </c>
      <c r="Q204" s="37"/>
      <c r="R204" s="38"/>
      <c r="S204" s="38"/>
    </row>
    <row r="205" spans="1:19" ht="13.8" x14ac:dyDescent="0.25">
      <c r="A205" s="10">
        <v>203</v>
      </c>
      <c r="B205" s="11" t="s">
        <v>570</v>
      </c>
      <c r="C205" s="11" t="s">
        <v>571</v>
      </c>
      <c r="D205" s="12" t="s">
        <v>20</v>
      </c>
      <c r="E205" s="45">
        <v>10</v>
      </c>
      <c r="F205" s="45" t="s">
        <v>572</v>
      </c>
      <c r="G205" s="14">
        <v>7.7242130000000006E-2</v>
      </c>
      <c r="H205" s="47">
        <v>1562</v>
      </c>
      <c r="I205" s="16">
        <v>120.65220706000001</v>
      </c>
      <c r="J205" s="47">
        <v>113.84999999999998</v>
      </c>
      <c r="K205" s="18">
        <v>8.7940165004999997</v>
      </c>
      <c r="L205" s="47">
        <v>3750</v>
      </c>
      <c r="M205" s="18">
        <v>289.65798750000005</v>
      </c>
      <c r="N205" s="47">
        <v>83.618888888888875</v>
      </c>
      <c r="O205" s="18">
        <v>6.4589010860111102</v>
      </c>
      <c r="P205" s="19">
        <v>44963</v>
      </c>
      <c r="Q205" s="39"/>
      <c r="R205" s="40"/>
      <c r="S205" s="40"/>
    </row>
    <row r="206" spans="1:19" ht="13.8" x14ac:dyDescent="0.25">
      <c r="A206" s="10">
        <v>204</v>
      </c>
      <c r="B206" s="23" t="s">
        <v>573</v>
      </c>
      <c r="C206" s="23" t="s">
        <v>574</v>
      </c>
      <c r="D206" s="24" t="s">
        <v>20</v>
      </c>
      <c r="E206" s="42">
        <v>26</v>
      </c>
      <c r="F206" s="42" t="s">
        <v>575</v>
      </c>
      <c r="G206" s="26">
        <v>1.565107E-2</v>
      </c>
      <c r="H206" s="43">
        <v>8000</v>
      </c>
      <c r="I206" s="28">
        <v>125.20855999999999</v>
      </c>
      <c r="J206" s="43">
        <v>900</v>
      </c>
      <c r="K206" s="30">
        <v>14.085963</v>
      </c>
      <c r="L206" s="43">
        <v>24000</v>
      </c>
      <c r="M206" s="30">
        <v>375.62567999999999</v>
      </c>
      <c r="N206" s="43">
        <v>1044.1080729166665</v>
      </c>
      <c r="O206" s="30">
        <v>16.341408536783852</v>
      </c>
      <c r="P206" s="31">
        <v>44957</v>
      </c>
      <c r="Q206" s="37"/>
      <c r="R206" s="38"/>
      <c r="S206" s="38"/>
    </row>
    <row r="207" spans="1:19" ht="13.8" x14ac:dyDescent="0.25">
      <c r="A207" s="10">
        <v>205</v>
      </c>
      <c r="B207" s="11" t="s">
        <v>576</v>
      </c>
      <c r="C207" s="11" t="s">
        <v>577</v>
      </c>
      <c r="D207" s="11" t="s">
        <v>220</v>
      </c>
      <c r="E207" s="45">
        <v>8</v>
      </c>
      <c r="F207" s="45" t="s">
        <v>78</v>
      </c>
      <c r="G207" s="14">
        <v>1.0644899999999999</v>
      </c>
      <c r="H207" s="47">
        <v>125.75</v>
      </c>
      <c r="I207" s="16">
        <v>133.85961749999998</v>
      </c>
      <c r="J207" s="47">
        <v>38.9</v>
      </c>
      <c r="K207" s="18">
        <v>41.408660999999995</v>
      </c>
      <c r="L207" s="47">
        <v>332.75</v>
      </c>
      <c r="M207" s="18">
        <v>354.2090475</v>
      </c>
      <c r="N207" s="47">
        <v>4.9215270833333333</v>
      </c>
      <c r="O207" s="18">
        <v>5.2389163649374995</v>
      </c>
      <c r="P207" s="19">
        <v>44932</v>
      </c>
      <c r="Q207" s="39"/>
      <c r="R207" s="40"/>
      <c r="S207" s="40"/>
    </row>
    <row r="208" spans="1:19" ht="13.8" x14ac:dyDescent="0.25">
      <c r="A208" s="10">
        <v>206</v>
      </c>
      <c r="B208" s="23" t="s">
        <v>578</v>
      </c>
      <c r="C208" s="23" t="s">
        <v>579</v>
      </c>
      <c r="D208" s="24" t="s">
        <v>88</v>
      </c>
      <c r="E208" s="42">
        <v>7</v>
      </c>
      <c r="F208" s="42" t="s">
        <v>580</v>
      </c>
      <c r="G208" s="26">
        <v>1.2034399999999998</v>
      </c>
      <c r="H208" s="43">
        <v>111.66666666666667</v>
      </c>
      <c r="I208" s="28">
        <v>134.38413333333332</v>
      </c>
      <c r="J208" s="43">
        <v>16.666666666666668</v>
      </c>
      <c r="K208" s="30">
        <v>20.057333333333332</v>
      </c>
      <c r="L208" s="43">
        <v>468.66666666666669</v>
      </c>
      <c r="M208" s="30">
        <v>564.01221333333331</v>
      </c>
      <c r="N208" s="43">
        <v>22.379572940287229</v>
      </c>
      <c r="O208" s="30">
        <v>26.932473259259261</v>
      </c>
      <c r="P208" s="31">
        <v>44943</v>
      </c>
      <c r="Q208" s="37"/>
      <c r="R208" s="38"/>
      <c r="S208" s="38"/>
    </row>
    <row r="209" spans="1:19" ht="13.8" x14ac:dyDescent="0.25">
      <c r="A209" s="10">
        <v>207</v>
      </c>
      <c r="B209" s="11" t="s">
        <v>581</v>
      </c>
      <c r="C209" s="11" t="s">
        <v>582</v>
      </c>
      <c r="D209" s="12" t="s">
        <v>237</v>
      </c>
      <c r="E209" s="45">
        <v>3</v>
      </c>
      <c r="F209" s="45" t="s">
        <v>176</v>
      </c>
      <c r="G209" s="14">
        <v>1</v>
      </c>
      <c r="H209" s="47">
        <v>135</v>
      </c>
      <c r="I209" s="16">
        <v>135</v>
      </c>
      <c r="J209" s="47">
        <v>110</v>
      </c>
      <c r="K209" s="18">
        <v>110</v>
      </c>
      <c r="L209" s="47">
        <v>175</v>
      </c>
      <c r="M209" s="18">
        <v>175</v>
      </c>
      <c r="N209" s="47">
        <v>1.5972222222222221</v>
      </c>
      <c r="O209" s="18">
        <v>1.5972222222222221</v>
      </c>
      <c r="P209" s="19">
        <v>44945</v>
      </c>
      <c r="Q209" s="39"/>
      <c r="R209" s="40"/>
      <c r="S209" s="40"/>
    </row>
    <row r="210" spans="1:19" ht="13.8" x14ac:dyDescent="0.25">
      <c r="A210" s="10">
        <v>208</v>
      </c>
      <c r="B210" s="23" t="s">
        <v>583</v>
      </c>
      <c r="C210" s="36" t="s">
        <v>584</v>
      </c>
      <c r="D210" s="24" t="s">
        <v>237</v>
      </c>
      <c r="E210" s="42">
        <v>5</v>
      </c>
      <c r="F210" s="42" t="s">
        <v>585</v>
      </c>
      <c r="G210" s="26">
        <v>0.37224099999999999</v>
      </c>
      <c r="H210" s="43">
        <v>361.41666666666669</v>
      </c>
      <c r="I210" s="28">
        <v>135.17525458333333</v>
      </c>
      <c r="J210" s="43">
        <v>161.41666666666666</v>
      </c>
      <c r="K210" s="30">
        <v>60.37225458333333</v>
      </c>
      <c r="L210" s="43">
        <v>811.41666666666663</v>
      </c>
      <c r="M210" s="30">
        <v>303.48200458333332</v>
      </c>
      <c r="N210" s="43">
        <v>3.6141666666666667</v>
      </c>
      <c r="O210" s="30">
        <v>1.3517525458333333</v>
      </c>
      <c r="P210" s="31">
        <v>44971</v>
      </c>
      <c r="Q210" s="37"/>
      <c r="R210" s="38"/>
      <c r="S210" s="38"/>
    </row>
    <row r="211" spans="1:19" ht="13.8" x14ac:dyDescent="0.25">
      <c r="A211" s="10">
        <v>209</v>
      </c>
      <c r="B211" s="11" t="s">
        <v>586</v>
      </c>
      <c r="C211" s="41" t="s">
        <v>587</v>
      </c>
      <c r="D211" s="12" t="s">
        <v>237</v>
      </c>
      <c r="E211" s="45">
        <v>2</v>
      </c>
      <c r="F211" s="45" t="s">
        <v>588</v>
      </c>
      <c r="G211" s="14">
        <v>0.121</v>
      </c>
      <c r="H211" s="47">
        <v>1149.5</v>
      </c>
      <c r="I211" s="16">
        <v>139.08949999999999</v>
      </c>
      <c r="J211" s="47">
        <v>759</v>
      </c>
      <c r="K211" s="18">
        <v>91.838999999999999</v>
      </c>
      <c r="L211" s="47">
        <v>1540.0000000000002</v>
      </c>
      <c r="M211" s="18">
        <v>186.34000000000003</v>
      </c>
      <c r="N211" s="47">
        <v>230.45000000000002</v>
      </c>
      <c r="O211" s="18">
        <v>27.884450000000001</v>
      </c>
      <c r="P211" s="19">
        <v>44963</v>
      </c>
      <c r="Q211" s="39"/>
      <c r="R211" s="40"/>
      <c r="S211" s="40"/>
    </row>
    <row r="212" spans="1:19" ht="13.8" x14ac:dyDescent="0.25">
      <c r="A212" s="10">
        <v>210</v>
      </c>
      <c r="B212" s="23" t="s">
        <v>589</v>
      </c>
      <c r="C212" s="23" t="s">
        <v>590</v>
      </c>
      <c r="D212" s="24" t="s">
        <v>237</v>
      </c>
      <c r="E212" s="42">
        <v>3</v>
      </c>
      <c r="F212" s="42" t="s">
        <v>373</v>
      </c>
      <c r="G212" s="26">
        <v>0.67419499999999999</v>
      </c>
      <c r="H212" s="43">
        <v>217.33333333333334</v>
      </c>
      <c r="I212" s="28">
        <v>146.52504666666667</v>
      </c>
      <c r="J212" s="43">
        <v>147.33333333333334</v>
      </c>
      <c r="K212" s="30">
        <v>99.331396666666677</v>
      </c>
      <c r="L212" s="43">
        <v>288.33333333333331</v>
      </c>
      <c r="M212" s="30">
        <v>194.39289166666666</v>
      </c>
      <c r="N212" s="43">
        <v>17.355555555555558</v>
      </c>
      <c r="O212" s="30">
        <v>11.701028777777779</v>
      </c>
      <c r="P212" s="31">
        <v>44938</v>
      </c>
      <c r="Q212" s="37"/>
      <c r="R212" s="38"/>
      <c r="S212" s="38"/>
    </row>
    <row r="213" spans="1:19" ht="13.8" x14ac:dyDescent="0.25">
      <c r="A213" s="10">
        <v>211</v>
      </c>
      <c r="B213" s="11" t="s">
        <v>591</v>
      </c>
      <c r="C213" s="11" t="s">
        <v>592</v>
      </c>
      <c r="D213" s="11" t="s">
        <v>220</v>
      </c>
      <c r="E213" s="45">
        <v>13</v>
      </c>
      <c r="F213" s="45" t="s">
        <v>593</v>
      </c>
      <c r="G213" s="14">
        <v>1.203114</v>
      </c>
      <c r="H213" s="47">
        <v>129.99</v>
      </c>
      <c r="I213" s="16">
        <v>156.39278886000002</v>
      </c>
      <c r="J213" s="47">
        <v>69.989999999999995</v>
      </c>
      <c r="K213" s="18">
        <v>84.205948859999992</v>
      </c>
      <c r="L213" s="47">
        <v>399.99</v>
      </c>
      <c r="M213" s="18">
        <v>481.23356885999999</v>
      </c>
      <c r="N213" s="47">
        <v>0.72315153846153857</v>
      </c>
      <c r="O213" s="18">
        <v>0.87003374004461553</v>
      </c>
      <c r="P213" s="19">
        <v>44952</v>
      </c>
      <c r="Q213" s="39"/>
      <c r="R213" s="40"/>
      <c r="S213" s="40"/>
    </row>
    <row r="214" spans="1:19" ht="13.8" x14ac:dyDescent="0.25">
      <c r="A214" s="10">
        <v>212</v>
      </c>
      <c r="B214" s="23" t="s">
        <v>594</v>
      </c>
      <c r="C214" s="23" t="s">
        <v>595</v>
      </c>
      <c r="D214" s="24" t="s">
        <v>20</v>
      </c>
      <c r="E214" s="42">
        <v>3</v>
      </c>
      <c r="F214" s="42" t="s">
        <v>596</v>
      </c>
      <c r="G214" s="26">
        <v>1.164035E-4</v>
      </c>
      <c r="H214" s="43">
        <v>1425000</v>
      </c>
      <c r="I214" s="28">
        <v>165.8749875</v>
      </c>
      <c r="J214" s="43">
        <v>1125000</v>
      </c>
      <c r="K214" s="30">
        <v>130.95393749999999</v>
      </c>
      <c r="L214" s="43">
        <v>1825000</v>
      </c>
      <c r="M214" s="30">
        <v>212.4363875</v>
      </c>
      <c r="N214" s="43">
        <v>407638.88888888893</v>
      </c>
      <c r="O214" s="30">
        <v>47.450593402777784</v>
      </c>
      <c r="P214" s="31">
        <v>44944</v>
      </c>
      <c r="Q214" s="37"/>
      <c r="R214" s="38"/>
      <c r="S214" s="38"/>
    </row>
    <row r="215" spans="1:19" ht="13.8" x14ac:dyDescent="0.25">
      <c r="A215" s="10">
        <v>213</v>
      </c>
      <c r="B215" s="41" t="s">
        <v>597</v>
      </c>
      <c r="C215" s="41" t="s">
        <v>598</v>
      </c>
      <c r="D215" s="41" t="s">
        <v>220</v>
      </c>
      <c r="E215" s="45">
        <v>4</v>
      </c>
      <c r="F215" s="45" t="s">
        <v>176</v>
      </c>
      <c r="G215" s="14">
        <v>1</v>
      </c>
      <c r="H215" s="47">
        <v>179</v>
      </c>
      <c r="I215" s="16">
        <v>179</v>
      </c>
      <c r="J215" s="47">
        <v>110</v>
      </c>
      <c r="K215" s="18">
        <v>110</v>
      </c>
      <c r="L215" s="47">
        <v>299</v>
      </c>
      <c r="M215" s="18">
        <v>299</v>
      </c>
      <c r="N215" s="47">
        <v>0.28200000000000003</v>
      </c>
      <c r="O215" s="18">
        <v>0.28200000000000003</v>
      </c>
      <c r="P215" s="19">
        <v>44971</v>
      </c>
      <c r="Q215" s="39"/>
      <c r="R215" s="40"/>
      <c r="S215" s="40"/>
    </row>
    <row r="216" spans="1:19" ht="13.8" x14ac:dyDescent="0.25">
      <c r="A216" s="10">
        <v>214</v>
      </c>
      <c r="B216" s="23" t="s">
        <v>599</v>
      </c>
      <c r="C216" s="23" t="s">
        <v>600</v>
      </c>
      <c r="D216" s="24" t="s">
        <v>401</v>
      </c>
      <c r="E216" s="42">
        <v>9</v>
      </c>
      <c r="F216" s="42" t="s">
        <v>601</v>
      </c>
      <c r="G216" s="26">
        <v>1</v>
      </c>
      <c r="H216" s="43">
        <v>185</v>
      </c>
      <c r="I216" s="28">
        <v>185</v>
      </c>
      <c r="J216" s="43">
        <v>80</v>
      </c>
      <c r="K216" s="30">
        <v>80</v>
      </c>
      <c r="L216" s="43">
        <v>315</v>
      </c>
      <c r="M216" s="30">
        <v>315</v>
      </c>
      <c r="N216" s="43">
        <v>0.55012345679012342</v>
      </c>
      <c r="O216" s="30">
        <v>0.55012345679012342</v>
      </c>
      <c r="P216" s="31">
        <v>44932</v>
      </c>
      <c r="Q216" s="37"/>
      <c r="R216" s="38"/>
      <c r="S216" s="38"/>
    </row>
    <row r="217" spans="1:19" ht="13.8" x14ac:dyDescent="0.25">
      <c r="A217" s="10">
        <v>215</v>
      </c>
      <c r="B217" s="11" t="s">
        <v>602</v>
      </c>
      <c r="C217" s="11" t="s">
        <v>603</v>
      </c>
      <c r="D217" s="12" t="s">
        <v>20</v>
      </c>
      <c r="E217" s="45">
        <v>3</v>
      </c>
      <c r="F217" s="45" t="s">
        <v>112</v>
      </c>
      <c r="G217" s="14">
        <v>4.8068840000000003E-4</v>
      </c>
      <c r="H217" s="47">
        <v>402456.66666666669</v>
      </c>
      <c r="I217" s="16">
        <v>193.45625116933334</v>
      </c>
      <c r="J217" s="47">
        <v>219891.66666666666</v>
      </c>
      <c r="K217" s="18">
        <v>105.69937342333334</v>
      </c>
      <c r="L217" s="47">
        <v>574879.16666666663</v>
      </c>
      <c r="M217" s="18">
        <v>276.33774681833336</v>
      </c>
      <c r="N217" s="47">
        <v>7042.5490740740743</v>
      </c>
      <c r="O217" s="18">
        <v>3.3852716463381483</v>
      </c>
      <c r="P217" s="19">
        <v>44965</v>
      </c>
      <c r="Q217" s="39"/>
      <c r="R217" s="40"/>
      <c r="S217" s="40"/>
    </row>
    <row r="218" spans="1:19" ht="13.8" x14ac:dyDescent="0.25">
      <c r="A218" s="10">
        <v>216</v>
      </c>
      <c r="B218" s="36" t="s">
        <v>604</v>
      </c>
      <c r="C218" s="36" t="s">
        <v>605</v>
      </c>
      <c r="D218" s="36" t="s">
        <v>220</v>
      </c>
      <c r="E218" s="42">
        <v>11</v>
      </c>
      <c r="F218" s="42" t="s">
        <v>176</v>
      </c>
      <c r="G218" s="26">
        <v>1</v>
      </c>
      <c r="H218" s="43">
        <v>199</v>
      </c>
      <c r="I218" s="28">
        <v>199</v>
      </c>
      <c r="J218" s="43">
        <v>99</v>
      </c>
      <c r="K218" s="30">
        <v>99</v>
      </c>
      <c r="L218" s="43">
        <v>369</v>
      </c>
      <c r="M218" s="30">
        <v>369</v>
      </c>
      <c r="N218" s="43">
        <v>0.745</v>
      </c>
      <c r="O218" s="30">
        <v>0.745</v>
      </c>
      <c r="P218" s="31">
        <v>44976</v>
      </c>
      <c r="Q218" s="37"/>
      <c r="R218" s="38"/>
      <c r="S218" s="38"/>
    </row>
    <row r="219" spans="1:19" ht="13.8" x14ac:dyDescent="0.25">
      <c r="A219" s="10">
        <v>217</v>
      </c>
      <c r="B219" s="41" t="s">
        <v>606</v>
      </c>
      <c r="C219" s="41" t="s">
        <v>607</v>
      </c>
      <c r="D219" s="41" t="s">
        <v>20</v>
      </c>
      <c r="E219" s="45">
        <v>6</v>
      </c>
      <c r="F219" s="45" t="s">
        <v>176</v>
      </c>
      <c r="G219" s="14">
        <v>1</v>
      </c>
      <c r="H219" s="47">
        <v>201</v>
      </c>
      <c r="I219" s="16">
        <v>201</v>
      </c>
      <c r="J219" s="47">
        <v>128</v>
      </c>
      <c r="K219" s="18">
        <v>128</v>
      </c>
      <c r="L219" s="47">
        <v>298</v>
      </c>
      <c r="M219" s="18">
        <v>298</v>
      </c>
      <c r="N219" s="47">
        <v>12.566666666666666</v>
      </c>
      <c r="O219" s="18">
        <v>12.566666666666666</v>
      </c>
      <c r="P219" s="19">
        <v>44972</v>
      </c>
      <c r="Q219" s="39"/>
      <c r="R219" s="40"/>
      <c r="S219" s="40"/>
    </row>
    <row r="220" spans="1:19" ht="13.8" x14ac:dyDescent="0.25">
      <c r="A220" s="10">
        <v>218</v>
      </c>
      <c r="B220" s="23" t="s">
        <v>608</v>
      </c>
      <c r="C220" s="36" t="s">
        <v>609</v>
      </c>
      <c r="D220" s="24" t="s">
        <v>88</v>
      </c>
      <c r="E220" s="42">
        <v>9</v>
      </c>
      <c r="F220" s="42" t="s">
        <v>610</v>
      </c>
      <c r="G220" s="26">
        <v>2.9831155000000002E-2</v>
      </c>
      <c r="H220" s="43">
        <v>9032.1659999999993</v>
      </c>
      <c r="I220" s="28">
        <v>269.43994393173</v>
      </c>
      <c r="J220" s="43">
        <v>813.31799999999987</v>
      </c>
      <c r="K220" s="30">
        <v>24.262215322289997</v>
      </c>
      <c r="L220" s="43">
        <v>88965.668000000005</v>
      </c>
      <c r="M220" s="30">
        <v>2653.9486317865403</v>
      </c>
      <c r="N220" s="43">
        <v>177.93133600000002</v>
      </c>
      <c r="O220" s="30">
        <v>5.3078972635730803</v>
      </c>
      <c r="P220" s="31">
        <v>44964</v>
      </c>
      <c r="Q220" s="37"/>
      <c r="R220" s="38"/>
      <c r="S220" s="38"/>
    </row>
    <row r="221" spans="1:19" ht="13.8" x14ac:dyDescent="0.25">
      <c r="A221" s="10">
        <v>219</v>
      </c>
      <c r="B221" s="41" t="s">
        <v>611</v>
      </c>
      <c r="C221" s="11" t="s">
        <v>612</v>
      </c>
      <c r="D221" s="12" t="s">
        <v>20</v>
      </c>
      <c r="E221" s="45">
        <v>10</v>
      </c>
      <c r="F221" s="45" t="s">
        <v>613</v>
      </c>
      <c r="G221" s="14">
        <v>4.8224310000000002E-4</v>
      </c>
      <c r="H221" s="47">
        <v>795833.33333333326</v>
      </c>
      <c r="I221" s="16">
        <v>383.78513375</v>
      </c>
      <c r="J221" s="47">
        <v>103000</v>
      </c>
      <c r="K221" s="18">
        <v>49.671039300000004</v>
      </c>
      <c r="L221" s="47">
        <v>3591666.6666666665</v>
      </c>
      <c r="M221" s="18">
        <v>1732.0564675000001</v>
      </c>
      <c r="N221" s="47">
        <v>330020.83333333337</v>
      </c>
      <c r="O221" s="18">
        <v>159.15026973125003</v>
      </c>
      <c r="P221" s="19">
        <v>44985</v>
      </c>
      <c r="Q221" s="39"/>
      <c r="R221" s="40"/>
      <c r="S221" s="40"/>
    </row>
    <row r="222" spans="1:19" ht="13.8" x14ac:dyDescent="0.25">
      <c r="A222" s="10"/>
      <c r="B222" s="10"/>
      <c r="C222" s="48"/>
      <c r="D222" s="49"/>
      <c r="E222" s="49"/>
      <c r="F222" s="49"/>
      <c r="G222" s="49"/>
      <c r="H222" s="49"/>
      <c r="I222" s="48"/>
      <c r="J222" s="49"/>
      <c r="K222" s="49"/>
      <c r="L222" s="49"/>
      <c r="M222" s="49"/>
      <c r="N222" s="49"/>
      <c r="O222" s="48"/>
      <c r="P222" s="50"/>
      <c r="Q222" s="37"/>
      <c r="R222" s="38"/>
      <c r="S222" s="38"/>
    </row>
    <row r="223" spans="1:19" ht="13.8" x14ac:dyDescent="0.25">
      <c r="A223" s="10"/>
      <c r="B223" s="10"/>
      <c r="C223" s="48"/>
      <c r="D223" s="49"/>
      <c r="E223" s="49"/>
      <c r="F223" s="49"/>
      <c r="G223" s="49"/>
      <c r="H223" s="49"/>
      <c r="I223" s="48"/>
      <c r="J223" s="49"/>
      <c r="K223" s="49"/>
      <c r="L223" s="49"/>
      <c r="M223" s="49"/>
      <c r="N223" s="49"/>
      <c r="O223" s="48"/>
      <c r="P223" s="50"/>
      <c r="Q223" s="51"/>
      <c r="R223" s="52"/>
      <c r="S223" s="52"/>
    </row>
    <row r="224" spans="1:19" ht="13.8" x14ac:dyDescent="0.25">
      <c r="A224" s="10"/>
      <c r="B224" s="10"/>
      <c r="C224" s="48"/>
      <c r="D224" s="49"/>
      <c r="E224" s="49"/>
      <c r="F224" s="49"/>
      <c r="G224" s="49"/>
      <c r="H224" s="49"/>
      <c r="I224" s="48"/>
      <c r="J224" s="49"/>
      <c r="K224" s="49"/>
      <c r="L224" s="49"/>
      <c r="M224" s="49"/>
      <c r="N224" s="49"/>
      <c r="O224" s="48"/>
      <c r="P224" s="50"/>
      <c r="Q224" s="51"/>
      <c r="R224" s="52"/>
      <c r="S224" s="52"/>
    </row>
    <row r="225" spans="1:19" ht="13.8" x14ac:dyDescent="0.25">
      <c r="A225" s="10"/>
      <c r="B225" s="10"/>
      <c r="C225" s="48"/>
      <c r="D225" s="49"/>
      <c r="E225" s="49"/>
      <c r="F225" s="49"/>
      <c r="G225" s="49"/>
      <c r="H225" s="49"/>
      <c r="I225" s="48"/>
      <c r="J225" s="49"/>
      <c r="K225" s="49"/>
      <c r="L225" s="49"/>
      <c r="M225" s="49"/>
      <c r="N225" s="49"/>
      <c r="O225" s="48"/>
      <c r="P225" s="50"/>
      <c r="Q225" s="51"/>
      <c r="R225" s="52"/>
      <c r="S225" s="52"/>
    </row>
    <row r="226" spans="1:19" ht="13.8" x14ac:dyDescent="0.25">
      <c r="A226" s="10"/>
      <c r="B226" s="10"/>
      <c r="C226" s="48"/>
      <c r="D226" s="49"/>
      <c r="E226" s="49"/>
      <c r="F226" s="49"/>
      <c r="G226" s="49"/>
      <c r="H226" s="49"/>
      <c r="I226" s="48"/>
      <c r="J226" s="49"/>
      <c r="K226" s="49"/>
      <c r="L226" s="49"/>
      <c r="M226" s="49"/>
      <c r="N226" s="49"/>
      <c r="O226" s="48"/>
      <c r="P226" s="50"/>
      <c r="Q226" s="51"/>
      <c r="R226" s="52"/>
      <c r="S226" s="52"/>
    </row>
    <row r="227" spans="1:19" ht="15.6" x14ac:dyDescent="0.3">
      <c r="A227" s="53"/>
      <c r="B227" s="53"/>
      <c r="D227" s="54"/>
      <c r="E227" s="54"/>
      <c r="F227" s="54"/>
      <c r="G227" s="54"/>
      <c r="H227" s="54"/>
      <c r="J227" s="54"/>
      <c r="K227" s="54"/>
      <c r="L227" s="54"/>
      <c r="M227" s="54"/>
      <c r="N227" s="54"/>
      <c r="P227" s="50"/>
      <c r="Q227" s="51"/>
      <c r="R227" s="52"/>
      <c r="S227" s="52"/>
    </row>
    <row r="228" spans="1:19" ht="15.6" x14ac:dyDescent="0.3">
      <c r="A228" s="53"/>
      <c r="B228" s="53"/>
      <c r="D228" s="54"/>
      <c r="E228" s="54"/>
      <c r="F228" s="54"/>
      <c r="G228" s="54"/>
      <c r="H228" s="54"/>
      <c r="J228" s="54"/>
      <c r="K228" s="54"/>
      <c r="L228" s="54"/>
      <c r="M228" s="54"/>
      <c r="N228" s="54"/>
      <c r="P228" s="50"/>
      <c r="Q228" s="51"/>
      <c r="R228" s="52"/>
      <c r="S228" s="52"/>
    </row>
    <row r="229" spans="1:19" ht="15.6" x14ac:dyDescent="0.3">
      <c r="A229" s="53"/>
      <c r="B229" s="53"/>
      <c r="D229" s="54"/>
      <c r="E229" s="54"/>
      <c r="F229" s="54"/>
      <c r="G229" s="54"/>
      <c r="H229" s="54"/>
      <c r="J229" s="54"/>
      <c r="K229" s="54"/>
      <c r="L229" s="54"/>
      <c r="M229" s="54"/>
      <c r="N229" s="54"/>
      <c r="P229" s="50"/>
      <c r="Q229" s="51"/>
      <c r="R229" s="52"/>
      <c r="S229" s="52"/>
    </row>
    <row r="230" spans="1:19" ht="15.6" x14ac:dyDescent="0.3">
      <c r="A230" s="53"/>
      <c r="B230" s="53"/>
      <c r="D230" s="54"/>
      <c r="E230" s="54"/>
      <c r="F230" s="54"/>
      <c r="G230" s="54"/>
      <c r="H230" s="54"/>
      <c r="J230" s="54"/>
      <c r="K230" s="54"/>
      <c r="L230" s="54"/>
      <c r="M230" s="54"/>
      <c r="N230" s="54"/>
      <c r="P230" s="50"/>
      <c r="Q230" s="51"/>
      <c r="R230" s="52"/>
      <c r="S230" s="52"/>
    </row>
    <row r="231" spans="1:19" ht="15.6" x14ac:dyDescent="0.3">
      <c r="A231" s="53"/>
      <c r="B231" s="53"/>
      <c r="D231" s="54"/>
      <c r="E231" s="54"/>
      <c r="F231" s="54"/>
      <c r="G231" s="54"/>
      <c r="H231" s="54"/>
      <c r="J231" s="54"/>
      <c r="K231" s="54"/>
      <c r="L231" s="54"/>
      <c r="M231" s="54"/>
      <c r="N231" s="54"/>
      <c r="P231" s="50"/>
      <c r="Q231" s="51"/>
      <c r="R231" s="52"/>
      <c r="S231" s="52"/>
    </row>
    <row r="232" spans="1:19" ht="15.6" x14ac:dyDescent="0.3">
      <c r="A232" s="53"/>
      <c r="B232" s="53"/>
      <c r="D232" s="54"/>
      <c r="E232" s="54"/>
      <c r="F232" s="54"/>
      <c r="G232" s="54"/>
      <c r="H232" s="54"/>
      <c r="J232" s="54"/>
      <c r="K232" s="54"/>
      <c r="L232" s="54"/>
      <c r="M232" s="54"/>
      <c r="N232" s="54"/>
      <c r="P232" s="50"/>
      <c r="Q232" s="51"/>
      <c r="R232" s="52"/>
      <c r="S232" s="52"/>
    </row>
    <row r="233" spans="1:19" ht="15.6" x14ac:dyDescent="0.3">
      <c r="A233" s="53"/>
      <c r="B233" s="53"/>
      <c r="D233" s="54"/>
      <c r="E233" s="54"/>
      <c r="F233" s="54"/>
      <c r="G233" s="54"/>
      <c r="H233" s="54"/>
      <c r="J233" s="54"/>
      <c r="K233" s="54"/>
      <c r="L233" s="54"/>
      <c r="M233" s="54"/>
      <c r="N233" s="54"/>
      <c r="P233" s="50"/>
      <c r="Q233" s="51"/>
      <c r="R233" s="52"/>
      <c r="S233" s="52"/>
    </row>
    <row r="234" spans="1:19" ht="15.6" x14ac:dyDescent="0.3">
      <c r="A234" s="53"/>
      <c r="B234" s="53"/>
      <c r="D234" s="54"/>
      <c r="E234" s="54"/>
      <c r="F234" s="54"/>
      <c r="G234" s="54"/>
      <c r="H234" s="54"/>
      <c r="J234" s="54"/>
      <c r="K234" s="54"/>
      <c r="L234" s="54"/>
      <c r="M234" s="54"/>
      <c r="N234" s="54"/>
      <c r="P234" s="50"/>
      <c r="Q234" s="51"/>
      <c r="R234" s="52"/>
      <c r="S234" s="52"/>
    </row>
    <row r="235" spans="1:19" ht="15.6" x14ac:dyDescent="0.3">
      <c r="A235" s="53"/>
      <c r="B235" s="53"/>
      <c r="D235" s="54"/>
      <c r="E235" s="54"/>
      <c r="F235" s="54"/>
      <c r="G235" s="54"/>
      <c r="H235" s="54"/>
      <c r="J235" s="54"/>
      <c r="K235" s="54"/>
      <c r="L235" s="54"/>
      <c r="M235" s="54"/>
      <c r="N235" s="54"/>
      <c r="P235" s="50"/>
      <c r="Q235" s="51"/>
      <c r="R235" s="52"/>
      <c r="S235" s="52"/>
    </row>
    <row r="236" spans="1:19" ht="15.6" x14ac:dyDescent="0.3">
      <c r="A236" s="53"/>
      <c r="B236" s="53"/>
      <c r="D236" s="54"/>
      <c r="E236" s="54"/>
      <c r="F236" s="54"/>
      <c r="G236" s="54"/>
      <c r="H236" s="54"/>
      <c r="J236" s="54"/>
      <c r="K236" s="54"/>
      <c r="L236" s="54"/>
      <c r="M236" s="54"/>
      <c r="N236" s="54"/>
      <c r="P236" s="50"/>
      <c r="Q236" s="51"/>
      <c r="R236" s="52"/>
      <c r="S236" s="52"/>
    </row>
    <row r="237" spans="1:19" ht="15.6" x14ac:dyDescent="0.3">
      <c r="A237" s="53"/>
      <c r="B237" s="53"/>
      <c r="D237" s="54"/>
      <c r="E237" s="54"/>
      <c r="F237" s="54"/>
      <c r="G237" s="54"/>
      <c r="H237" s="54"/>
      <c r="J237" s="54"/>
      <c r="K237" s="54"/>
      <c r="L237" s="54"/>
      <c r="M237" s="54"/>
      <c r="N237" s="54"/>
      <c r="P237" s="50"/>
      <c r="Q237" s="51"/>
      <c r="R237" s="52"/>
      <c r="S237" s="52"/>
    </row>
    <row r="238" spans="1:19" ht="15.6" x14ac:dyDescent="0.3">
      <c r="A238" s="53"/>
      <c r="B238" s="53"/>
      <c r="D238" s="54"/>
      <c r="E238" s="54"/>
      <c r="F238" s="54"/>
      <c r="G238" s="54"/>
      <c r="H238" s="54"/>
      <c r="J238" s="54"/>
      <c r="K238" s="54"/>
      <c r="L238" s="54"/>
      <c r="M238" s="54"/>
      <c r="N238" s="54"/>
      <c r="P238" s="50"/>
      <c r="Q238" s="51"/>
      <c r="R238" s="52"/>
      <c r="S238" s="52"/>
    </row>
    <row r="239" spans="1:19" ht="15.6" x14ac:dyDescent="0.3">
      <c r="A239" s="53"/>
      <c r="B239" s="53"/>
      <c r="D239" s="54"/>
      <c r="E239" s="54"/>
      <c r="F239" s="54"/>
      <c r="G239" s="54"/>
      <c r="H239" s="54"/>
      <c r="J239" s="54"/>
      <c r="K239" s="54"/>
      <c r="L239" s="54"/>
      <c r="M239" s="54"/>
      <c r="N239" s="54"/>
      <c r="P239" s="50"/>
      <c r="Q239" s="51"/>
      <c r="R239" s="52"/>
      <c r="S239" s="52"/>
    </row>
    <row r="240" spans="1:19" ht="15.6" x14ac:dyDescent="0.3">
      <c r="A240" s="53"/>
      <c r="B240" s="53"/>
      <c r="D240" s="54"/>
      <c r="E240" s="54"/>
      <c r="F240" s="54"/>
      <c r="G240" s="54"/>
      <c r="H240" s="54"/>
      <c r="J240" s="54"/>
      <c r="K240" s="54"/>
      <c r="L240" s="54"/>
      <c r="M240" s="54"/>
      <c r="N240" s="54"/>
      <c r="P240" s="50"/>
      <c r="Q240" s="51"/>
      <c r="R240" s="52"/>
      <c r="S240" s="52"/>
    </row>
    <row r="241" spans="1:19" ht="15.6" x14ac:dyDescent="0.3">
      <c r="A241" s="53"/>
      <c r="B241" s="53"/>
      <c r="D241" s="54"/>
      <c r="E241" s="54"/>
      <c r="F241" s="54"/>
      <c r="G241" s="54"/>
      <c r="H241" s="54"/>
      <c r="J241" s="54"/>
      <c r="K241" s="54"/>
      <c r="L241" s="54"/>
      <c r="M241" s="54"/>
      <c r="N241" s="54"/>
      <c r="P241" s="50"/>
      <c r="Q241" s="51"/>
      <c r="R241" s="52"/>
      <c r="S241" s="52"/>
    </row>
    <row r="242" spans="1:19" ht="15.6" x14ac:dyDescent="0.3">
      <c r="A242" s="53"/>
      <c r="B242" s="53"/>
      <c r="D242" s="54"/>
      <c r="E242" s="54"/>
      <c r="F242" s="54"/>
      <c r="G242" s="54"/>
      <c r="H242" s="54"/>
      <c r="J242" s="54"/>
      <c r="K242" s="54"/>
      <c r="L242" s="54"/>
      <c r="M242" s="54"/>
      <c r="N242" s="54"/>
      <c r="P242" s="50"/>
      <c r="Q242" s="51"/>
      <c r="R242" s="52"/>
      <c r="S242" s="52"/>
    </row>
    <row r="243" spans="1:19" ht="15.6" x14ac:dyDescent="0.3">
      <c r="A243" s="53"/>
      <c r="B243" s="53"/>
      <c r="D243" s="54"/>
      <c r="E243" s="54"/>
      <c r="F243" s="54"/>
      <c r="G243" s="54"/>
      <c r="H243" s="54"/>
      <c r="J243" s="54"/>
      <c r="K243" s="54"/>
      <c r="L243" s="54"/>
      <c r="M243" s="54"/>
      <c r="N243" s="54"/>
      <c r="P243" s="50"/>
      <c r="Q243" s="51"/>
      <c r="R243" s="52"/>
      <c r="S243" s="52"/>
    </row>
    <row r="244" spans="1:19" ht="15.6" x14ac:dyDescent="0.3">
      <c r="A244" s="53"/>
      <c r="B244" s="53"/>
      <c r="D244" s="54"/>
      <c r="E244" s="54"/>
      <c r="F244" s="54"/>
      <c r="G244" s="54"/>
      <c r="H244" s="54"/>
      <c r="J244" s="54"/>
      <c r="K244" s="54"/>
      <c r="L244" s="54"/>
      <c r="M244" s="54"/>
      <c r="N244" s="54"/>
      <c r="P244" s="50"/>
      <c r="Q244" s="51"/>
      <c r="R244" s="52"/>
      <c r="S244" s="52"/>
    </row>
    <row r="245" spans="1:19" ht="15.6" x14ac:dyDescent="0.3">
      <c r="A245" s="53"/>
      <c r="B245" s="53"/>
      <c r="D245" s="54"/>
      <c r="E245" s="54"/>
      <c r="F245" s="54"/>
      <c r="G245" s="54"/>
      <c r="H245" s="54"/>
      <c r="J245" s="54"/>
      <c r="K245" s="54"/>
      <c r="L245" s="54"/>
      <c r="M245" s="54"/>
      <c r="N245" s="54"/>
      <c r="P245" s="50"/>
      <c r="Q245" s="51"/>
      <c r="R245" s="52"/>
      <c r="S245" s="52"/>
    </row>
    <row r="246" spans="1:19" ht="15.6" x14ac:dyDescent="0.3">
      <c r="A246" s="53"/>
      <c r="B246" s="53"/>
      <c r="D246" s="54"/>
      <c r="E246" s="54"/>
      <c r="F246" s="54"/>
      <c r="G246" s="54"/>
      <c r="H246" s="54"/>
      <c r="J246" s="54"/>
      <c r="K246" s="54"/>
      <c r="L246" s="54"/>
      <c r="M246" s="54"/>
      <c r="N246" s="54"/>
      <c r="P246" s="50"/>
      <c r="Q246" s="51"/>
      <c r="R246" s="52"/>
      <c r="S246" s="52"/>
    </row>
    <row r="247" spans="1:19" ht="15.6" x14ac:dyDescent="0.3">
      <c r="A247" s="53"/>
      <c r="B247" s="53"/>
      <c r="D247" s="54"/>
      <c r="E247" s="54"/>
      <c r="F247" s="54"/>
      <c r="G247" s="54"/>
      <c r="H247" s="54"/>
      <c r="J247" s="54"/>
      <c r="K247" s="54"/>
      <c r="L247" s="54"/>
      <c r="M247" s="54"/>
      <c r="N247" s="54"/>
      <c r="P247" s="50"/>
      <c r="Q247" s="51"/>
      <c r="R247" s="52"/>
      <c r="S247" s="52"/>
    </row>
    <row r="248" spans="1:19" ht="15.6" x14ac:dyDescent="0.3">
      <c r="A248" s="53"/>
      <c r="B248" s="53"/>
      <c r="D248" s="54"/>
      <c r="E248" s="54"/>
      <c r="F248" s="54"/>
      <c r="G248" s="54"/>
      <c r="H248" s="54"/>
      <c r="J248" s="54"/>
      <c r="K248" s="54"/>
      <c r="L248" s="54"/>
      <c r="M248" s="54"/>
      <c r="N248" s="54"/>
      <c r="P248" s="50"/>
      <c r="Q248" s="51"/>
      <c r="R248" s="52"/>
      <c r="S248" s="52"/>
    </row>
    <row r="249" spans="1:19" ht="15.6" x14ac:dyDescent="0.3">
      <c r="A249" s="53"/>
      <c r="B249" s="53"/>
      <c r="D249" s="54"/>
      <c r="E249" s="54"/>
      <c r="F249" s="54"/>
      <c r="G249" s="54"/>
      <c r="H249" s="54"/>
      <c r="J249" s="54"/>
      <c r="K249" s="54"/>
      <c r="L249" s="54"/>
      <c r="M249" s="54"/>
      <c r="N249" s="54"/>
      <c r="P249" s="50"/>
      <c r="Q249" s="51"/>
      <c r="R249" s="52"/>
      <c r="S249" s="52"/>
    </row>
    <row r="250" spans="1:19" ht="15.6" x14ac:dyDescent="0.3">
      <c r="A250" s="53"/>
      <c r="B250" s="53"/>
      <c r="D250" s="54"/>
      <c r="E250" s="54"/>
      <c r="F250" s="54"/>
      <c r="G250" s="54"/>
      <c r="H250" s="54"/>
      <c r="J250" s="54"/>
      <c r="K250" s="54"/>
      <c r="L250" s="54"/>
      <c r="M250" s="54"/>
      <c r="N250" s="54"/>
      <c r="P250" s="50"/>
      <c r="Q250" s="51"/>
      <c r="R250" s="52"/>
      <c r="S250" s="52"/>
    </row>
    <row r="251" spans="1:19" ht="15.6" x14ac:dyDescent="0.3">
      <c r="A251" s="53"/>
      <c r="B251" s="53"/>
      <c r="D251" s="54"/>
      <c r="E251" s="54"/>
      <c r="F251" s="54"/>
      <c r="G251" s="54"/>
      <c r="H251" s="54"/>
      <c r="J251" s="54"/>
      <c r="K251" s="54"/>
      <c r="L251" s="54"/>
      <c r="M251" s="54"/>
      <c r="N251" s="54"/>
      <c r="P251" s="50"/>
      <c r="Q251" s="51"/>
      <c r="R251" s="52"/>
      <c r="S251" s="52"/>
    </row>
    <row r="252" spans="1:19" ht="15.6" x14ac:dyDescent="0.3">
      <c r="A252" s="53"/>
      <c r="B252" s="53"/>
      <c r="D252" s="54"/>
      <c r="E252" s="54"/>
      <c r="F252" s="54"/>
      <c r="G252" s="54"/>
      <c r="H252" s="54"/>
      <c r="J252" s="54"/>
      <c r="K252" s="54"/>
      <c r="L252" s="54"/>
      <c r="M252" s="54"/>
      <c r="N252" s="54"/>
      <c r="P252" s="50"/>
      <c r="Q252" s="51"/>
      <c r="R252" s="52"/>
      <c r="S252" s="52"/>
    </row>
    <row r="253" spans="1:19" ht="15.6" x14ac:dyDescent="0.3">
      <c r="A253" s="53"/>
      <c r="B253" s="53"/>
      <c r="D253" s="54"/>
      <c r="E253" s="54"/>
      <c r="F253" s="54"/>
      <c r="G253" s="54"/>
      <c r="H253" s="54"/>
      <c r="J253" s="54"/>
      <c r="K253" s="54"/>
      <c r="L253" s="54"/>
      <c r="M253" s="54"/>
      <c r="N253" s="54"/>
      <c r="P253" s="50"/>
      <c r="Q253" s="51"/>
      <c r="R253" s="52"/>
      <c r="S253" s="52"/>
    </row>
    <row r="254" spans="1:19" ht="15.6" x14ac:dyDescent="0.3">
      <c r="A254" s="53"/>
      <c r="B254" s="53"/>
      <c r="D254" s="54"/>
      <c r="E254" s="54"/>
      <c r="F254" s="54"/>
      <c r="G254" s="54"/>
      <c r="H254" s="54"/>
      <c r="J254" s="54"/>
      <c r="K254" s="54"/>
      <c r="L254" s="54"/>
      <c r="M254" s="54"/>
      <c r="N254" s="54"/>
      <c r="P254" s="50"/>
      <c r="Q254" s="51"/>
      <c r="R254" s="52"/>
      <c r="S254" s="52"/>
    </row>
    <row r="255" spans="1:19" ht="15.6" x14ac:dyDescent="0.3">
      <c r="A255" s="53"/>
      <c r="B255" s="53"/>
      <c r="D255" s="54"/>
      <c r="E255" s="54"/>
      <c r="F255" s="54"/>
      <c r="G255" s="54"/>
      <c r="H255" s="54"/>
      <c r="J255" s="54"/>
      <c r="K255" s="54"/>
      <c r="L255" s="54"/>
      <c r="M255" s="54"/>
      <c r="N255" s="54"/>
      <c r="P255" s="50"/>
      <c r="Q255" s="51"/>
      <c r="R255" s="52"/>
      <c r="S255" s="52"/>
    </row>
    <row r="256" spans="1:19" ht="15.6" x14ac:dyDescent="0.3">
      <c r="A256" s="53"/>
      <c r="B256" s="53"/>
      <c r="D256" s="54"/>
      <c r="E256" s="54"/>
      <c r="F256" s="54"/>
      <c r="G256" s="54"/>
      <c r="H256" s="54"/>
      <c r="J256" s="54"/>
      <c r="K256" s="54"/>
      <c r="L256" s="54"/>
      <c r="M256" s="54"/>
      <c r="N256" s="54"/>
      <c r="P256" s="50"/>
      <c r="Q256" s="51"/>
      <c r="R256" s="52"/>
      <c r="S256" s="52"/>
    </row>
    <row r="257" spans="1:19" ht="15.6" x14ac:dyDescent="0.3">
      <c r="A257" s="53"/>
      <c r="B257" s="53"/>
      <c r="D257" s="54"/>
      <c r="E257" s="54"/>
      <c r="F257" s="54"/>
      <c r="G257" s="54"/>
      <c r="H257" s="54"/>
      <c r="J257" s="54"/>
      <c r="K257" s="54"/>
      <c r="L257" s="54"/>
      <c r="M257" s="54"/>
      <c r="N257" s="54"/>
      <c r="P257" s="50"/>
      <c r="Q257" s="51"/>
      <c r="R257" s="52"/>
      <c r="S257" s="52"/>
    </row>
    <row r="258" spans="1:19" ht="15.6" x14ac:dyDescent="0.3">
      <c r="A258" s="53"/>
      <c r="B258" s="53"/>
      <c r="D258" s="54"/>
      <c r="E258" s="54"/>
      <c r="F258" s="54"/>
      <c r="G258" s="54"/>
      <c r="H258" s="54"/>
      <c r="J258" s="54"/>
      <c r="K258" s="54"/>
      <c r="L258" s="54"/>
      <c r="M258" s="54"/>
      <c r="N258" s="54"/>
      <c r="P258" s="50"/>
      <c r="Q258" s="51"/>
      <c r="R258" s="52"/>
      <c r="S258" s="52"/>
    </row>
    <row r="259" spans="1:19" ht="15.6" x14ac:dyDescent="0.3">
      <c r="A259" s="53"/>
      <c r="B259" s="53"/>
      <c r="D259" s="54"/>
      <c r="E259" s="54"/>
      <c r="F259" s="54"/>
      <c r="G259" s="54"/>
      <c r="H259" s="54"/>
      <c r="J259" s="54"/>
      <c r="K259" s="54"/>
      <c r="L259" s="54"/>
      <c r="M259" s="54"/>
      <c r="N259" s="54"/>
      <c r="P259" s="50"/>
      <c r="Q259" s="51"/>
      <c r="R259" s="52"/>
      <c r="S259" s="52"/>
    </row>
    <row r="260" spans="1:19" ht="15.6" x14ac:dyDescent="0.3">
      <c r="A260" s="53"/>
      <c r="B260" s="53"/>
      <c r="D260" s="54"/>
      <c r="E260" s="54"/>
      <c r="F260" s="54"/>
      <c r="G260" s="54"/>
      <c r="H260" s="54"/>
      <c r="J260" s="54"/>
      <c r="K260" s="54"/>
      <c r="L260" s="54"/>
      <c r="M260" s="54"/>
      <c r="N260" s="54"/>
      <c r="P260" s="50"/>
      <c r="Q260" s="51"/>
      <c r="R260" s="52"/>
      <c r="S260" s="52"/>
    </row>
    <row r="261" spans="1:19" ht="15.6" x14ac:dyDescent="0.3">
      <c r="A261" s="53"/>
      <c r="B261" s="53"/>
      <c r="D261" s="54"/>
      <c r="E261" s="54"/>
      <c r="F261" s="54"/>
      <c r="G261" s="54"/>
      <c r="H261" s="54"/>
      <c r="J261" s="54"/>
      <c r="K261" s="54"/>
      <c r="L261" s="54"/>
      <c r="M261" s="54"/>
      <c r="N261" s="54"/>
      <c r="P261" s="50"/>
      <c r="Q261" s="51"/>
      <c r="R261" s="52"/>
      <c r="S261" s="52"/>
    </row>
    <row r="262" spans="1:19" ht="15.6" x14ac:dyDescent="0.3">
      <c r="A262" s="53"/>
      <c r="B262" s="53"/>
      <c r="D262" s="54"/>
      <c r="E262" s="54"/>
      <c r="F262" s="54"/>
      <c r="G262" s="54"/>
      <c r="H262" s="54"/>
      <c r="J262" s="54"/>
      <c r="K262" s="54"/>
      <c r="L262" s="54"/>
      <c r="M262" s="54"/>
      <c r="N262" s="54"/>
      <c r="P262" s="50"/>
      <c r="Q262" s="51"/>
      <c r="R262" s="52"/>
      <c r="S262" s="52"/>
    </row>
    <row r="263" spans="1:19" ht="15.6" x14ac:dyDescent="0.3">
      <c r="A263" s="53"/>
      <c r="B263" s="53"/>
      <c r="D263" s="54"/>
      <c r="E263" s="54"/>
      <c r="F263" s="54"/>
      <c r="G263" s="54"/>
      <c r="H263" s="54"/>
      <c r="J263" s="54"/>
      <c r="K263" s="54"/>
      <c r="L263" s="54"/>
      <c r="M263" s="54"/>
      <c r="N263" s="54"/>
      <c r="P263" s="50"/>
      <c r="Q263" s="51"/>
      <c r="R263" s="52"/>
      <c r="S263" s="52"/>
    </row>
    <row r="264" spans="1:19" ht="15.6" x14ac:dyDescent="0.3">
      <c r="A264" s="53"/>
      <c r="B264" s="53"/>
      <c r="D264" s="54"/>
      <c r="E264" s="54"/>
      <c r="F264" s="54"/>
      <c r="G264" s="54"/>
      <c r="H264" s="54"/>
      <c r="J264" s="54"/>
      <c r="K264" s="54"/>
      <c r="L264" s="54"/>
      <c r="M264" s="54"/>
      <c r="N264" s="54"/>
      <c r="P264" s="50"/>
      <c r="Q264" s="51"/>
      <c r="R264" s="52"/>
      <c r="S264" s="52"/>
    </row>
    <row r="265" spans="1:19" ht="15.6" x14ac:dyDescent="0.3">
      <c r="A265" s="53"/>
      <c r="B265" s="53"/>
      <c r="D265" s="54"/>
      <c r="E265" s="54"/>
      <c r="F265" s="54"/>
      <c r="G265" s="54"/>
      <c r="H265" s="54"/>
      <c r="J265" s="54"/>
      <c r="K265" s="54"/>
      <c r="L265" s="54"/>
      <c r="M265" s="54"/>
      <c r="N265" s="54"/>
      <c r="P265" s="50"/>
      <c r="Q265" s="51"/>
      <c r="R265" s="52"/>
      <c r="S265" s="52"/>
    </row>
    <row r="266" spans="1:19" ht="15.6" x14ac:dyDescent="0.3">
      <c r="A266" s="53"/>
      <c r="B266" s="53"/>
      <c r="D266" s="54"/>
      <c r="E266" s="54"/>
      <c r="F266" s="54"/>
      <c r="G266" s="54"/>
      <c r="H266" s="54"/>
      <c r="J266" s="54"/>
      <c r="K266" s="54"/>
      <c r="L266" s="54"/>
      <c r="M266" s="54"/>
      <c r="N266" s="54"/>
      <c r="P266" s="50"/>
      <c r="Q266" s="51"/>
      <c r="R266" s="52"/>
      <c r="S266" s="52"/>
    </row>
    <row r="267" spans="1:19" ht="15.6" x14ac:dyDescent="0.3">
      <c r="A267" s="53"/>
      <c r="B267" s="53"/>
      <c r="D267" s="54"/>
      <c r="E267" s="54"/>
      <c r="F267" s="54"/>
      <c r="G267" s="54"/>
      <c r="H267" s="54"/>
      <c r="J267" s="54"/>
      <c r="K267" s="54"/>
      <c r="L267" s="54"/>
      <c r="M267" s="54"/>
      <c r="N267" s="54"/>
      <c r="P267" s="50"/>
      <c r="Q267" s="51"/>
      <c r="R267" s="52"/>
      <c r="S267" s="52"/>
    </row>
    <row r="268" spans="1:19" ht="15.6" x14ac:dyDescent="0.3">
      <c r="A268" s="53"/>
      <c r="B268" s="53"/>
      <c r="D268" s="54"/>
      <c r="E268" s="54"/>
      <c r="F268" s="54"/>
      <c r="G268" s="54"/>
      <c r="H268" s="54"/>
      <c r="J268" s="54"/>
      <c r="K268" s="54"/>
      <c r="L268" s="54"/>
      <c r="M268" s="54"/>
      <c r="N268" s="54"/>
      <c r="P268" s="50"/>
      <c r="Q268" s="51"/>
      <c r="R268" s="52"/>
      <c r="S268" s="52"/>
    </row>
    <row r="269" spans="1:19" ht="15.6" x14ac:dyDescent="0.3">
      <c r="A269" s="53"/>
      <c r="B269" s="53"/>
      <c r="D269" s="54"/>
      <c r="E269" s="54"/>
      <c r="F269" s="54"/>
      <c r="G269" s="54"/>
      <c r="H269" s="54"/>
      <c r="J269" s="54"/>
      <c r="K269" s="54"/>
      <c r="L269" s="54"/>
      <c r="M269" s="54"/>
      <c r="N269" s="54"/>
      <c r="P269" s="50"/>
      <c r="Q269" s="51"/>
      <c r="R269" s="52"/>
      <c r="S269" s="52"/>
    </row>
    <row r="270" spans="1:19" ht="15.6" x14ac:dyDescent="0.3">
      <c r="A270" s="53"/>
      <c r="B270" s="53"/>
      <c r="D270" s="54"/>
      <c r="E270" s="54"/>
      <c r="F270" s="54"/>
      <c r="G270" s="54"/>
      <c r="H270" s="54"/>
      <c r="J270" s="54"/>
      <c r="K270" s="54"/>
      <c r="L270" s="54"/>
      <c r="M270" s="54"/>
      <c r="N270" s="54"/>
      <c r="P270" s="50"/>
      <c r="Q270" s="51"/>
      <c r="R270" s="52"/>
      <c r="S270" s="52"/>
    </row>
    <row r="271" spans="1:19" ht="15.6" x14ac:dyDescent="0.3">
      <c r="A271" s="53"/>
      <c r="B271" s="53"/>
      <c r="D271" s="54"/>
      <c r="E271" s="54"/>
      <c r="F271" s="54"/>
      <c r="G271" s="54"/>
      <c r="H271" s="54"/>
      <c r="J271" s="54"/>
      <c r="K271" s="54"/>
      <c r="L271" s="54"/>
      <c r="M271" s="54"/>
      <c r="N271" s="54"/>
      <c r="P271" s="50"/>
      <c r="Q271" s="51"/>
      <c r="R271" s="52"/>
      <c r="S271" s="52"/>
    </row>
    <row r="272" spans="1:19" ht="15.6" x14ac:dyDescent="0.3">
      <c r="A272" s="53"/>
      <c r="B272" s="53"/>
      <c r="D272" s="54"/>
      <c r="E272" s="54"/>
      <c r="F272" s="54"/>
      <c r="G272" s="54"/>
      <c r="H272" s="54"/>
      <c r="J272" s="54"/>
      <c r="K272" s="54"/>
      <c r="L272" s="54"/>
      <c r="M272" s="54"/>
      <c r="N272" s="54"/>
      <c r="P272" s="50"/>
      <c r="Q272" s="51"/>
      <c r="R272" s="52"/>
      <c r="S272" s="52"/>
    </row>
    <row r="273" spans="1:19" ht="15.6" x14ac:dyDescent="0.3">
      <c r="A273" s="53"/>
      <c r="B273" s="53"/>
      <c r="D273" s="54"/>
      <c r="E273" s="54"/>
      <c r="F273" s="54"/>
      <c r="G273" s="54"/>
      <c r="H273" s="54"/>
      <c r="J273" s="54"/>
      <c r="K273" s="54"/>
      <c r="L273" s="54"/>
      <c r="M273" s="54"/>
      <c r="N273" s="54"/>
      <c r="P273" s="50"/>
      <c r="Q273" s="51"/>
      <c r="R273" s="52"/>
      <c r="S273" s="52"/>
    </row>
    <row r="274" spans="1:19" ht="15.6" x14ac:dyDescent="0.3">
      <c r="A274" s="53"/>
      <c r="B274" s="53"/>
      <c r="D274" s="54"/>
      <c r="E274" s="54"/>
      <c r="F274" s="54"/>
      <c r="G274" s="54"/>
      <c r="H274" s="54"/>
      <c r="J274" s="54"/>
      <c r="K274" s="54"/>
      <c r="L274" s="54"/>
      <c r="M274" s="54"/>
      <c r="N274" s="54"/>
      <c r="P274" s="50"/>
      <c r="Q274" s="51"/>
      <c r="R274" s="52"/>
      <c r="S274" s="52"/>
    </row>
    <row r="275" spans="1:19" ht="15.6" x14ac:dyDescent="0.3">
      <c r="A275" s="53"/>
      <c r="B275" s="53"/>
      <c r="D275" s="54"/>
      <c r="E275" s="54"/>
      <c r="F275" s="54"/>
      <c r="G275" s="54"/>
      <c r="H275" s="54"/>
      <c r="J275" s="54"/>
      <c r="K275" s="54"/>
      <c r="L275" s="54"/>
      <c r="M275" s="54"/>
      <c r="N275" s="54"/>
      <c r="P275" s="50"/>
      <c r="Q275" s="51"/>
      <c r="R275" s="52"/>
      <c r="S275" s="52"/>
    </row>
    <row r="276" spans="1:19" ht="15.6" x14ac:dyDescent="0.3">
      <c r="A276" s="53"/>
      <c r="B276" s="53"/>
      <c r="D276" s="54"/>
      <c r="E276" s="54"/>
      <c r="F276" s="54"/>
      <c r="G276" s="54"/>
      <c r="H276" s="54"/>
      <c r="J276" s="54"/>
      <c r="K276" s="54"/>
      <c r="L276" s="54"/>
      <c r="M276" s="54"/>
      <c r="N276" s="54"/>
      <c r="P276" s="50"/>
      <c r="Q276" s="51"/>
      <c r="R276" s="52"/>
      <c r="S276" s="52"/>
    </row>
    <row r="277" spans="1:19" ht="15.6" x14ac:dyDescent="0.3">
      <c r="A277" s="53"/>
      <c r="B277" s="53"/>
      <c r="D277" s="54"/>
      <c r="E277" s="54"/>
      <c r="F277" s="54"/>
      <c r="G277" s="54"/>
      <c r="H277" s="54"/>
      <c r="J277" s="54"/>
      <c r="K277" s="54"/>
      <c r="L277" s="54"/>
      <c r="M277" s="54"/>
      <c r="N277" s="54"/>
      <c r="P277" s="50"/>
      <c r="Q277" s="51"/>
      <c r="R277" s="52"/>
      <c r="S277" s="52"/>
    </row>
    <row r="278" spans="1:19" ht="15.6" x14ac:dyDescent="0.3">
      <c r="A278" s="53"/>
      <c r="B278" s="53"/>
      <c r="D278" s="54"/>
      <c r="E278" s="54"/>
      <c r="F278" s="54"/>
      <c r="G278" s="54"/>
      <c r="H278" s="54"/>
      <c r="J278" s="54"/>
      <c r="K278" s="54"/>
      <c r="L278" s="54"/>
      <c r="M278" s="54"/>
      <c r="N278" s="54"/>
      <c r="P278" s="50"/>
      <c r="Q278" s="51"/>
      <c r="R278" s="52"/>
      <c r="S278" s="52"/>
    </row>
    <row r="279" spans="1:19" ht="15.6" x14ac:dyDescent="0.3">
      <c r="A279" s="53"/>
      <c r="B279" s="53"/>
      <c r="D279" s="54"/>
      <c r="E279" s="54"/>
      <c r="F279" s="54"/>
      <c r="G279" s="54"/>
      <c r="H279" s="54"/>
      <c r="J279" s="54"/>
      <c r="K279" s="54"/>
      <c r="L279" s="54"/>
      <c r="M279" s="54"/>
      <c r="N279" s="54"/>
      <c r="P279" s="50"/>
      <c r="Q279" s="51"/>
      <c r="R279" s="52"/>
      <c r="S279" s="52"/>
    </row>
    <row r="280" spans="1:19" ht="15.6" x14ac:dyDescent="0.3">
      <c r="A280" s="53"/>
      <c r="B280" s="53"/>
      <c r="D280" s="54"/>
      <c r="E280" s="54"/>
      <c r="F280" s="54"/>
      <c r="G280" s="54"/>
      <c r="H280" s="54"/>
      <c r="J280" s="54"/>
      <c r="K280" s="54"/>
      <c r="L280" s="54"/>
      <c r="M280" s="54"/>
      <c r="N280" s="54"/>
      <c r="P280" s="50"/>
      <c r="Q280" s="51"/>
      <c r="R280" s="52"/>
      <c r="S280" s="52"/>
    </row>
    <row r="281" spans="1:19" ht="15.6" x14ac:dyDescent="0.3">
      <c r="A281" s="53"/>
      <c r="B281" s="53"/>
      <c r="D281" s="54"/>
      <c r="E281" s="54"/>
      <c r="F281" s="54"/>
      <c r="G281" s="54"/>
      <c r="H281" s="54"/>
      <c r="J281" s="54"/>
      <c r="K281" s="54"/>
      <c r="L281" s="54"/>
      <c r="M281" s="54"/>
      <c r="N281" s="54"/>
      <c r="P281" s="50"/>
      <c r="Q281" s="51"/>
      <c r="R281" s="52"/>
      <c r="S281" s="52"/>
    </row>
    <row r="282" spans="1:19" ht="15.6" x14ac:dyDescent="0.3">
      <c r="A282" s="53"/>
      <c r="B282" s="53"/>
      <c r="D282" s="54"/>
      <c r="E282" s="54"/>
      <c r="F282" s="54"/>
      <c r="G282" s="54"/>
      <c r="H282" s="54"/>
      <c r="J282" s="54"/>
      <c r="K282" s="54"/>
      <c r="L282" s="54"/>
      <c r="M282" s="54"/>
      <c r="N282" s="54"/>
      <c r="P282" s="50"/>
      <c r="Q282" s="51"/>
      <c r="R282" s="52"/>
      <c r="S282" s="52"/>
    </row>
    <row r="283" spans="1:19" ht="15.6" x14ac:dyDescent="0.3">
      <c r="A283" s="53"/>
      <c r="B283" s="53"/>
      <c r="D283" s="54"/>
      <c r="E283" s="54"/>
      <c r="F283" s="54"/>
      <c r="G283" s="54"/>
      <c r="H283" s="54"/>
      <c r="J283" s="54"/>
      <c r="K283" s="54"/>
      <c r="L283" s="54"/>
      <c r="M283" s="54"/>
      <c r="N283" s="54"/>
      <c r="P283" s="50"/>
      <c r="Q283" s="51"/>
      <c r="R283" s="52"/>
      <c r="S283" s="52"/>
    </row>
    <row r="284" spans="1:19" ht="15.6" x14ac:dyDescent="0.3">
      <c r="A284" s="53"/>
      <c r="B284" s="53"/>
      <c r="D284" s="54"/>
      <c r="E284" s="54"/>
      <c r="F284" s="54"/>
      <c r="G284" s="54"/>
      <c r="H284" s="54"/>
      <c r="J284" s="54"/>
      <c r="K284" s="54"/>
      <c r="L284" s="54"/>
      <c r="M284" s="54"/>
      <c r="N284" s="54"/>
      <c r="P284" s="50"/>
      <c r="Q284" s="51"/>
      <c r="R284" s="52"/>
      <c r="S284" s="52"/>
    </row>
    <row r="285" spans="1:19" ht="15.6" x14ac:dyDescent="0.3">
      <c r="A285" s="53"/>
      <c r="B285" s="53"/>
      <c r="D285" s="54"/>
      <c r="E285" s="54"/>
      <c r="F285" s="54"/>
      <c r="G285" s="54"/>
      <c r="H285" s="54"/>
      <c r="J285" s="54"/>
      <c r="K285" s="54"/>
      <c r="L285" s="54"/>
      <c r="M285" s="54"/>
      <c r="N285" s="54"/>
      <c r="P285" s="50"/>
      <c r="Q285" s="51"/>
      <c r="R285" s="52"/>
      <c r="S285" s="52"/>
    </row>
    <row r="286" spans="1:19" ht="15.6" x14ac:dyDescent="0.3">
      <c r="A286" s="53"/>
      <c r="B286" s="53"/>
      <c r="D286" s="54"/>
      <c r="E286" s="54"/>
      <c r="F286" s="54"/>
      <c r="G286" s="54"/>
      <c r="H286" s="54"/>
      <c r="J286" s="54"/>
      <c r="K286" s="54"/>
      <c r="L286" s="54"/>
      <c r="M286" s="54"/>
      <c r="N286" s="54"/>
      <c r="P286" s="50"/>
      <c r="Q286" s="51"/>
      <c r="R286" s="52"/>
      <c r="S286" s="52"/>
    </row>
    <row r="287" spans="1:19" ht="15.6" x14ac:dyDescent="0.3">
      <c r="A287" s="53"/>
      <c r="B287" s="53"/>
      <c r="D287" s="54"/>
      <c r="E287" s="54"/>
      <c r="F287" s="54"/>
      <c r="G287" s="54"/>
      <c r="H287" s="54"/>
      <c r="J287" s="54"/>
      <c r="K287" s="54"/>
      <c r="L287" s="54"/>
      <c r="M287" s="54"/>
      <c r="N287" s="54"/>
      <c r="P287" s="50"/>
      <c r="Q287" s="51"/>
      <c r="R287" s="52"/>
      <c r="S287" s="52"/>
    </row>
    <row r="288" spans="1:19" ht="15.6" x14ac:dyDescent="0.3">
      <c r="A288" s="53"/>
      <c r="B288" s="53"/>
      <c r="D288" s="54"/>
      <c r="E288" s="54"/>
      <c r="F288" s="54"/>
      <c r="G288" s="54"/>
      <c r="H288" s="54"/>
      <c r="J288" s="54"/>
      <c r="K288" s="54"/>
      <c r="L288" s="54"/>
      <c r="M288" s="54"/>
      <c r="N288" s="54"/>
      <c r="P288" s="50"/>
      <c r="Q288" s="51"/>
      <c r="R288" s="52"/>
      <c r="S288" s="52"/>
    </row>
    <row r="289" spans="1:19" ht="15.6" x14ac:dyDescent="0.3">
      <c r="A289" s="53"/>
      <c r="B289" s="53"/>
      <c r="D289" s="54"/>
      <c r="E289" s="54"/>
      <c r="F289" s="54"/>
      <c r="G289" s="54"/>
      <c r="H289" s="54"/>
      <c r="J289" s="54"/>
      <c r="K289" s="54"/>
      <c r="L289" s="54"/>
      <c r="M289" s="54"/>
      <c r="N289" s="54"/>
      <c r="P289" s="50"/>
      <c r="Q289" s="51"/>
      <c r="R289" s="52"/>
      <c r="S289" s="52"/>
    </row>
    <row r="290" spans="1:19" ht="15.6" x14ac:dyDescent="0.3">
      <c r="A290" s="53"/>
      <c r="B290" s="53"/>
      <c r="D290" s="54"/>
      <c r="E290" s="54"/>
      <c r="F290" s="54"/>
      <c r="G290" s="54"/>
      <c r="H290" s="54"/>
      <c r="J290" s="54"/>
      <c r="K290" s="54"/>
      <c r="L290" s="54"/>
      <c r="M290" s="54"/>
      <c r="N290" s="54"/>
      <c r="P290" s="50"/>
      <c r="Q290" s="51"/>
      <c r="R290" s="52"/>
      <c r="S290" s="52"/>
    </row>
    <row r="291" spans="1:19" ht="15.6" x14ac:dyDescent="0.3">
      <c r="A291" s="53"/>
      <c r="B291" s="53"/>
      <c r="D291" s="54"/>
      <c r="E291" s="54"/>
      <c r="F291" s="54"/>
      <c r="G291" s="54"/>
      <c r="H291" s="54"/>
      <c r="J291" s="54"/>
      <c r="K291" s="54"/>
      <c r="L291" s="54"/>
      <c r="M291" s="54"/>
      <c r="N291" s="54"/>
      <c r="P291" s="50"/>
      <c r="Q291" s="51"/>
      <c r="R291" s="52"/>
      <c r="S291" s="52"/>
    </row>
    <row r="292" spans="1:19" ht="15.6" x14ac:dyDescent="0.3">
      <c r="A292" s="53"/>
      <c r="B292" s="53"/>
      <c r="D292" s="54"/>
      <c r="E292" s="54"/>
      <c r="F292" s="54"/>
      <c r="G292" s="54"/>
      <c r="H292" s="54"/>
      <c r="J292" s="54"/>
      <c r="K292" s="54"/>
      <c r="L292" s="54"/>
      <c r="M292" s="54"/>
      <c r="N292" s="54"/>
      <c r="P292" s="50"/>
      <c r="Q292" s="51"/>
      <c r="R292" s="52"/>
      <c r="S292" s="52"/>
    </row>
    <row r="293" spans="1:19" ht="15.6" x14ac:dyDescent="0.3">
      <c r="A293" s="53"/>
      <c r="B293" s="53"/>
      <c r="D293" s="54"/>
      <c r="E293" s="54"/>
      <c r="F293" s="54"/>
      <c r="G293" s="54"/>
      <c r="H293" s="54"/>
      <c r="J293" s="54"/>
      <c r="K293" s="54"/>
      <c r="L293" s="54"/>
      <c r="M293" s="54"/>
      <c r="N293" s="54"/>
      <c r="P293" s="50"/>
      <c r="Q293" s="51"/>
      <c r="R293" s="52"/>
      <c r="S293" s="52"/>
    </row>
    <row r="294" spans="1:19" ht="15.6" x14ac:dyDescent="0.3">
      <c r="A294" s="53"/>
      <c r="B294" s="53"/>
      <c r="D294" s="54"/>
      <c r="E294" s="54"/>
      <c r="F294" s="54"/>
      <c r="G294" s="54"/>
      <c r="H294" s="54"/>
      <c r="J294" s="54"/>
      <c r="K294" s="54"/>
      <c r="L294" s="54"/>
      <c r="M294" s="54"/>
      <c r="N294" s="54"/>
      <c r="P294" s="50"/>
      <c r="Q294" s="51"/>
      <c r="R294" s="52"/>
      <c r="S294" s="52"/>
    </row>
    <row r="295" spans="1:19" ht="15.6" x14ac:dyDescent="0.3">
      <c r="A295" s="53"/>
      <c r="B295" s="53"/>
      <c r="D295" s="54"/>
      <c r="E295" s="54"/>
      <c r="F295" s="54"/>
      <c r="G295" s="54"/>
      <c r="H295" s="54"/>
      <c r="J295" s="54"/>
      <c r="K295" s="54"/>
      <c r="L295" s="54"/>
      <c r="M295" s="54"/>
      <c r="N295" s="54"/>
      <c r="P295" s="50"/>
      <c r="Q295" s="51"/>
      <c r="R295" s="52"/>
      <c r="S295" s="52"/>
    </row>
    <row r="296" spans="1:19" ht="15.6" x14ac:dyDescent="0.3">
      <c r="A296" s="53"/>
      <c r="B296" s="53"/>
      <c r="D296" s="54"/>
      <c r="E296" s="54"/>
      <c r="F296" s="54"/>
      <c r="G296" s="54"/>
      <c r="H296" s="54"/>
      <c r="J296" s="54"/>
      <c r="K296" s="54"/>
      <c r="L296" s="54"/>
      <c r="M296" s="54"/>
      <c r="N296" s="54"/>
      <c r="P296" s="50"/>
      <c r="Q296" s="51"/>
      <c r="R296" s="52"/>
      <c r="S296" s="52"/>
    </row>
    <row r="297" spans="1:19" ht="15.6" x14ac:dyDescent="0.3">
      <c r="A297" s="53"/>
      <c r="B297" s="53"/>
      <c r="D297" s="54"/>
      <c r="E297" s="54"/>
      <c r="F297" s="54"/>
      <c r="G297" s="54"/>
      <c r="H297" s="54"/>
      <c r="J297" s="54"/>
      <c r="K297" s="54"/>
      <c r="L297" s="54"/>
      <c r="M297" s="54"/>
      <c r="N297" s="54"/>
      <c r="P297" s="50"/>
      <c r="Q297" s="51"/>
      <c r="R297" s="52"/>
      <c r="S297" s="52"/>
    </row>
    <row r="298" spans="1:19" ht="15.6" x14ac:dyDescent="0.3">
      <c r="A298" s="53"/>
      <c r="B298" s="53"/>
      <c r="D298" s="54"/>
      <c r="E298" s="54"/>
      <c r="F298" s="54"/>
      <c r="G298" s="54"/>
      <c r="H298" s="54"/>
      <c r="J298" s="54"/>
      <c r="K298" s="54"/>
      <c r="L298" s="54"/>
      <c r="M298" s="54"/>
      <c r="N298" s="54"/>
      <c r="P298" s="50"/>
      <c r="Q298" s="51"/>
      <c r="R298" s="52"/>
      <c r="S298" s="52"/>
    </row>
    <row r="299" spans="1:19" ht="15.6" x14ac:dyDescent="0.3">
      <c r="A299" s="53"/>
      <c r="B299" s="53"/>
      <c r="D299" s="54"/>
      <c r="E299" s="54"/>
      <c r="F299" s="54"/>
      <c r="G299" s="54"/>
      <c r="H299" s="54"/>
      <c r="J299" s="54"/>
      <c r="K299" s="54"/>
      <c r="L299" s="54"/>
      <c r="M299" s="54"/>
      <c r="N299" s="54"/>
      <c r="P299" s="50"/>
      <c r="Q299" s="51"/>
      <c r="R299" s="52"/>
      <c r="S299" s="52"/>
    </row>
    <row r="300" spans="1:19" ht="15.6" x14ac:dyDescent="0.3">
      <c r="A300" s="53"/>
      <c r="B300" s="53"/>
      <c r="D300" s="54"/>
      <c r="E300" s="54"/>
      <c r="F300" s="54"/>
      <c r="G300" s="54"/>
      <c r="H300" s="54"/>
      <c r="J300" s="54"/>
      <c r="K300" s="54"/>
      <c r="L300" s="54"/>
      <c r="M300" s="54"/>
      <c r="N300" s="54"/>
      <c r="P300" s="50"/>
      <c r="Q300" s="51"/>
      <c r="R300" s="52"/>
      <c r="S300" s="52"/>
    </row>
    <row r="301" spans="1:19" ht="15.6" x14ac:dyDescent="0.3">
      <c r="A301" s="53"/>
      <c r="B301" s="53"/>
      <c r="D301" s="54"/>
      <c r="E301" s="54"/>
      <c r="F301" s="54"/>
      <c r="G301" s="54"/>
      <c r="H301" s="54"/>
      <c r="J301" s="54"/>
      <c r="K301" s="54"/>
      <c r="L301" s="54"/>
      <c r="M301" s="54"/>
      <c r="N301" s="54"/>
      <c r="P301" s="50"/>
      <c r="Q301" s="51"/>
      <c r="R301" s="52"/>
      <c r="S301" s="52"/>
    </row>
    <row r="302" spans="1:19" ht="15.6" x14ac:dyDescent="0.3">
      <c r="A302" s="53"/>
      <c r="B302" s="53"/>
      <c r="D302" s="54"/>
      <c r="E302" s="54"/>
      <c r="F302" s="54"/>
      <c r="G302" s="54"/>
      <c r="H302" s="54"/>
      <c r="J302" s="54"/>
      <c r="K302" s="54"/>
      <c r="L302" s="54"/>
      <c r="M302" s="54"/>
      <c r="N302" s="54"/>
      <c r="P302" s="50"/>
      <c r="Q302" s="51"/>
      <c r="R302" s="52"/>
      <c r="S302" s="52"/>
    </row>
    <row r="303" spans="1:19" ht="15.6" x14ac:dyDescent="0.3">
      <c r="A303" s="53"/>
      <c r="D303" s="54"/>
      <c r="E303" s="54"/>
      <c r="F303" s="54"/>
      <c r="G303" s="54"/>
      <c r="H303" s="54"/>
      <c r="J303" s="54"/>
      <c r="K303" s="54"/>
      <c r="L303" s="54"/>
      <c r="M303" s="54"/>
      <c r="N303" s="54"/>
      <c r="P303" s="50"/>
      <c r="Q303" s="51"/>
      <c r="R303" s="52"/>
      <c r="S303" s="52"/>
    </row>
    <row r="304" spans="1:19" ht="15.6" x14ac:dyDescent="0.3">
      <c r="A304" s="53"/>
      <c r="D304" s="54"/>
      <c r="E304" s="54"/>
      <c r="F304" s="54"/>
      <c r="G304" s="54"/>
      <c r="H304" s="54"/>
      <c r="J304" s="54"/>
      <c r="K304" s="54"/>
      <c r="L304" s="54"/>
      <c r="M304" s="54"/>
      <c r="N304" s="54"/>
      <c r="P304" s="50"/>
      <c r="Q304" s="51"/>
      <c r="R304" s="52"/>
      <c r="S304" s="52"/>
    </row>
    <row r="305" spans="1:19" ht="15.6" x14ac:dyDescent="0.3">
      <c r="A305" s="53"/>
      <c r="D305" s="54"/>
      <c r="E305" s="54"/>
      <c r="F305" s="54"/>
      <c r="G305" s="54"/>
      <c r="H305" s="54"/>
      <c r="J305" s="54"/>
      <c r="K305" s="54"/>
      <c r="L305" s="54"/>
      <c r="M305" s="54"/>
      <c r="N305" s="54"/>
      <c r="P305" s="50"/>
      <c r="Q305" s="51"/>
      <c r="R305" s="52"/>
      <c r="S305" s="52"/>
    </row>
    <row r="306" spans="1:19" ht="13.8" x14ac:dyDescent="0.25">
      <c r="D306" s="54"/>
      <c r="E306" s="54"/>
      <c r="F306" s="54"/>
      <c r="G306" s="54"/>
      <c r="H306" s="54"/>
      <c r="J306" s="54"/>
      <c r="K306" s="54"/>
      <c r="L306" s="54"/>
      <c r="M306" s="54"/>
      <c r="N306" s="54"/>
      <c r="P306" s="50"/>
      <c r="Q306" s="51"/>
      <c r="R306" s="52"/>
      <c r="S306" s="52"/>
    </row>
    <row r="307" spans="1:19" ht="13.8" x14ac:dyDescent="0.25">
      <c r="D307" s="54"/>
      <c r="E307" s="54"/>
      <c r="F307" s="54"/>
      <c r="G307" s="54"/>
      <c r="H307" s="54"/>
      <c r="J307" s="54"/>
      <c r="K307" s="54"/>
      <c r="L307" s="54"/>
      <c r="M307" s="54"/>
      <c r="N307" s="54"/>
      <c r="P307" s="50"/>
      <c r="Q307" s="51"/>
      <c r="R307" s="52"/>
      <c r="S307" s="52"/>
    </row>
    <row r="308" spans="1:19" ht="13.8" x14ac:dyDescent="0.25">
      <c r="D308" s="54"/>
      <c r="E308" s="54"/>
      <c r="F308" s="54"/>
      <c r="G308" s="54"/>
      <c r="H308" s="54"/>
      <c r="J308" s="54"/>
      <c r="K308" s="54"/>
      <c r="L308" s="54"/>
      <c r="M308" s="54"/>
      <c r="N308" s="54"/>
      <c r="P308" s="50"/>
      <c r="Q308" s="51"/>
      <c r="R308" s="52"/>
      <c r="S308" s="52"/>
    </row>
    <row r="309" spans="1:19" ht="13.8" x14ac:dyDescent="0.25">
      <c r="D309" s="54"/>
      <c r="E309" s="54"/>
      <c r="F309" s="54"/>
      <c r="G309" s="54"/>
      <c r="H309" s="54"/>
      <c r="J309" s="54"/>
      <c r="K309" s="54"/>
      <c r="L309" s="54"/>
      <c r="M309" s="54"/>
      <c r="N309" s="54"/>
      <c r="P309" s="50"/>
      <c r="Q309" s="51"/>
      <c r="R309" s="52"/>
      <c r="S309" s="52"/>
    </row>
    <row r="310" spans="1:19" ht="13.8" x14ac:dyDescent="0.25">
      <c r="D310" s="54"/>
      <c r="E310" s="54"/>
      <c r="F310" s="54"/>
      <c r="G310" s="54"/>
      <c r="H310" s="54"/>
      <c r="J310" s="54"/>
      <c r="K310" s="54"/>
      <c r="L310" s="54"/>
      <c r="M310" s="54"/>
      <c r="N310" s="54"/>
      <c r="P310" s="50"/>
      <c r="Q310" s="51"/>
      <c r="R310" s="52"/>
      <c r="S310" s="52"/>
    </row>
    <row r="311" spans="1:19" ht="13.8" x14ac:dyDescent="0.25">
      <c r="D311" s="54"/>
      <c r="E311" s="54"/>
      <c r="F311" s="54"/>
      <c r="G311" s="54"/>
      <c r="H311" s="54"/>
      <c r="J311" s="54"/>
      <c r="K311" s="54"/>
      <c r="L311" s="54"/>
      <c r="M311" s="54"/>
      <c r="N311" s="54"/>
      <c r="P311" s="50"/>
      <c r="Q311" s="51"/>
      <c r="R311" s="52"/>
      <c r="S311" s="52"/>
    </row>
    <row r="312" spans="1:19" ht="13.8" x14ac:dyDescent="0.25">
      <c r="D312" s="54"/>
      <c r="E312" s="54"/>
      <c r="F312" s="54"/>
      <c r="G312" s="54"/>
      <c r="H312" s="54"/>
      <c r="J312" s="54"/>
      <c r="K312" s="54"/>
      <c r="L312" s="54"/>
      <c r="M312" s="54"/>
      <c r="N312" s="54"/>
      <c r="P312" s="50"/>
      <c r="Q312" s="51"/>
      <c r="R312" s="52"/>
      <c r="S312" s="52"/>
    </row>
    <row r="313" spans="1:19" ht="13.8" x14ac:dyDescent="0.25">
      <c r="D313" s="54"/>
      <c r="E313" s="54"/>
      <c r="F313" s="54"/>
      <c r="G313" s="54"/>
      <c r="H313" s="54"/>
      <c r="J313" s="54"/>
      <c r="K313" s="54"/>
      <c r="L313" s="54"/>
      <c r="M313" s="54"/>
      <c r="N313" s="54"/>
      <c r="P313" s="50"/>
      <c r="Q313" s="51"/>
      <c r="R313" s="52"/>
      <c r="S313" s="52"/>
    </row>
    <row r="314" spans="1:19" ht="13.8" x14ac:dyDescent="0.25">
      <c r="D314" s="54"/>
      <c r="E314" s="54"/>
      <c r="F314" s="54"/>
      <c r="G314" s="54"/>
      <c r="H314" s="54"/>
      <c r="J314" s="54"/>
      <c r="K314" s="54"/>
      <c r="L314" s="54"/>
      <c r="M314" s="54"/>
      <c r="N314" s="54"/>
      <c r="P314" s="50"/>
      <c r="Q314" s="51"/>
      <c r="R314" s="52"/>
      <c r="S314" s="52"/>
    </row>
    <row r="315" spans="1:19" ht="13.8" x14ac:dyDescent="0.25">
      <c r="D315" s="54"/>
      <c r="E315" s="54"/>
      <c r="F315" s="54"/>
      <c r="G315" s="54"/>
      <c r="H315" s="54"/>
      <c r="J315" s="54"/>
      <c r="K315" s="54"/>
      <c r="L315" s="54"/>
      <c r="M315" s="54"/>
      <c r="N315" s="54"/>
      <c r="P315" s="50"/>
      <c r="Q315" s="51"/>
      <c r="R315" s="52"/>
      <c r="S315" s="52"/>
    </row>
    <row r="316" spans="1:19" ht="13.8" x14ac:dyDescent="0.25">
      <c r="D316" s="54"/>
      <c r="E316" s="54"/>
      <c r="F316" s="54"/>
      <c r="G316" s="54"/>
      <c r="H316" s="54"/>
      <c r="J316" s="54"/>
      <c r="K316" s="54"/>
      <c r="L316" s="54"/>
      <c r="M316" s="54"/>
      <c r="N316" s="54"/>
      <c r="P316" s="50"/>
      <c r="Q316" s="51"/>
      <c r="R316" s="52"/>
      <c r="S316" s="52"/>
    </row>
    <row r="317" spans="1:19" ht="13.8" x14ac:dyDescent="0.25">
      <c r="D317" s="54"/>
      <c r="E317" s="54"/>
      <c r="F317" s="54"/>
      <c r="G317" s="54"/>
      <c r="H317" s="54"/>
      <c r="J317" s="54"/>
      <c r="K317" s="54"/>
      <c r="L317" s="54"/>
      <c r="M317" s="54"/>
      <c r="N317" s="54"/>
      <c r="P317" s="50"/>
      <c r="Q317" s="51"/>
      <c r="R317" s="52"/>
      <c r="S317" s="52"/>
    </row>
    <row r="318" spans="1:19" ht="13.8" x14ac:dyDescent="0.25">
      <c r="D318" s="54"/>
      <c r="E318" s="54"/>
      <c r="F318" s="54"/>
      <c r="G318" s="54"/>
      <c r="H318" s="54"/>
      <c r="J318" s="54"/>
      <c r="K318" s="54"/>
      <c r="L318" s="54"/>
      <c r="M318" s="54"/>
      <c r="N318" s="54"/>
      <c r="P318" s="50"/>
      <c r="Q318" s="51"/>
      <c r="R318" s="52"/>
      <c r="S318" s="52"/>
    </row>
    <row r="319" spans="1:19" ht="13.8" x14ac:dyDescent="0.25">
      <c r="D319" s="54"/>
      <c r="E319" s="54"/>
      <c r="F319" s="54"/>
      <c r="G319" s="54"/>
      <c r="H319" s="54"/>
      <c r="J319" s="54"/>
      <c r="K319" s="54"/>
      <c r="L319" s="54"/>
      <c r="M319" s="54"/>
      <c r="N319" s="54"/>
      <c r="P319" s="50"/>
      <c r="Q319" s="51"/>
      <c r="R319" s="52"/>
      <c r="S319" s="52"/>
    </row>
    <row r="320" spans="1:19" ht="13.8" x14ac:dyDescent="0.25">
      <c r="D320" s="54"/>
      <c r="E320" s="54"/>
      <c r="F320" s="54"/>
      <c r="G320" s="54"/>
      <c r="H320" s="54"/>
      <c r="J320" s="54"/>
      <c r="K320" s="54"/>
      <c r="L320" s="54"/>
      <c r="M320" s="54"/>
      <c r="N320" s="54"/>
      <c r="P320" s="50"/>
      <c r="Q320" s="51"/>
      <c r="R320" s="52"/>
      <c r="S320" s="52"/>
    </row>
    <row r="321" spans="4:19" ht="13.2" x14ac:dyDescent="0.25">
      <c r="D321" s="54"/>
      <c r="E321" s="54"/>
      <c r="F321" s="54"/>
      <c r="G321" s="54"/>
      <c r="H321" s="54"/>
      <c r="J321" s="54"/>
      <c r="K321" s="54"/>
      <c r="L321" s="54"/>
      <c r="M321" s="54"/>
      <c r="N321" s="54"/>
      <c r="P321" s="54"/>
      <c r="Q321" s="51"/>
      <c r="R321" s="52"/>
      <c r="S321" s="52"/>
    </row>
    <row r="322" spans="4:19" ht="13.2" x14ac:dyDescent="0.25">
      <c r="D322" s="54"/>
      <c r="E322" s="54"/>
      <c r="F322" s="54"/>
      <c r="G322" s="54"/>
      <c r="H322" s="54"/>
      <c r="J322" s="54"/>
      <c r="K322" s="54"/>
      <c r="L322" s="54"/>
      <c r="M322" s="54"/>
      <c r="N322" s="54"/>
      <c r="P322" s="54"/>
      <c r="Q322" s="51"/>
      <c r="R322" s="52"/>
      <c r="S322" s="52"/>
    </row>
    <row r="323" spans="4:19" ht="13.2" x14ac:dyDescent="0.25">
      <c r="D323" s="54"/>
      <c r="E323" s="54"/>
      <c r="F323" s="54"/>
      <c r="G323" s="54"/>
      <c r="H323" s="54"/>
      <c r="J323" s="54"/>
      <c r="K323" s="54"/>
      <c r="L323" s="54"/>
      <c r="M323" s="54"/>
      <c r="N323" s="54"/>
      <c r="P323" s="54"/>
      <c r="Q323" s="51"/>
      <c r="R323" s="52"/>
      <c r="S323" s="52"/>
    </row>
    <row r="324" spans="4:19" ht="13.2" x14ac:dyDescent="0.25">
      <c r="D324" s="54"/>
      <c r="E324" s="54"/>
      <c r="F324" s="54"/>
      <c r="G324" s="54"/>
      <c r="H324" s="54"/>
      <c r="J324" s="54"/>
      <c r="K324" s="54"/>
      <c r="L324" s="54"/>
      <c r="M324" s="54"/>
      <c r="N324" s="54"/>
      <c r="P324" s="54"/>
      <c r="Q324" s="51"/>
      <c r="R324" s="52"/>
      <c r="S324" s="52"/>
    </row>
    <row r="325" spans="4:19" ht="13.2" x14ac:dyDescent="0.25">
      <c r="D325" s="54"/>
      <c r="E325" s="54"/>
      <c r="F325" s="54"/>
      <c r="G325" s="54"/>
      <c r="H325" s="54"/>
      <c r="J325" s="54"/>
      <c r="K325" s="54"/>
      <c r="L325" s="54"/>
      <c r="M325" s="54"/>
      <c r="N325" s="54"/>
      <c r="P325" s="54"/>
      <c r="Q325" s="51"/>
      <c r="R325" s="52"/>
      <c r="S325" s="52"/>
    </row>
    <row r="326" spans="4:19" ht="13.2" x14ac:dyDescent="0.25">
      <c r="D326" s="54"/>
      <c r="E326" s="54"/>
      <c r="F326" s="54"/>
      <c r="G326" s="54"/>
      <c r="H326" s="54"/>
      <c r="J326" s="54"/>
      <c r="K326" s="54"/>
      <c r="L326" s="54"/>
      <c r="M326" s="54"/>
      <c r="N326" s="54"/>
      <c r="P326" s="54"/>
      <c r="Q326" s="51"/>
      <c r="R326" s="52"/>
      <c r="S326" s="52"/>
    </row>
    <row r="327" spans="4:19" ht="13.2" x14ac:dyDescent="0.25">
      <c r="D327" s="54"/>
      <c r="E327" s="54"/>
      <c r="F327" s="54"/>
      <c r="G327" s="54"/>
      <c r="H327" s="54"/>
      <c r="J327" s="54"/>
      <c r="K327" s="54"/>
      <c r="L327" s="54"/>
      <c r="M327" s="54"/>
      <c r="N327" s="54"/>
      <c r="P327" s="54"/>
      <c r="Q327" s="51"/>
      <c r="R327" s="52"/>
      <c r="S327" s="52"/>
    </row>
    <row r="328" spans="4:19" ht="13.2" x14ac:dyDescent="0.25">
      <c r="D328" s="54"/>
      <c r="E328" s="54"/>
      <c r="F328" s="54"/>
      <c r="G328" s="54"/>
      <c r="H328" s="54"/>
      <c r="J328" s="54"/>
      <c r="K328" s="54"/>
      <c r="L328" s="54"/>
      <c r="M328" s="54"/>
      <c r="N328" s="54"/>
      <c r="P328" s="54"/>
      <c r="Q328" s="51"/>
      <c r="R328" s="52"/>
      <c r="S328" s="52"/>
    </row>
    <row r="329" spans="4:19" ht="13.2" x14ac:dyDescent="0.25">
      <c r="D329" s="54"/>
      <c r="E329" s="54"/>
      <c r="F329" s="54"/>
      <c r="G329" s="54"/>
      <c r="H329" s="54"/>
      <c r="J329" s="54"/>
      <c r="K329" s="54"/>
      <c r="L329" s="54"/>
      <c r="M329" s="54"/>
      <c r="N329" s="54"/>
      <c r="P329" s="54"/>
      <c r="Q329" s="51"/>
      <c r="R329" s="52"/>
      <c r="S329" s="52"/>
    </row>
    <row r="330" spans="4:19" ht="13.2" x14ac:dyDescent="0.25">
      <c r="D330" s="54"/>
      <c r="E330" s="54"/>
      <c r="F330" s="54"/>
      <c r="G330" s="54"/>
      <c r="H330" s="54"/>
      <c r="J330" s="54"/>
      <c r="K330" s="54"/>
      <c r="L330" s="54"/>
      <c r="M330" s="54"/>
      <c r="N330" s="54"/>
      <c r="P330" s="54"/>
      <c r="Q330" s="51"/>
      <c r="R330" s="52"/>
      <c r="S330" s="52"/>
    </row>
    <row r="331" spans="4:19" ht="13.2" x14ac:dyDescent="0.25">
      <c r="D331" s="54"/>
      <c r="E331" s="54"/>
      <c r="F331" s="54"/>
      <c r="G331" s="54"/>
      <c r="H331" s="54"/>
      <c r="J331" s="54"/>
      <c r="K331" s="54"/>
      <c r="L331" s="54"/>
      <c r="M331" s="54"/>
      <c r="N331" s="54"/>
      <c r="P331" s="54"/>
      <c r="Q331" s="51"/>
      <c r="R331" s="52"/>
      <c r="S331" s="52"/>
    </row>
    <row r="332" spans="4:19" ht="13.2" x14ac:dyDescent="0.25">
      <c r="D332" s="54"/>
      <c r="E332" s="54"/>
      <c r="F332" s="54"/>
      <c r="G332" s="54"/>
      <c r="H332" s="54"/>
      <c r="J332" s="54"/>
      <c r="K332" s="54"/>
      <c r="L332" s="54"/>
      <c r="M332" s="54"/>
      <c r="N332" s="54"/>
      <c r="P332" s="54"/>
      <c r="Q332" s="51"/>
      <c r="R332" s="52"/>
      <c r="S332" s="52"/>
    </row>
    <row r="333" spans="4:19" ht="13.2" x14ac:dyDescent="0.25">
      <c r="D333" s="54"/>
      <c r="E333" s="54"/>
      <c r="F333" s="54"/>
      <c r="G333" s="54"/>
      <c r="H333" s="54"/>
      <c r="J333" s="54"/>
      <c r="K333" s="54"/>
      <c r="L333" s="54"/>
      <c r="M333" s="54"/>
      <c r="N333" s="54"/>
      <c r="P333" s="54"/>
      <c r="Q333" s="51"/>
      <c r="R333" s="52"/>
      <c r="S333" s="52"/>
    </row>
    <row r="334" spans="4:19" ht="13.2" x14ac:dyDescent="0.25">
      <c r="D334" s="54"/>
      <c r="E334" s="54"/>
      <c r="F334" s="54"/>
      <c r="G334" s="54"/>
      <c r="H334" s="54"/>
      <c r="J334" s="54"/>
      <c r="K334" s="54"/>
      <c r="L334" s="54"/>
      <c r="M334" s="54"/>
      <c r="N334" s="54"/>
      <c r="P334" s="54"/>
      <c r="Q334" s="51"/>
      <c r="R334" s="52"/>
      <c r="S334" s="52"/>
    </row>
    <row r="335" spans="4:19" ht="13.2" x14ac:dyDescent="0.25">
      <c r="D335" s="54"/>
      <c r="E335" s="54"/>
      <c r="F335" s="54"/>
      <c r="G335" s="54"/>
      <c r="H335" s="54"/>
      <c r="J335" s="54"/>
      <c r="K335" s="54"/>
      <c r="L335" s="54"/>
      <c r="M335" s="54"/>
      <c r="N335" s="54"/>
      <c r="P335" s="54"/>
      <c r="Q335" s="51"/>
      <c r="R335" s="52"/>
      <c r="S335" s="52"/>
    </row>
    <row r="336" spans="4:19" ht="13.2" x14ac:dyDescent="0.25">
      <c r="D336" s="54"/>
      <c r="E336" s="54"/>
      <c r="F336" s="54"/>
      <c r="G336" s="54"/>
      <c r="H336" s="54"/>
      <c r="J336" s="54"/>
      <c r="K336" s="54"/>
      <c r="L336" s="54"/>
      <c r="M336" s="54"/>
      <c r="N336" s="54"/>
      <c r="P336" s="54"/>
      <c r="Q336" s="51"/>
      <c r="R336" s="52"/>
      <c r="S336" s="52"/>
    </row>
    <row r="337" spans="4:19" ht="13.2" x14ac:dyDescent="0.25">
      <c r="D337" s="54"/>
      <c r="E337" s="54"/>
      <c r="F337" s="54"/>
      <c r="G337" s="54"/>
      <c r="H337" s="54"/>
      <c r="J337" s="54"/>
      <c r="K337" s="54"/>
      <c r="L337" s="54"/>
      <c r="M337" s="54"/>
      <c r="N337" s="54"/>
      <c r="P337" s="54"/>
      <c r="Q337" s="51"/>
      <c r="R337" s="52"/>
      <c r="S337" s="52"/>
    </row>
    <row r="338" spans="4:19" ht="13.2" x14ac:dyDescent="0.25">
      <c r="D338" s="54"/>
      <c r="E338" s="54"/>
      <c r="F338" s="54"/>
      <c r="G338" s="54"/>
      <c r="H338" s="54"/>
      <c r="J338" s="54"/>
      <c r="K338" s="54"/>
      <c r="L338" s="54"/>
      <c r="M338" s="54"/>
      <c r="N338" s="54"/>
      <c r="P338" s="54"/>
      <c r="Q338" s="51"/>
      <c r="R338" s="52"/>
      <c r="S338" s="52"/>
    </row>
    <row r="339" spans="4:19" ht="13.2" x14ac:dyDescent="0.25">
      <c r="D339" s="54"/>
      <c r="E339" s="54"/>
      <c r="F339" s="54"/>
      <c r="G339" s="54"/>
      <c r="H339" s="54"/>
      <c r="J339" s="54"/>
      <c r="K339" s="54"/>
      <c r="L339" s="54"/>
      <c r="M339" s="54"/>
      <c r="N339" s="54"/>
      <c r="P339" s="54"/>
      <c r="Q339" s="51"/>
      <c r="R339" s="52"/>
      <c r="S339" s="52"/>
    </row>
    <row r="340" spans="4:19" ht="13.2" x14ac:dyDescent="0.25">
      <c r="D340" s="54"/>
      <c r="E340" s="54"/>
      <c r="F340" s="54"/>
      <c r="G340" s="54"/>
      <c r="H340" s="54"/>
      <c r="J340" s="54"/>
      <c r="K340" s="54"/>
      <c r="L340" s="54"/>
      <c r="M340" s="54"/>
      <c r="N340" s="54"/>
      <c r="P340" s="54"/>
      <c r="Q340" s="51"/>
      <c r="R340" s="52"/>
      <c r="S340" s="52"/>
    </row>
    <row r="341" spans="4:19" ht="13.2" x14ac:dyDescent="0.25">
      <c r="D341" s="54"/>
      <c r="E341" s="54"/>
      <c r="F341" s="54"/>
      <c r="G341" s="54"/>
      <c r="H341" s="54"/>
      <c r="J341" s="54"/>
      <c r="K341" s="54"/>
      <c r="L341" s="54"/>
      <c r="M341" s="54"/>
      <c r="N341" s="54"/>
      <c r="P341" s="54"/>
      <c r="Q341" s="51"/>
      <c r="R341" s="52"/>
      <c r="S341" s="52"/>
    </row>
    <row r="342" spans="4:19" ht="13.2" x14ac:dyDescent="0.25">
      <c r="D342" s="54"/>
      <c r="E342" s="54"/>
      <c r="F342" s="54"/>
      <c r="G342" s="54"/>
      <c r="H342" s="54"/>
      <c r="J342" s="54"/>
      <c r="K342" s="54"/>
      <c r="L342" s="54"/>
      <c r="M342" s="54"/>
      <c r="N342" s="54"/>
      <c r="P342" s="54"/>
      <c r="Q342" s="51"/>
      <c r="R342" s="52"/>
      <c r="S342" s="52"/>
    </row>
    <row r="343" spans="4:19" ht="13.2" x14ac:dyDescent="0.25">
      <c r="D343" s="54"/>
      <c r="E343" s="54"/>
      <c r="F343" s="54"/>
      <c r="G343" s="54"/>
      <c r="H343" s="54"/>
      <c r="J343" s="54"/>
      <c r="K343" s="54"/>
      <c r="L343" s="54"/>
      <c r="M343" s="54"/>
      <c r="N343" s="54"/>
      <c r="P343" s="54"/>
      <c r="Q343" s="51"/>
      <c r="R343" s="52"/>
      <c r="S343" s="52"/>
    </row>
    <row r="344" spans="4:19" ht="13.2" x14ac:dyDescent="0.25">
      <c r="D344" s="54"/>
      <c r="E344" s="54"/>
      <c r="F344" s="54"/>
      <c r="G344" s="54"/>
      <c r="H344" s="54"/>
      <c r="J344" s="54"/>
      <c r="K344" s="54"/>
      <c r="L344" s="54"/>
      <c r="M344" s="54"/>
      <c r="N344" s="54"/>
      <c r="P344" s="54"/>
      <c r="Q344" s="51"/>
      <c r="R344" s="52"/>
      <c r="S344" s="52"/>
    </row>
    <row r="345" spans="4:19" ht="13.2" x14ac:dyDescent="0.25">
      <c r="D345" s="54"/>
      <c r="E345" s="54"/>
      <c r="F345" s="54"/>
      <c r="G345" s="54"/>
      <c r="H345" s="54"/>
      <c r="J345" s="54"/>
      <c r="K345" s="54"/>
      <c r="L345" s="54"/>
      <c r="M345" s="54"/>
      <c r="N345" s="54"/>
      <c r="P345" s="54"/>
      <c r="Q345" s="51"/>
      <c r="R345" s="52"/>
      <c r="S345" s="52"/>
    </row>
    <row r="346" spans="4:19" ht="13.2" x14ac:dyDescent="0.25">
      <c r="D346" s="54"/>
      <c r="E346" s="54"/>
      <c r="F346" s="54"/>
      <c r="G346" s="54"/>
      <c r="H346" s="54"/>
      <c r="J346" s="54"/>
      <c r="K346" s="54"/>
      <c r="L346" s="54"/>
      <c r="M346" s="54"/>
      <c r="N346" s="54"/>
      <c r="P346" s="54"/>
      <c r="Q346" s="51"/>
      <c r="R346" s="52"/>
      <c r="S346" s="52"/>
    </row>
    <row r="347" spans="4:19" ht="13.2" x14ac:dyDescent="0.25">
      <c r="D347" s="54"/>
      <c r="E347" s="54"/>
      <c r="F347" s="54"/>
      <c r="G347" s="54"/>
      <c r="H347" s="54"/>
      <c r="J347" s="54"/>
      <c r="K347" s="54"/>
      <c r="L347" s="54"/>
      <c r="M347" s="54"/>
      <c r="N347" s="54"/>
      <c r="P347" s="54"/>
      <c r="Q347" s="51"/>
      <c r="R347" s="52"/>
      <c r="S347" s="52"/>
    </row>
    <row r="348" spans="4:19" ht="13.2" x14ac:dyDescent="0.25">
      <c r="D348" s="54"/>
      <c r="E348" s="54"/>
      <c r="F348" s="54"/>
      <c r="G348" s="54"/>
      <c r="H348" s="54"/>
      <c r="J348" s="54"/>
      <c r="K348" s="54"/>
      <c r="L348" s="54"/>
      <c r="M348" s="54"/>
      <c r="N348" s="54"/>
      <c r="P348" s="54"/>
      <c r="Q348" s="51"/>
      <c r="R348" s="52"/>
      <c r="S348" s="52"/>
    </row>
    <row r="349" spans="4:19" ht="13.2" x14ac:dyDescent="0.25">
      <c r="D349" s="54"/>
      <c r="E349" s="54"/>
      <c r="F349" s="54"/>
      <c r="G349" s="54"/>
      <c r="H349" s="54"/>
      <c r="J349" s="54"/>
      <c r="K349" s="54"/>
      <c r="L349" s="54"/>
      <c r="M349" s="54"/>
      <c r="N349" s="54"/>
      <c r="P349" s="54"/>
      <c r="Q349" s="52"/>
      <c r="R349" s="52"/>
      <c r="S349" s="52"/>
    </row>
    <row r="350" spans="4:19" ht="13.2" x14ac:dyDescent="0.25">
      <c r="D350" s="54"/>
      <c r="E350" s="54"/>
      <c r="F350" s="54"/>
      <c r="G350" s="54"/>
      <c r="H350" s="54"/>
      <c r="J350" s="54"/>
      <c r="K350" s="54"/>
      <c r="L350" s="54"/>
      <c r="M350" s="54"/>
      <c r="N350" s="54"/>
      <c r="P350" s="54"/>
      <c r="Q350" s="52"/>
      <c r="R350" s="52"/>
      <c r="S350" s="52"/>
    </row>
    <row r="351" spans="4:19" ht="13.2" x14ac:dyDescent="0.25">
      <c r="D351" s="54"/>
      <c r="E351" s="54"/>
      <c r="F351" s="54"/>
      <c r="G351" s="54"/>
      <c r="H351" s="54"/>
      <c r="J351" s="54"/>
      <c r="K351" s="54"/>
      <c r="L351" s="54"/>
      <c r="M351" s="54"/>
      <c r="N351" s="54"/>
      <c r="P351" s="54"/>
      <c r="Q351" s="52"/>
      <c r="R351" s="52"/>
      <c r="S351" s="52"/>
    </row>
    <row r="352" spans="4:19" ht="13.2" x14ac:dyDescent="0.25">
      <c r="D352" s="54"/>
      <c r="E352" s="54"/>
      <c r="F352" s="54"/>
      <c r="G352" s="54"/>
      <c r="H352" s="54"/>
      <c r="J352" s="54"/>
      <c r="K352" s="54"/>
      <c r="L352" s="54"/>
      <c r="M352" s="54"/>
      <c r="N352" s="54"/>
      <c r="P352" s="54"/>
      <c r="Q352" s="52"/>
      <c r="R352" s="52"/>
      <c r="S352" s="52"/>
    </row>
    <row r="353" spans="4:19" ht="13.2" x14ac:dyDescent="0.25">
      <c r="D353" s="54"/>
      <c r="E353" s="54"/>
      <c r="F353" s="54"/>
      <c r="G353" s="54"/>
      <c r="H353" s="54"/>
      <c r="J353" s="54"/>
      <c r="K353" s="54"/>
      <c r="L353" s="54"/>
      <c r="M353" s="54"/>
      <c r="N353" s="54"/>
      <c r="P353" s="54"/>
      <c r="Q353" s="52"/>
      <c r="R353" s="52"/>
      <c r="S353" s="52"/>
    </row>
    <row r="354" spans="4:19" ht="13.2" x14ac:dyDescent="0.25">
      <c r="D354" s="54"/>
      <c r="E354" s="54"/>
      <c r="F354" s="54"/>
      <c r="G354" s="54"/>
      <c r="H354" s="54"/>
      <c r="J354" s="54"/>
      <c r="K354" s="54"/>
      <c r="L354" s="54"/>
      <c r="M354" s="54"/>
      <c r="N354" s="54"/>
      <c r="P354" s="54"/>
      <c r="Q354" s="52"/>
      <c r="R354" s="52"/>
      <c r="S354" s="52"/>
    </row>
    <row r="355" spans="4:19" ht="13.2" x14ac:dyDescent="0.25">
      <c r="D355" s="54"/>
      <c r="E355" s="54"/>
      <c r="F355" s="54"/>
      <c r="G355" s="54"/>
      <c r="H355" s="54"/>
      <c r="J355" s="54"/>
      <c r="K355" s="54"/>
      <c r="L355" s="54"/>
      <c r="M355" s="54"/>
      <c r="N355" s="54"/>
      <c r="P355" s="54"/>
      <c r="Q355" s="52"/>
      <c r="R355" s="52"/>
      <c r="S355" s="52"/>
    </row>
    <row r="356" spans="4:19" ht="13.2" x14ac:dyDescent="0.25">
      <c r="D356" s="54"/>
      <c r="E356" s="54"/>
      <c r="F356" s="54"/>
      <c r="G356" s="54"/>
      <c r="H356" s="54"/>
      <c r="J356" s="54"/>
      <c r="K356" s="54"/>
      <c r="L356" s="54"/>
      <c r="M356" s="54"/>
      <c r="N356" s="54"/>
      <c r="P356" s="54"/>
      <c r="Q356" s="52"/>
      <c r="R356" s="52"/>
      <c r="S356" s="52"/>
    </row>
    <row r="357" spans="4:19" ht="13.2" x14ac:dyDescent="0.25">
      <c r="D357" s="54"/>
      <c r="E357" s="54"/>
      <c r="F357" s="54"/>
      <c r="G357" s="54"/>
      <c r="H357" s="54"/>
      <c r="J357" s="54"/>
      <c r="K357" s="54"/>
      <c r="L357" s="54"/>
      <c r="M357" s="54"/>
      <c r="N357" s="54"/>
      <c r="P357" s="54"/>
      <c r="Q357" s="52"/>
      <c r="R357" s="52"/>
      <c r="S357" s="52"/>
    </row>
    <row r="358" spans="4:19" ht="13.2" x14ac:dyDescent="0.25">
      <c r="D358" s="54"/>
      <c r="E358" s="54"/>
      <c r="F358" s="54"/>
      <c r="G358" s="54"/>
      <c r="H358" s="54"/>
      <c r="J358" s="54"/>
      <c r="K358" s="54"/>
      <c r="L358" s="54"/>
      <c r="M358" s="54"/>
      <c r="N358" s="54"/>
      <c r="P358" s="54"/>
      <c r="Q358" s="52"/>
      <c r="R358" s="52"/>
      <c r="S358" s="52"/>
    </row>
    <row r="359" spans="4:19" ht="13.2" x14ac:dyDescent="0.25">
      <c r="D359" s="54"/>
      <c r="E359" s="54"/>
      <c r="F359" s="54"/>
      <c r="G359" s="54"/>
      <c r="H359" s="54"/>
      <c r="J359" s="54"/>
      <c r="K359" s="54"/>
      <c r="L359" s="54"/>
      <c r="M359" s="54"/>
      <c r="N359" s="54"/>
      <c r="P359" s="54"/>
      <c r="Q359" s="52"/>
      <c r="R359" s="52"/>
      <c r="S359" s="52"/>
    </row>
    <row r="360" spans="4:19" ht="13.2" x14ac:dyDescent="0.25">
      <c r="D360" s="54"/>
      <c r="E360" s="54"/>
      <c r="F360" s="54"/>
      <c r="G360" s="54"/>
      <c r="H360" s="54"/>
      <c r="J360" s="54"/>
      <c r="K360" s="54"/>
      <c r="L360" s="54"/>
      <c r="M360" s="54"/>
      <c r="N360" s="54"/>
      <c r="P360" s="54"/>
      <c r="Q360" s="52"/>
      <c r="R360" s="52"/>
      <c r="S360" s="52"/>
    </row>
    <row r="361" spans="4:19" ht="13.2" x14ac:dyDescent="0.25">
      <c r="D361" s="54"/>
      <c r="E361" s="54"/>
      <c r="F361" s="54"/>
      <c r="G361" s="54"/>
      <c r="H361" s="54"/>
      <c r="J361" s="54"/>
      <c r="K361" s="54"/>
      <c r="L361" s="54"/>
      <c r="M361" s="54"/>
      <c r="N361" s="54"/>
      <c r="P361" s="54"/>
      <c r="Q361" s="52"/>
      <c r="R361" s="52"/>
      <c r="S361" s="52"/>
    </row>
    <row r="362" spans="4:19" ht="13.2" x14ac:dyDescent="0.25">
      <c r="D362" s="54"/>
      <c r="E362" s="54"/>
      <c r="F362" s="54"/>
      <c r="G362" s="54"/>
      <c r="H362" s="54"/>
      <c r="J362" s="54"/>
      <c r="K362" s="54"/>
      <c r="L362" s="54"/>
      <c r="M362" s="54"/>
      <c r="N362" s="54"/>
      <c r="P362" s="54"/>
      <c r="Q362" s="52"/>
      <c r="R362" s="52"/>
      <c r="S362" s="52"/>
    </row>
    <row r="363" spans="4:19" ht="13.2" x14ac:dyDescent="0.25">
      <c r="D363" s="54"/>
      <c r="E363" s="54"/>
      <c r="F363" s="54"/>
      <c r="G363" s="54"/>
      <c r="H363" s="54"/>
      <c r="J363" s="54"/>
      <c r="K363" s="54"/>
      <c r="L363" s="54"/>
      <c r="M363" s="54"/>
      <c r="N363" s="54"/>
      <c r="P363" s="54"/>
      <c r="Q363" s="52"/>
      <c r="R363" s="52"/>
      <c r="S363" s="52"/>
    </row>
    <row r="364" spans="4:19" ht="13.2" x14ac:dyDescent="0.25">
      <c r="D364" s="54"/>
      <c r="E364" s="54"/>
      <c r="F364" s="54"/>
      <c r="G364" s="54"/>
      <c r="H364" s="54"/>
      <c r="J364" s="54"/>
      <c r="K364" s="54"/>
      <c r="L364" s="54"/>
      <c r="M364" s="54"/>
      <c r="N364" s="54"/>
      <c r="P364" s="54"/>
      <c r="Q364" s="52"/>
      <c r="R364" s="52"/>
      <c r="S364" s="52"/>
    </row>
    <row r="365" spans="4:19" ht="13.2" x14ac:dyDescent="0.25">
      <c r="D365" s="54"/>
      <c r="E365" s="54"/>
      <c r="F365" s="54"/>
      <c r="G365" s="54"/>
      <c r="H365" s="54"/>
      <c r="J365" s="54"/>
      <c r="K365" s="54"/>
      <c r="L365" s="54"/>
      <c r="M365" s="54"/>
      <c r="N365" s="54"/>
      <c r="P365" s="54"/>
      <c r="Q365" s="52"/>
      <c r="R365" s="52"/>
      <c r="S365" s="52"/>
    </row>
    <row r="366" spans="4:19" ht="13.2" x14ac:dyDescent="0.25">
      <c r="D366" s="54"/>
      <c r="E366" s="54"/>
      <c r="F366" s="54"/>
      <c r="G366" s="54"/>
      <c r="H366" s="54"/>
      <c r="J366" s="54"/>
      <c r="K366" s="54"/>
      <c r="L366" s="54"/>
      <c r="M366" s="54"/>
      <c r="N366" s="54"/>
      <c r="P366" s="54"/>
      <c r="Q366" s="52"/>
      <c r="R366" s="52"/>
      <c r="S366" s="52"/>
    </row>
    <row r="367" spans="4:19" ht="13.2" x14ac:dyDescent="0.25">
      <c r="D367" s="54"/>
      <c r="E367" s="54"/>
      <c r="F367" s="54"/>
      <c r="G367" s="54"/>
      <c r="H367" s="54"/>
      <c r="J367" s="54"/>
      <c r="K367" s="54"/>
      <c r="L367" s="54"/>
      <c r="M367" s="54"/>
      <c r="N367" s="54"/>
      <c r="P367" s="54"/>
      <c r="Q367" s="52"/>
      <c r="R367" s="52"/>
      <c r="S367" s="52"/>
    </row>
    <row r="368" spans="4:19" ht="13.2" x14ac:dyDescent="0.25">
      <c r="D368" s="54"/>
      <c r="E368" s="54"/>
      <c r="F368" s="54"/>
      <c r="G368" s="54"/>
      <c r="H368" s="54"/>
      <c r="J368" s="54"/>
      <c r="K368" s="54"/>
      <c r="L368" s="54"/>
      <c r="M368" s="54"/>
      <c r="N368" s="54"/>
      <c r="P368" s="54"/>
      <c r="Q368" s="52"/>
      <c r="R368" s="52"/>
      <c r="S368" s="52"/>
    </row>
    <row r="369" spans="4:19" ht="13.2" x14ac:dyDescent="0.25">
      <c r="D369" s="54"/>
      <c r="E369" s="54"/>
      <c r="F369" s="54"/>
      <c r="G369" s="54"/>
      <c r="H369" s="54"/>
      <c r="J369" s="54"/>
      <c r="K369" s="54"/>
      <c r="L369" s="54"/>
      <c r="M369" s="54"/>
      <c r="N369" s="54"/>
      <c r="P369" s="54"/>
      <c r="Q369" s="52"/>
      <c r="R369" s="52"/>
      <c r="S369" s="52"/>
    </row>
    <row r="370" spans="4:19" ht="13.2" x14ac:dyDescent="0.25">
      <c r="D370" s="54"/>
      <c r="E370" s="54"/>
      <c r="F370" s="54"/>
      <c r="G370" s="54"/>
      <c r="H370" s="54"/>
      <c r="J370" s="54"/>
      <c r="K370" s="54"/>
      <c r="L370" s="54"/>
      <c r="M370" s="54"/>
      <c r="N370" s="54"/>
      <c r="P370" s="54"/>
      <c r="Q370" s="52"/>
      <c r="R370" s="52"/>
      <c r="S370" s="52"/>
    </row>
    <row r="371" spans="4:19" ht="13.2" x14ac:dyDescent="0.25">
      <c r="D371" s="54"/>
      <c r="E371" s="54"/>
      <c r="F371" s="54"/>
      <c r="G371" s="54"/>
      <c r="H371" s="54"/>
      <c r="J371" s="54"/>
      <c r="K371" s="54"/>
      <c r="L371" s="54"/>
      <c r="M371" s="54"/>
      <c r="N371" s="54"/>
      <c r="P371" s="54"/>
      <c r="Q371" s="52"/>
      <c r="R371" s="52"/>
      <c r="S371" s="52"/>
    </row>
    <row r="372" spans="4:19" ht="13.2" x14ac:dyDescent="0.25">
      <c r="D372" s="54"/>
      <c r="E372" s="54"/>
      <c r="F372" s="54"/>
      <c r="G372" s="54"/>
      <c r="H372" s="54"/>
      <c r="J372" s="54"/>
      <c r="K372" s="54"/>
      <c r="L372" s="54"/>
      <c r="M372" s="54"/>
      <c r="N372" s="54"/>
      <c r="P372" s="54"/>
      <c r="Q372" s="52"/>
      <c r="R372" s="52"/>
      <c r="S372" s="52"/>
    </row>
    <row r="373" spans="4:19" ht="13.2" x14ac:dyDescent="0.25">
      <c r="D373" s="54"/>
      <c r="E373" s="54"/>
      <c r="F373" s="54"/>
      <c r="G373" s="54"/>
      <c r="H373" s="54"/>
      <c r="J373" s="54"/>
      <c r="K373" s="54"/>
      <c r="L373" s="54"/>
      <c r="M373" s="54"/>
      <c r="N373" s="54"/>
      <c r="P373" s="54"/>
      <c r="Q373" s="52"/>
      <c r="R373" s="52"/>
      <c r="S373" s="52"/>
    </row>
    <row r="374" spans="4:19" ht="13.2" x14ac:dyDescent="0.25">
      <c r="D374" s="54"/>
      <c r="E374" s="54"/>
      <c r="F374" s="54"/>
      <c r="G374" s="54"/>
      <c r="H374" s="54"/>
      <c r="J374" s="54"/>
      <c r="K374" s="54"/>
      <c r="L374" s="54"/>
      <c r="M374" s="54"/>
      <c r="N374" s="54"/>
      <c r="P374" s="54"/>
      <c r="Q374" s="52"/>
      <c r="R374" s="52"/>
      <c r="S374" s="52"/>
    </row>
    <row r="375" spans="4:19" ht="13.2" x14ac:dyDescent="0.25">
      <c r="D375" s="54"/>
      <c r="E375" s="54"/>
      <c r="F375" s="54"/>
      <c r="G375" s="54"/>
      <c r="H375" s="54"/>
      <c r="J375" s="54"/>
      <c r="K375" s="54"/>
      <c r="L375" s="54"/>
      <c r="M375" s="54"/>
      <c r="N375" s="54"/>
      <c r="P375" s="54"/>
      <c r="Q375" s="52"/>
      <c r="R375" s="52"/>
      <c r="S375" s="52"/>
    </row>
    <row r="376" spans="4:19" ht="13.2" x14ac:dyDescent="0.25">
      <c r="D376" s="54"/>
      <c r="E376" s="54"/>
      <c r="F376" s="54"/>
      <c r="G376" s="54"/>
      <c r="H376" s="54"/>
      <c r="J376" s="54"/>
      <c r="K376" s="54"/>
      <c r="L376" s="54"/>
      <c r="M376" s="54"/>
      <c r="N376" s="54"/>
      <c r="P376" s="54"/>
      <c r="Q376" s="52"/>
      <c r="R376" s="52"/>
      <c r="S376" s="52"/>
    </row>
    <row r="377" spans="4:19" ht="13.2" x14ac:dyDescent="0.25">
      <c r="D377" s="54"/>
      <c r="E377" s="54"/>
      <c r="F377" s="54"/>
      <c r="G377" s="54"/>
      <c r="H377" s="54"/>
      <c r="J377" s="54"/>
      <c r="K377" s="54"/>
      <c r="L377" s="54"/>
      <c r="M377" s="54"/>
      <c r="N377" s="54"/>
      <c r="P377" s="54"/>
      <c r="Q377" s="52"/>
      <c r="R377" s="52"/>
      <c r="S377" s="52"/>
    </row>
    <row r="378" spans="4:19" ht="13.2" x14ac:dyDescent="0.25">
      <c r="D378" s="54"/>
      <c r="E378" s="54"/>
      <c r="F378" s="54"/>
      <c r="G378" s="54"/>
      <c r="H378" s="54"/>
      <c r="J378" s="54"/>
      <c r="K378" s="54"/>
      <c r="L378" s="54"/>
      <c r="M378" s="54"/>
      <c r="N378" s="54"/>
      <c r="P378" s="54"/>
      <c r="Q378" s="52"/>
      <c r="R378" s="52"/>
      <c r="S378" s="52"/>
    </row>
    <row r="379" spans="4:19" ht="13.2" x14ac:dyDescent="0.25">
      <c r="D379" s="54"/>
      <c r="E379" s="54"/>
      <c r="F379" s="54"/>
      <c r="G379" s="54"/>
      <c r="H379" s="54"/>
      <c r="J379" s="54"/>
      <c r="K379" s="54"/>
      <c r="L379" s="54"/>
      <c r="M379" s="54"/>
      <c r="N379" s="54"/>
      <c r="P379" s="54"/>
      <c r="Q379" s="52"/>
      <c r="R379" s="52"/>
      <c r="S379" s="52"/>
    </row>
    <row r="380" spans="4:19" ht="13.2" x14ac:dyDescent="0.25">
      <c r="D380" s="54"/>
      <c r="E380" s="54"/>
      <c r="F380" s="54"/>
      <c r="G380" s="54"/>
      <c r="H380" s="54"/>
      <c r="J380" s="54"/>
      <c r="K380" s="54"/>
      <c r="L380" s="54"/>
      <c r="M380" s="54"/>
      <c r="N380" s="54"/>
      <c r="P380" s="54"/>
      <c r="Q380" s="52"/>
      <c r="R380" s="52"/>
      <c r="S380" s="52"/>
    </row>
    <row r="381" spans="4:19" ht="13.2" x14ac:dyDescent="0.25">
      <c r="D381" s="54"/>
      <c r="E381" s="54"/>
      <c r="F381" s="54"/>
      <c r="G381" s="54"/>
      <c r="H381" s="54"/>
      <c r="J381" s="54"/>
      <c r="K381" s="54"/>
      <c r="L381" s="54"/>
      <c r="M381" s="54"/>
      <c r="N381" s="54"/>
      <c r="P381" s="54"/>
      <c r="Q381" s="52"/>
      <c r="R381" s="52"/>
      <c r="S381" s="52"/>
    </row>
    <row r="382" spans="4:19" ht="13.2" x14ac:dyDescent="0.25">
      <c r="D382" s="54"/>
      <c r="E382" s="54"/>
      <c r="F382" s="54"/>
      <c r="G382" s="54"/>
      <c r="H382" s="54"/>
      <c r="J382" s="54"/>
      <c r="K382" s="54"/>
      <c r="L382" s="54"/>
      <c r="M382" s="54"/>
      <c r="N382" s="54"/>
      <c r="P382" s="54"/>
      <c r="Q382" s="52"/>
      <c r="R382" s="52"/>
      <c r="S382" s="52"/>
    </row>
    <row r="383" spans="4:19" ht="13.2" x14ac:dyDescent="0.25">
      <c r="D383" s="54"/>
      <c r="E383" s="54"/>
      <c r="F383" s="54"/>
      <c r="G383" s="54"/>
      <c r="H383" s="54"/>
      <c r="J383" s="54"/>
      <c r="K383" s="54"/>
      <c r="L383" s="54"/>
      <c r="M383" s="54"/>
      <c r="N383" s="54"/>
      <c r="P383" s="54"/>
      <c r="Q383" s="52"/>
      <c r="R383" s="52"/>
      <c r="S383" s="52"/>
    </row>
    <row r="384" spans="4:19" ht="13.2" x14ac:dyDescent="0.25">
      <c r="D384" s="54"/>
      <c r="E384" s="54"/>
      <c r="F384" s="54"/>
      <c r="G384" s="54"/>
      <c r="H384" s="54"/>
      <c r="J384" s="54"/>
      <c r="K384" s="54"/>
      <c r="L384" s="54"/>
      <c r="M384" s="54"/>
      <c r="N384" s="54"/>
      <c r="P384" s="54"/>
      <c r="Q384" s="52"/>
      <c r="R384" s="52"/>
      <c r="S384" s="52"/>
    </row>
    <row r="385" spans="4:19" ht="13.2" x14ac:dyDescent="0.25">
      <c r="D385" s="54"/>
      <c r="E385" s="54"/>
      <c r="F385" s="54"/>
      <c r="G385" s="54"/>
      <c r="H385" s="54"/>
      <c r="J385" s="54"/>
      <c r="K385" s="54"/>
      <c r="L385" s="54"/>
      <c r="M385" s="54"/>
      <c r="N385" s="54"/>
      <c r="P385" s="54"/>
      <c r="Q385" s="52"/>
      <c r="R385" s="52"/>
      <c r="S385" s="52"/>
    </row>
    <row r="386" spans="4:19" ht="13.2" x14ac:dyDescent="0.25">
      <c r="D386" s="54"/>
      <c r="E386" s="54"/>
      <c r="F386" s="54"/>
      <c r="G386" s="54"/>
      <c r="H386" s="54"/>
      <c r="J386" s="54"/>
      <c r="K386" s="54"/>
      <c r="L386" s="54"/>
      <c r="M386" s="54"/>
      <c r="N386" s="54"/>
      <c r="P386" s="54"/>
      <c r="Q386" s="52"/>
      <c r="R386" s="52"/>
      <c r="S386" s="52"/>
    </row>
    <row r="387" spans="4:19" ht="13.2" x14ac:dyDescent="0.25">
      <c r="D387" s="54"/>
      <c r="E387" s="54"/>
      <c r="F387" s="54"/>
      <c r="G387" s="54"/>
      <c r="H387" s="54"/>
      <c r="J387" s="54"/>
      <c r="K387" s="54"/>
      <c r="L387" s="54"/>
      <c r="M387" s="54"/>
      <c r="N387" s="54"/>
      <c r="P387" s="54"/>
      <c r="Q387" s="52"/>
      <c r="R387" s="52"/>
      <c r="S387" s="52"/>
    </row>
    <row r="388" spans="4:19" ht="13.2" x14ac:dyDescent="0.25">
      <c r="D388" s="54"/>
      <c r="E388" s="54"/>
      <c r="F388" s="54"/>
      <c r="G388" s="54"/>
      <c r="H388" s="54"/>
      <c r="J388" s="54"/>
      <c r="K388" s="54"/>
      <c r="L388" s="54"/>
      <c r="M388" s="54"/>
      <c r="N388" s="54"/>
      <c r="P388" s="54"/>
      <c r="Q388" s="52"/>
      <c r="R388" s="52"/>
      <c r="S388" s="52"/>
    </row>
    <row r="389" spans="4:19" ht="13.2" x14ac:dyDescent="0.25">
      <c r="D389" s="54"/>
      <c r="E389" s="54"/>
      <c r="F389" s="54"/>
      <c r="G389" s="54"/>
      <c r="H389" s="54"/>
      <c r="J389" s="54"/>
      <c r="K389" s="54"/>
      <c r="L389" s="54"/>
      <c r="M389" s="54"/>
      <c r="N389" s="54"/>
      <c r="P389" s="54"/>
      <c r="Q389" s="52"/>
      <c r="R389" s="52"/>
      <c r="S389" s="52"/>
    </row>
    <row r="390" spans="4:19" ht="13.2" x14ac:dyDescent="0.25">
      <c r="D390" s="54"/>
      <c r="E390" s="54"/>
      <c r="F390" s="54"/>
      <c r="G390" s="54"/>
      <c r="H390" s="54"/>
      <c r="J390" s="54"/>
      <c r="K390" s="54"/>
      <c r="L390" s="54"/>
      <c r="M390" s="54"/>
      <c r="N390" s="54"/>
      <c r="P390" s="54"/>
      <c r="Q390" s="52"/>
      <c r="R390" s="52"/>
      <c r="S390" s="52"/>
    </row>
    <row r="391" spans="4:19" ht="13.2" x14ac:dyDescent="0.25">
      <c r="D391" s="54"/>
      <c r="E391" s="54"/>
      <c r="F391" s="54"/>
      <c r="G391" s="54"/>
      <c r="H391" s="54"/>
      <c r="J391" s="54"/>
      <c r="K391" s="54"/>
      <c r="L391" s="54"/>
      <c r="M391" s="54"/>
      <c r="N391" s="54"/>
      <c r="P391" s="54"/>
      <c r="Q391" s="52"/>
      <c r="R391" s="52"/>
      <c r="S391" s="52"/>
    </row>
    <row r="392" spans="4:19" ht="13.2" x14ac:dyDescent="0.25">
      <c r="D392" s="54"/>
      <c r="E392" s="54"/>
      <c r="F392" s="54"/>
      <c r="G392" s="54"/>
      <c r="H392" s="54"/>
      <c r="J392" s="54"/>
      <c r="K392" s="54"/>
      <c r="L392" s="54"/>
      <c r="M392" s="54"/>
      <c r="N392" s="54"/>
      <c r="P392" s="54"/>
      <c r="Q392" s="52"/>
      <c r="R392" s="52"/>
      <c r="S392" s="52"/>
    </row>
    <row r="393" spans="4:19" ht="13.2" x14ac:dyDescent="0.25">
      <c r="D393" s="54"/>
      <c r="E393" s="54"/>
      <c r="F393" s="54"/>
      <c r="G393" s="54"/>
      <c r="H393" s="54"/>
      <c r="J393" s="54"/>
      <c r="K393" s="54"/>
      <c r="L393" s="54"/>
      <c r="M393" s="54"/>
      <c r="N393" s="54"/>
      <c r="P393" s="54"/>
      <c r="Q393" s="52"/>
      <c r="R393" s="52"/>
      <c r="S393" s="52"/>
    </row>
    <row r="394" spans="4:19" ht="13.2" x14ac:dyDescent="0.25">
      <c r="D394" s="54"/>
      <c r="E394" s="54"/>
      <c r="F394" s="54"/>
      <c r="G394" s="54"/>
      <c r="H394" s="54"/>
      <c r="J394" s="54"/>
      <c r="K394" s="54"/>
      <c r="L394" s="54"/>
      <c r="M394" s="54"/>
      <c r="N394" s="54"/>
      <c r="P394" s="54"/>
      <c r="Q394" s="52"/>
      <c r="R394" s="52"/>
      <c r="S394" s="52"/>
    </row>
    <row r="395" spans="4:19" ht="13.2" x14ac:dyDescent="0.25">
      <c r="D395" s="54"/>
      <c r="E395" s="54"/>
      <c r="F395" s="54"/>
      <c r="G395" s="54"/>
      <c r="H395" s="54"/>
      <c r="J395" s="54"/>
      <c r="K395" s="54"/>
      <c r="L395" s="54"/>
      <c r="M395" s="54"/>
      <c r="N395" s="54"/>
      <c r="P395" s="54"/>
      <c r="Q395" s="52"/>
      <c r="R395" s="52"/>
      <c r="S395" s="52"/>
    </row>
    <row r="396" spans="4:19" ht="13.2" x14ac:dyDescent="0.25">
      <c r="D396" s="54"/>
      <c r="E396" s="54"/>
      <c r="F396" s="54"/>
      <c r="G396" s="54"/>
      <c r="H396" s="54"/>
      <c r="J396" s="54"/>
      <c r="K396" s="54"/>
      <c r="L396" s="54"/>
      <c r="M396" s="54"/>
      <c r="N396" s="54"/>
      <c r="P396" s="54"/>
      <c r="Q396" s="52"/>
      <c r="R396" s="52"/>
      <c r="S396" s="52"/>
    </row>
    <row r="397" spans="4:19" ht="13.2" x14ac:dyDescent="0.25">
      <c r="D397" s="54"/>
      <c r="E397" s="54"/>
      <c r="F397" s="54"/>
      <c r="G397" s="54"/>
      <c r="H397" s="54"/>
      <c r="J397" s="54"/>
      <c r="K397" s="54"/>
      <c r="L397" s="54"/>
      <c r="M397" s="54"/>
      <c r="N397" s="54"/>
      <c r="P397" s="54"/>
      <c r="Q397" s="52"/>
      <c r="R397" s="52"/>
      <c r="S397" s="52"/>
    </row>
    <row r="398" spans="4:19" ht="13.2" x14ac:dyDescent="0.25">
      <c r="D398" s="54"/>
      <c r="E398" s="54"/>
      <c r="F398" s="54"/>
      <c r="G398" s="54"/>
      <c r="H398" s="54"/>
      <c r="J398" s="54"/>
      <c r="K398" s="54"/>
      <c r="L398" s="54"/>
      <c r="M398" s="54"/>
      <c r="N398" s="54"/>
      <c r="P398" s="54"/>
      <c r="Q398" s="52"/>
      <c r="R398" s="52"/>
      <c r="S398" s="52"/>
    </row>
    <row r="399" spans="4:19" ht="13.2" x14ac:dyDescent="0.25">
      <c r="D399" s="54"/>
      <c r="E399" s="54"/>
      <c r="F399" s="54"/>
      <c r="G399" s="54"/>
      <c r="H399" s="54"/>
      <c r="J399" s="54"/>
      <c r="K399" s="54"/>
      <c r="L399" s="54"/>
      <c r="M399" s="54"/>
      <c r="N399" s="54"/>
      <c r="P399" s="54"/>
      <c r="Q399" s="52"/>
      <c r="R399" s="52"/>
      <c r="S399" s="52"/>
    </row>
    <row r="400" spans="4:19" ht="13.2" x14ac:dyDescent="0.25">
      <c r="D400" s="54"/>
      <c r="E400" s="54"/>
      <c r="F400" s="54"/>
      <c r="G400" s="54"/>
      <c r="H400" s="54"/>
      <c r="J400" s="54"/>
      <c r="K400" s="54"/>
      <c r="L400" s="54"/>
      <c r="M400" s="54"/>
      <c r="N400" s="54"/>
      <c r="P400" s="54"/>
      <c r="Q400" s="52"/>
      <c r="R400" s="52"/>
      <c r="S400" s="52"/>
    </row>
    <row r="401" spans="4:19" ht="13.2" x14ac:dyDescent="0.25">
      <c r="D401" s="54"/>
      <c r="E401" s="54"/>
      <c r="F401" s="54"/>
      <c r="G401" s="54"/>
      <c r="H401" s="54"/>
      <c r="J401" s="54"/>
      <c r="K401" s="54"/>
      <c r="L401" s="54"/>
      <c r="M401" s="54"/>
      <c r="N401" s="54"/>
      <c r="P401" s="54"/>
      <c r="Q401" s="52"/>
      <c r="R401" s="52"/>
      <c r="S401" s="52"/>
    </row>
    <row r="402" spans="4:19" ht="13.2" x14ac:dyDescent="0.25">
      <c r="D402" s="54"/>
      <c r="E402" s="54"/>
      <c r="F402" s="54"/>
      <c r="G402" s="54"/>
      <c r="H402" s="54"/>
      <c r="J402" s="54"/>
      <c r="K402" s="54"/>
      <c r="L402" s="54"/>
      <c r="M402" s="54"/>
      <c r="N402" s="54"/>
      <c r="P402" s="54"/>
      <c r="Q402" s="52"/>
      <c r="R402" s="52"/>
      <c r="S402" s="52"/>
    </row>
    <row r="403" spans="4:19" ht="13.2" x14ac:dyDescent="0.25">
      <c r="D403" s="54"/>
      <c r="E403" s="54"/>
      <c r="F403" s="54"/>
      <c r="G403" s="54"/>
      <c r="H403" s="54"/>
      <c r="J403" s="54"/>
      <c r="K403" s="54"/>
      <c r="L403" s="54"/>
      <c r="M403" s="54"/>
      <c r="N403" s="54"/>
      <c r="P403" s="54"/>
      <c r="Q403" s="52"/>
      <c r="R403" s="52"/>
      <c r="S403" s="52"/>
    </row>
    <row r="404" spans="4:19" ht="13.2" x14ac:dyDescent="0.25">
      <c r="D404" s="54"/>
      <c r="E404" s="54"/>
      <c r="F404" s="54"/>
      <c r="G404" s="54"/>
      <c r="H404" s="54"/>
      <c r="J404" s="54"/>
      <c r="K404" s="54"/>
      <c r="L404" s="54"/>
      <c r="M404" s="54"/>
      <c r="N404" s="54"/>
      <c r="P404" s="54"/>
      <c r="Q404" s="52"/>
      <c r="R404" s="52"/>
      <c r="S404" s="52"/>
    </row>
    <row r="405" spans="4:19" ht="13.2" x14ac:dyDescent="0.25">
      <c r="D405" s="54"/>
      <c r="E405" s="54"/>
      <c r="F405" s="54"/>
      <c r="G405" s="54"/>
      <c r="H405" s="54"/>
      <c r="J405" s="54"/>
      <c r="K405" s="54"/>
      <c r="L405" s="54"/>
      <c r="M405" s="54"/>
      <c r="N405" s="54"/>
      <c r="P405" s="54"/>
      <c r="Q405" s="52"/>
      <c r="R405" s="52"/>
      <c r="S405" s="52"/>
    </row>
    <row r="406" spans="4:19" ht="13.2" x14ac:dyDescent="0.25">
      <c r="D406" s="54"/>
      <c r="E406" s="54"/>
      <c r="F406" s="54"/>
      <c r="G406" s="54"/>
      <c r="H406" s="54"/>
      <c r="J406" s="54"/>
      <c r="K406" s="54"/>
      <c r="L406" s="54"/>
      <c r="M406" s="54"/>
      <c r="N406" s="54"/>
      <c r="P406" s="54"/>
      <c r="Q406" s="52"/>
      <c r="R406" s="52"/>
      <c r="S406" s="52"/>
    </row>
    <row r="407" spans="4:19" ht="13.2" x14ac:dyDescent="0.25">
      <c r="D407" s="54"/>
      <c r="E407" s="54"/>
      <c r="F407" s="54"/>
      <c r="G407" s="54"/>
      <c r="H407" s="54"/>
      <c r="J407" s="54"/>
      <c r="K407" s="54"/>
      <c r="L407" s="54"/>
      <c r="M407" s="54"/>
      <c r="N407" s="54"/>
      <c r="P407" s="54"/>
      <c r="Q407" s="52"/>
      <c r="R407" s="52"/>
      <c r="S407" s="52"/>
    </row>
    <row r="408" spans="4:19" ht="13.2" x14ac:dyDescent="0.25">
      <c r="D408" s="54"/>
      <c r="E408" s="54"/>
      <c r="F408" s="54"/>
      <c r="G408" s="54"/>
      <c r="H408" s="54"/>
      <c r="J408" s="54"/>
      <c r="K408" s="54"/>
      <c r="L408" s="54"/>
      <c r="M408" s="54"/>
      <c r="N408" s="54"/>
      <c r="P408" s="54"/>
      <c r="Q408" s="52"/>
      <c r="R408" s="52"/>
      <c r="S408" s="52"/>
    </row>
    <row r="409" spans="4:19" ht="13.2" x14ac:dyDescent="0.25">
      <c r="D409" s="54"/>
      <c r="E409" s="54"/>
      <c r="F409" s="54"/>
      <c r="G409" s="54"/>
      <c r="H409" s="54"/>
      <c r="J409" s="54"/>
      <c r="K409" s="54"/>
      <c r="L409" s="54"/>
      <c r="M409" s="54"/>
      <c r="N409" s="54"/>
      <c r="P409" s="54"/>
      <c r="Q409" s="52"/>
      <c r="R409" s="52"/>
      <c r="S409" s="52"/>
    </row>
    <row r="410" spans="4:19" ht="13.2" x14ac:dyDescent="0.25">
      <c r="D410" s="54"/>
      <c r="E410" s="54"/>
      <c r="F410" s="54"/>
      <c r="G410" s="54"/>
      <c r="H410" s="54"/>
      <c r="J410" s="54"/>
      <c r="K410" s="54"/>
      <c r="L410" s="54"/>
      <c r="M410" s="54"/>
      <c r="N410" s="54"/>
      <c r="P410" s="54"/>
      <c r="Q410" s="52"/>
      <c r="R410" s="52"/>
      <c r="S410" s="52"/>
    </row>
    <row r="411" spans="4:19" ht="13.2" x14ac:dyDescent="0.25">
      <c r="D411" s="54"/>
      <c r="E411" s="54"/>
      <c r="F411" s="54"/>
      <c r="G411" s="54"/>
      <c r="H411" s="54"/>
      <c r="J411" s="54"/>
      <c r="K411" s="54"/>
      <c r="L411" s="54"/>
      <c r="M411" s="54"/>
      <c r="N411" s="54"/>
      <c r="P411" s="54"/>
      <c r="Q411" s="52"/>
      <c r="R411" s="52"/>
      <c r="S411" s="52"/>
    </row>
    <row r="412" spans="4:19" ht="13.2" x14ac:dyDescent="0.25">
      <c r="D412" s="54"/>
      <c r="E412" s="54"/>
      <c r="F412" s="54"/>
      <c r="G412" s="54"/>
      <c r="H412" s="54"/>
      <c r="J412" s="54"/>
      <c r="K412" s="54"/>
      <c r="L412" s="54"/>
      <c r="M412" s="54"/>
      <c r="N412" s="54"/>
      <c r="P412" s="54"/>
      <c r="Q412" s="52"/>
      <c r="R412" s="52"/>
      <c r="S412" s="52"/>
    </row>
    <row r="413" spans="4:19" ht="13.2" x14ac:dyDescent="0.25">
      <c r="D413" s="54"/>
      <c r="E413" s="54"/>
      <c r="F413" s="54"/>
      <c r="G413" s="54"/>
      <c r="H413" s="54"/>
      <c r="J413" s="54"/>
      <c r="K413" s="54"/>
      <c r="L413" s="54"/>
      <c r="M413" s="54"/>
      <c r="N413" s="54"/>
      <c r="P413" s="54"/>
      <c r="Q413" s="52"/>
      <c r="R413" s="52"/>
      <c r="S413" s="52"/>
    </row>
    <row r="414" spans="4:19" ht="13.2" x14ac:dyDescent="0.25">
      <c r="D414" s="54"/>
      <c r="E414" s="54"/>
      <c r="F414" s="54"/>
      <c r="G414" s="54"/>
      <c r="H414" s="54"/>
      <c r="J414" s="54"/>
      <c r="K414" s="54"/>
      <c r="L414" s="54"/>
      <c r="M414" s="54"/>
      <c r="N414" s="54"/>
      <c r="P414" s="54"/>
      <c r="Q414" s="52"/>
      <c r="R414" s="52"/>
      <c r="S414" s="52"/>
    </row>
    <row r="415" spans="4:19" ht="13.2" x14ac:dyDescent="0.25">
      <c r="D415" s="54"/>
      <c r="E415" s="54"/>
      <c r="F415" s="54"/>
      <c r="G415" s="54"/>
      <c r="H415" s="54"/>
      <c r="J415" s="54"/>
      <c r="K415" s="54"/>
      <c r="L415" s="54"/>
      <c r="M415" s="54"/>
      <c r="N415" s="54"/>
      <c r="P415" s="54"/>
      <c r="Q415" s="52"/>
      <c r="R415" s="52"/>
      <c r="S415" s="52"/>
    </row>
    <row r="416" spans="4:19" ht="13.2" x14ac:dyDescent="0.25">
      <c r="D416" s="54"/>
      <c r="E416" s="54"/>
      <c r="F416" s="54"/>
      <c r="G416" s="54"/>
      <c r="H416" s="54"/>
      <c r="J416" s="54"/>
      <c r="K416" s="54"/>
      <c r="L416" s="54"/>
      <c r="M416" s="54"/>
      <c r="N416" s="54"/>
      <c r="P416" s="54"/>
      <c r="Q416" s="52"/>
      <c r="R416" s="52"/>
      <c r="S416" s="52"/>
    </row>
    <row r="417" spans="4:19" ht="13.2" x14ac:dyDescent="0.25">
      <c r="D417" s="54"/>
      <c r="E417" s="54"/>
      <c r="F417" s="54"/>
      <c r="G417" s="54"/>
      <c r="H417" s="54"/>
      <c r="J417" s="54"/>
      <c r="K417" s="54"/>
      <c r="L417" s="54"/>
      <c r="M417" s="54"/>
      <c r="N417" s="54"/>
      <c r="P417" s="54"/>
      <c r="Q417" s="52"/>
      <c r="R417" s="52"/>
      <c r="S417" s="52"/>
    </row>
    <row r="418" spans="4:19" ht="13.2" x14ac:dyDescent="0.25">
      <c r="D418" s="54"/>
      <c r="E418" s="54"/>
      <c r="F418" s="54"/>
      <c r="G418" s="54"/>
      <c r="H418" s="54"/>
      <c r="J418" s="54"/>
      <c r="K418" s="54"/>
      <c r="L418" s="54"/>
      <c r="M418" s="54"/>
      <c r="N418" s="54"/>
      <c r="P418" s="54"/>
      <c r="Q418" s="52"/>
      <c r="R418" s="52"/>
      <c r="S418" s="52"/>
    </row>
    <row r="419" spans="4:19" ht="13.2" x14ac:dyDescent="0.25">
      <c r="D419" s="54"/>
      <c r="E419" s="54"/>
      <c r="F419" s="54"/>
      <c r="G419" s="54"/>
      <c r="H419" s="54"/>
      <c r="J419" s="54"/>
      <c r="K419" s="54"/>
      <c r="L419" s="54"/>
      <c r="M419" s="54"/>
      <c r="N419" s="54"/>
      <c r="P419" s="54"/>
      <c r="Q419" s="52"/>
      <c r="R419" s="52"/>
      <c r="S419" s="52"/>
    </row>
    <row r="420" spans="4:19" ht="13.2" x14ac:dyDescent="0.25">
      <c r="D420" s="54"/>
      <c r="E420" s="54"/>
      <c r="F420" s="54"/>
      <c r="G420" s="54"/>
      <c r="H420" s="54"/>
      <c r="J420" s="54"/>
      <c r="K420" s="54"/>
      <c r="L420" s="54"/>
      <c r="M420" s="54"/>
      <c r="N420" s="54"/>
      <c r="P420" s="54"/>
      <c r="Q420" s="52"/>
      <c r="R420" s="52"/>
      <c r="S420" s="52"/>
    </row>
    <row r="421" spans="4:19" ht="13.2" x14ac:dyDescent="0.25">
      <c r="D421" s="54"/>
      <c r="E421" s="54"/>
      <c r="F421" s="54"/>
      <c r="G421" s="54"/>
      <c r="H421" s="54"/>
      <c r="J421" s="54"/>
      <c r="K421" s="54"/>
      <c r="L421" s="54"/>
      <c r="M421" s="54"/>
      <c r="N421" s="54"/>
      <c r="P421" s="54"/>
      <c r="Q421" s="52"/>
      <c r="R421" s="52"/>
      <c r="S421" s="52"/>
    </row>
    <row r="422" spans="4:19" ht="13.2" x14ac:dyDescent="0.25">
      <c r="D422" s="54"/>
      <c r="E422" s="54"/>
      <c r="F422" s="54"/>
      <c r="G422" s="54"/>
      <c r="H422" s="54"/>
      <c r="J422" s="54"/>
      <c r="K422" s="54"/>
      <c r="L422" s="54"/>
      <c r="M422" s="54"/>
      <c r="N422" s="54"/>
      <c r="P422" s="54"/>
      <c r="Q422" s="52"/>
      <c r="R422" s="52"/>
      <c r="S422" s="52"/>
    </row>
    <row r="423" spans="4:19" ht="13.2" x14ac:dyDescent="0.25">
      <c r="D423" s="54"/>
      <c r="E423" s="54"/>
      <c r="F423" s="54"/>
      <c r="G423" s="54"/>
      <c r="H423" s="54"/>
      <c r="J423" s="54"/>
      <c r="K423" s="54"/>
      <c r="L423" s="54"/>
      <c r="M423" s="54"/>
      <c r="N423" s="54"/>
      <c r="P423" s="54"/>
      <c r="Q423" s="52"/>
      <c r="R423" s="52"/>
      <c r="S423" s="52"/>
    </row>
    <row r="424" spans="4:19" ht="13.2" x14ac:dyDescent="0.25">
      <c r="D424" s="54"/>
      <c r="E424" s="54"/>
      <c r="F424" s="54"/>
      <c r="G424" s="54"/>
      <c r="H424" s="54"/>
      <c r="J424" s="54"/>
      <c r="K424" s="54"/>
      <c r="L424" s="54"/>
      <c r="M424" s="54"/>
      <c r="N424" s="54"/>
      <c r="P424" s="54"/>
      <c r="Q424" s="52"/>
      <c r="R424" s="52"/>
      <c r="S424" s="52"/>
    </row>
    <row r="425" spans="4:19" ht="13.2" x14ac:dyDescent="0.25">
      <c r="D425" s="54"/>
      <c r="E425" s="54"/>
      <c r="F425" s="54"/>
      <c r="G425" s="54"/>
      <c r="H425" s="54"/>
      <c r="J425" s="54"/>
      <c r="K425" s="54"/>
      <c r="L425" s="54"/>
      <c r="M425" s="54"/>
      <c r="N425" s="54"/>
      <c r="P425" s="54"/>
      <c r="Q425" s="52"/>
      <c r="R425" s="52"/>
      <c r="S425" s="52"/>
    </row>
    <row r="426" spans="4:19" ht="13.2" x14ac:dyDescent="0.25">
      <c r="D426" s="54"/>
      <c r="E426" s="54"/>
      <c r="F426" s="54"/>
      <c r="G426" s="54"/>
      <c r="H426" s="54"/>
      <c r="J426" s="54"/>
      <c r="K426" s="54"/>
      <c r="L426" s="54"/>
      <c r="M426" s="54"/>
      <c r="N426" s="54"/>
      <c r="P426" s="54"/>
      <c r="Q426" s="52"/>
      <c r="R426" s="52"/>
      <c r="S426" s="52"/>
    </row>
    <row r="427" spans="4:19" ht="13.2" x14ac:dyDescent="0.25">
      <c r="D427" s="54"/>
      <c r="E427" s="54"/>
      <c r="F427" s="54"/>
      <c r="G427" s="54"/>
      <c r="H427" s="54"/>
      <c r="J427" s="54"/>
      <c r="K427" s="54"/>
      <c r="L427" s="54"/>
      <c r="M427" s="54"/>
      <c r="N427" s="54"/>
      <c r="P427" s="54"/>
      <c r="Q427" s="52"/>
      <c r="R427" s="52"/>
      <c r="S427" s="52"/>
    </row>
    <row r="428" spans="4:19" ht="13.2" x14ac:dyDescent="0.25">
      <c r="D428" s="54"/>
      <c r="E428" s="54"/>
      <c r="F428" s="54"/>
      <c r="G428" s="54"/>
      <c r="H428" s="54"/>
      <c r="J428" s="54"/>
      <c r="K428" s="54"/>
      <c r="L428" s="54"/>
      <c r="M428" s="54"/>
      <c r="N428" s="54"/>
      <c r="P428" s="54"/>
      <c r="Q428" s="52"/>
      <c r="R428" s="52"/>
      <c r="S428" s="52"/>
    </row>
    <row r="429" spans="4:19" ht="13.2" x14ac:dyDescent="0.25">
      <c r="D429" s="54"/>
      <c r="E429" s="54"/>
      <c r="F429" s="54"/>
      <c r="G429" s="54"/>
      <c r="H429" s="54"/>
      <c r="J429" s="54"/>
      <c r="K429" s="54"/>
      <c r="L429" s="54"/>
      <c r="M429" s="54"/>
      <c r="N429" s="54"/>
      <c r="P429" s="54"/>
      <c r="Q429" s="52"/>
      <c r="R429" s="52"/>
      <c r="S429" s="52"/>
    </row>
    <row r="430" spans="4:19" ht="13.2" x14ac:dyDescent="0.25">
      <c r="D430" s="54"/>
      <c r="E430" s="54"/>
      <c r="F430" s="54"/>
      <c r="G430" s="54"/>
      <c r="H430" s="54"/>
      <c r="J430" s="54"/>
      <c r="K430" s="54"/>
      <c r="L430" s="54"/>
      <c r="M430" s="54"/>
      <c r="N430" s="54"/>
      <c r="P430" s="54"/>
      <c r="Q430" s="52"/>
      <c r="R430" s="52"/>
      <c r="S430" s="52"/>
    </row>
    <row r="431" spans="4:19" ht="13.2" x14ac:dyDescent="0.25">
      <c r="D431" s="54"/>
      <c r="E431" s="54"/>
      <c r="F431" s="54"/>
      <c r="G431" s="54"/>
      <c r="H431" s="54"/>
      <c r="J431" s="54"/>
      <c r="K431" s="54"/>
      <c r="L431" s="54"/>
      <c r="M431" s="54"/>
      <c r="N431" s="54"/>
      <c r="P431" s="54"/>
      <c r="Q431" s="52"/>
      <c r="R431" s="52"/>
      <c r="S431" s="52"/>
    </row>
    <row r="432" spans="4:19" ht="13.2" x14ac:dyDescent="0.25">
      <c r="D432" s="54"/>
      <c r="E432" s="54"/>
      <c r="F432" s="54"/>
      <c r="G432" s="54"/>
      <c r="H432" s="54"/>
      <c r="J432" s="54"/>
      <c r="K432" s="54"/>
      <c r="L432" s="54"/>
      <c r="M432" s="54"/>
      <c r="N432" s="54"/>
      <c r="P432" s="54"/>
      <c r="Q432" s="52"/>
      <c r="R432" s="52"/>
      <c r="S432" s="52"/>
    </row>
    <row r="433" spans="4:19" ht="13.2" x14ac:dyDescent="0.25">
      <c r="D433" s="54"/>
      <c r="E433" s="54"/>
      <c r="F433" s="54"/>
      <c r="G433" s="54"/>
      <c r="H433" s="54"/>
      <c r="J433" s="54"/>
      <c r="K433" s="54"/>
      <c r="L433" s="54"/>
      <c r="M433" s="54"/>
      <c r="N433" s="54"/>
      <c r="P433" s="54"/>
      <c r="Q433" s="52"/>
      <c r="R433" s="52"/>
      <c r="S433" s="52"/>
    </row>
    <row r="434" spans="4:19" ht="13.2" x14ac:dyDescent="0.25">
      <c r="D434" s="54"/>
      <c r="E434" s="54"/>
      <c r="F434" s="54"/>
      <c r="G434" s="54"/>
      <c r="H434" s="54"/>
      <c r="J434" s="54"/>
      <c r="K434" s="54"/>
      <c r="L434" s="54"/>
      <c r="M434" s="54"/>
      <c r="N434" s="54"/>
      <c r="P434" s="54"/>
      <c r="Q434" s="52"/>
      <c r="R434" s="52"/>
      <c r="S434" s="52"/>
    </row>
    <row r="435" spans="4:19" ht="13.2" x14ac:dyDescent="0.25">
      <c r="D435" s="54"/>
      <c r="E435" s="54"/>
      <c r="F435" s="54"/>
      <c r="G435" s="54"/>
      <c r="H435" s="54"/>
      <c r="J435" s="54"/>
      <c r="K435" s="54"/>
      <c r="L435" s="54"/>
      <c r="M435" s="54"/>
      <c r="N435" s="54"/>
      <c r="P435" s="54"/>
      <c r="Q435" s="52"/>
      <c r="R435" s="52"/>
      <c r="S435" s="52"/>
    </row>
    <row r="436" spans="4:19" ht="13.2" x14ac:dyDescent="0.25">
      <c r="D436" s="54"/>
      <c r="E436" s="54"/>
      <c r="F436" s="54"/>
      <c r="G436" s="54"/>
      <c r="H436" s="54"/>
      <c r="J436" s="54"/>
      <c r="K436" s="54"/>
      <c r="L436" s="54"/>
      <c r="M436" s="54"/>
      <c r="N436" s="54"/>
      <c r="P436" s="54"/>
      <c r="Q436" s="52"/>
      <c r="R436" s="52"/>
      <c r="S436" s="52"/>
    </row>
    <row r="437" spans="4:19" ht="13.2" x14ac:dyDescent="0.25">
      <c r="D437" s="54"/>
      <c r="E437" s="54"/>
      <c r="F437" s="54"/>
      <c r="G437" s="54"/>
      <c r="H437" s="54"/>
      <c r="J437" s="54"/>
      <c r="K437" s="54"/>
      <c r="L437" s="54"/>
      <c r="M437" s="54"/>
      <c r="N437" s="54"/>
      <c r="P437" s="54"/>
      <c r="Q437" s="52"/>
      <c r="R437" s="52"/>
      <c r="S437" s="52"/>
    </row>
    <row r="438" spans="4:19" ht="13.2" x14ac:dyDescent="0.25">
      <c r="D438" s="54"/>
      <c r="E438" s="54"/>
      <c r="F438" s="54"/>
      <c r="G438" s="54"/>
      <c r="H438" s="54"/>
      <c r="J438" s="54"/>
      <c r="K438" s="54"/>
      <c r="L438" s="54"/>
      <c r="M438" s="54"/>
      <c r="N438" s="54"/>
      <c r="P438" s="54"/>
      <c r="Q438" s="52"/>
      <c r="R438" s="52"/>
      <c r="S438" s="52"/>
    </row>
    <row r="439" spans="4:19" ht="13.2" x14ac:dyDescent="0.25">
      <c r="D439" s="54"/>
      <c r="E439" s="54"/>
      <c r="F439" s="54"/>
      <c r="G439" s="54"/>
      <c r="H439" s="54"/>
      <c r="J439" s="54"/>
      <c r="K439" s="54"/>
      <c r="L439" s="54"/>
      <c r="M439" s="54"/>
      <c r="N439" s="54"/>
      <c r="P439" s="54"/>
      <c r="Q439" s="52"/>
      <c r="R439" s="52"/>
      <c r="S439" s="52"/>
    </row>
    <row r="440" spans="4:19" ht="13.2" x14ac:dyDescent="0.25">
      <c r="D440" s="54"/>
      <c r="E440" s="54"/>
      <c r="F440" s="54"/>
      <c r="G440" s="54"/>
      <c r="H440" s="54"/>
      <c r="J440" s="54"/>
      <c r="K440" s="54"/>
      <c r="L440" s="54"/>
      <c r="M440" s="54"/>
      <c r="N440" s="54"/>
      <c r="P440" s="54"/>
      <c r="Q440" s="52"/>
      <c r="R440" s="52"/>
      <c r="S440" s="52"/>
    </row>
    <row r="441" spans="4:19" ht="13.2" x14ac:dyDescent="0.25">
      <c r="D441" s="54"/>
      <c r="E441" s="54"/>
      <c r="F441" s="54"/>
      <c r="G441" s="54"/>
      <c r="H441" s="54"/>
      <c r="J441" s="54"/>
      <c r="K441" s="54"/>
      <c r="L441" s="54"/>
      <c r="M441" s="54"/>
      <c r="N441" s="54"/>
      <c r="P441" s="54"/>
      <c r="Q441" s="52"/>
      <c r="R441" s="52"/>
      <c r="S441" s="52"/>
    </row>
    <row r="442" spans="4:19" ht="13.2" x14ac:dyDescent="0.25">
      <c r="D442" s="54"/>
      <c r="E442" s="54"/>
      <c r="F442" s="54"/>
      <c r="G442" s="54"/>
      <c r="H442" s="54"/>
      <c r="J442" s="54"/>
      <c r="K442" s="54"/>
      <c r="L442" s="54"/>
      <c r="M442" s="54"/>
      <c r="N442" s="54"/>
      <c r="P442" s="54"/>
      <c r="Q442" s="52"/>
      <c r="R442" s="52"/>
      <c r="S442" s="52"/>
    </row>
    <row r="443" spans="4:19" ht="13.2" x14ac:dyDescent="0.25">
      <c r="D443" s="54"/>
      <c r="E443" s="54"/>
      <c r="F443" s="54"/>
      <c r="G443" s="54"/>
      <c r="H443" s="54"/>
      <c r="J443" s="54"/>
      <c r="K443" s="54"/>
      <c r="L443" s="54"/>
      <c r="M443" s="54"/>
      <c r="N443" s="54"/>
      <c r="P443" s="54"/>
      <c r="Q443" s="52"/>
      <c r="R443" s="52"/>
      <c r="S443" s="52"/>
    </row>
    <row r="444" spans="4:19" ht="13.2" x14ac:dyDescent="0.25">
      <c r="D444" s="54"/>
      <c r="E444" s="54"/>
      <c r="F444" s="54"/>
      <c r="G444" s="54"/>
      <c r="H444" s="54"/>
      <c r="J444" s="54"/>
      <c r="K444" s="54"/>
      <c r="L444" s="54"/>
      <c r="M444" s="54"/>
      <c r="N444" s="54"/>
      <c r="P444" s="54"/>
      <c r="Q444" s="52"/>
      <c r="R444" s="52"/>
      <c r="S444" s="52"/>
    </row>
    <row r="445" spans="4:19" ht="13.2" x14ac:dyDescent="0.25">
      <c r="D445" s="54"/>
      <c r="E445" s="54"/>
      <c r="F445" s="54"/>
      <c r="G445" s="54"/>
      <c r="H445" s="54"/>
      <c r="J445" s="54"/>
      <c r="K445" s="54"/>
      <c r="L445" s="54"/>
      <c r="M445" s="54"/>
      <c r="N445" s="54"/>
      <c r="P445" s="54"/>
      <c r="Q445" s="52"/>
      <c r="R445" s="52"/>
      <c r="S445" s="52"/>
    </row>
    <row r="446" spans="4:19" ht="13.2" x14ac:dyDescent="0.25">
      <c r="D446" s="54"/>
      <c r="E446" s="54"/>
      <c r="F446" s="54"/>
      <c r="G446" s="54"/>
      <c r="H446" s="54"/>
      <c r="J446" s="54"/>
      <c r="K446" s="54"/>
      <c r="L446" s="54"/>
      <c r="M446" s="54"/>
      <c r="N446" s="54"/>
      <c r="P446" s="54"/>
      <c r="Q446" s="52"/>
      <c r="R446" s="52"/>
      <c r="S446" s="52"/>
    </row>
    <row r="447" spans="4:19" ht="13.2" x14ac:dyDescent="0.25">
      <c r="D447" s="54"/>
      <c r="E447" s="54"/>
      <c r="F447" s="54"/>
      <c r="G447" s="54"/>
      <c r="H447" s="54"/>
      <c r="J447" s="54"/>
      <c r="K447" s="54"/>
      <c r="L447" s="54"/>
      <c r="M447" s="54"/>
      <c r="N447" s="54"/>
      <c r="P447" s="54"/>
      <c r="Q447" s="52"/>
      <c r="R447" s="52"/>
      <c r="S447" s="52"/>
    </row>
    <row r="448" spans="4:19" ht="13.2" x14ac:dyDescent="0.25">
      <c r="D448" s="54"/>
      <c r="E448" s="54"/>
      <c r="F448" s="54"/>
      <c r="G448" s="54"/>
      <c r="H448" s="54"/>
      <c r="J448" s="54"/>
      <c r="K448" s="54"/>
      <c r="L448" s="54"/>
      <c r="M448" s="54"/>
      <c r="N448" s="54"/>
      <c r="P448" s="54"/>
      <c r="Q448" s="52"/>
      <c r="R448" s="52"/>
      <c r="S448" s="52"/>
    </row>
    <row r="449" spans="4:19" ht="13.2" x14ac:dyDescent="0.25">
      <c r="D449" s="54"/>
      <c r="E449" s="54"/>
      <c r="F449" s="54"/>
      <c r="G449" s="54"/>
      <c r="H449" s="54"/>
      <c r="J449" s="54"/>
      <c r="K449" s="54"/>
      <c r="L449" s="54"/>
      <c r="M449" s="54"/>
      <c r="N449" s="54"/>
      <c r="P449" s="54"/>
      <c r="Q449" s="52"/>
      <c r="R449" s="52"/>
      <c r="S449" s="52"/>
    </row>
    <row r="450" spans="4:19" ht="13.2" x14ac:dyDescent="0.25">
      <c r="D450" s="54"/>
      <c r="E450" s="54"/>
      <c r="F450" s="54"/>
      <c r="G450" s="54"/>
      <c r="H450" s="54"/>
      <c r="J450" s="54"/>
      <c r="K450" s="54"/>
      <c r="L450" s="54"/>
      <c r="M450" s="54"/>
      <c r="N450" s="54"/>
      <c r="P450" s="54"/>
      <c r="Q450" s="52"/>
      <c r="R450" s="52"/>
      <c r="S450" s="52"/>
    </row>
    <row r="451" spans="4:19" ht="13.2" x14ac:dyDescent="0.25">
      <c r="D451" s="54"/>
      <c r="E451" s="54"/>
      <c r="F451" s="54"/>
      <c r="G451" s="54"/>
      <c r="H451" s="54"/>
      <c r="J451" s="54"/>
      <c r="K451" s="54"/>
      <c r="L451" s="54"/>
      <c r="M451" s="54"/>
      <c r="N451" s="54"/>
      <c r="P451" s="54"/>
      <c r="Q451" s="52"/>
      <c r="R451" s="52"/>
      <c r="S451" s="52"/>
    </row>
    <row r="452" spans="4:19" ht="13.2" x14ac:dyDescent="0.25">
      <c r="D452" s="54"/>
      <c r="E452" s="54"/>
      <c r="F452" s="54"/>
      <c r="G452" s="54"/>
      <c r="H452" s="54"/>
      <c r="J452" s="54"/>
      <c r="K452" s="54"/>
      <c r="L452" s="54"/>
      <c r="M452" s="54"/>
      <c r="N452" s="54"/>
      <c r="P452" s="54"/>
      <c r="Q452" s="52"/>
      <c r="R452" s="52"/>
      <c r="S452" s="52"/>
    </row>
    <row r="453" spans="4:19" ht="13.2" x14ac:dyDescent="0.25">
      <c r="D453" s="54"/>
      <c r="E453" s="54"/>
      <c r="F453" s="54"/>
      <c r="G453" s="54"/>
      <c r="H453" s="54"/>
      <c r="J453" s="54"/>
      <c r="K453" s="54"/>
      <c r="L453" s="54"/>
      <c r="M453" s="54"/>
      <c r="N453" s="54"/>
      <c r="P453" s="54"/>
      <c r="Q453" s="52"/>
      <c r="R453" s="52"/>
      <c r="S453" s="52"/>
    </row>
    <row r="454" spans="4:19" ht="13.2" x14ac:dyDescent="0.25">
      <c r="D454" s="54"/>
      <c r="E454" s="54"/>
      <c r="F454" s="54"/>
      <c r="G454" s="54"/>
      <c r="H454" s="54"/>
      <c r="J454" s="54"/>
      <c r="K454" s="54"/>
      <c r="L454" s="54"/>
      <c r="M454" s="54"/>
      <c r="N454" s="54"/>
      <c r="P454" s="54"/>
      <c r="Q454" s="52"/>
      <c r="R454" s="52"/>
      <c r="S454" s="52"/>
    </row>
    <row r="455" spans="4:19" ht="13.2" x14ac:dyDescent="0.25">
      <c r="D455" s="54"/>
      <c r="E455" s="54"/>
      <c r="F455" s="54"/>
      <c r="G455" s="54"/>
      <c r="H455" s="54"/>
      <c r="J455" s="54"/>
      <c r="K455" s="54"/>
      <c r="L455" s="54"/>
      <c r="M455" s="54"/>
      <c r="N455" s="54"/>
      <c r="P455" s="54"/>
      <c r="Q455" s="52"/>
      <c r="R455" s="52"/>
      <c r="S455" s="52"/>
    </row>
    <row r="456" spans="4:19" ht="13.2" x14ac:dyDescent="0.25">
      <c r="D456" s="54"/>
      <c r="E456" s="54"/>
      <c r="F456" s="54"/>
      <c r="G456" s="54"/>
      <c r="H456" s="54"/>
      <c r="J456" s="54"/>
      <c r="K456" s="54"/>
      <c r="L456" s="54"/>
      <c r="M456" s="54"/>
      <c r="N456" s="54"/>
      <c r="P456" s="54"/>
      <c r="Q456" s="52"/>
      <c r="R456" s="52"/>
      <c r="S456" s="52"/>
    </row>
    <row r="457" spans="4:19" ht="13.2" x14ac:dyDescent="0.25">
      <c r="D457" s="54"/>
      <c r="E457" s="54"/>
      <c r="F457" s="54"/>
      <c r="G457" s="54"/>
      <c r="H457" s="54"/>
      <c r="J457" s="54"/>
      <c r="K457" s="54"/>
      <c r="L457" s="54"/>
      <c r="M457" s="54"/>
      <c r="N457" s="54"/>
      <c r="P457" s="54"/>
      <c r="Q457" s="52"/>
      <c r="R457" s="52"/>
      <c r="S457" s="52"/>
    </row>
    <row r="458" spans="4:19" ht="13.2" x14ac:dyDescent="0.25">
      <c r="D458" s="54"/>
      <c r="E458" s="54"/>
      <c r="F458" s="54"/>
      <c r="G458" s="54"/>
      <c r="H458" s="54"/>
      <c r="J458" s="54"/>
      <c r="K458" s="54"/>
      <c r="L458" s="54"/>
      <c r="M458" s="54"/>
      <c r="N458" s="54"/>
      <c r="P458" s="54"/>
      <c r="Q458" s="52"/>
      <c r="R458" s="52"/>
      <c r="S458" s="52"/>
    </row>
    <row r="459" spans="4:19" ht="13.2" x14ac:dyDescent="0.25">
      <c r="D459" s="54"/>
      <c r="E459" s="54"/>
      <c r="F459" s="54"/>
      <c r="G459" s="54"/>
      <c r="H459" s="54"/>
      <c r="J459" s="54"/>
      <c r="K459" s="54"/>
      <c r="L459" s="54"/>
      <c r="M459" s="54"/>
      <c r="N459" s="54"/>
      <c r="P459" s="54"/>
      <c r="Q459" s="52"/>
      <c r="R459" s="52"/>
      <c r="S459" s="52"/>
    </row>
    <row r="460" spans="4:19" ht="13.2" x14ac:dyDescent="0.25">
      <c r="D460" s="54"/>
      <c r="E460" s="54"/>
      <c r="F460" s="54"/>
      <c r="G460" s="54"/>
      <c r="H460" s="54"/>
      <c r="J460" s="54"/>
      <c r="K460" s="54"/>
      <c r="L460" s="54"/>
      <c r="M460" s="54"/>
      <c r="N460" s="54"/>
      <c r="P460" s="54"/>
      <c r="Q460" s="52"/>
      <c r="R460" s="52"/>
      <c r="S460" s="52"/>
    </row>
    <row r="461" spans="4:19" ht="13.2" x14ac:dyDescent="0.25">
      <c r="D461" s="54"/>
      <c r="E461" s="54"/>
      <c r="F461" s="54"/>
      <c r="G461" s="54"/>
      <c r="H461" s="54"/>
      <c r="J461" s="54"/>
      <c r="K461" s="54"/>
      <c r="L461" s="54"/>
      <c r="M461" s="54"/>
      <c r="N461" s="54"/>
      <c r="P461" s="54"/>
      <c r="Q461" s="52"/>
      <c r="R461" s="52"/>
      <c r="S461" s="52"/>
    </row>
    <row r="462" spans="4:19" ht="13.2" x14ac:dyDescent="0.25">
      <c r="D462" s="54"/>
      <c r="E462" s="54"/>
      <c r="F462" s="54"/>
      <c r="G462" s="54"/>
      <c r="H462" s="54"/>
      <c r="J462" s="54"/>
      <c r="K462" s="54"/>
      <c r="L462" s="54"/>
      <c r="M462" s="54"/>
      <c r="N462" s="54"/>
      <c r="P462" s="54"/>
      <c r="Q462" s="52"/>
      <c r="R462" s="52"/>
      <c r="S462" s="52"/>
    </row>
    <row r="463" spans="4:19" ht="13.2" x14ac:dyDescent="0.25">
      <c r="D463" s="54"/>
      <c r="E463" s="54"/>
      <c r="F463" s="54"/>
      <c r="G463" s="54"/>
      <c r="H463" s="54"/>
      <c r="J463" s="54"/>
      <c r="K463" s="54"/>
      <c r="L463" s="54"/>
      <c r="M463" s="54"/>
      <c r="N463" s="54"/>
      <c r="P463" s="54"/>
      <c r="Q463" s="52"/>
      <c r="R463" s="52"/>
      <c r="S463" s="52"/>
    </row>
    <row r="464" spans="4:19" ht="13.2" x14ac:dyDescent="0.25">
      <c r="D464" s="54"/>
      <c r="E464" s="54"/>
      <c r="F464" s="54"/>
      <c r="G464" s="54"/>
      <c r="H464" s="54"/>
      <c r="J464" s="54"/>
      <c r="K464" s="54"/>
      <c r="L464" s="54"/>
      <c r="M464" s="54"/>
      <c r="N464" s="54"/>
      <c r="P464" s="54"/>
      <c r="Q464" s="52"/>
      <c r="R464" s="52"/>
      <c r="S464" s="52"/>
    </row>
    <row r="465" spans="4:19" ht="13.2" x14ac:dyDescent="0.25">
      <c r="D465" s="54"/>
      <c r="E465" s="54"/>
      <c r="F465" s="54"/>
      <c r="G465" s="54"/>
      <c r="H465" s="54"/>
      <c r="J465" s="54"/>
      <c r="K465" s="54"/>
      <c r="L465" s="54"/>
      <c r="M465" s="54"/>
      <c r="N465" s="54"/>
      <c r="P465" s="54"/>
      <c r="Q465" s="52"/>
      <c r="R465" s="52"/>
      <c r="S465" s="52"/>
    </row>
    <row r="466" spans="4:19" ht="13.2" x14ac:dyDescent="0.25">
      <c r="D466" s="54"/>
      <c r="E466" s="54"/>
      <c r="F466" s="54"/>
      <c r="G466" s="54"/>
      <c r="H466" s="54"/>
      <c r="J466" s="54"/>
      <c r="K466" s="54"/>
      <c r="L466" s="54"/>
      <c r="M466" s="54"/>
      <c r="N466" s="54"/>
      <c r="P466" s="54"/>
      <c r="Q466" s="52"/>
      <c r="R466" s="52"/>
      <c r="S466" s="52"/>
    </row>
    <row r="467" spans="4:19" ht="13.2" x14ac:dyDescent="0.25">
      <c r="D467" s="54"/>
      <c r="E467" s="54"/>
      <c r="F467" s="54"/>
      <c r="G467" s="54"/>
      <c r="H467" s="54"/>
      <c r="J467" s="54"/>
      <c r="K467" s="54"/>
      <c r="L467" s="54"/>
      <c r="M467" s="54"/>
      <c r="N467" s="54"/>
      <c r="P467" s="54"/>
      <c r="Q467" s="52"/>
      <c r="R467" s="52"/>
      <c r="S467" s="52"/>
    </row>
    <row r="468" spans="4:19" ht="13.2" x14ac:dyDescent="0.25">
      <c r="D468" s="54"/>
      <c r="E468" s="54"/>
      <c r="F468" s="54"/>
      <c r="G468" s="54"/>
      <c r="H468" s="54"/>
      <c r="J468" s="54"/>
      <c r="K468" s="54"/>
      <c r="L468" s="54"/>
      <c r="M468" s="54"/>
      <c r="N468" s="54"/>
      <c r="P468" s="54"/>
      <c r="Q468" s="52"/>
      <c r="R468" s="52"/>
      <c r="S468" s="52"/>
    </row>
    <row r="469" spans="4:19" ht="13.2" x14ac:dyDescent="0.25">
      <c r="D469" s="54"/>
      <c r="E469" s="54"/>
      <c r="F469" s="54"/>
      <c r="G469" s="54"/>
      <c r="H469" s="54"/>
      <c r="J469" s="54"/>
      <c r="K469" s="54"/>
      <c r="L469" s="54"/>
      <c r="M469" s="54"/>
      <c r="N469" s="54"/>
      <c r="P469" s="54"/>
      <c r="Q469" s="52"/>
      <c r="R469" s="52"/>
      <c r="S469" s="52"/>
    </row>
    <row r="470" spans="4:19" ht="13.2" x14ac:dyDescent="0.25">
      <c r="D470" s="54"/>
      <c r="E470" s="54"/>
      <c r="F470" s="54"/>
      <c r="G470" s="54"/>
      <c r="H470" s="54"/>
      <c r="J470" s="54"/>
      <c r="K470" s="54"/>
      <c r="L470" s="54"/>
      <c r="M470" s="54"/>
      <c r="N470" s="54"/>
      <c r="P470" s="54"/>
      <c r="Q470" s="52"/>
      <c r="R470" s="52"/>
      <c r="S470" s="52"/>
    </row>
    <row r="471" spans="4:19" ht="13.2" x14ac:dyDescent="0.25">
      <c r="D471" s="54"/>
      <c r="E471" s="54"/>
      <c r="F471" s="54"/>
      <c r="G471" s="54"/>
      <c r="H471" s="54"/>
      <c r="J471" s="54"/>
      <c r="K471" s="54"/>
      <c r="L471" s="54"/>
      <c r="M471" s="54"/>
      <c r="N471" s="54"/>
      <c r="P471" s="54"/>
      <c r="Q471" s="52"/>
      <c r="R471" s="52"/>
      <c r="S471" s="52"/>
    </row>
    <row r="472" spans="4:19" ht="13.2" x14ac:dyDescent="0.25">
      <c r="D472" s="54"/>
      <c r="E472" s="54"/>
      <c r="F472" s="54"/>
      <c r="G472" s="54"/>
      <c r="H472" s="54"/>
      <c r="J472" s="54"/>
      <c r="K472" s="54"/>
      <c r="L472" s="54"/>
      <c r="M472" s="54"/>
      <c r="N472" s="54"/>
      <c r="P472" s="54"/>
      <c r="Q472" s="52"/>
      <c r="R472" s="52"/>
      <c r="S472" s="52"/>
    </row>
    <row r="473" spans="4:19" ht="13.2" x14ac:dyDescent="0.25">
      <c r="D473" s="54"/>
      <c r="E473" s="54"/>
      <c r="F473" s="54"/>
      <c r="G473" s="54"/>
      <c r="H473" s="54"/>
      <c r="J473" s="54"/>
      <c r="K473" s="54"/>
      <c r="L473" s="54"/>
      <c r="M473" s="54"/>
      <c r="N473" s="54"/>
      <c r="P473" s="54"/>
      <c r="Q473" s="52"/>
      <c r="R473" s="52"/>
      <c r="S473" s="52"/>
    </row>
    <row r="474" spans="4:19" ht="13.2" x14ac:dyDescent="0.25">
      <c r="D474" s="54"/>
      <c r="E474" s="54"/>
      <c r="F474" s="54"/>
      <c r="G474" s="54"/>
      <c r="H474" s="54"/>
      <c r="J474" s="54"/>
      <c r="K474" s="54"/>
      <c r="L474" s="54"/>
      <c r="M474" s="54"/>
      <c r="N474" s="54"/>
      <c r="P474" s="54"/>
      <c r="Q474" s="52"/>
      <c r="R474" s="52"/>
      <c r="S474" s="52"/>
    </row>
    <row r="475" spans="4:19" ht="13.2" x14ac:dyDescent="0.25">
      <c r="D475" s="54"/>
      <c r="E475" s="54"/>
      <c r="F475" s="54"/>
      <c r="G475" s="54"/>
      <c r="H475" s="54"/>
      <c r="J475" s="54"/>
      <c r="K475" s="54"/>
      <c r="L475" s="54"/>
      <c r="M475" s="54"/>
      <c r="N475" s="54"/>
      <c r="P475" s="54"/>
      <c r="Q475" s="52"/>
      <c r="R475" s="52"/>
      <c r="S475" s="52"/>
    </row>
    <row r="476" spans="4:19" ht="13.2" x14ac:dyDescent="0.25">
      <c r="D476" s="54"/>
      <c r="E476" s="54"/>
      <c r="F476" s="54"/>
      <c r="G476" s="54"/>
      <c r="H476" s="54"/>
      <c r="J476" s="54"/>
      <c r="K476" s="54"/>
      <c r="L476" s="54"/>
      <c r="M476" s="54"/>
      <c r="N476" s="54"/>
      <c r="P476" s="54"/>
      <c r="Q476" s="52"/>
      <c r="R476" s="52"/>
      <c r="S476" s="52"/>
    </row>
    <row r="477" spans="4:19" ht="13.2" x14ac:dyDescent="0.25">
      <c r="D477" s="54"/>
      <c r="E477" s="54"/>
      <c r="F477" s="54"/>
      <c r="G477" s="54"/>
      <c r="H477" s="54"/>
      <c r="J477" s="54"/>
      <c r="K477" s="54"/>
      <c r="L477" s="54"/>
      <c r="M477" s="54"/>
      <c r="N477" s="54"/>
      <c r="P477" s="54"/>
      <c r="Q477" s="52"/>
      <c r="R477" s="52"/>
      <c r="S477" s="52"/>
    </row>
    <row r="478" spans="4:19" ht="13.2" x14ac:dyDescent="0.25">
      <c r="D478" s="54"/>
      <c r="E478" s="54"/>
      <c r="F478" s="54"/>
      <c r="G478" s="54"/>
      <c r="H478" s="54"/>
      <c r="J478" s="54"/>
      <c r="K478" s="54"/>
      <c r="L478" s="54"/>
      <c r="M478" s="54"/>
      <c r="N478" s="54"/>
      <c r="P478" s="54"/>
      <c r="Q478" s="52"/>
      <c r="R478" s="52"/>
      <c r="S478" s="52"/>
    </row>
    <row r="479" spans="4:19" ht="13.2" x14ac:dyDescent="0.25">
      <c r="D479" s="54"/>
      <c r="E479" s="54"/>
      <c r="F479" s="54"/>
      <c r="G479" s="54"/>
      <c r="H479" s="54"/>
      <c r="J479" s="54"/>
      <c r="K479" s="54"/>
      <c r="L479" s="54"/>
      <c r="M479" s="54"/>
      <c r="N479" s="54"/>
      <c r="P479" s="54"/>
      <c r="Q479" s="52"/>
      <c r="R479" s="52"/>
      <c r="S479" s="52"/>
    </row>
    <row r="480" spans="4:19" ht="13.2" x14ac:dyDescent="0.25">
      <c r="D480" s="54"/>
      <c r="E480" s="54"/>
      <c r="F480" s="54"/>
      <c r="G480" s="54"/>
      <c r="H480" s="54"/>
      <c r="J480" s="54"/>
      <c r="K480" s="54"/>
      <c r="L480" s="54"/>
      <c r="M480" s="54"/>
      <c r="N480" s="54"/>
      <c r="P480" s="54"/>
      <c r="Q480" s="52"/>
      <c r="R480" s="52"/>
      <c r="S480" s="52"/>
    </row>
    <row r="481" spans="4:19" ht="13.2" x14ac:dyDescent="0.25">
      <c r="D481" s="54"/>
      <c r="E481" s="54"/>
      <c r="F481" s="54"/>
      <c r="G481" s="54"/>
      <c r="H481" s="54"/>
      <c r="J481" s="54"/>
      <c r="K481" s="54"/>
      <c r="L481" s="54"/>
      <c r="M481" s="54"/>
      <c r="N481" s="54"/>
      <c r="P481" s="54"/>
      <c r="Q481" s="52"/>
      <c r="R481" s="52"/>
      <c r="S481" s="52"/>
    </row>
    <row r="482" spans="4:19" ht="13.2" x14ac:dyDescent="0.25">
      <c r="D482" s="54"/>
      <c r="E482" s="54"/>
      <c r="F482" s="54"/>
      <c r="G482" s="54"/>
      <c r="H482" s="54"/>
      <c r="J482" s="54"/>
      <c r="K482" s="54"/>
      <c r="L482" s="54"/>
      <c r="M482" s="54"/>
      <c r="N482" s="54"/>
      <c r="P482" s="54"/>
      <c r="Q482" s="52"/>
      <c r="R482" s="52"/>
      <c r="S482" s="52"/>
    </row>
    <row r="483" spans="4:19" ht="13.2" x14ac:dyDescent="0.25">
      <c r="D483" s="54"/>
      <c r="E483" s="54"/>
      <c r="F483" s="54"/>
      <c r="G483" s="54"/>
      <c r="H483" s="54"/>
      <c r="J483" s="54"/>
      <c r="K483" s="54"/>
      <c r="L483" s="54"/>
      <c r="M483" s="54"/>
      <c r="N483" s="54"/>
      <c r="P483" s="54"/>
      <c r="Q483" s="52"/>
      <c r="R483" s="52"/>
      <c r="S483" s="52"/>
    </row>
    <row r="484" spans="4:19" ht="13.2" x14ac:dyDescent="0.25">
      <c r="D484" s="54"/>
      <c r="E484" s="54"/>
      <c r="F484" s="54"/>
      <c r="G484" s="54"/>
      <c r="H484" s="54"/>
      <c r="J484" s="54"/>
      <c r="K484" s="54"/>
      <c r="L484" s="54"/>
      <c r="M484" s="54"/>
      <c r="N484" s="54"/>
      <c r="P484" s="54"/>
      <c r="Q484" s="52"/>
      <c r="R484" s="52"/>
      <c r="S484" s="52"/>
    </row>
    <row r="485" spans="4:19" ht="13.2" x14ac:dyDescent="0.25">
      <c r="D485" s="54"/>
      <c r="E485" s="54"/>
      <c r="F485" s="54"/>
      <c r="G485" s="54"/>
      <c r="H485" s="54"/>
      <c r="J485" s="54"/>
      <c r="K485" s="54"/>
      <c r="L485" s="54"/>
      <c r="M485" s="54"/>
      <c r="N485" s="54"/>
      <c r="P485" s="54"/>
      <c r="Q485" s="52"/>
      <c r="R485" s="52"/>
      <c r="S485" s="52"/>
    </row>
    <row r="486" spans="4:19" ht="13.2" x14ac:dyDescent="0.25">
      <c r="D486" s="54"/>
      <c r="E486" s="54"/>
      <c r="F486" s="54"/>
      <c r="G486" s="54"/>
      <c r="H486" s="54"/>
      <c r="J486" s="54"/>
      <c r="K486" s="54"/>
      <c r="L486" s="54"/>
      <c r="M486" s="54"/>
      <c r="N486" s="54"/>
      <c r="P486" s="54"/>
      <c r="Q486" s="52"/>
      <c r="R486" s="52"/>
      <c r="S486" s="52"/>
    </row>
    <row r="487" spans="4:19" ht="13.2" x14ac:dyDescent="0.25">
      <c r="D487" s="54"/>
      <c r="E487" s="54"/>
      <c r="F487" s="54"/>
      <c r="G487" s="54"/>
      <c r="H487" s="54"/>
      <c r="J487" s="54"/>
      <c r="K487" s="54"/>
      <c r="L487" s="54"/>
      <c r="M487" s="54"/>
      <c r="N487" s="54"/>
      <c r="P487" s="54"/>
      <c r="Q487" s="52"/>
      <c r="R487" s="52"/>
      <c r="S487" s="52"/>
    </row>
    <row r="488" spans="4:19" ht="13.2" x14ac:dyDescent="0.25">
      <c r="D488" s="54"/>
      <c r="E488" s="54"/>
      <c r="F488" s="54"/>
      <c r="G488" s="54"/>
      <c r="H488" s="54"/>
      <c r="J488" s="54"/>
      <c r="K488" s="54"/>
      <c r="L488" s="54"/>
      <c r="M488" s="54"/>
      <c r="N488" s="54"/>
      <c r="P488" s="54"/>
      <c r="Q488" s="52"/>
      <c r="R488" s="52"/>
      <c r="S488" s="52"/>
    </row>
    <row r="489" spans="4:19" ht="13.2" x14ac:dyDescent="0.25">
      <c r="D489" s="54"/>
      <c r="E489" s="54"/>
      <c r="F489" s="54"/>
      <c r="G489" s="54"/>
      <c r="H489" s="54"/>
      <c r="J489" s="54"/>
      <c r="K489" s="54"/>
      <c r="L489" s="54"/>
      <c r="M489" s="54"/>
      <c r="N489" s="54"/>
      <c r="P489" s="54"/>
      <c r="Q489" s="52"/>
      <c r="R489" s="52"/>
      <c r="S489" s="52"/>
    </row>
    <row r="490" spans="4:19" ht="13.2" x14ac:dyDescent="0.25">
      <c r="D490" s="54"/>
      <c r="E490" s="54"/>
      <c r="F490" s="54"/>
      <c r="G490" s="54"/>
      <c r="H490" s="54"/>
      <c r="J490" s="54"/>
      <c r="K490" s="54"/>
      <c r="L490" s="54"/>
      <c r="M490" s="54"/>
      <c r="N490" s="54"/>
      <c r="P490" s="54"/>
      <c r="Q490" s="52"/>
      <c r="R490" s="52"/>
      <c r="S490" s="52"/>
    </row>
    <row r="491" spans="4:19" ht="13.2" x14ac:dyDescent="0.25">
      <c r="D491" s="54"/>
      <c r="E491" s="54"/>
      <c r="F491" s="54"/>
      <c r="G491" s="54"/>
      <c r="H491" s="54"/>
      <c r="J491" s="54"/>
      <c r="K491" s="54"/>
      <c r="L491" s="54"/>
      <c r="M491" s="54"/>
      <c r="N491" s="54"/>
      <c r="P491" s="54"/>
      <c r="Q491" s="52"/>
      <c r="R491" s="52"/>
      <c r="S491" s="52"/>
    </row>
    <row r="492" spans="4:19" ht="13.2" x14ac:dyDescent="0.25">
      <c r="D492" s="54"/>
      <c r="E492" s="54"/>
      <c r="F492" s="54"/>
      <c r="G492" s="54"/>
      <c r="H492" s="54"/>
      <c r="J492" s="54"/>
      <c r="K492" s="54"/>
      <c r="L492" s="54"/>
      <c r="M492" s="54"/>
      <c r="N492" s="54"/>
      <c r="P492" s="54"/>
      <c r="Q492" s="52"/>
      <c r="R492" s="52"/>
      <c r="S492" s="52"/>
    </row>
    <row r="493" spans="4:19" ht="13.2" x14ac:dyDescent="0.25">
      <c r="D493" s="54"/>
      <c r="E493" s="54"/>
      <c r="F493" s="54"/>
      <c r="G493" s="54"/>
      <c r="H493" s="54"/>
      <c r="J493" s="54"/>
      <c r="K493" s="54"/>
      <c r="L493" s="54"/>
      <c r="M493" s="54"/>
      <c r="N493" s="54"/>
      <c r="P493" s="54"/>
      <c r="Q493" s="52"/>
      <c r="R493" s="52"/>
      <c r="S493" s="52"/>
    </row>
    <row r="494" spans="4:19" ht="13.2" x14ac:dyDescent="0.25">
      <c r="D494" s="54"/>
      <c r="E494" s="54"/>
      <c r="F494" s="54"/>
      <c r="G494" s="54"/>
      <c r="H494" s="54"/>
      <c r="J494" s="54"/>
      <c r="K494" s="54"/>
      <c r="L494" s="54"/>
      <c r="M494" s="54"/>
      <c r="N494" s="54"/>
      <c r="P494" s="54"/>
      <c r="Q494" s="52"/>
      <c r="R494" s="52"/>
      <c r="S494" s="52"/>
    </row>
    <row r="495" spans="4:19" ht="13.2" x14ac:dyDescent="0.25">
      <c r="D495" s="54"/>
      <c r="E495" s="54"/>
      <c r="F495" s="54"/>
      <c r="G495" s="54"/>
      <c r="H495" s="54"/>
      <c r="J495" s="54"/>
      <c r="K495" s="54"/>
      <c r="L495" s="54"/>
      <c r="M495" s="54"/>
      <c r="N495" s="54"/>
      <c r="P495" s="54"/>
      <c r="Q495" s="52"/>
      <c r="R495" s="52"/>
      <c r="S495" s="52"/>
    </row>
    <row r="496" spans="4:19" ht="13.2" x14ac:dyDescent="0.25">
      <c r="D496" s="54"/>
      <c r="E496" s="54"/>
      <c r="F496" s="54"/>
      <c r="G496" s="54"/>
      <c r="H496" s="54"/>
      <c r="J496" s="54"/>
      <c r="K496" s="54"/>
      <c r="L496" s="54"/>
      <c r="M496" s="54"/>
      <c r="N496" s="54"/>
      <c r="P496" s="54"/>
      <c r="Q496" s="52"/>
      <c r="R496" s="52"/>
      <c r="S496" s="52"/>
    </row>
    <row r="497" spans="4:19" ht="13.2" x14ac:dyDescent="0.25">
      <c r="D497" s="54"/>
      <c r="E497" s="54"/>
      <c r="F497" s="54"/>
      <c r="G497" s="54"/>
      <c r="H497" s="54"/>
      <c r="J497" s="54"/>
      <c r="K497" s="54"/>
      <c r="L497" s="54"/>
      <c r="M497" s="54"/>
      <c r="N497" s="54"/>
      <c r="P497" s="54"/>
      <c r="Q497" s="52"/>
      <c r="R497" s="52"/>
      <c r="S497" s="52"/>
    </row>
    <row r="498" spans="4:19" ht="13.2" x14ac:dyDescent="0.25">
      <c r="D498" s="54"/>
      <c r="E498" s="54"/>
      <c r="F498" s="54"/>
      <c r="G498" s="54"/>
      <c r="H498" s="54"/>
      <c r="J498" s="54"/>
      <c r="K498" s="54"/>
      <c r="L498" s="54"/>
      <c r="M498" s="54"/>
      <c r="N498" s="54"/>
      <c r="P498" s="54"/>
      <c r="Q498" s="52"/>
      <c r="R498" s="52"/>
      <c r="S498" s="52"/>
    </row>
    <row r="499" spans="4:19" ht="13.2" x14ac:dyDescent="0.25">
      <c r="D499" s="54"/>
      <c r="E499" s="54"/>
      <c r="F499" s="54"/>
      <c r="G499" s="54"/>
      <c r="H499" s="54"/>
      <c r="J499" s="54"/>
      <c r="K499" s="54"/>
      <c r="L499" s="54"/>
      <c r="M499" s="54"/>
      <c r="N499" s="54"/>
      <c r="P499" s="54"/>
      <c r="Q499" s="52"/>
      <c r="R499" s="52"/>
      <c r="S499" s="52"/>
    </row>
    <row r="500" spans="4:19" ht="13.2" x14ac:dyDescent="0.25">
      <c r="D500" s="54"/>
      <c r="E500" s="54"/>
      <c r="F500" s="54"/>
      <c r="G500" s="54"/>
      <c r="H500" s="54"/>
      <c r="J500" s="54"/>
      <c r="K500" s="54"/>
      <c r="L500" s="54"/>
      <c r="M500" s="54"/>
      <c r="N500" s="54"/>
      <c r="P500" s="54"/>
      <c r="Q500" s="52"/>
      <c r="R500" s="52"/>
      <c r="S500" s="52"/>
    </row>
    <row r="501" spans="4:19" ht="13.2" x14ac:dyDescent="0.25">
      <c r="D501" s="54"/>
      <c r="E501" s="54"/>
      <c r="F501" s="54"/>
      <c r="G501" s="54"/>
      <c r="H501" s="54"/>
      <c r="J501" s="54"/>
      <c r="K501" s="54"/>
      <c r="L501" s="54"/>
      <c r="M501" s="54"/>
      <c r="N501" s="54"/>
      <c r="P501" s="54"/>
      <c r="Q501" s="52"/>
      <c r="R501" s="52"/>
      <c r="S501" s="52"/>
    </row>
    <row r="502" spans="4:19" ht="13.2" x14ac:dyDescent="0.25">
      <c r="D502" s="54"/>
      <c r="E502" s="54"/>
      <c r="F502" s="54"/>
      <c r="G502" s="54"/>
      <c r="H502" s="54"/>
      <c r="J502" s="54"/>
      <c r="K502" s="54"/>
      <c r="L502" s="54"/>
      <c r="M502" s="54"/>
      <c r="N502" s="54"/>
      <c r="P502" s="54"/>
      <c r="Q502" s="52"/>
      <c r="R502" s="52"/>
      <c r="S502" s="52"/>
    </row>
    <row r="503" spans="4:19" ht="13.2" x14ac:dyDescent="0.25">
      <c r="D503" s="54"/>
      <c r="E503" s="54"/>
      <c r="F503" s="54"/>
      <c r="G503" s="54"/>
      <c r="H503" s="54"/>
      <c r="J503" s="54"/>
      <c r="K503" s="54"/>
      <c r="L503" s="54"/>
      <c r="M503" s="54"/>
      <c r="N503" s="54"/>
      <c r="P503" s="54"/>
      <c r="Q503" s="52"/>
      <c r="R503" s="52"/>
      <c r="S503" s="52"/>
    </row>
    <row r="504" spans="4:19" ht="13.2" x14ac:dyDescent="0.25">
      <c r="D504" s="54"/>
      <c r="E504" s="54"/>
      <c r="F504" s="54"/>
      <c r="G504" s="54"/>
      <c r="H504" s="54"/>
      <c r="J504" s="54"/>
      <c r="K504" s="54"/>
      <c r="L504" s="54"/>
      <c r="M504" s="54"/>
      <c r="N504" s="54"/>
      <c r="P504" s="54"/>
      <c r="Q504" s="52"/>
      <c r="R504" s="52"/>
      <c r="S504" s="52"/>
    </row>
    <row r="505" spans="4:19" ht="13.2" x14ac:dyDescent="0.25">
      <c r="D505" s="54"/>
      <c r="E505" s="54"/>
      <c r="F505" s="54"/>
      <c r="G505" s="54"/>
      <c r="H505" s="54"/>
      <c r="J505" s="54"/>
      <c r="K505" s="54"/>
      <c r="L505" s="54"/>
      <c r="M505" s="54"/>
      <c r="N505" s="54"/>
      <c r="P505" s="54"/>
      <c r="Q505" s="52"/>
      <c r="R505" s="52"/>
      <c r="S505" s="52"/>
    </row>
    <row r="506" spans="4:19" ht="13.2" x14ac:dyDescent="0.25">
      <c r="D506" s="54"/>
      <c r="E506" s="54"/>
      <c r="F506" s="54"/>
      <c r="G506" s="54"/>
      <c r="H506" s="54"/>
      <c r="J506" s="54"/>
      <c r="K506" s="54"/>
      <c r="L506" s="54"/>
      <c r="M506" s="54"/>
      <c r="N506" s="54"/>
      <c r="P506" s="54"/>
      <c r="Q506" s="52"/>
      <c r="R506" s="52"/>
      <c r="S506" s="52"/>
    </row>
    <row r="507" spans="4:19" ht="13.2" x14ac:dyDescent="0.25">
      <c r="D507" s="54"/>
      <c r="E507" s="54"/>
      <c r="F507" s="54"/>
      <c r="G507" s="54"/>
      <c r="H507" s="54"/>
      <c r="J507" s="54"/>
      <c r="K507" s="54"/>
      <c r="L507" s="54"/>
      <c r="M507" s="54"/>
      <c r="N507" s="54"/>
      <c r="P507" s="54"/>
      <c r="Q507" s="52"/>
      <c r="R507" s="52"/>
      <c r="S507" s="52"/>
    </row>
    <row r="508" spans="4:19" ht="13.2" x14ac:dyDescent="0.25">
      <c r="D508" s="54"/>
      <c r="E508" s="54"/>
      <c r="F508" s="54"/>
      <c r="G508" s="54"/>
      <c r="H508" s="54"/>
      <c r="J508" s="54"/>
      <c r="K508" s="54"/>
      <c r="L508" s="54"/>
      <c r="M508" s="54"/>
      <c r="N508" s="54"/>
      <c r="P508" s="54"/>
      <c r="Q508" s="52"/>
      <c r="R508" s="52"/>
      <c r="S508" s="52"/>
    </row>
    <row r="509" spans="4:19" ht="13.2" x14ac:dyDescent="0.25">
      <c r="D509" s="54"/>
      <c r="E509" s="54"/>
      <c r="F509" s="54"/>
      <c r="G509" s="54"/>
      <c r="H509" s="54"/>
      <c r="J509" s="54"/>
      <c r="K509" s="54"/>
      <c r="L509" s="54"/>
      <c r="M509" s="54"/>
      <c r="N509" s="54"/>
      <c r="P509" s="54"/>
      <c r="Q509" s="52"/>
      <c r="R509" s="52"/>
      <c r="S509" s="52"/>
    </row>
    <row r="510" spans="4:19" ht="13.2" x14ac:dyDescent="0.25">
      <c r="D510" s="54"/>
      <c r="E510" s="54"/>
      <c r="F510" s="54"/>
      <c r="G510" s="54"/>
      <c r="H510" s="54"/>
      <c r="J510" s="54"/>
      <c r="K510" s="54"/>
      <c r="L510" s="54"/>
      <c r="M510" s="54"/>
      <c r="N510" s="54"/>
      <c r="P510" s="54"/>
      <c r="Q510" s="52"/>
      <c r="R510" s="52"/>
      <c r="S510" s="52"/>
    </row>
    <row r="511" spans="4:19" ht="13.2" x14ac:dyDescent="0.25">
      <c r="D511" s="54"/>
      <c r="E511" s="54"/>
      <c r="F511" s="54"/>
      <c r="G511" s="54"/>
      <c r="H511" s="54"/>
      <c r="J511" s="54"/>
      <c r="K511" s="54"/>
      <c r="L511" s="54"/>
      <c r="M511" s="54"/>
      <c r="N511" s="54"/>
      <c r="P511" s="54"/>
      <c r="Q511" s="52"/>
      <c r="R511" s="52"/>
      <c r="S511" s="52"/>
    </row>
    <row r="512" spans="4:19" ht="13.2" x14ac:dyDescent="0.25">
      <c r="D512" s="54"/>
      <c r="E512" s="54"/>
      <c r="F512" s="54"/>
      <c r="G512" s="54"/>
      <c r="H512" s="54"/>
      <c r="J512" s="54"/>
      <c r="K512" s="54"/>
      <c r="L512" s="54"/>
      <c r="M512" s="54"/>
      <c r="N512" s="54"/>
      <c r="P512" s="54"/>
      <c r="Q512" s="52"/>
      <c r="R512" s="52"/>
      <c r="S512" s="52"/>
    </row>
    <row r="513" spans="4:19" ht="13.2" x14ac:dyDescent="0.25">
      <c r="D513" s="54"/>
      <c r="E513" s="54"/>
      <c r="F513" s="54"/>
      <c r="G513" s="54"/>
      <c r="H513" s="54"/>
      <c r="J513" s="54"/>
      <c r="K513" s="54"/>
      <c r="L513" s="54"/>
      <c r="M513" s="54"/>
      <c r="N513" s="54"/>
      <c r="P513" s="54"/>
      <c r="Q513" s="52"/>
      <c r="R513" s="52"/>
      <c r="S513" s="52"/>
    </row>
    <row r="514" spans="4:19" ht="13.2" x14ac:dyDescent="0.25">
      <c r="D514" s="54"/>
      <c r="E514" s="54"/>
      <c r="F514" s="54"/>
      <c r="G514" s="54"/>
      <c r="H514" s="54"/>
      <c r="J514" s="54"/>
      <c r="K514" s="54"/>
      <c r="L514" s="54"/>
      <c r="M514" s="54"/>
      <c r="N514" s="54"/>
      <c r="P514" s="54"/>
      <c r="Q514" s="52"/>
      <c r="R514" s="52"/>
      <c r="S514" s="52"/>
    </row>
    <row r="515" spans="4:19" ht="13.2" x14ac:dyDescent="0.25">
      <c r="D515" s="54"/>
      <c r="E515" s="54"/>
      <c r="F515" s="54"/>
      <c r="G515" s="54"/>
      <c r="H515" s="54"/>
      <c r="J515" s="54"/>
      <c r="K515" s="54"/>
      <c r="L515" s="54"/>
      <c r="M515" s="54"/>
      <c r="N515" s="54"/>
      <c r="P515" s="54"/>
      <c r="Q515" s="52"/>
      <c r="R515" s="52"/>
      <c r="S515" s="52"/>
    </row>
    <row r="516" spans="4:19" ht="13.2" x14ac:dyDescent="0.25">
      <c r="D516" s="54"/>
      <c r="E516" s="54"/>
      <c r="F516" s="54"/>
      <c r="G516" s="54"/>
      <c r="H516" s="54"/>
      <c r="J516" s="54"/>
      <c r="K516" s="54"/>
      <c r="L516" s="54"/>
      <c r="M516" s="54"/>
      <c r="N516" s="54"/>
      <c r="P516" s="54"/>
      <c r="Q516" s="52"/>
      <c r="R516" s="52"/>
      <c r="S516" s="52"/>
    </row>
    <row r="517" spans="4:19" ht="13.2" x14ac:dyDescent="0.25">
      <c r="D517" s="54"/>
      <c r="E517" s="54"/>
      <c r="F517" s="54"/>
      <c r="G517" s="54"/>
      <c r="H517" s="54"/>
      <c r="J517" s="54"/>
      <c r="K517" s="54"/>
      <c r="L517" s="54"/>
      <c r="M517" s="54"/>
      <c r="N517" s="54"/>
      <c r="P517" s="54"/>
      <c r="Q517" s="52"/>
      <c r="R517" s="52"/>
      <c r="S517" s="52"/>
    </row>
    <row r="518" spans="4:19" ht="13.2" x14ac:dyDescent="0.25">
      <c r="D518" s="54"/>
      <c r="E518" s="54"/>
      <c r="F518" s="54"/>
      <c r="G518" s="54"/>
      <c r="H518" s="54"/>
      <c r="J518" s="54"/>
      <c r="K518" s="54"/>
      <c r="L518" s="54"/>
      <c r="M518" s="54"/>
      <c r="N518" s="54"/>
      <c r="P518" s="54"/>
      <c r="Q518" s="52"/>
      <c r="R518" s="52"/>
      <c r="S518" s="52"/>
    </row>
    <row r="519" spans="4:19" ht="13.2" x14ac:dyDescent="0.25">
      <c r="D519" s="54"/>
      <c r="E519" s="54"/>
      <c r="F519" s="54"/>
      <c r="G519" s="54"/>
      <c r="H519" s="54"/>
      <c r="J519" s="54"/>
      <c r="K519" s="54"/>
      <c r="L519" s="54"/>
      <c r="M519" s="54"/>
      <c r="N519" s="54"/>
      <c r="P519" s="54"/>
      <c r="Q519" s="52"/>
      <c r="R519" s="52"/>
      <c r="S519" s="52"/>
    </row>
    <row r="520" spans="4:19" ht="13.2" x14ac:dyDescent="0.25">
      <c r="D520" s="54"/>
      <c r="E520" s="54"/>
      <c r="F520" s="54"/>
      <c r="G520" s="54"/>
      <c r="H520" s="54"/>
      <c r="J520" s="54"/>
      <c r="K520" s="54"/>
      <c r="L520" s="54"/>
      <c r="M520" s="54"/>
      <c r="N520" s="54"/>
      <c r="P520" s="54"/>
      <c r="Q520" s="52"/>
      <c r="R520" s="52"/>
      <c r="S520" s="52"/>
    </row>
    <row r="521" spans="4:19" ht="13.2" x14ac:dyDescent="0.25">
      <c r="D521" s="54"/>
      <c r="E521" s="54"/>
      <c r="F521" s="54"/>
      <c r="G521" s="54"/>
      <c r="H521" s="54"/>
      <c r="J521" s="54"/>
      <c r="K521" s="54"/>
      <c r="L521" s="54"/>
      <c r="M521" s="54"/>
      <c r="N521" s="54"/>
      <c r="P521" s="54"/>
      <c r="Q521" s="52"/>
      <c r="R521" s="52"/>
      <c r="S521" s="52"/>
    </row>
    <row r="522" spans="4:19" ht="13.2" x14ac:dyDescent="0.25">
      <c r="D522" s="54"/>
      <c r="E522" s="54"/>
      <c r="F522" s="54"/>
      <c r="G522" s="54"/>
      <c r="H522" s="54"/>
      <c r="J522" s="54"/>
      <c r="K522" s="54"/>
      <c r="L522" s="54"/>
      <c r="M522" s="54"/>
      <c r="N522" s="54"/>
      <c r="P522" s="54"/>
      <c r="Q522" s="52"/>
      <c r="R522" s="52"/>
      <c r="S522" s="52"/>
    </row>
    <row r="523" spans="4:19" ht="13.2" x14ac:dyDescent="0.25">
      <c r="D523" s="54"/>
      <c r="E523" s="54"/>
      <c r="F523" s="54"/>
      <c r="G523" s="54"/>
      <c r="H523" s="54"/>
      <c r="J523" s="54"/>
      <c r="K523" s="54"/>
      <c r="L523" s="54"/>
      <c r="M523" s="54"/>
      <c r="N523" s="54"/>
      <c r="P523" s="54"/>
      <c r="Q523" s="52"/>
      <c r="R523" s="52"/>
      <c r="S523" s="52"/>
    </row>
    <row r="524" spans="4:19" ht="13.2" x14ac:dyDescent="0.25">
      <c r="D524" s="54"/>
      <c r="E524" s="54"/>
      <c r="F524" s="54"/>
      <c r="G524" s="54"/>
      <c r="H524" s="54"/>
      <c r="J524" s="54"/>
      <c r="K524" s="54"/>
      <c r="L524" s="54"/>
      <c r="M524" s="54"/>
      <c r="N524" s="54"/>
      <c r="P524" s="54"/>
      <c r="Q524" s="52"/>
      <c r="R524" s="52"/>
      <c r="S524" s="52"/>
    </row>
    <row r="525" spans="4:19" ht="13.2" x14ac:dyDescent="0.25">
      <c r="D525" s="54"/>
      <c r="E525" s="54"/>
      <c r="F525" s="54"/>
      <c r="G525" s="54"/>
      <c r="H525" s="54"/>
      <c r="J525" s="54"/>
      <c r="K525" s="54"/>
      <c r="L525" s="54"/>
      <c r="M525" s="54"/>
      <c r="N525" s="54"/>
      <c r="P525" s="54"/>
      <c r="Q525" s="52"/>
      <c r="R525" s="52"/>
      <c r="S525" s="52"/>
    </row>
    <row r="526" spans="4:19" ht="13.2" x14ac:dyDescent="0.25">
      <c r="D526" s="54"/>
      <c r="E526" s="54"/>
      <c r="F526" s="54"/>
      <c r="G526" s="54"/>
      <c r="H526" s="54"/>
      <c r="J526" s="54"/>
      <c r="K526" s="54"/>
      <c r="L526" s="54"/>
      <c r="M526" s="54"/>
      <c r="N526" s="54"/>
      <c r="P526" s="54"/>
      <c r="Q526" s="52"/>
      <c r="R526" s="52"/>
      <c r="S526" s="52"/>
    </row>
    <row r="527" spans="4:19" ht="13.2" x14ac:dyDescent="0.25">
      <c r="D527" s="54"/>
      <c r="E527" s="54"/>
      <c r="F527" s="54"/>
      <c r="G527" s="54"/>
      <c r="H527" s="54"/>
      <c r="J527" s="54"/>
      <c r="K527" s="54"/>
      <c r="L527" s="54"/>
      <c r="M527" s="54"/>
      <c r="N527" s="54"/>
      <c r="P527" s="54"/>
      <c r="Q527" s="52"/>
      <c r="R527" s="52"/>
      <c r="S527" s="52"/>
    </row>
    <row r="528" spans="4:19" ht="13.2" x14ac:dyDescent="0.25">
      <c r="D528" s="54"/>
      <c r="E528" s="54"/>
      <c r="F528" s="54"/>
      <c r="G528" s="54"/>
      <c r="H528" s="54"/>
      <c r="J528" s="54"/>
      <c r="K528" s="54"/>
      <c r="L528" s="54"/>
      <c r="M528" s="54"/>
      <c r="N528" s="54"/>
      <c r="P528" s="54"/>
      <c r="Q528" s="52"/>
      <c r="R528" s="52"/>
      <c r="S528" s="52"/>
    </row>
    <row r="529" spans="4:19" ht="13.2" x14ac:dyDescent="0.25">
      <c r="D529" s="54"/>
      <c r="E529" s="54"/>
      <c r="F529" s="54"/>
      <c r="G529" s="54"/>
      <c r="H529" s="54"/>
      <c r="J529" s="54"/>
      <c r="K529" s="54"/>
      <c r="L529" s="54"/>
      <c r="M529" s="54"/>
      <c r="N529" s="54"/>
      <c r="P529" s="54"/>
      <c r="Q529" s="52"/>
      <c r="R529" s="52"/>
      <c r="S529" s="52"/>
    </row>
    <row r="530" spans="4:19" ht="13.2" x14ac:dyDescent="0.25">
      <c r="D530" s="54"/>
      <c r="E530" s="54"/>
      <c r="F530" s="54"/>
      <c r="G530" s="54"/>
      <c r="H530" s="54"/>
      <c r="J530" s="54"/>
      <c r="K530" s="54"/>
      <c r="L530" s="54"/>
      <c r="M530" s="54"/>
      <c r="N530" s="54"/>
      <c r="P530" s="54"/>
      <c r="Q530" s="52"/>
      <c r="R530" s="52"/>
      <c r="S530" s="52"/>
    </row>
    <row r="531" spans="4:19" ht="13.2" x14ac:dyDescent="0.25">
      <c r="D531" s="54"/>
      <c r="E531" s="54"/>
      <c r="F531" s="54"/>
      <c r="G531" s="54"/>
      <c r="H531" s="54"/>
      <c r="J531" s="54"/>
      <c r="K531" s="54"/>
      <c r="L531" s="54"/>
      <c r="M531" s="54"/>
      <c r="N531" s="54"/>
      <c r="P531" s="54"/>
      <c r="Q531" s="52"/>
      <c r="R531" s="52"/>
      <c r="S531" s="52"/>
    </row>
    <row r="532" spans="4:19" ht="13.2" x14ac:dyDescent="0.25">
      <c r="D532" s="54"/>
      <c r="E532" s="54"/>
      <c r="F532" s="54"/>
      <c r="G532" s="54"/>
      <c r="H532" s="54"/>
      <c r="J532" s="54"/>
      <c r="K532" s="54"/>
      <c r="L532" s="54"/>
      <c r="M532" s="54"/>
      <c r="N532" s="54"/>
      <c r="P532" s="54"/>
      <c r="Q532" s="52"/>
      <c r="R532" s="52"/>
      <c r="S532" s="52"/>
    </row>
    <row r="533" spans="4:19" ht="13.2" x14ac:dyDescent="0.25">
      <c r="D533" s="54"/>
      <c r="E533" s="54"/>
      <c r="F533" s="54"/>
      <c r="G533" s="54"/>
      <c r="H533" s="54"/>
      <c r="J533" s="54"/>
      <c r="K533" s="54"/>
      <c r="L533" s="54"/>
      <c r="M533" s="54"/>
      <c r="N533" s="54"/>
      <c r="P533" s="54"/>
      <c r="Q533" s="52"/>
      <c r="R533" s="52"/>
      <c r="S533" s="52"/>
    </row>
    <row r="534" spans="4:19" ht="13.2" x14ac:dyDescent="0.25">
      <c r="D534" s="54"/>
      <c r="E534" s="54"/>
      <c r="F534" s="54"/>
      <c r="G534" s="54"/>
      <c r="H534" s="54"/>
      <c r="J534" s="54"/>
      <c r="K534" s="54"/>
      <c r="L534" s="54"/>
      <c r="M534" s="54"/>
      <c r="N534" s="54"/>
      <c r="P534" s="54"/>
      <c r="Q534" s="52"/>
      <c r="R534" s="52"/>
      <c r="S534" s="52"/>
    </row>
    <row r="535" spans="4:19" ht="13.2" x14ac:dyDescent="0.25">
      <c r="D535" s="54"/>
      <c r="E535" s="54"/>
      <c r="F535" s="54"/>
      <c r="G535" s="54"/>
      <c r="H535" s="54"/>
      <c r="J535" s="54"/>
      <c r="K535" s="54"/>
      <c r="L535" s="54"/>
      <c r="M535" s="54"/>
      <c r="N535" s="54"/>
      <c r="P535" s="54"/>
      <c r="Q535" s="52"/>
      <c r="R535" s="52"/>
      <c r="S535" s="52"/>
    </row>
    <row r="536" spans="4:19" ht="13.2" x14ac:dyDescent="0.25">
      <c r="D536" s="54"/>
      <c r="E536" s="54"/>
      <c r="F536" s="54"/>
      <c r="G536" s="54"/>
      <c r="H536" s="54"/>
      <c r="J536" s="54"/>
      <c r="K536" s="54"/>
      <c r="L536" s="54"/>
      <c r="M536" s="54"/>
      <c r="N536" s="54"/>
      <c r="P536" s="54"/>
      <c r="Q536" s="52"/>
      <c r="R536" s="52"/>
      <c r="S536" s="52"/>
    </row>
    <row r="537" spans="4:19" ht="13.2" x14ac:dyDescent="0.25">
      <c r="D537" s="54"/>
      <c r="E537" s="54"/>
      <c r="F537" s="54"/>
      <c r="G537" s="54"/>
      <c r="H537" s="54"/>
      <c r="J537" s="54"/>
      <c r="K537" s="54"/>
      <c r="L537" s="54"/>
      <c r="M537" s="54"/>
      <c r="N537" s="54"/>
      <c r="P537" s="54"/>
      <c r="Q537" s="52"/>
      <c r="R537" s="52"/>
      <c r="S537" s="52"/>
    </row>
    <row r="538" spans="4:19" ht="13.2" x14ac:dyDescent="0.25">
      <c r="D538" s="54"/>
      <c r="E538" s="54"/>
      <c r="F538" s="54"/>
      <c r="G538" s="54"/>
      <c r="H538" s="54"/>
      <c r="J538" s="54"/>
      <c r="K538" s="54"/>
      <c r="L538" s="54"/>
      <c r="M538" s="54"/>
      <c r="N538" s="54"/>
      <c r="P538" s="54"/>
      <c r="Q538" s="52"/>
      <c r="R538" s="52"/>
      <c r="S538" s="52"/>
    </row>
    <row r="539" spans="4:19" ht="13.2" x14ac:dyDescent="0.25">
      <c r="D539" s="54"/>
      <c r="E539" s="54"/>
      <c r="F539" s="54"/>
      <c r="G539" s="54"/>
      <c r="H539" s="54"/>
      <c r="J539" s="54"/>
      <c r="K539" s="54"/>
      <c r="L539" s="54"/>
      <c r="M539" s="54"/>
      <c r="N539" s="54"/>
      <c r="P539" s="54"/>
      <c r="Q539" s="52"/>
      <c r="R539" s="52"/>
      <c r="S539" s="52"/>
    </row>
    <row r="540" spans="4:19" ht="13.2" x14ac:dyDescent="0.25">
      <c r="D540" s="54"/>
      <c r="E540" s="54"/>
      <c r="F540" s="54"/>
      <c r="G540" s="54"/>
      <c r="H540" s="54"/>
      <c r="J540" s="54"/>
      <c r="K540" s="54"/>
      <c r="L540" s="54"/>
      <c r="M540" s="54"/>
      <c r="N540" s="54"/>
      <c r="P540" s="54"/>
      <c r="Q540" s="52"/>
      <c r="R540" s="52"/>
      <c r="S540" s="52"/>
    </row>
    <row r="541" spans="4:19" ht="13.2" x14ac:dyDescent="0.25">
      <c r="D541" s="54"/>
      <c r="E541" s="54"/>
      <c r="F541" s="54"/>
      <c r="G541" s="54"/>
      <c r="H541" s="54"/>
      <c r="J541" s="54"/>
      <c r="K541" s="54"/>
      <c r="L541" s="54"/>
      <c r="M541" s="54"/>
      <c r="N541" s="54"/>
      <c r="P541" s="54"/>
      <c r="Q541" s="52"/>
      <c r="R541" s="52"/>
      <c r="S541" s="52"/>
    </row>
    <row r="542" spans="4:19" ht="13.2" x14ac:dyDescent="0.25">
      <c r="D542" s="54"/>
      <c r="E542" s="54"/>
      <c r="F542" s="54"/>
      <c r="G542" s="54"/>
      <c r="H542" s="54"/>
      <c r="J542" s="54"/>
      <c r="K542" s="54"/>
      <c r="L542" s="54"/>
      <c r="M542" s="54"/>
      <c r="N542" s="54"/>
      <c r="P542" s="54"/>
      <c r="Q542" s="52"/>
      <c r="R542" s="52"/>
      <c r="S542" s="52"/>
    </row>
    <row r="543" spans="4:19" ht="13.2" x14ac:dyDescent="0.25">
      <c r="D543" s="54"/>
      <c r="E543" s="54"/>
      <c r="F543" s="54"/>
      <c r="G543" s="54"/>
      <c r="H543" s="54"/>
      <c r="J543" s="54"/>
      <c r="K543" s="54"/>
      <c r="L543" s="54"/>
      <c r="M543" s="54"/>
      <c r="N543" s="54"/>
      <c r="P543" s="54"/>
      <c r="Q543" s="52"/>
      <c r="R543" s="52"/>
      <c r="S543" s="52"/>
    </row>
    <row r="544" spans="4:19" ht="13.2" x14ac:dyDescent="0.25">
      <c r="D544" s="54"/>
      <c r="E544" s="54"/>
      <c r="F544" s="54"/>
      <c r="G544" s="54"/>
      <c r="H544" s="54"/>
      <c r="J544" s="54"/>
      <c r="K544" s="54"/>
      <c r="L544" s="54"/>
      <c r="M544" s="54"/>
      <c r="N544" s="54"/>
      <c r="P544" s="54"/>
      <c r="Q544" s="52"/>
      <c r="R544" s="52"/>
      <c r="S544" s="52"/>
    </row>
    <row r="545" spans="4:19" ht="13.2" x14ac:dyDescent="0.25">
      <c r="D545" s="54"/>
      <c r="E545" s="54"/>
      <c r="F545" s="54"/>
      <c r="G545" s="54"/>
      <c r="H545" s="54"/>
      <c r="J545" s="54"/>
      <c r="K545" s="54"/>
      <c r="L545" s="54"/>
      <c r="M545" s="54"/>
      <c r="N545" s="54"/>
      <c r="P545" s="54"/>
      <c r="Q545" s="52"/>
      <c r="R545" s="52"/>
      <c r="S545" s="52"/>
    </row>
    <row r="546" spans="4:19" ht="13.2" x14ac:dyDescent="0.25">
      <c r="D546" s="54"/>
      <c r="E546" s="54"/>
      <c r="F546" s="54"/>
      <c r="G546" s="54"/>
      <c r="H546" s="54"/>
      <c r="J546" s="54"/>
      <c r="K546" s="54"/>
      <c r="L546" s="54"/>
      <c r="M546" s="54"/>
      <c r="N546" s="54"/>
      <c r="P546" s="54"/>
      <c r="Q546" s="52"/>
      <c r="R546" s="52"/>
      <c r="S546" s="52"/>
    </row>
    <row r="547" spans="4:19" ht="13.2" x14ac:dyDescent="0.25">
      <c r="D547" s="54"/>
      <c r="E547" s="54"/>
      <c r="F547" s="54"/>
      <c r="G547" s="54"/>
      <c r="H547" s="54"/>
      <c r="J547" s="54"/>
      <c r="K547" s="54"/>
      <c r="L547" s="54"/>
      <c r="M547" s="54"/>
      <c r="N547" s="54"/>
      <c r="P547" s="54"/>
      <c r="Q547" s="52"/>
      <c r="R547" s="52"/>
      <c r="S547" s="52"/>
    </row>
    <row r="548" spans="4:19" ht="13.2" x14ac:dyDescent="0.25">
      <c r="D548" s="54"/>
      <c r="E548" s="54"/>
      <c r="F548" s="54"/>
      <c r="G548" s="54"/>
      <c r="H548" s="54"/>
      <c r="J548" s="54"/>
      <c r="K548" s="54"/>
      <c r="L548" s="54"/>
      <c r="M548" s="54"/>
      <c r="N548" s="54"/>
      <c r="P548" s="54"/>
      <c r="Q548" s="52"/>
      <c r="R548" s="52"/>
      <c r="S548" s="52"/>
    </row>
    <row r="549" spans="4:19" ht="13.2" x14ac:dyDescent="0.25">
      <c r="D549" s="54"/>
      <c r="E549" s="54"/>
      <c r="F549" s="54"/>
      <c r="G549" s="54"/>
      <c r="H549" s="54"/>
      <c r="J549" s="54"/>
      <c r="K549" s="54"/>
      <c r="L549" s="54"/>
      <c r="M549" s="54"/>
      <c r="N549" s="54"/>
      <c r="P549" s="54"/>
      <c r="Q549" s="52"/>
      <c r="R549" s="52"/>
      <c r="S549" s="52"/>
    </row>
    <row r="550" spans="4:19" ht="13.2" x14ac:dyDescent="0.25">
      <c r="D550" s="54"/>
      <c r="E550" s="54"/>
      <c r="F550" s="54"/>
      <c r="G550" s="54"/>
      <c r="H550" s="54"/>
      <c r="J550" s="54"/>
      <c r="K550" s="54"/>
      <c r="L550" s="54"/>
      <c r="M550" s="54"/>
      <c r="N550" s="54"/>
      <c r="P550" s="54"/>
      <c r="Q550" s="52"/>
      <c r="R550" s="52"/>
      <c r="S550" s="52"/>
    </row>
    <row r="551" spans="4:19" ht="13.2" x14ac:dyDescent="0.25">
      <c r="D551" s="54"/>
      <c r="E551" s="54"/>
      <c r="F551" s="54"/>
      <c r="G551" s="54"/>
      <c r="H551" s="54"/>
      <c r="J551" s="54"/>
      <c r="K551" s="54"/>
      <c r="L551" s="54"/>
      <c r="M551" s="54"/>
      <c r="N551" s="54"/>
      <c r="P551" s="54"/>
      <c r="Q551" s="52"/>
      <c r="R551" s="52"/>
      <c r="S551" s="52"/>
    </row>
    <row r="552" spans="4:19" ht="13.2" x14ac:dyDescent="0.25">
      <c r="D552" s="54"/>
      <c r="E552" s="54"/>
      <c r="F552" s="54"/>
      <c r="G552" s="54"/>
      <c r="H552" s="54"/>
      <c r="J552" s="54"/>
      <c r="K552" s="54"/>
      <c r="L552" s="54"/>
      <c r="M552" s="54"/>
      <c r="N552" s="54"/>
      <c r="P552" s="54"/>
      <c r="Q552" s="52"/>
      <c r="R552" s="52"/>
      <c r="S552" s="52"/>
    </row>
    <row r="553" spans="4:19" ht="13.2" x14ac:dyDescent="0.25">
      <c r="D553" s="54"/>
      <c r="E553" s="54"/>
      <c r="F553" s="54"/>
      <c r="G553" s="54"/>
      <c r="H553" s="54"/>
      <c r="J553" s="54"/>
      <c r="K553" s="54"/>
      <c r="L553" s="54"/>
      <c r="M553" s="54"/>
      <c r="N553" s="54"/>
      <c r="P553" s="54"/>
      <c r="Q553" s="52"/>
      <c r="R553" s="52"/>
      <c r="S553" s="52"/>
    </row>
    <row r="554" spans="4:19" ht="13.2" x14ac:dyDescent="0.25">
      <c r="D554" s="54"/>
      <c r="E554" s="54"/>
      <c r="F554" s="54"/>
      <c r="G554" s="54"/>
      <c r="H554" s="54"/>
      <c r="J554" s="54"/>
      <c r="K554" s="54"/>
      <c r="L554" s="54"/>
      <c r="M554" s="54"/>
      <c r="N554" s="54"/>
      <c r="P554" s="54"/>
      <c r="Q554" s="52"/>
      <c r="R554" s="52"/>
      <c r="S554" s="52"/>
    </row>
    <row r="555" spans="4:19" ht="13.2" x14ac:dyDescent="0.25">
      <c r="D555" s="54"/>
      <c r="E555" s="54"/>
      <c r="F555" s="54"/>
      <c r="G555" s="54"/>
      <c r="H555" s="54"/>
      <c r="J555" s="54"/>
      <c r="K555" s="54"/>
      <c r="L555" s="54"/>
      <c r="M555" s="54"/>
      <c r="N555" s="54"/>
      <c r="P555" s="54"/>
      <c r="Q555" s="52"/>
      <c r="R555" s="52"/>
      <c r="S555" s="52"/>
    </row>
    <row r="556" spans="4:19" ht="13.2" x14ac:dyDescent="0.25">
      <c r="D556" s="54"/>
      <c r="E556" s="54"/>
      <c r="F556" s="54"/>
      <c r="G556" s="54"/>
      <c r="H556" s="54"/>
      <c r="J556" s="54"/>
      <c r="K556" s="54"/>
      <c r="L556" s="54"/>
      <c r="M556" s="54"/>
      <c r="N556" s="54"/>
      <c r="P556" s="54"/>
      <c r="Q556" s="52"/>
      <c r="R556" s="52"/>
      <c r="S556" s="52"/>
    </row>
    <row r="557" spans="4:19" ht="13.2" x14ac:dyDescent="0.25">
      <c r="D557" s="54"/>
      <c r="E557" s="54"/>
      <c r="F557" s="54"/>
      <c r="G557" s="54"/>
      <c r="H557" s="54"/>
      <c r="J557" s="54"/>
      <c r="K557" s="54"/>
      <c r="L557" s="54"/>
      <c r="M557" s="54"/>
      <c r="N557" s="54"/>
      <c r="P557" s="54"/>
      <c r="Q557" s="52"/>
      <c r="R557" s="52"/>
      <c r="S557" s="52"/>
    </row>
    <row r="558" spans="4:19" ht="13.2" x14ac:dyDescent="0.25">
      <c r="D558" s="54"/>
      <c r="E558" s="54"/>
      <c r="F558" s="54"/>
      <c r="G558" s="54"/>
      <c r="H558" s="54"/>
      <c r="J558" s="54"/>
      <c r="K558" s="54"/>
      <c r="L558" s="54"/>
      <c r="M558" s="54"/>
      <c r="N558" s="54"/>
      <c r="P558" s="54"/>
      <c r="Q558" s="52"/>
      <c r="R558" s="52"/>
      <c r="S558" s="52"/>
    </row>
    <row r="559" spans="4:19" ht="13.2" x14ac:dyDescent="0.25">
      <c r="D559" s="54"/>
      <c r="E559" s="54"/>
      <c r="F559" s="54"/>
      <c r="G559" s="54"/>
      <c r="H559" s="54"/>
      <c r="J559" s="54"/>
      <c r="K559" s="54"/>
      <c r="L559" s="54"/>
      <c r="M559" s="54"/>
      <c r="N559" s="54"/>
      <c r="P559" s="54"/>
      <c r="Q559" s="52"/>
      <c r="R559" s="52"/>
      <c r="S559" s="52"/>
    </row>
    <row r="560" spans="4:19" ht="13.2" x14ac:dyDescent="0.25">
      <c r="D560" s="54"/>
      <c r="E560" s="54"/>
      <c r="F560" s="54"/>
      <c r="G560" s="54"/>
      <c r="H560" s="54"/>
      <c r="J560" s="54"/>
      <c r="K560" s="54"/>
      <c r="L560" s="54"/>
      <c r="M560" s="54"/>
      <c r="N560" s="54"/>
      <c r="P560" s="54"/>
      <c r="Q560" s="52"/>
      <c r="R560" s="52"/>
      <c r="S560" s="52"/>
    </row>
    <row r="561" spans="4:19" ht="13.2" x14ac:dyDescent="0.25">
      <c r="D561" s="54"/>
      <c r="E561" s="54"/>
      <c r="F561" s="54"/>
      <c r="G561" s="54"/>
      <c r="H561" s="54"/>
      <c r="J561" s="54"/>
      <c r="K561" s="54"/>
      <c r="L561" s="54"/>
      <c r="M561" s="54"/>
      <c r="N561" s="54"/>
      <c r="P561" s="54"/>
      <c r="Q561" s="52"/>
      <c r="R561" s="52"/>
      <c r="S561" s="52"/>
    </row>
    <row r="562" spans="4:19" ht="13.2" x14ac:dyDescent="0.25">
      <c r="D562" s="54"/>
      <c r="E562" s="54"/>
      <c r="F562" s="54"/>
      <c r="G562" s="54"/>
      <c r="H562" s="54"/>
      <c r="J562" s="54"/>
      <c r="K562" s="54"/>
      <c r="L562" s="54"/>
      <c r="M562" s="54"/>
      <c r="N562" s="54"/>
      <c r="P562" s="54"/>
      <c r="Q562" s="52"/>
      <c r="R562" s="52"/>
      <c r="S562" s="52"/>
    </row>
    <row r="563" spans="4:19" ht="13.2" x14ac:dyDescent="0.25">
      <c r="D563" s="54"/>
      <c r="E563" s="54"/>
      <c r="F563" s="54"/>
      <c r="G563" s="54"/>
      <c r="H563" s="54"/>
      <c r="J563" s="54"/>
      <c r="K563" s="54"/>
      <c r="L563" s="54"/>
      <c r="M563" s="54"/>
      <c r="N563" s="54"/>
      <c r="P563" s="54"/>
      <c r="Q563" s="52"/>
      <c r="R563" s="52"/>
      <c r="S563" s="52"/>
    </row>
    <row r="564" spans="4:19" ht="13.2" x14ac:dyDescent="0.25">
      <c r="D564" s="54"/>
      <c r="E564" s="54"/>
      <c r="F564" s="54"/>
      <c r="G564" s="54"/>
      <c r="H564" s="54"/>
      <c r="J564" s="54"/>
      <c r="K564" s="54"/>
      <c r="L564" s="54"/>
      <c r="M564" s="54"/>
      <c r="N564" s="54"/>
      <c r="P564" s="54"/>
      <c r="Q564" s="52"/>
      <c r="R564" s="52"/>
      <c r="S564" s="52"/>
    </row>
    <row r="565" spans="4:19" ht="13.2" x14ac:dyDescent="0.25">
      <c r="D565" s="54"/>
      <c r="E565" s="54"/>
      <c r="F565" s="54"/>
      <c r="G565" s="54"/>
      <c r="H565" s="54"/>
      <c r="J565" s="54"/>
      <c r="K565" s="54"/>
      <c r="L565" s="54"/>
      <c r="M565" s="54"/>
      <c r="N565" s="54"/>
      <c r="P565" s="54"/>
      <c r="Q565" s="52"/>
      <c r="R565" s="52"/>
      <c r="S565" s="52"/>
    </row>
    <row r="566" spans="4:19" ht="13.2" x14ac:dyDescent="0.25">
      <c r="D566" s="54"/>
      <c r="E566" s="54"/>
      <c r="F566" s="54"/>
      <c r="G566" s="54"/>
      <c r="H566" s="54"/>
      <c r="J566" s="54"/>
      <c r="K566" s="54"/>
      <c r="L566" s="54"/>
      <c r="M566" s="54"/>
      <c r="N566" s="54"/>
      <c r="P566" s="54"/>
      <c r="Q566" s="52"/>
      <c r="R566" s="52"/>
      <c r="S566" s="52"/>
    </row>
    <row r="567" spans="4:19" ht="13.2" x14ac:dyDescent="0.25">
      <c r="D567" s="54"/>
      <c r="E567" s="54"/>
      <c r="F567" s="54"/>
      <c r="G567" s="54"/>
      <c r="H567" s="54"/>
      <c r="J567" s="54"/>
      <c r="K567" s="54"/>
      <c r="L567" s="54"/>
      <c r="M567" s="54"/>
      <c r="N567" s="54"/>
      <c r="P567" s="54"/>
      <c r="Q567" s="52"/>
      <c r="R567" s="52"/>
      <c r="S567" s="52"/>
    </row>
    <row r="568" spans="4:19" ht="13.2" x14ac:dyDescent="0.25">
      <c r="D568" s="54"/>
      <c r="E568" s="54"/>
      <c r="F568" s="54"/>
      <c r="G568" s="54"/>
      <c r="H568" s="54"/>
      <c r="J568" s="54"/>
      <c r="K568" s="54"/>
      <c r="L568" s="54"/>
      <c r="M568" s="54"/>
      <c r="N568" s="54"/>
      <c r="P568" s="54"/>
      <c r="Q568" s="52"/>
      <c r="R568" s="52"/>
      <c r="S568" s="52"/>
    </row>
    <row r="569" spans="4:19" ht="13.2" x14ac:dyDescent="0.25">
      <c r="D569" s="54"/>
      <c r="E569" s="54"/>
      <c r="F569" s="54"/>
      <c r="G569" s="54"/>
      <c r="H569" s="54"/>
      <c r="J569" s="54"/>
      <c r="K569" s="54"/>
      <c r="L569" s="54"/>
      <c r="M569" s="54"/>
      <c r="N569" s="54"/>
      <c r="P569" s="54"/>
      <c r="Q569" s="52"/>
      <c r="R569" s="52"/>
      <c r="S569" s="52"/>
    </row>
    <row r="570" spans="4:19" ht="13.2" x14ac:dyDescent="0.25">
      <c r="D570" s="54"/>
      <c r="E570" s="54"/>
      <c r="F570" s="54"/>
      <c r="G570" s="54"/>
      <c r="H570" s="54"/>
      <c r="J570" s="54"/>
      <c r="K570" s="54"/>
      <c r="L570" s="54"/>
      <c r="M570" s="54"/>
      <c r="N570" s="54"/>
      <c r="P570" s="54"/>
      <c r="Q570" s="52"/>
      <c r="R570" s="52"/>
      <c r="S570" s="52"/>
    </row>
    <row r="571" spans="4:19" ht="13.2" x14ac:dyDescent="0.25">
      <c r="D571" s="54"/>
      <c r="E571" s="54"/>
      <c r="F571" s="54"/>
      <c r="G571" s="54"/>
      <c r="H571" s="54"/>
      <c r="J571" s="54"/>
      <c r="K571" s="54"/>
      <c r="L571" s="54"/>
      <c r="M571" s="54"/>
      <c r="N571" s="54"/>
      <c r="P571" s="54"/>
      <c r="Q571" s="52"/>
      <c r="R571" s="52"/>
      <c r="S571" s="52"/>
    </row>
    <row r="572" spans="4:19" ht="13.2" x14ac:dyDescent="0.25">
      <c r="D572" s="54"/>
      <c r="E572" s="54"/>
      <c r="F572" s="54"/>
      <c r="G572" s="54"/>
      <c r="H572" s="54"/>
      <c r="J572" s="54"/>
      <c r="K572" s="54"/>
      <c r="L572" s="54"/>
      <c r="M572" s="54"/>
      <c r="N572" s="54"/>
      <c r="P572" s="54"/>
      <c r="Q572" s="52"/>
      <c r="R572" s="52"/>
      <c r="S572" s="52"/>
    </row>
    <row r="573" spans="4:19" ht="13.2" x14ac:dyDescent="0.25">
      <c r="D573" s="54"/>
      <c r="E573" s="54"/>
      <c r="F573" s="54"/>
      <c r="G573" s="54"/>
      <c r="H573" s="54"/>
      <c r="J573" s="54"/>
      <c r="K573" s="54"/>
      <c r="L573" s="54"/>
      <c r="M573" s="54"/>
      <c r="N573" s="54"/>
      <c r="P573" s="54"/>
      <c r="Q573" s="52"/>
      <c r="R573" s="52"/>
      <c r="S573" s="52"/>
    </row>
    <row r="574" spans="4:19" ht="13.2" x14ac:dyDescent="0.25">
      <c r="D574" s="54"/>
      <c r="E574" s="54"/>
      <c r="F574" s="54"/>
      <c r="G574" s="54"/>
      <c r="H574" s="54"/>
      <c r="J574" s="54"/>
      <c r="K574" s="54"/>
      <c r="L574" s="54"/>
      <c r="M574" s="54"/>
      <c r="N574" s="54"/>
      <c r="P574" s="54"/>
      <c r="Q574" s="52"/>
      <c r="R574" s="52"/>
      <c r="S574" s="52"/>
    </row>
    <row r="575" spans="4:19" ht="13.2" x14ac:dyDescent="0.25">
      <c r="D575" s="54"/>
      <c r="E575" s="54"/>
      <c r="F575" s="54"/>
      <c r="G575" s="54"/>
      <c r="H575" s="54"/>
      <c r="J575" s="54"/>
      <c r="K575" s="54"/>
      <c r="L575" s="54"/>
      <c r="M575" s="54"/>
      <c r="N575" s="54"/>
      <c r="P575" s="54"/>
      <c r="Q575" s="52"/>
      <c r="R575" s="52"/>
      <c r="S575" s="52"/>
    </row>
    <row r="576" spans="4:19" ht="13.2" x14ac:dyDescent="0.25">
      <c r="D576" s="54"/>
      <c r="E576" s="54"/>
      <c r="F576" s="54"/>
      <c r="G576" s="54"/>
      <c r="H576" s="54"/>
      <c r="J576" s="54"/>
      <c r="K576" s="54"/>
      <c r="L576" s="54"/>
      <c r="M576" s="54"/>
      <c r="N576" s="54"/>
      <c r="P576" s="54"/>
      <c r="Q576" s="52"/>
      <c r="R576" s="52"/>
      <c r="S576" s="52"/>
    </row>
    <row r="577" spans="4:19" ht="13.2" x14ac:dyDescent="0.25">
      <c r="D577" s="54"/>
      <c r="E577" s="54"/>
      <c r="F577" s="54"/>
      <c r="G577" s="54"/>
      <c r="H577" s="54"/>
      <c r="J577" s="54"/>
      <c r="K577" s="54"/>
      <c r="L577" s="54"/>
      <c r="M577" s="54"/>
      <c r="N577" s="54"/>
      <c r="P577" s="54"/>
      <c r="Q577" s="52"/>
      <c r="R577" s="52"/>
      <c r="S577" s="52"/>
    </row>
    <row r="578" spans="4:19" ht="13.2" x14ac:dyDescent="0.25">
      <c r="D578" s="54"/>
      <c r="E578" s="54"/>
      <c r="F578" s="54"/>
      <c r="G578" s="54"/>
      <c r="H578" s="54"/>
      <c r="J578" s="54"/>
      <c r="K578" s="54"/>
      <c r="L578" s="54"/>
      <c r="M578" s="54"/>
      <c r="N578" s="54"/>
      <c r="P578" s="54"/>
      <c r="Q578" s="52"/>
      <c r="R578" s="52"/>
      <c r="S578" s="52"/>
    </row>
    <row r="579" spans="4:19" ht="13.2" x14ac:dyDescent="0.25">
      <c r="D579" s="54"/>
      <c r="E579" s="54"/>
      <c r="F579" s="54"/>
      <c r="G579" s="54"/>
      <c r="H579" s="54"/>
      <c r="J579" s="54"/>
      <c r="K579" s="54"/>
      <c r="L579" s="54"/>
      <c r="M579" s="54"/>
      <c r="N579" s="54"/>
      <c r="P579" s="54"/>
      <c r="Q579" s="52"/>
      <c r="R579" s="52"/>
      <c r="S579" s="52"/>
    </row>
    <row r="580" spans="4:19" ht="13.2" x14ac:dyDescent="0.25">
      <c r="D580" s="54"/>
      <c r="E580" s="54"/>
      <c r="F580" s="54"/>
      <c r="G580" s="54"/>
      <c r="H580" s="54"/>
      <c r="J580" s="54"/>
      <c r="K580" s="54"/>
      <c r="L580" s="54"/>
      <c r="M580" s="54"/>
      <c r="N580" s="54"/>
      <c r="P580" s="54"/>
      <c r="Q580" s="52"/>
      <c r="R580" s="52"/>
      <c r="S580" s="52"/>
    </row>
    <row r="581" spans="4:19" ht="13.2" x14ac:dyDescent="0.25">
      <c r="D581" s="54"/>
      <c r="E581" s="54"/>
      <c r="F581" s="54"/>
      <c r="G581" s="54"/>
      <c r="H581" s="54"/>
      <c r="J581" s="54"/>
      <c r="K581" s="54"/>
      <c r="L581" s="54"/>
      <c r="M581" s="54"/>
      <c r="N581" s="54"/>
      <c r="P581" s="54"/>
      <c r="Q581" s="52"/>
      <c r="R581" s="52"/>
      <c r="S581" s="52"/>
    </row>
    <row r="582" spans="4:19" ht="13.2" x14ac:dyDescent="0.25">
      <c r="D582" s="54"/>
      <c r="E582" s="54"/>
      <c r="F582" s="54"/>
      <c r="G582" s="54"/>
      <c r="H582" s="54"/>
      <c r="J582" s="54"/>
      <c r="K582" s="54"/>
      <c r="L582" s="54"/>
      <c r="M582" s="54"/>
      <c r="N582" s="54"/>
      <c r="P582" s="54"/>
      <c r="Q582" s="52"/>
      <c r="R582" s="52"/>
      <c r="S582" s="52"/>
    </row>
    <row r="583" spans="4:19" ht="13.2" x14ac:dyDescent="0.25">
      <c r="D583" s="54"/>
      <c r="E583" s="54"/>
      <c r="F583" s="54"/>
      <c r="G583" s="54"/>
      <c r="H583" s="54"/>
      <c r="J583" s="54"/>
      <c r="K583" s="54"/>
      <c r="L583" s="54"/>
      <c r="M583" s="54"/>
      <c r="N583" s="54"/>
      <c r="P583" s="54"/>
      <c r="Q583" s="52"/>
      <c r="R583" s="52"/>
      <c r="S583" s="52"/>
    </row>
    <row r="584" spans="4:19" ht="13.2" x14ac:dyDescent="0.25">
      <c r="D584" s="54"/>
      <c r="E584" s="54"/>
      <c r="F584" s="54"/>
      <c r="G584" s="54"/>
      <c r="H584" s="54"/>
      <c r="J584" s="54"/>
      <c r="K584" s="54"/>
      <c r="L584" s="54"/>
      <c r="M584" s="54"/>
      <c r="N584" s="54"/>
      <c r="P584" s="54"/>
      <c r="Q584" s="52"/>
      <c r="R584" s="52"/>
      <c r="S584" s="52"/>
    </row>
    <row r="585" spans="4:19" ht="13.2" x14ac:dyDescent="0.25">
      <c r="D585" s="54"/>
      <c r="E585" s="54"/>
      <c r="F585" s="54"/>
      <c r="G585" s="54"/>
      <c r="H585" s="54"/>
      <c r="J585" s="54"/>
      <c r="K585" s="54"/>
      <c r="L585" s="54"/>
      <c r="M585" s="54"/>
      <c r="N585" s="54"/>
      <c r="P585" s="54"/>
      <c r="Q585" s="52"/>
      <c r="R585" s="52"/>
      <c r="S585" s="52"/>
    </row>
    <row r="586" spans="4:19" ht="13.2" x14ac:dyDescent="0.25">
      <c r="D586" s="54"/>
      <c r="E586" s="54"/>
      <c r="F586" s="54"/>
      <c r="G586" s="54"/>
      <c r="H586" s="54"/>
      <c r="J586" s="54"/>
      <c r="K586" s="54"/>
      <c r="L586" s="54"/>
      <c r="M586" s="54"/>
      <c r="N586" s="54"/>
      <c r="P586" s="54"/>
      <c r="Q586" s="52"/>
      <c r="R586" s="52"/>
      <c r="S586" s="52"/>
    </row>
    <row r="587" spans="4:19" ht="13.2" x14ac:dyDescent="0.25">
      <c r="D587" s="54"/>
      <c r="E587" s="54"/>
      <c r="F587" s="54"/>
      <c r="G587" s="54"/>
      <c r="H587" s="54"/>
      <c r="J587" s="54"/>
      <c r="K587" s="54"/>
      <c r="L587" s="54"/>
      <c r="M587" s="54"/>
      <c r="N587" s="54"/>
      <c r="P587" s="54"/>
      <c r="Q587" s="52"/>
      <c r="R587" s="52"/>
      <c r="S587" s="52"/>
    </row>
    <row r="588" spans="4:19" ht="13.2" x14ac:dyDescent="0.25">
      <c r="D588" s="54"/>
      <c r="E588" s="54"/>
      <c r="F588" s="54"/>
      <c r="G588" s="54"/>
      <c r="H588" s="54"/>
      <c r="J588" s="54"/>
      <c r="K588" s="54"/>
      <c r="L588" s="54"/>
      <c r="M588" s="54"/>
      <c r="N588" s="54"/>
      <c r="P588" s="54"/>
      <c r="Q588" s="52"/>
      <c r="R588" s="52"/>
      <c r="S588" s="52"/>
    </row>
    <row r="589" spans="4:19" ht="13.2" x14ac:dyDescent="0.25">
      <c r="D589" s="54"/>
      <c r="E589" s="54"/>
      <c r="F589" s="54"/>
      <c r="G589" s="54"/>
      <c r="H589" s="54"/>
      <c r="J589" s="54"/>
      <c r="K589" s="54"/>
      <c r="L589" s="54"/>
      <c r="M589" s="54"/>
      <c r="N589" s="54"/>
      <c r="P589" s="54"/>
      <c r="Q589" s="52"/>
      <c r="R589" s="52"/>
      <c r="S589" s="52"/>
    </row>
    <row r="590" spans="4:19" ht="13.2" x14ac:dyDescent="0.25">
      <c r="D590" s="54"/>
      <c r="E590" s="54"/>
      <c r="F590" s="54"/>
      <c r="G590" s="54"/>
      <c r="H590" s="54"/>
      <c r="J590" s="54"/>
      <c r="K590" s="54"/>
      <c r="L590" s="54"/>
      <c r="M590" s="54"/>
      <c r="N590" s="54"/>
      <c r="P590" s="54"/>
      <c r="Q590" s="52"/>
      <c r="R590" s="52"/>
      <c r="S590" s="52"/>
    </row>
    <row r="591" spans="4:19" ht="13.2" x14ac:dyDescent="0.25">
      <c r="D591" s="54"/>
      <c r="E591" s="54"/>
      <c r="F591" s="54"/>
      <c r="G591" s="54"/>
      <c r="H591" s="54"/>
      <c r="J591" s="54"/>
      <c r="K591" s="54"/>
      <c r="L591" s="54"/>
      <c r="M591" s="54"/>
      <c r="N591" s="54"/>
      <c r="P591" s="54"/>
      <c r="Q591" s="52"/>
      <c r="R591" s="52"/>
      <c r="S591" s="52"/>
    </row>
    <row r="592" spans="4:19" ht="13.2" x14ac:dyDescent="0.25">
      <c r="D592" s="54"/>
      <c r="E592" s="54"/>
      <c r="F592" s="54"/>
      <c r="G592" s="54"/>
      <c r="H592" s="54"/>
      <c r="J592" s="54"/>
      <c r="K592" s="54"/>
      <c r="L592" s="54"/>
      <c r="M592" s="54"/>
      <c r="N592" s="54"/>
      <c r="P592" s="54"/>
      <c r="Q592" s="52"/>
      <c r="R592" s="52"/>
      <c r="S592" s="52"/>
    </row>
    <row r="593" spans="4:19" ht="13.2" x14ac:dyDescent="0.25">
      <c r="D593" s="54"/>
      <c r="E593" s="54"/>
      <c r="F593" s="54"/>
      <c r="G593" s="54"/>
      <c r="H593" s="54"/>
      <c r="J593" s="54"/>
      <c r="K593" s="54"/>
      <c r="L593" s="54"/>
      <c r="M593" s="54"/>
      <c r="N593" s="54"/>
      <c r="P593" s="54"/>
      <c r="Q593" s="52"/>
      <c r="R593" s="52"/>
      <c r="S593" s="52"/>
    </row>
    <row r="594" spans="4:19" ht="13.2" x14ac:dyDescent="0.25">
      <c r="D594" s="54"/>
      <c r="E594" s="54"/>
      <c r="F594" s="54"/>
      <c r="G594" s="54"/>
      <c r="H594" s="54"/>
      <c r="J594" s="54"/>
      <c r="K594" s="54"/>
      <c r="L594" s="54"/>
      <c r="M594" s="54"/>
      <c r="N594" s="54"/>
      <c r="P594" s="54"/>
      <c r="Q594" s="52"/>
      <c r="R594" s="52"/>
      <c r="S594" s="52"/>
    </row>
    <row r="595" spans="4:19" ht="13.2" x14ac:dyDescent="0.25">
      <c r="D595" s="54"/>
      <c r="E595" s="54"/>
      <c r="F595" s="54"/>
      <c r="G595" s="54"/>
      <c r="H595" s="54"/>
      <c r="J595" s="54"/>
      <c r="K595" s="54"/>
      <c r="L595" s="54"/>
      <c r="M595" s="54"/>
      <c r="N595" s="54"/>
      <c r="P595" s="54"/>
      <c r="Q595" s="52"/>
      <c r="R595" s="52"/>
      <c r="S595" s="52"/>
    </row>
    <row r="596" spans="4:19" ht="13.2" x14ac:dyDescent="0.25">
      <c r="D596" s="54"/>
      <c r="E596" s="54"/>
      <c r="F596" s="54"/>
      <c r="G596" s="54"/>
      <c r="H596" s="54"/>
      <c r="J596" s="54"/>
      <c r="K596" s="54"/>
      <c r="L596" s="54"/>
      <c r="M596" s="54"/>
      <c r="N596" s="54"/>
      <c r="P596" s="54"/>
      <c r="Q596" s="52"/>
      <c r="R596" s="52"/>
      <c r="S596" s="52"/>
    </row>
    <row r="597" spans="4:19" ht="13.2" x14ac:dyDescent="0.25">
      <c r="D597" s="54"/>
      <c r="E597" s="54"/>
      <c r="F597" s="54"/>
      <c r="G597" s="54"/>
      <c r="H597" s="54"/>
      <c r="J597" s="54"/>
      <c r="K597" s="54"/>
      <c r="L597" s="54"/>
      <c r="M597" s="54"/>
      <c r="N597" s="54"/>
      <c r="P597" s="54"/>
      <c r="Q597" s="52"/>
      <c r="R597" s="52"/>
      <c r="S597" s="52"/>
    </row>
    <row r="598" spans="4:19" ht="13.2" x14ac:dyDescent="0.25">
      <c r="D598" s="54"/>
      <c r="E598" s="54"/>
      <c r="F598" s="54"/>
      <c r="G598" s="54"/>
      <c r="H598" s="54"/>
      <c r="J598" s="54"/>
      <c r="K598" s="54"/>
      <c r="L598" s="54"/>
      <c r="M598" s="54"/>
      <c r="N598" s="54"/>
      <c r="P598" s="54"/>
      <c r="Q598" s="52"/>
      <c r="R598" s="52"/>
      <c r="S598" s="52"/>
    </row>
    <row r="599" spans="4:19" ht="13.2" x14ac:dyDescent="0.25">
      <c r="D599" s="54"/>
      <c r="E599" s="54"/>
      <c r="F599" s="54"/>
      <c r="G599" s="54"/>
      <c r="H599" s="54"/>
      <c r="J599" s="54"/>
      <c r="K599" s="54"/>
      <c r="L599" s="54"/>
      <c r="M599" s="54"/>
      <c r="N599" s="54"/>
      <c r="P599" s="54"/>
      <c r="Q599" s="52"/>
      <c r="R599" s="52"/>
      <c r="S599" s="52"/>
    </row>
    <row r="600" spans="4:19" ht="13.2" x14ac:dyDescent="0.25">
      <c r="D600" s="54"/>
      <c r="E600" s="54"/>
      <c r="F600" s="54"/>
      <c r="G600" s="54"/>
      <c r="H600" s="54"/>
      <c r="J600" s="54"/>
      <c r="K600" s="54"/>
      <c r="L600" s="54"/>
      <c r="M600" s="54"/>
      <c r="N600" s="54"/>
      <c r="P600" s="54"/>
      <c r="Q600" s="52"/>
      <c r="R600" s="52"/>
      <c r="S600" s="52"/>
    </row>
    <row r="601" spans="4:19" ht="13.2" x14ac:dyDescent="0.25">
      <c r="D601" s="54"/>
      <c r="E601" s="54"/>
      <c r="F601" s="54"/>
      <c r="G601" s="54"/>
      <c r="H601" s="54"/>
      <c r="J601" s="54"/>
      <c r="K601" s="54"/>
      <c r="L601" s="54"/>
      <c r="M601" s="54"/>
      <c r="N601" s="54"/>
      <c r="P601" s="54"/>
      <c r="Q601" s="52"/>
      <c r="R601" s="52"/>
      <c r="S601" s="52"/>
    </row>
    <row r="602" spans="4:19" ht="13.2" x14ac:dyDescent="0.25">
      <c r="D602" s="54"/>
      <c r="E602" s="54"/>
      <c r="F602" s="54"/>
      <c r="G602" s="54"/>
      <c r="H602" s="54"/>
      <c r="J602" s="54"/>
      <c r="K602" s="54"/>
      <c r="L602" s="54"/>
      <c r="M602" s="54"/>
      <c r="N602" s="54"/>
      <c r="P602" s="54"/>
      <c r="Q602" s="52"/>
      <c r="R602" s="52"/>
      <c r="S602" s="52"/>
    </row>
    <row r="603" spans="4:19" ht="13.2" x14ac:dyDescent="0.25">
      <c r="D603" s="54"/>
      <c r="E603" s="54"/>
      <c r="F603" s="54"/>
      <c r="G603" s="54"/>
      <c r="H603" s="54"/>
      <c r="J603" s="54"/>
      <c r="K603" s="54"/>
      <c r="L603" s="54"/>
      <c r="M603" s="54"/>
      <c r="N603" s="54"/>
      <c r="P603" s="54"/>
      <c r="Q603" s="52"/>
      <c r="R603" s="52"/>
      <c r="S603" s="52"/>
    </row>
    <row r="604" spans="4:19" ht="13.2" x14ac:dyDescent="0.25">
      <c r="D604" s="54"/>
      <c r="E604" s="54"/>
      <c r="F604" s="54"/>
      <c r="G604" s="54"/>
      <c r="H604" s="54"/>
      <c r="J604" s="54"/>
      <c r="K604" s="54"/>
      <c r="L604" s="54"/>
      <c r="M604" s="54"/>
      <c r="N604" s="54"/>
      <c r="P604" s="54"/>
      <c r="Q604" s="52"/>
      <c r="R604" s="52"/>
      <c r="S604" s="52"/>
    </row>
    <row r="605" spans="4:19" ht="13.2" x14ac:dyDescent="0.25">
      <c r="D605" s="54"/>
      <c r="E605" s="54"/>
      <c r="F605" s="54"/>
      <c r="G605" s="54"/>
      <c r="H605" s="54"/>
      <c r="J605" s="54"/>
      <c r="K605" s="54"/>
      <c r="L605" s="54"/>
      <c r="M605" s="54"/>
      <c r="N605" s="54"/>
      <c r="P605" s="54"/>
      <c r="Q605" s="52"/>
      <c r="R605" s="52"/>
      <c r="S605" s="52"/>
    </row>
    <row r="606" spans="4:19" ht="13.2" x14ac:dyDescent="0.25">
      <c r="D606" s="54"/>
      <c r="E606" s="54"/>
      <c r="F606" s="54"/>
      <c r="G606" s="54"/>
      <c r="H606" s="54"/>
      <c r="J606" s="54"/>
      <c r="K606" s="54"/>
      <c r="L606" s="54"/>
      <c r="M606" s="54"/>
      <c r="N606" s="54"/>
      <c r="P606" s="54"/>
      <c r="Q606" s="52"/>
      <c r="R606" s="52"/>
      <c r="S606" s="52"/>
    </row>
    <row r="607" spans="4:19" ht="13.2" x14ac:dyDescent="0.25">
      <c r="D607" s="54"/>
      <c r="E607" s="54"/>
      <c r="F607" s="54"/>
      <c r="G607" s="54"/>
      <c r="H607" s="54"/>
      <c r="J607" s="54"/>
      <c r="K607" s="54"/>
      <c r="L607" s="54"/>
      <c r="M607" s="54"/>
      <c r="N607" s="54"/>
      <c r="P607" s="54"/>
      <c r="Q607" s="52"/>
      <c r="R607" s="52"/>
      <c r="S607" s="52"/>
    </row>
    <row r="608" spans="4:19" ht="13.2" x14ac:dyDescent="0.25">
      <c r="D608" s="54"/>
      <c r="E608" s="54"/>
      <c r="F608" s="54"/>
      <c r="G608" s="54"/>
      <c r="H608" s="54"/>
      <c r="J608" s="54"/>
      <c r="K608" s="54"/>
      <c r="L608" s="54"/>
      <c r="M608" s="54"/>
      <c r="N608" s="54"/>
      <c r="P608" s="54"/>
      <c r="Q608" s="52"/>
      <c r="R608" s="52"/>
      <c r="S608" s="52"/>
    </row>
    <row r="609" spans="4:19" ht="13.2" x14ac:dyDescent="0.25">
      <c r="D609" s="54"/>
      <c r="E609" s="54"/>
      <c r="F609" s="54"/>
      <c r="G609" s="54"/>
      <c r="H609" s="54"/>
      <c r="J609" s="54"/>
      <c r="K609" s="54"/>
      <c r="L609" s="54"/>
      <c r="M609" s="54"/>
      <c r="N609" s="54"/>
      <c r="P609" s="54"/>
      <c r="Q609" s="52"/>
      <c r="R609" s="52"/>
      <c r="S609" s="52"/>
    </row>
    <row r="610" spans="4:19" ht="13.2" x14ac:dyDescent="0.25">
      <c r="D610" s="54"/>
      <c r="E610" s="54"/>
      <c r="F610" s="54"/>
      <c r="G610" s="54"/>
      <c r="H610" s="54"/>
      <c r="J610" s="54"/>
      <c r="K610" s="54"/>
      <c r="L610" s="54"/>
      <c r="M610" s="54"/>
      <c r="N610" s="54"/>
      <c r="P610" s="54"/>
      <c r="Q610" s="52"/>
      <c r="R610" s="52"/>
      <c r="S610" s="52"/>
    </row>
    <row r="611" spans="4:19" ht="13.2" x14ac:dyDescent="0.25">
      <c r="D611" s="54"/>
      <c r="E611" s="54"/>
      <c r="F611" s="54"/>
      <c r="G611" s="54"/>
      <c r="H611" s="54"/>
      <c r="J611" s="54"/>
      <c r="K611" s="54"/>
      <c r="L611" s="54"/>
      <c r="M611" s="54"/>
      <c r="N611" s="54"/>
      <c r="P611" s="54"/>
      <c r="Q611" s="52"/>
      <c r="R611" s="52"/>
      <c r="S611" s="52"/>
    </row>
    <row r="612" spans="4:19" ht="13.2" x14ac:dyDescent="0.25">
      <c r="D612" s="54"/>
      <c r="E612" s="54"/>
      <c r="F612" s="54"/>
      <c r="G612" s="54"/>
      <c r="H612" s="54"/>
      <c r="J612" s="54"/>
      <c r="K612" s="54"/>
      <c r="L612" s="54"/>
      <c r="M612" s="54"/>
      <c r="N612" s="54"/>
      <c r="P612" s="54"/>
      <c r="Q612" s="52"/>
      <c r="R612" s="52"/>
      <c r="S612" s="52"/>
    </row>
    <row r="613" spans="4:19" ht="13.2" x14ac:dyDescent="0.25">
      <c r="D613" s="54"/>
      <c r="E613" s="54"/>
      <c r="F613" s="54"/>
      <c r="G613" s="54"/>
      <c r="H613" s="54"/>
      <c r="J613" s="54"/>
      <c r="K613" s="54"/>
      <c r="L613" s="54"/>
      <c r="M613" s="54"/>
      <c r="N613" s="54"/>
      <c r="P613" s="54"/>
      <c r="Q613" s="52"/>
      <c r="R613" s="52"/>
      <c r="S613" s="52"/>
    </row>
    <row r="614" spans="4:19" ht="13.2" x14ac:dyDescent="0.25">
      <c r="D614" s="54"/>
      <c r="E614" s="54"/>
      <c r="F614" s="54"/>
      <c r="G614" s="54"/>
      <c r="H614" s="54"/>
      <c r="J614" s="54"/>
      <c r="K614" s="54"/>
      <c r="L614" s="54"/>
      <c r="M614" s="54"/>
      <c r="N614" s="54"/>
      <c r="P614" s="54"/>
      <c r="Q614" s="52"/>
      <c r="R614" s="52"/>
      <c r="S614" s="52"/>
    </row>
    <row r="615" spans="4:19" ht="13.2" x14ac:dyDescent="0.25">
      <c r="D615" s="54"/>
      <c r="E615" s="54"/>
      <c r="F615" s="54"/>
      <c r="G615" s="54"/>
      <c r="H615" s="54"/>
      <c r="J615" s="54"/>
      <c r="K615" s="54"/>
      <c r="L615" s="54"/>
      <c r="M615" s="54"/>
      <c r="N615" s="54"/>
      <c r="P615" s="54"/>
      <c r="Q615" s="52"/>
      <c r="R615" s="52"/>
      <c r="S615" s="52"/>
    </row>
    <row r="616" spans="4:19" ht="13.2" x14ac:dyDescent="0.25">
      <c r="D616" s="54"/>
      <c r="E616" s="54"/>
      <c r="F616" s="54"/>
      <c r="G616" s="54"/>
      <c r="H616" s="54"/>
      <c r="J616" s="54"/>
      <c r="K616" s="54"/>
      <c r="L616" s="54"/>
      <c r="M616" s="54"/>
      <c r="N616" s="54"/>
      <c r="P616" s="54"/>
      <c r="Q616" s="52"/>
      <c r="R616" s="52"/>
      <c r="S616" s="52"/>
    </row>
    <row r="617" spans="4:19" ht="13.2" x14ac:dyDescent="0.25">
      <c r="D617" s="54"/>
      <c r="E617" s="54"/>
      <c r="F617" s="54"/>
      <c r="G617" s="54"/>
      <c r="H617" s="54"/>
      <c r="J617" s="54"/>
      <c r="K617" s="54"/>
      <c r="L617" s="54"/>
      <c r="M617" s="54"/>
      <c r="N617" s="54"/>
      <c r="P617" s="54"/>
      <c r="Q617" s="52"/>
      <c r="R617" s="52"/>
      <c r="S617" s="52"/>
    </row>
    <row r="618" spans="4:19" ht="13.2" x14ac:dyDescent="0.25">
      <c r="D618" s="54"/>
      <c r="E618" s="54"/>
      <c r="F618" s="54"/>
      <c r="G618" s="54"/>
      <c r="H618" s="54"/>
      <c r="J618" s="54"/>
      <c r="K618" s="54"/>
      <c r="L618" s="54"/>
      <c r="M618" s="54"/>
      <c r="N618" s="54"/>
      <c r="P618" s="54"/>
      <c r="Q618" s="52"/>
      <c r="R618" s="52"/>
      <c r="S618" s="52"/>
    </row>
    <row r="619" spans="4:19" ht="13.2" x14ac:dyDescent="0.25">
      <c r="D619" s="54"/>
      <c r="E619" s="54"/>
      <c r="F619" s="54"/>
      <c r="G619" s="54"/>
      <c r="H619" s="54"/>
      <c r="J619" s="54"/>
      <c r="K619" s="54"/>
      <c r="L619" s="54"/>
      <c r="M619" s="54"/>
      <c r="N619" s="54"/>
      <c r="P619" s="54"/>
      <c r="Q619" s="52"/>
      <c r="R619" s="52"/>
      <c r="S619" s="52"/>
    </row>
    <row r="620" spans="4:19" ht="13.2" x14ac:dyDescent="0.25">
      <c r="D620" s="54"/>
      <c r="E620" s="54"/>
      <c r="F620" s="54"/>
      <c r="G620" s="54"/>
      <c r="H620" s="54"/>
      <c r="J620" s="54"/>
      <c r="K620" s="54"/>
      <c r="L620" s="54"/>
      <c r="M620" s="54"/>
      <c r="N620" s="54"/>
      <c r="P620" s="54"/>
      <c r="Q620" s="52"/>
      <c r="R620" s="52"/>
      <c r="S620" s="52"/>
    </row>
    <row r="621" spans="4:19" ht="13.2" x14ac:dyDescent="0.25">
      <c r="D621" s="54"/>
      <c r="E621" s="54"/>
      <c r="F621" s="54"/>
      <c r="G621" s="54"/>
      <c r="H621" s="54"/>
      <c r="J621" s="54"/>
      <c r="K621" s="54"/>
      <c r="L621" s="54"/>
      <c r="M621" s="54"/>
      <c r="N621" s="54"/>
      <c r="P621" s="54"/>
      <c r="Q621" s="52"/>
      <c r="R621" s="52"/>
      <c r="S621" s="52"/>
    </row>
    <row r="622" spans="4:19" ht="13.2" x14ac:dyDescent="0.25">
      <c r="D622" s="54"/>
      <c r="E622" s="54"/>
      <c r="F622" s="54"/>
      <c r="G622" s="54"/>
      <c r="H622" s="54"/>
      <c r="J622" s="54"/>
      <c r="K622" s="54"/>
      <c r="L622" s="54"/>
      <c r="M622" s="54"/>
      <c r="N622" s="54"/>
      <c r="P622" s="54"/>
      <c r="Q622" s="52"/>
      <c r="R622" s="52"/>
      <c r="S622" s="52"/>
    </row>
    <row r="623" spans="4:19" ht="13.2" x14ac:dyDescent="0.25">
      <c r="D623" s="54"/>
      <c r="E623" s="54"/>
      <c r="F623" s="54"/>
      <c r="G623" s="54"/>
      <c r="H623" s="54"/>
      <c r="J623" s="54"/>
      <c r="K623" s="54"/>
      <c r="L623" s="54"/>
      <c r="M623" s="54"/>
      <c r="N623" s="54"/>
      <c r="P623" s="54"/>
      <c r="Q623" s="52"/>
      <c r="R623" s="52"/>
      <c r="S623" s="52"/>
    </row>
    <row r="624" spans="4:19" ht="13.2" x14ac:dyDescent="0.25">
      <c r="D624" s="54"/>
      <c r="E624" s="54"/>
      <c r="F624" s="54"/>
      <c r="G624" s="54"/>
      <c r="H624" s="54"/>
      <c r="J624" s="54"/>
      <c r="K624" s="54"/>
      <c r="L624" s="54"/>
      <c r="M624" s="54"/>
      <c r="N624" s="54"/>
      <c r="P624" s="54"/>
      <c r="Q624" s="52"/>
      <c r="R624" s="52"/>
      <c r="S624" s="52"/>
    </row>
    <row r="625" spans="4:19" ht="13.2" x14ac:dyDescent="0.25">
      <c r="D625" s="54"/>
      <c r="E625" s="54"/>
      <c r="F625" s="54"/>
      <c r="G625" s="54"/>
      <c r="H625" s="54"/>
      <c r="J625" s="54"/>
      <c r="K625" s="54"/>
      <c r="L625" s="54"/>
      <c r="M625" s="54"/>
      <c r="N625" s="54"/>
      <c r="P625" s="54"/>
      <c r="Q625" s="52"/>
      <c r="R625" s="52"/>
      <c r="S625" s="52"/>
    </row>
    <row r="626" spans="4:19" ht="13.2" x14ac:dyDescent="0.25">
      <c r="D626" s="54"/>
      <c r="E626" s="54"/>
      <c r="F626" s="54"/>
      <c r="G626" s="54"/>
      <c r="H626" s="54"/>
      <c r="J626" s="54"/>
      <c r="K626" s="54"/>
      <c r="L626" s="54"/>
      <c r="M626" s="54"/>
      <c r="N626" s="54"/>
      <c r="P626" s="54"/>
      <c r="Q626" s="52"/>
      <c r="R626" s="52"/>
      <c r="S626" s="52"/>
    </row>
    <row r="627" spans="4:19" ht="13.2" x14ac:dyDescent="0.25">
      <c r="D627" s="54"/>
      <c r="E627" s="54"/>
      <c r="F627" s="54"/>
      <c r="G627" s="54"/>
      <c r="H627" s="54"/>
      <c r="J627" s="54"/>
      <c r="K627" s="54"/>
      <c r="L627" s="54"/>
      <c r="M627" s="54"/>
      <c r="N627" s="54"/>
      <c r="P627" s="54"/>
      <c r="Q627" s="52"/>
      <c r="R627" s="52"/>
      <c r="S627" s="52"/>
    </row>
    <row r="628" spans="4:19" ht="13.2" x14ac:dyDescent="0.25">
      <c r="D628" s="54"/>
      <c r="E628" s="54"/>
      <c r="F628" s="54"/>
      <c r="G628" s="54"/>
      <c r="H628" s="54"/>
      <c r="J628" s="54"/>
      <c r="K628" s="54"/>
      <c r="L628" s="54"/>
      <c r="M628" s="54"/>
      <c r="N628" s="54"/>
      <c r="P628" s="54"/>
      <c r="Q628" s="52"/>
      <c r="R628" s="52"/>
      <c r="S628" s="52"/>
    </row>
    <row r="629" spans="4:19" ht="13.2" x14ac:dyDescent="0.25">
      <c r="D629" s="54"/>
      <c r="E629" s="54"/>
      <c r="F629" s="54"/>
      <c r="G629" s="54"/>
      <c r="H629" s="54"/>
      <c r="J629" s="54"/>
      <c r="K629" s="54"/>
      <c r="L629" s="54"/>
      <c r="M629" s="54"/>
      <c r="N629" s="54"/>
      <c r="P629" s="54"/>
      <c r="Q629" s="52"/>
      <c r="R629" s="52"/>
      <c r="S629" s="52"/>
    </row>
    <row r="630" spans="4:19" ht="13.2" x14ac:dyDescent="0.25">
      <c r="D630" s="54"/>
      <c r="E630" s="54"/>
      <c r="F630" s="54"/>
      <c r="G630" s="54"/>
      <c r="H630" s="54"/>
      <c r="J630" s="54"/>
      <c r="K630" s="54"/>
      <c r="L630" s="54"/>
      <c r="M630" s="54"/>
      <c r="N630" s="54"/>
      <c r="P630" s="54"/>
      <c r="Q630" s="52"/>
      <c r="R630" s="52"/>
      <c r="S630" s="52"/>
    </row>
    <row r="631" spans="4:19" ht="13.2" x14ac:dyDescent="0.25">
      <c r="D631" s="54"/>
      <c r="E631" s="54"/>
      <c r="F631" s="54"/>
      <c r="G631" s="54"/>
      <c r="H631" s="54"/>
      <c r="J631" s="54"/>
      <c r="K631" s="54"/>
      <c r="L631" s="54"/>
      <c r="M631" s="54"/>
      <c r="N631" s="54"/>
      <c r="P631" s="54"/>
      <c r="Q631" s="52"/>
      <c r="R631" s="52"/>
      <c r="S631" s="52"/>
    </row>
    <row r="632" spans="4:19" ht="13.2" x14ac:dyDescent="0.25">
      <c r="D632" s="54"/>
      <c r="E632" s="54"/>
      <c r="F632" s="54"/>
      <c r="G632" s="54"/>
      <c r="H632" s="54"/>
      <c r="J632" s="54"/>
      <c r="K632" s="54"/>
      <c r="L632" s="54"/>
      <c r="M632" s="54"/>
      <c r="N632" s="54"/>
      <c r="P632" s="54"/>
      <c r="Q632" s="52"/>
      <c r="R632" s="52"/>
      <c r="S632" s="52"/>
    </row>
    <row r="633" spans="4:19" ht="13.2" x14ac:dyDescent="0.25">
      <c r="D633" s="54"/>
      <c r="E633" s="54"/>
      <c r="F633" s="54"/>
      <c r="G633" s="54"/>
      <c r="H633" s="54"/>
      <c r="J633" s="54"/>
      <c r="K633" s="54"/>
      <c r="L633" s="54"/>
      <c r="M633" s="54"/>
      <c r="N633" s="54"/>
      <c r="P633" s="54"/>
      <c r="Q633" s="52"/>
      <c r="R633" s="52"/>
      <c r="S633" s="52"/>
    </row>
    <row r="634" spans="4:19" ht="13.2" x14ac:dyDescent="0.25">
      <c r="D634" s="54"/>
      <c r="E634" s="54"/>
      <c r="F634" s="54"/>
      <c r="G634" s="54"/>
      <c r="H634" s="54"/>
      <c r="J634" s="54"/>
      <c r="K634" s="54"/>
      <c r="L634" s="54"/>
      <c r="M634" s="54"/>
      <c r="N634" s="54"/>
      <c r="P634" s="54"/>
      <c r="Q634" s="52"/>
      <c r="R634" s="52"/>
      <c r="S634" s="52"/>
    </row>
    <row r="635" spans="4:19" ht="13.2" x14ac:dyDescent="0.25">
      <c r="D635" s="54"/>
      <c r="E635" s="54"/>
      <c r="F635" s="54"/>
      <c r="G635" s="54"/>
      <c r="H635" s="54"/>
      <c r="J635" s="54"/>
      <c r="K635" s="54"/>
      <c r="L635" s="54"/>
      <c r="M635" s="54"/>
      <c r="N635" s="54"/>
      <c r="P635" s="54"/>
      <c r="Q635" s="52"/>
      <c r="R635" s="52"/>
      <c r="S635" s="52"/>
    </row>
    <row r="636" spans="4:19" ht="13.2" x14ac:dyDescent="0.25">
      <c r="D636" s="54"/>
      <c r="E636" s="54"/>
      <c r="F636" s="54"/>
      <c r="G636" s="54"/>
      <c r="H636" s="54"/>
      <c r="J636" s="54"/>
      <c r="K636" s="54"/>
      <c r="L636" s="54"/>
      <c r="M636" s="54"/>
      <c r="N636" s="54"/>
      <c r="P636" s="54"/>
      <c r="Q636" s="52"/>
      <c r="R636" s="52"/>
      <c r="S636" s="52"/>
    </row>
    <row r="637" spans="4:19" ht="13.2" x14ac:dyDescent="0.25">
      <c r="D637" s="54"/>
      <c r="E637" s="54"/>
      <c r="F637" s="54"/>
      <c r="G637" s="54"/>
      <c r="H637" s="54"/>
      <c r="J637" s="54"/>
      <c r="K637" s="54"/>
      <c r="L637" s="54"/>
      <c r="M637" s="54"/>
      <c r="N637" s="54"/>
      <c r="P637" s="54"/>
      <c r="Q637" s="52"/>
      <c r="R637" s="52"/>
      <c r="S637" s="52"/>
    </row>
    <row r="638" spans="4:19" ht="13.2" x14ac:dyDescent="0.25">
      <c r="D638" s="54"/>
      <c r="E638" s="54"/>
      <c r="F638" s="54"/>
      <c r="G638" s="54"/>
      <c r="H638" s="54"/>
      <c r="J638" s="54"/>
      <c r="K638" s="54"/>
      <c r="L638" s="54"/>
      <c r="M638" s="54"/>
      <c r="N638" s="54"/>
      <c r="P638" s="54"/>
      <c r="Q638" s="52"/>
      <c r="R638" s="52"/>
      <c r="S638" s="52"/>
    </row>
    <row r="639" spans="4:19" ht="13.2" x14ac:dyDescent="0.25">
      <c r="D639" s="54"/>
      <c r="E639" s="54"/>
      <c r="F639" s="54"/>
      <c r="G639" s="54"/>
      <c r="H639" s="54"/>
      <c r="J639" s="54"/>
      <c r="K639" s="54"/>
      <c r="L639" s="54"/>
      <c r="M639" s="54"/>
      <c r="N639" s="54"/>
      <c r="P639" s="54"/>
      <c r="Q639" s="52"/>
      <c r="R639" s="52"/>
      <c r="S639" s="52"/>
    </row>
    <row r="640" spans="4:19" ht="13.2" x14ac:dyDescent="0.25">
      <c r="D640" s="54"/>
      <c r="E640" s="54"/>
      <c r="F640" s="54"/>
      <c r="G640" s="54"/>
      <c r="H640" s="54"/>
      <c r="J640" s="54"/>
      <c r="K640" s="54"/>
      <c r="L640" s="54"/>
      <c r="M640" s="54"/>
      <c r="N640" s="54"/>
      <c r="P640" s="54"/>
      <c r="Q640" s="52"/>
      <c r="R640" s="52"/>
      <c r="S640" s="52"/>
    </row>
    <row r="641" spans="4:19" ht="13.2" x14ac:dyDescent="0.25">
      <c r="D641" s="54"/>
      <c r="E641" s="54"/>
      <c r="F641" s="54"/>
      <c r="G641" s="54"/>
      <c r="H641" s="54"/>
      <c r="J641" s="54"/>
      <c r="K641" s="54"/>
      <c r="L641" s="54"/>
      <c r="M641" s="54"/>
      <c r="N641" s="54"/>
      <c r="P641" s="54"/>
      <c r="Q641" s="52"/>
      <c r="R641" s="52"/>
      <c r="S641" s="52"/>
    </row>
    <row r="642" spans="4:19" ht="13.2" x14ac:dyDescent="0.25">
      <c r="D642" s="54"/>
      <c r="E642" s="54"/>
      <c r="F642" s="54"/>
      <c r="G642" s="54"/>
      <c r="H642" s="54"/>
      <c r="J642" s="54"/>
      <c r="K642" s="54"/>
      <c r="L642" s="54"/>
      <c r="M642" s="54"/>
      <c r="N642" s="54"/>
      <c r="P642" s="54"/>
      <c r="Q642" s="52"/>
      <c r="R642" s="52"/>
      <c r="S642" s="52"/>
    </row>
    <row r="643" spans="4:19" ht="13.2" x14ac:dyDescent="0.25">
      <c r="D643" s="54"/>
      <c r="E643" s="54"/>
      <c r="F643" s="54"/>
      <c r="G643" s="54"/>
      <c r="H643" s="54"/>
      <c r="J643" s="54"/>
      <c r="K643" s="54"/>
      <c r="L643" s="54"/>
      <c r="M643" s="54"/>
      <c r="N643" s="54"/>
      <c r="P643" s="54"/>
      <c r="Q643" s="52"/>
      <c r="R643" s="52"/>
      <c r="S643" s="52"/>
    </row>
    <row r="644" spans="4:19" ht="13.2" x14ac:dyDescent="0.25">
      <c r="D644" s="54"/>
      <c r="E644" s="54"/>
      <c r="F644" s="54"/>
      <c r="G644" s="54"/>
      <c r="H644" s="54"/>
      <c r="J644" s="54"/>
      <c r="K644" s="54"/>
      <c r="L644" s="54"/>
      <c r="M644" s="54"/>
      <c r="N644" s="54"/>
      <c r="P644" s="54"/>
      <c r="Q644" s="52"/>
      <c r="R644" s="52"/>
      <c r="S644" s="52"/>
    </row>
    <row r="645" spans="4:19" ht="13.2" x14ac:dyDescent="0.25">
      <c r="D645" s="54"/>
      <c r="E645" s="54"/>
      <c r="F645" s="54"/>
      <c r="G645" s="54"/>
      <c r="H645" s="54"/>
      <c r="J645" s="54"/>
      <c r="K645" s="54"/>
      <c r="L645" s="54"/>
      <c r="M645" s="54"/>
      <c r="N645" s="54"/>
      <c r="P645" s="54"/>
      <c r="Q645" s="52"/>
      <c r="R645" s="52"/>
      <c r="S645" s="52"/>
    </row>
    <row r="646" spans="4:19" ht="13.2" x14ac:dyDescent="0.25">
      <c r="D646" s="54"/>
      <c r="E646" s="54"/>
      <c r="F646" s="54"/>
      <c r="G646" s="54"/>
      <c r="H646" s="54"/>
      <c r="J646" s="54"/>
      <c r="K646" s="54"/>
      <c r="L646" s="54"/>
      <c r="M646" s="54"/>
      <c r="N646" s="54"/>
      <c r="P646" s="54"/>
      <c r="Q646" s="52"/>
      <c r="R646" s="52"/>
      <c r="S646" s="52"/>
    </row>
    <row r="647" spans="4:19" ht="13.2" x14ac:dyDescent="0.25">
      <c r="D647" s="54"/>
      <c r="E647" s="54"/>
      <c r="F647" s="54"/>
      <c r="G647" s="54"/>
      <c r="H647" s="54"/>
      <c r="J647" s="54"/>
      <c r="K647" s="54"/>
      <c r="L647" s="54"/>
      <c r="M647" s="54"/>
      <c r="N647" s="54"/>
      <c r="P647" s="54"/>
      <c r="Q647" s="52"/>
      <c r="R647" s="52"/>
      <c r="S647" s="52"/>
    </row>
    <row r="648" spans="4:19" ht="13.2" x14ac:dyDescent="0.25">
      <c r="D648" s="54"/>
      <c r="E648" s="54"/>
      <c r="F648" s="54"/>
      <c r="G648" s="54"/>
      <c r="H648" s="54"/>
      <c r="J648" s="54"/>
      <c r="K648" s="54"/>
      <c r="L648" s="54"/>
      <c r="M648" s="54"/>
      <c r="N648" s="54"/>
      <c r="P648" s="54"/>
      <c r="Q648" s="52"/>
      <c r="R648" s="52"/>
      <c r="S648" s="52"/>
    </row>
    <row r="649" spans="4:19" ht="13.2" x14ac:dyDescent="0.25">
      <c r="D649" s="54"/>
      <c r="E649" s="54"/>
      <c r="F649" s="54"/>
      <c r="G649" s="54"/>
      <c r="H649" s="54"/>
      <c r="J649" s="54"/>
      <c r="K649" s="54"/>
      <c r="L649" s="54"/>
      <c r="M649" s="54"/>
      <c r="N649" s="54"/>
      <c r="P649" s="54"/>
      <c r="Q649" s="52"/>
      <c r="R649" s="52"/>
      <c r="S649" s="52"/>
    </row>
    <row r="650" spans="4:19" ht="13.2" x14ac:dyDescent="0.25">
      <c r="D650" s="54"/>
      <c r="E650" s="54"/>
      <c r="F650" s="54"/>
      <c r="G650" s="54"/>
      <c r="H650" s="54"/>
      <c r="J650" s="54"/>
      <c r="K650" s="54"/>
      <c r="L650" s="54"/>
      <c r="M650" s="54"/>
      <c r="N650" s="54"/>
      <c r="P650" s="54"/>
      <c r="Q650" s="52"/>
      <c r="R650" s="52"/>
      <c r="S650" s="52"/>
    </row>
    <row r="651" spans="4:19" ht="13.2" x14ac:dyDescent="0.25">
      <c r="D651" s="54"/>
      <c r="E651" s="54"/>
      <c r="F651" s="54"/>
      <c r="G651" s="54"/>
      <c r="H651" s="54"/>
      <c r="J651" s="54"/>
      <c r="K651" s="54"/>
      <c r="L651" s="54"/>
      <c r="M651" s="54"/>
      <c r="N651" s="54"/>
      <c r="P651" s="54"/>
      <c r="Q651" s="52"/>
      <c r="R651" s="52"/>
      <c r="S651" s="52"/>
    </row>
    <row r="652" spans="4:19" ht="13.2" x14ac:dyDescent="0.25">
      <c r="D652" s="54"/>
      <c r="E652" s="54"/>
      <c r="F652" s="54"/>
      <c r="G652" s="54"/>
      <c r="H652" s="54"/>
      <c r="J652" s="54"/>
      <c r="K652" s="54"/>
      <c r="L652" s="54"/>
      <c r="M652" s="54"/>
      <c r="N652" s="54"/>
      <c r="P652" s="54"/>
      <c r="Q652" s="52"/>
      <c r="R652" s="52"/>
      <c r="S652" s="52"/>
    </row>
    <row r="653" spans="4:19" ht="13.2" x14ac:dyDescent="0.25">
      <c r="D653" s="54"/>
      <c r="E653" s="54"/>
      <c r="F653" s="54"/>
      <c r="G653" s="54"/>
      <c r="H653" s="54"/>
      <c r="J653" s="54"/>
      <c r="K653" s="54"/>
      <c r="L653" s="54"/>
      <c r="M653" s="54"/>
      <c r="N653" s="54"/>
      <c r="P653" s="54"/>
      <c r="Q653" s="52"/>
      <c r="R653" s="52"/>
      <c r="S653" s="52"/>
    </row>
    <row r="654" spans="4:19" ht="13.2" x14ac:dyDescent="0.25">
      <c r="D654" s="54"/>
      <c r="E654" s="54"/>
      <c r="F654" s="54"/>
      <c r="G654" s="54"/>
      <c r="H654" s="54"/>
      <c r="J654" s="54"/>
      <c r="K654" s="54"/>
      <c r="L654" s="54"/>
      <c r="M654" s="54"/>
      <c r="N654" s="54"/>
      <c r="P654" s="54"/>
      <c r="Q654" s="52"/>
      <c r="R654" s="52"/>
      <c r="S654" s="52"/>
    </row>
    <row r="655" spans="4:19" ht="13.2" x14ac:dyDescent="0.25">
      <c r="D655" s="54"/>
      <c r="E655" s="54"/>
      <c r="F655" s="54"/>
      <c r="G655" s="54"/>
      <c r="H655" s="54"/>
      <c r="J655" s="54"/>
      <c r="K655" s="54"/>
      <c r="L655" s="54"/>
      <c r="M655" s="54"/>
      <c r="N655" s="54"/>
      <c r="P655" s="54"/>
      <c r="Q655" s="52"/>
      <c r="R655" s="52"/>
      <c r="S655" s="52"/>
    </row>
    <row r="656" spans="4:19" ht="13.2" x14ac:dyDescent="0.25">
      <c r="D656" s="54"/>
      <c r="E656" s="54"/>
      <c r="F656" s="54"/>
      <c r="G656" s="54"/>
      <c r="H656" s="54"/>
      <c r="J656" s="54"/>
      <c r="K656" s="54"/>
      <c r="L656" s="54"/>
      <c r="M656" s="54"/>
      <c r="N656" s="54"/>
      <c r="P656" s="54"/>
      <c r="Q656" s="52"/>
      <c r="R656" s="52"/>
      <c r="S656" s="52"/>
    </row>
    <row r="657" spans="4:19" ht="13.2" x14ac:dyDescent="0.25">
      <c r="D657" s="54"/>
      <c r="E657" s="54"/>
      <c r="F657" s="54"/>
      <c r="G657" s="54"/>
      <c r="H657" s="54"/>
      <c r="J657" s="54"/>
      <c r="K657" s="54"/>
      <c r="L657" s="54"/>
      <c r="M657" s="54"/>
      <c r="N657" s="54"/>
      <c r="P657" s="54"/>
      <c r="Q657" s="52"/>
      <c r="R657" s="52"/>
      <c r="S657" s="52"/>
    </row>
    <row r="658" spans="4:19" ht="13.2" x14ac:dyDescent="0.25">
      <c r="D658" s="54"/>
      <c r="E658" s="54"/>
      <c r="F658" s="54"/>
      <c r="G658" s="54"/>
      <c r="H658" s="54"/>
      <c r="J658" s="54"/>
      <c r="K658" s="54"/>
      <c r="L658" s="54"/>
      <c r="M658" s="54"/>
      <c r="N658" s="54"/>
      <c r="P658" s="54"/>
      <c r="Q658" s="52"/>
      <c r="R658" s="52"/>
      <c r="S658" s="52"/>
    </row>
    <row r="659" spans="4:19" ht="13.2" x14ac:dyDescent="0.25">
      <c r="D659" s="54"/>
      <c r="E659" s="54"/>
      <c r="F659" s="54"/>
      <c r="G659" s="54"/>
      <c r="H659" s="54"/>
      <c r="J659" s="54"/>
      <c r="K659" s="54"/>
      <c r="L659" s="54"/>
      <c r="M659" s="54"/>
      <c r="N659" s="54"/>
      <c r="P659" s="54"/>
      <c r="Q659" s="52"/>
      <c r="R659" s="52"/>
      <c r="S659" s="52"/>
    </row>
    <row r="660" spans="4:19" ht="13.2" x14ac:dyDescent="0.25">
      <c r="D660" s="54"/>
      <c r="E660" s="54"/>
      <c r="F660" s="54"/>
      <c r="G660" s="54"/>
      <c r="H660" s="54"/>
      <c r="J660" s="54"/>
      <c r="K660" s="54"/>
      <c r="L660" s="54"/>
      <c r="M660" s="54"/>
      <c r="N660" s="54"/>
      <c r="P660" s="54"/>
      <c r="Q660" s="52"/>
      <c r="R660" s="52"/>
      <c r="S660" s="52"/>
    </row>
    <row r="661" spans="4:19" ht="13.2" x14ac:dyDescent="0.25">
      <c r="D661" s="54"/>
      <c r="E661" s="54"/>
      <c r="F661" s="54"/>
      <c r="G661" s="54"/>
      <c r="H661" s="54"/>
      <c r="J661" s="54"/>
      <c r="K661" s="54"/>
      <c r="L661" s="54"/>
      <c r="M661" s="54"/>
      <c r="N661" s="54"/>
      <c r="P661" s="54"/>
      <c r="Q661" s="52"/>
      <c r="R661" s="52"/>
      <c r="S661" s="52"/>
    </row>
    <row r="662" spans="4:19" ht="13.2" x14ac:dyDescent="0.25">
      <c r="D662" s="54"/>
      <c r="E662" s="54"/>
      <c r="F662" s="54"/>
      <c r="G662" s="54"/>
      <c r="H662" s="54"/>
      <c r="J662" s="54"/>
      <c r="K662" s="54"/>
      <c r="L662" s="54"/>
      <c r="M662" s="54"/>
      <c r="N662" s="54"/>
      <c r="P662" s="54"/>
      <c r="Q662" s="52"/>
      <c r="R662" s="52"/>
      <c r="S662" s="52"/>
    </row>
    <row r="663" spans="4:19" ht="13.2" x14ac:dyDescent="0.25">
      <c r="D663" s="54"/>
      <c r="E663" s="54"/>
      <c r="F663" s="54"/>
      <c r="G663" s="54"/>
      <c r="H663" s="54"/>
      <c r="J663" s="54"/>
      <c r="K663" s="54"/>
      <c r="L663" s="54"/>
      <c r="M663" s="54"/>
      <c r="N663" s="54"/>
      <c r="P663" s="54"/>
      <c r="Q663" s="52"/>
      <c r="R663" s="52"/>
      <c r="S663" s="52"/>
    </row>
    <row r="664" spans="4:19" ht="13.2" x14ac:dyDescent="0.25">
      <c r="D664" s="54"/>
      <c r="E664" s="54"/>
      <c r="F664" s="54"/>
      <c r="G664" s="54"/>
      <c r="H664" s="54"/>
      <c r="J664" s="54"/>
      <c r="K664" s="54"/>
      <c r="L664" s="54"/>
      <c r="M664" s="54"/>
      <c r="N664" s="54"/>
      <c r="P664" s="54"/>
      <c r="Q664" s="52"/>
      <c r="R664" s="52"/>
      <c r="S664" s="52"/>
    </row>
    <row r="665" spans="4:19" ht="13.2" x14ac:dyDescent="0.25">
      <c r="D665" s="54"/>
      <c r="E665" s="54"/>
      <c r="F665" s="54"/>
      <c r="G665" s="54"/>
      <c r="H665" s="54"/>
      <c r="J665" s="54"/>
      <c r="K665" s="54"/>
      <c r="L665" s="54"/>
      <c r="M665" s="54"/>
      <c r="N665" s="54"/>
      <c r="P665" s="54"/>
      <c r="Q665" s="52"/>
      <c r="R665" s="52"/>
      <c r="S665" s="52"/>
    </row>
    <row r="666" spans="4:19" ht="13.2" x14ac:dyDescent="0.25">
      <c r="D666" s="54"/>
      <c r="E666" s="54"/>
      <c r="F666" s="54"/>
      <c r="G666" s="54"/>
      <c r="H666" s="54"/>
      <c r="J666" s="54"/>
      <c r="K666" s="54"/>
      <c r="L666" s="54"/>
      <c r="M666" s="54"/>
      <c r="N666" s="54"/>
      <c r="P666" s="54"/>
      <c r="Q666" s="52"/>
      <c r="R666" s="52"/>
      <c r="S666" s="52"/>
    </row>
    <row r="667" spans="4:19" ht="13.2" x14ac:dyDescent="0.25">
      <c r="D667" s="54"/>
      <c r="E667" s="54"/>
      <c r="F667" s="54"/>
      <c r="G667" s="54"/>
      <c r="H667" s="54"/>
      <c r="J667" s="54"/>
      <c r="K667" s="54"/>
      <c r="L667" s="54"/>
      <c r="M667" s="54"/>
      <c r="N667" s="54"/>
      <c r="P667" s="54"/>
      <c r="Q667" s="52"/>
      <c r="R667" s="52"/>
      <c r="S667" s="52"/>
    </row>
    <row r="668" spans="4:19" ht="13.2" x14ac:dyDescent="0.25">
      <c r="D668" s="54"/>
      <c r="E668" s="54"/>
      <c r="F668" s="54"/>
      <c r="G668" s="54"/>
      <c r="H668" s="54"/>
      <c r="J668" s="54"/>
      <c r="K668" s="54"/>
      <c r="L668" s="54"/>
      <c r="M668" s="54"/>
      <c r="N668" s="54"/>
      <c r="P668" s="54"/>
      <c r="Q668" s="52"/>
      <c r="R668" s="52"/>
      <c r="S668" s="52"/>
    </row>
    <row r="669" spans="4:19" ht="13.2" x14ac:dyDescent="0.25">
      <c r="D669" s="54"/>
      <c r="E669" s="54"/>
      <c r="F669" s="54"/>
      <c r="G669" s="54"/>
      <c r="H669" s="54"/>
      <c r="J669" s="54"/>
      <c r="K669" s="54"/>
      <c r="L669" s="54"/>
      <c r="M669" s="54"/>
      <c r="N669" s="54"/>
      <c r="P669" s="54"/>
      <c r="Q669" s="52"/>
      <c r="R669" s="52"/>
      <c r="S669" s="52"/>
    </row>
    <row r="670" spans="4:19" ht="13.2" x14ac:dyDescent="0.25">
      <c r="D670" s="54"/>
      <c r="E670" s="54"/>
      <c r="F670" s="54"/>
      <c r="G670" s="54"/>
      <c r="H670" s="54"/>
      <c r="J670" s="54"/>
      <c r="K670" s="54"/>
      <c r="L670" s="54"/>
      <c r="M670" s="54"/>
      <c r="N670" s="54"/>
      <c r="P670" s="54"/>
      <c r="Q670" s="52"/>
      <c r="R670" s="52"/>
      <c r="S670" s="52"/>
    </row>
    <row r="671" spans="4:19" ht="13.2" x14ac:dyDescent="0.25">
      <c r="D671" s="54"/>
      <c r="E671" s="54"/>
      <c r="F671" s="54"/>
      <c r="G671" s="54"/>
      <c r="H671" s="54"/>
      <c r="J671" s="54"/>
      <c r="K671" s="54"/>
      <c r="L671" s="54"/>
      <c r="M671" s="54"/>
      <c r="N671" s="54"/>
      <c r="P671" s="54"/>
      <c r="Q671" s="52"/>
      <c r="R671" s="52"/>
      <c r="S671" s="52"/>
    </row>
    <row r="672" spans="4:19" ht="13.2" x14ac:dyDescent="0.25">
      <c r="D672" s="54"/>
      <c r="E672" s="54"/>
      <c r="F672" s="54"/>
      <c r="G672" s="54"/>
      <c r="H672" s="54"/>
      <c r="J672" s="54"/>
      <c r="K672" s="54"/>
      <c r="L672" s="54"/>
      <c r="M672" s="54"/>
      <c r="N672" s="54"/>
      <c r="P672" s="54"/>
      <c r="Q672" s="52"/>
      <c r="R672" s="52"/>
      <c r="S672" s="52"/>
    </row>
    <row r="673" spans="4:19" ht="13.2" x14ac:dyDescent="0.25">
      <c r="D673" s="54"/>
      <c r="E673" s="54"/>
      <c r="F673" s="54"/>
      <c r="G673" s="54"/>
      <c r="H673" s="54"/>
      <c r="J673" s="54"/>
      <c r="K673" s="54"/>
      <c r="L673" s="54"/>
      <c r="M673" s="54"/>
      <c r="N673" s="54"/>
      <c r="P673" s="54"/>
      <c r="Q673" s="52"/>
      <c r="R673" s="52"/>
      <c r="S673" s="52"/>
    </row>
    <row r="674" spans="4:19" ht="13.2" x14ac:dyDescent="0.25">
      <c r="D674" s="54"/>
      <c r="E674" s="54"/>
      <c r="F674" s="54"/>
      <c r="G674" s="54"/>
      <c r="H674" s="54"/>
      <c r="J674" s="54"/>
      <c r="K674" s="54"/>
      <c r="L674" s="54"/>
      <c r="M674" s="54"/>
      <c r="N674" s="54"/>
      <c r="P674" s="54"/>
      <c r="Q674" s="52"/>
      <c r="R674" s="52"/>
      <c r="S674" s="52"/>
    </row>
    <row r="675" spans="4:19" ht="13.2" x14ac:dyDescent="0.25">
      <c r="D675" s="54"/>
      <c r="E675" s="54"/>
      <c r="F675" s="54"/>
      <c r="G675" s="54"/>
      <c r="H675" s="54"/>
      <c r="J675" s="54"/>
      <c r="K675" s="54"/>
      <c r="L675" s="54"/>
      <c r="M675" s="54"/>
      <c r="N675" s="54"/>
      <c r="P675" s="54"/>
      <c r="Q675" s="52"/>
      <c r="R675" s="52"/>
      <c r="S675" s="52"/>
    </row>
    <row r="676" spans="4:19" ht="13.2" x14ac:dyDescent="0.25">
      <c r="D676" s="54"/>
      <c r="E676" s="54"/>
      <c r="F676" s="54"/>
      <c r="G676" s="54"/>
      <c r="H676" s="54"/>
      <c r="J676" s="54"/>
      <c r="K676" s="54"/>
      <c r="L676" s="54"/>
      <c r="M676" s="54"/>
      <c r="N676" s="54"/>
      <c r="P676" s="54"/>
      <c r="Q676" s="52"/>
      <c r="R676" s="52"/>
      <c r="S676" s="52"/>
    </row>
    <row r="677" spans="4:19" ht="13.2" x14ac:dyDescent="0.25">
      <c r="D677" s="54"/>
      <c r="E677" s="54"/>
      <c r="F677" s="54"/>
      <c r="G677" s="54"/>
      <c r="H677" s="54"/>
      <c r="J677" s="54"/>
      <c r="K677" s="54"/>
      <c r="L677" s="54"/>
      <c r="M677" s="54"/>
      <c r="N677" s="54"/>
      <c r="P677" s="54"/>
      <c r="Q677" s="52"/>
      <c r="R677" s="52"/>
      <c r="S677" s="52"/>
    </row>
    <row r="678" spans="4:19" ht="13.2" x14ac:dyDescent="0.25">
      <c r="D678" s="54"/>
      <c r="E678" s="54"/>
      <c r="F678" s="54"/>
      <c r="G678" s="54"/>
      <c r="H678" s="54"/>
      <c r="J678" s="54"/>
      <c r="K678" s="54"/>
      <c r="L678" s="54"/>
      <c r="M678" s="54"/>
      <c r="N678" s="54"/>
      <c r="P678" s="54"/>
      <c r="Q678" s="52"/>
      <c r="R678" s="52"/>
      <c r="S678" s="52"/>
    </row>
    <row r="679" spans="4:19" ht="13.2" x14ac:dyDescent="0.25">
      <c r="D679" s="54"/>
      <c r="E679" s="54"/>
      <c r="F679" s="54"/>
      <c r="G679" s="54"/>
      <c r="H679" s="54"/>
      <c r="J679" s="54"/>
      <c r="K679" s="54"/>
      <c r="L679" s="54"/>
      <c r="M679" s="54"/>
      <c r="N679" s="54"/>
      <c r="P679" s="54"/>
      <c r="Q679" s="52"/>
      <c r="R679" s="52"/>
      <c r="S679" s="52"/>
    </row>
    <row r="680" spans="4:19" ht="13.2" x14ac:dyDescent="0.25">
      <c r="D680" s="54"/>
      <c r="E680" s="54"/>
      <c r="F680" s="54"/>
      <c r="G680" s="54"/>
      <c r="H680" s="54"/>
      <c r="J680" s="54"/>
      <c r="K680" s="54"/>
      <c r="L680" s="54"/>
      <c r="M680" s="54"/>
      <c r="N680" s="54"/>
      <c r="P680" s="54"/>
      <c r="Q680" s="52"/>
      <c r="R680" s="52"/>
      <c r="S680" s="52"/>
    </row>
    <row r="681" spans="4:19" ht="13.2" x14ac:dyDescent="0.25">
      <c r="D681" s="54"/>
      <c r="E681" s="54"/>
      <c r="F681" s="54"/>
      <c r="G681" s="54"/>
      <c r="H681" s="54"/>
      <c r="J681" s="54"/>
      <c r="K681" s="54"/>
      <c r="L681" s="54"/>
      <c r="M681" s="54"/>
      <c r="N681" s="54"/>
      <c r="P681" s="54"/>
      <c r="Q681" s="52"/>
      <c r="R681" s="52"/>
      <c r="S681" s="52"/>
    </row>
    <row r="682" spans="4:19" ht="13.2" x14ac:dyDescent="0.25">
      <c r="D682" s="54"/>
      <c r="E682" s="54"/>
      <c r="F682" s="54"/>
      <c r="G682" s="54"/>
      <c r="H682" s="54"/>
      <c r="J682" s="54"/>
      <c r="K682" s="54"/>
      <c r="L682" s="54"/>
      <c r="M682" s="54"/>
      <c r="N682" s="54"/>
      <c r="P682" s="54"/>
      <c r="Q682" s="52"/>
      <c r="R682" s="52"/>
      <c r="S682" s="52"/>
    </row>
    <row r="683" spans="4:19" ht="13.2" x14ac:dyDescent="0.25">
      <c r="D683" s="54"/>
      <c r="E683" s="54"/>
      <c r="F683" s="54"/>
      <c r="G683" s="54"/>
      <c r="H683" s="54"/>
      <c r="J683" s="54"/>
      <c r="K683" s="54"/>
      <c r="L683" s="54"/>
      <c r="M683" s="54"/>
      <c r="N683" s="54"/>
      <c r="P683" s="54"/>
      <c r="Q683" s="52"/>
      <c r="R683" s="52"/>
      <c r="S683" s="52"/>
    </row>
    <row r="684" spans="4:19" ht="13.2" x14ac:dyDescent="0.25">
      <c r="D684" s="54"/>
      <c r="E684" s="54"/>
      <c r="F684" s="54"/>
      <c r="G684" s="54"/>
      <c r="H684" s="54"/>
      <c r="J684" s="54"/>
      <c r="K684" s="54"/>
      <c r="L684" s="54"/>
      <c r="M684" s="54"/>
      <c r="N684" s="54"/>
      <c r="P684" s="54"/>
      <c r="Q684" s="52"/>
      <c r="R684" s="52"/>
      <c r="S684" s="52"/>
    </row>
    <row r="685" spans="4:19" ht="13.2" x14ac:dyDescent="0.25">
      <c r="D685" s="54"/>
      <c r="E685" s="54"/>
      <c r="F685" s="54"/>
      <c r="G685" s="54"/>
      <c r="H685" s="54"/>
      <c r="J685" s="54"/>
      <c r="K685" s="54"/>
      <c r="L685" s="54"/>
      <c r="M685" s="54"/>
      <c r="N685" s="54"/>
      <c r="P685" s="54"/>
      <c r="Q685" s="52"/>
      <c r="R685" s="52"/>
      <c r="S685" s="52"/>
    </row>
    <row r="686" spans="4:19" ht="13.2" x14ac:dyDescent="0.25">
      <c r="D686" s="54"/>
      <c r="E686" s="54"/>
      <c r="F686" s="54"/>
      <c r="G686" s="54"/>
      <c r="H686" s="54"/>
      <c r="J686" s="54"/>
      <c r="K686" s="54"/>
      <c r="L686" s="54"/>
      <c r="M686" s="54"/>
      <c r="N686" s="54"/>
      <c r="P686" s="54"/>
      <c r="Q686" s="52"/>
      <c r="R686" s="52"/>
      <c r="S686" s="52"/>
    </row>
    <row r="687" spans="4:19" ht="13.2" x14ac:dyDescent="0.25">
      <c r="D687" s="54"/>
      <c r="E687" s="54"/>
      <c r="F687" s="54"/>
      <c r="G687" s="54"/>
      <c r="H687" s="54"/>
      <c r="J687" s="54"/>
      <c r="K687" s="54"/>
      <c r="L687" s="54"/>
      <c r="M687" s="54"/>
      <c r="N687" s="54"/>
      <c r="P687" s="54"/>
      <c r="Q687" s="52"/>
      <c r="R687" s="52"/>
      <c r="S687" s="52"/>
    </row>
    <row r="688" spans="4:19" ht="13.2" x14ac:dyDescent="0.25">
      <c r="D688" s="54"/>
      <c r="E688" s="54"/>
      <c r="F688" s="54"/>
      <c r="G688" s="54"/>
      <c r="H688" s="54"/>
      <c r="J688" s="54"/>
      <c r="K688" s="54"/>
      <c r="L688" s="54"/>
      <c r="M688" s="54"/>
      <c r="N688" s="54"/>
      <c r="P688" s="54"/>
      <c r="Q688" s="52"/>
      <c r="R688" s="52"/>
      <c r="S688" s="52"/>
    </row>
    <row r="689" spans="4:19" ht="13.2" x14ac:dyDescent="0.25">
      <c r="D689" s="54"/>
      <c r="E689" s="54"/>
      <c r="F689" s="54"/>
      <c r="G689" s="54"/>
      <c r="H689" s="54"/>
      <c r="J689" s="54"/>
      <c r="K689" s="54"/>
      <c r="L689" s="54"/>
      <c r="M689" s="54"/>
      <c r="N689" s="54"/>
      <c r="P689" s="54"/>
      <c r="Q689" s="52"/>
      <c r="R689" s="52"/>
      <c r="S689" s="52"/>
    </row>
    <row r="690" spans="4:19" ht="13.2" x14ac:dyDescent="0.25">
      <c r="D690" s="54"/>
      <c r="E690" s="54"/>
      <c r="F690" s="54"/>
      <c r="G690" s="54"/>
      <c r="H690" s="54"/>
      <c r="J690" s="54"/>
      <c r="K690" s="54"/>
      <c r="L690" s="54"/>
      <c r="M690" s="54"/>
      <c r="N690" s="54"/>
      <c r="P690" s="54"/>
      <c r="Q690" s="52"/>
      <c r="R690" s="52"/>
      <c r="S690" s="52"/>
    </row>
    <row r="691" spans="4:19" ht="13.2" x14ac:dyDescent="0.25">
      <c r="D691" s="54"/>
      <c r="E691" s="54"/>
      <c r="F691" s="54"/>
      <c r="G691" s="54"/>
      <c r="H691" s="54"/>
      <c r="J691" s="54"/>
      <c r="K691" s="54"/>
      <c r="L691" s="54"/>
      <c r="M691" s="54"/>
      <c r="N691" s="54"/>
      <c r="P691" s="54"/>
      <c r="Q691" s="52"/>
      <c r="R691" s="52"/>
      <c r="S691" s="52"/>
    </row>
    <row r="692" spans="4:19" ht="13.2" x14ac:dyDescent="0.25">
      <c r="D692" s="54"/>
      <c r="E692" s="54"/>
      <c r="F692" s="54"/>
      <c r="G692" s="54"/>
      <c r="H692" s="54"/>
      <c r="J692" s="54"/>
      <c r="K692" s="54"/>
      <c r="L692" s="54"/>
      <c r="M692" s="54"/>
      <c r="N692" s="54"/>
      <c r="P692" s="54"/>
      <c r="Q692" s="52"/>
      <c r="R692" s="52"/>
      <c r="S692" s="52"/>
    </row>
    <row r="693" spans="4:19" ht="13.2" x14ac:dyDescent="0.25">
      <c r="D693" s="54"/>
      <c r="E693" s="54"/>
      <c r="F693" s="54"/>
      <c r="G693" s="54"/>
      <c r="H693" s="54"/>
      <c r="J693" s="54"/>
      <c r="K693" s="54"/>
      <c r="L693" s="54"/>
      <c r="M693" s="54"/>
      <c r="N693" s="54"/>
      <c r="P693" s="54"/>
      <c r="Q693" s="52"/>
      <c r="R693" s="52"/>
      <c r="S693" s="52"/>
    </row>
    <row r="694" spans="4:19" ht="13.2" x14ac:dyDescent="0.25">
      <c r="D694" s="54"/>
      <c r="E694" s="54"/>
      <c r="F694" s="54"/>
      <c r="G694" s="54"/>
      <c r="H694" s="54"/>
      <c r="J694" s="54"/>
      <c r="K694" s="54"/>
      <c r="L694" s="54"/>
      <c r="M694" s="54"/>
      <c r="N694" s="54"/>
      <c r="P694" s="54"/>
      <c r="Q694" s="52"/>
      <c r="R694" s="52"/>
      <c r="S694" s="52"/>
    </row>
    <row r="695" spans="4:19" ht="13.2" x14ac:dyDescent="0.25">
      <c r="D695" s="54"/>
      <c r="E695" s="54"/>
      <c r="F695" s="54"/>
      <c r="G695" s="54"/>
      <c r="H695" s="54"/>
      <c r="J695" s="54"/>
      <c r="K695" s="54"/>
      <c r="L695" s="54"/>
      <c r="M695" s="54"/>
      <c r="N695" s="54"/>
      <c r="P695" s="54"/>
      <c r="Q695" s="52"/>
      <c r="R695" s="52"/>
      <c r="S695" s="52"/>
    </row>
    <row r="696" spans="4:19" ht="13.2" x14ac:dyDescent="0.25">
      <c r="D696" s="54"/>
      <c r="E696" s="54"/>
      <c r="F696" s="54"/>
      <c r="G696" s="54"/>
      <c r="H696" s="54"/>
      <c r="J696" s="54"/>
      <c r="K696" s="54"/>
      <c r="L696" s="54"/>
      <c r="M696" s="54"/>
      <c r="N696" s="54"/>
      <c r="P696" s="54"/>
      <c r="Q696" s="52"/>
      <c r="R696" s="52"/>
      <c r="S696" s="52"/>
    </row>
    <row r="697" spans="4:19" ht="13.2" x14ac:dyDescent="0.25">
      <c r="D697" s="54"/>
      <c r="E697" s="54"/>
      <c r="F697" s="54"/>
      <c r="G697" s="54"/>
      <c r="H697" s="54"/>
      <c r="J697" s="54"/>
      <c r="K697" s="54"/>
      <c r="L697" s="54"/>
      <c r="M697" s="54"/>
      <c r="N697" s="54"/>
      <c r="P697" s="54"/>
      <c r="Q697" s="52"/>
      <c r="R697" s="52"/>
      <c r="S697" s="52"/>
    </row>
    <row r="698" spans="4:19" ht="13.2" x14ac:dyDescent="0.25">
      <c r="D698" s="54"/>
      <c r="E698" s="54"/>
      <c r="F698" s="54"/>
      <c r="G698" s="54"/>
      <c r="H698" s="54"/>
      <c r="J698" s="54"/>
      <c r="K698" s="54"/>
      <c r="L698" s="54"/>
      <c r="M698" s="54"/>
      <c r="N698" s="54"/>
      <c r="P698" s="54"/>
      <c r="Q698" s="52"/>
      <c r="R698" s="52"/>
      <c r="S698" s="52"/>
    </row>
    <row r="699" spans="4:19" ht="13.2" x14ac:dyDescent="0.25">
      <c r="D699" s="54"/>
      <c r="E699" s="54"/>
      <c r="F699" s="54"/>
      <c r="G699" s="54"/>
      <c r="H699" s="54"/>
      <c r="J699" s="54"/>
      <c r="K699" s="54"/>
      <c r="L699" s="54"/>
      <c r="M699" s="54"/>
      <c r="N699" s="54"/>
      <c r="P699" s="54"/>
      <c r="Q699" s="52"/>
      <c r="R699" s="52"/>
      <c r="S699" s="52"/>
    </row>
    <row r="700" spans="4:19" ht="13.2" x14ac:dyDescent="0.25">
      <c r="D700" s="54"/>
      <c r="E700" s="54"/>
      <c r="F700" s="54"/>
      <c r="G700" s="54"/>
      <c r="H700" s="54"/>
      <c r="J700" s="54"/>
      <c r="K700" s="54"/>
      <c r="L700" s="54"/>
      <c r="M700" s="54"/>
      <c r="N700" s="54"/>
      <c r="P700" s="54"/>
      <c r="Q700" s="52"/>
      <c r="R700" s="52"/>
      <c r="S700" s="52"/>
    </row>
    <row r="701" spans="4:19" ht="13.2" x14ac:dyDescent="0.25">
      <c r="D701" s="54"/>
      <c r="E701" s="54"/>
      <c r="F701" s="54"/>
      <c r="G701" s="54"/>
      <c r="H701" s="54"/>
      <c r="J701" s="54"/>
      <c r="K701" s="54"/>
      <c r="L701" s="54"/>
      <c r="M701" s="54"/>
      <c r="N701" s="54"/>
      <c r="P701" s="54"/>
      <c r="Q701" s="52"/>
      <c r="R701" s="52"/>
      <c r="S701" s="52"/>
    </row>
    <row r="702" spans="4:19" ht="13.2" x14ac:dyDescent="0.25">
      <c r="D702" s="54"/>
      <c r="E702" s="54"/>
      <c r="F702" s="54"/>
      <c r="G702" s="54"/>
      <c r="H702" s="54"/>
      <c r="J702" s="54"/>
      <c r="K702" s="54"/>
      <c r="L702" s="54"/>
      <c r="M702" s="54"/>
      <c r="N702" s="54"/>
      <c r="P702" s="54"/>
      <c r="Q702" s="52"/>
      <c r="R702" s="52"/>
      <c r="S702" s="52"/>
    </row>
    <row r="703" spans="4:19" ht="13.2" x14ac:dyDescent="0.25">
      <c r="D703" s="54"/>
      <c r="E703" s="54"/>
      <c r="F703" s="54"/>
      <c r="G703" s="54"/>
      <c r="H703" s="54"/>
      <c r="J703" s="54"/>
      <c r="K703" s="54"/>
      <c r="L703" s="54"/>
      <c r="M703" s="54"/>
      <c r="N703" s="54"/>
      <c r="P703" s="54"/>
      <c r="Q703" s="52"/>
      <c r="R703" s="52"/>
      <c r="S703" s="52"/>
    </row>
    <row r="704" spans="4:19" ht="13.2" x14ac:dyDescent="0.25">
      <c r="D704" s="54"/>
      <c r="E704" s="54"/>
      <c r="F704" s="54"/>
      <c r="G704" s="54"/>
      <c r="H704" s="54"/>
      <c r="J704" s="54"/>
      <c r="K704" s="54"/>
      <c r="L704" s="54"/>
      <c r="M704" s="54"/>
      <c r="N704" s="54"/>
      <c r="P704" s="54"/>
      <c r="Q704" s="52"/>
      <c r="R704" s="52"/>
      <c r="S704" s="52"/>
    </row>
    <row r="705" spans="4:19" ht="13.2" x14ac:dyDescent="0.25">
      <c r="D705" s="54"/>
      <c r="E705" s="54"/>
      <c r="F705" s="54"/>
      <c r="G705" s="54"/>
      <c r="H705" s="54"/>
      <c r="J705" s="54"/>
      <c r="K705" s="54"/>
      <c r="L705" s="54"/>
      <c r="M705" s="54"/>
      <c r="N705" s="54"/>
      <c r="P705" s="54"/>
      <c r="Q705" s="52"/>
      <c r="R705" s="52"/>
      <c r="S705" s="52"/>
    </row>
    <row r="706" spans="4:19" ht="13.2" x14ac:dyDescent="0.25">
      <c r="D706" s="54"/>
      <c r="E706" s="54"/>
      <c r="F706" s="54"/>
      <c r="G706" s="54"/>
      <c r="H706" s="54"/>
      <c r="J706" s="54"/>
      <c r="K706" s="54"/>
      <c r="L706" s="54"/>
      <c r="M706" s="54"/>
      <c r="N706" s="54"/>
      <c r="P706" s="54"/>
      <c r="Q706" s="52"/>
      <c r="R706" s="52"/>
      <c r="S706" s="52"/>
    </row>
    <row r="707" spans="4:19" ht="13.2" x14ac:dyDescent="0.25">
      <c r="D707" s="54"/>
      <c r="E707" s="54"/>
      <c r="F707" s="54"/>
      <c r="G707" s="54"/>
      <c r="H707" s="54"/>
      <c r="J707" s="54"/>
      <c r="K707" s="54"/>
      <c r="L707" s="54"/>
      <c r="M707" s="54"/>
      <c r="N707" s="54"/>
      <c r="P707" s="54"/>
      <c r="Q707" s="52"/>
      <c r="R707" s="52"/>
      <c r="S707" s="52"/>
    </row>
    <row r="708" spans="4:19" ht="13.2" x14ac:dyDescent="0.25">
      <c r="D708" s="54"/>
      <c r="E708" s="54"/>
      <c r="F708" s="54"/>
      <c r="G708" s="54"/>
      <c r="H708" s="54"/>
      <c r="J708" s="54"/>
      <c r="K708" s="54"/>
      <c r="L708" s="54"/>
      <c r="M708" s="54"/>
      <c r="N708" s="54"/>
      <c r="P708" s="54"/>
      <c r="Q708" s="52"/>
      <c r="R708" s="52"/>
      <c r="S708" s="52"/>
    </row>
    <row r="709" spans="4:19" ht="13.2" x14ac:dyDescent="0.25">
      <c r="D709" s="54"/>
      <c r="E709" s="54"/>
      <c r="F709" s="54"/>
      <c r="G709" s="54"/>
      <c r="H709" s="54"/>
      <c r="J709" s="54"/>
      <c r="K709" s="54"/>
      <c r="L709" s="54"/>
      <c r="M709" s="54"/>
      <c r="N709" s="54"/>
      <c r="P709" s="54"/>
      <c r="Q709" s="52"/>
      <c r="R709" s="52"/>
      <c r="S709" s="52"/>
    </row>
    <row r="710" spans="4:19" ht="13.2" x14ac:dyDescent="0.25">
      <c r="D710" s="54"/>
      <c r="E710" s="54"/>
      <c r="F710" s="54"/>
      <c r="G710" s="54"/>
      <c r="H710" s="54"/>
      <c r="J710" s="54"/>
      <c r="K710" s="54"/>
      <c r="L710" s="54"/>
      <c r="M710" s="54"/>
      <c r="N710" s="54"/>
      <c r="P710" s="54"/>
      <c r="Q710" s="52"/>
      <c r="R710" s="52"/>
      <c r="S710" s="52"/>
    </row>
    <row r="711" spans="4:19" ht="13.2" x14ac:dyDescent="0.25">
      <c r="D711" s="54"/>
      <c r="E711" s="54"/>
      <c r="F711" s="54"/>
      <c r="G711" s="54"/>
      <c r="H711" s="54"/>
      <c r="J711" s="54"/>
      <c r="K711" s="54"/>
      <c r="L711" s="54"/>
      <c r="M711" s="54"/>
      <c r="N711" s="54"/>
      <c r="P711" s="54"/>
      <c r="Q711" s="52"/>
      <c r="R711" s="52"/>
      <c r="S711" s="52"/>
    </row>
    <row r="712" spans="4:19" ht="13.2" x14ac:dyDescent="0.25">
      <c r="D712" s="54"/>
      <c r="E712" s="54"/>
      <c r="F712" s="54"/>
      <c r="G712" s="54"/>
      <c r="H712" s="54"/>
      <c r="J712" s="54"/>
      <c r="K712" s="54"/>
      <c r="L712" s="54"/>
      <c r="M712" s="54"/>
      <c r="N712" s="54"/>
      <c r="P712" s="54"/>
      <c r="Q712" s="52"/>
      <c r="R712" s="52"/>
      <c r="S712" s="52"/>
    </row>
    <row r="713" spans="4:19" ht="13.2" x14ac:dyDescent="0.25">
      <c r="D713" s="54"/>
      <c r="E713" s="54"/>
      <c r="F713" s="54"/>
      <c r="G713" s="54"/>
      <c r="H713" s="54"/>
      <c r="J713" s="54"/>
      <c r="K713" s="54"/>
      <c r="L713" s="54"/>
      <c r="M713" s="54"/>
      <c r="N713" s="54"/>
      <c r="P713" s="54"/>
      <c r="Q713" s="52"/>
      <c r="R713" s="52"/>
      <c r="S713" s="52"/>
    </row>
    <row r="714" spans="4:19" ht="13.2" x14ac:dyDescent="0.25">
      <c r="D714" s="54"/>
      <c r="E714" s="54"/>
      <c r="F714" s="54"/>
      <c r="G714" s="54"/>
      <c r="H714" s="54"/>
      <c r="J714" s="54"/>
      <c r="K714" s="54"/>
      <c r="L714" s="54"/>
      <c r="M714" s="54"/>
      <c r="N714" s="54"/>
      <c r="P714" s="54"/>
      <c r="Q714" s="52"/>
      <c r="R714" s="52"/>
      <c r="S714" s="52"/>
    </row>
    <row r="715" spans="4:19" ht="13.2" x14ac:dyDescent="0.25">
      <c r="D715" s="54"/>
      <c r="E715" s="54"/>
      <c r="F715" s="54"/>
      <c r="G715" s="54"/>
      <c r="H715" s="54"/>
      <c r="J715" s="54"/>
      <c r="K715" s="54"/>
      <c r="L715" s="54"/>
      <c r="M715" s="54"/>
      <c r="N715" s="54"/>
      <c r="P715" s="54"/>
      <c r="Q715" s="52"/>
      <c r="R715" s="52"/>
      <c r="S715" s="52"/>
    </row>
    <row r="716" spans="4:19" ht="13.2" x14ac:dyDescent="0.25">
      <c r="D716" s="54"/>
      <c r="E716" s="54"/>
      <c r="F716" s="54"/>
      <c r="G716" s="54"/>
      <c r="H716" s="54"/>
      <c r="J716" s="54"/>
      <c r="K716" s="54"/>
      <c r="L716" s="54"/>
      <c r="M716" s="54"/>
      <c r="N716" s="54"/>
      <c r="P716" s="54"/>
      <c r="Q716" s="52"/>
      <c r="R716" s="52"/>
      <c r="S716" s="52"/>
    </row>
    <row r="717" spans="4:19" ht="13.2" x14ac:dyDescent="0.25">
      <c r="D717" s="54"/>
      <c r="E717" s="54"/>
      <c r="F717" s="54"/>
      <c r="G717" s="54"/>
      <c r="H717" s="54"/>
      <c r="J717" s="54"/>
      <c r="K717" s="54"/>
      <c r="L717" s="54"/>
      <c r="M717" s="54"/>
      <c r="N717" s="54"/>
      <c r="P717" s="54"/>
      <c r="Q717" s="52"/>
      <c r="R717" s="52"/>
      <c r="S717" s="52"/>
    </row>
    <row r="718" spans="4:19" ht="13.2" x14ac:dyDescent="0.25">
      <c r="D718" s="54"/>
      <c r="E718" s="54"/>
      <c r="F718" s="54"/>
      <c r="G718" s="54"/>
      <c r="H718" s="54"/>
      <c r="J718" s="54"/>
      <c r="K718" s="54"/>
      <c r="L718" s="54"/>
      <c r="M718" s="54"/>
      <c r="N718" s="54"/>
      <c r="P718" s="54"/>
      <c r="Q718" s="52"/>
      <c r="R718" s="52"/>
      <c r="S718" s="52"/>
    </row>
    <row r="719" spans="4:19" ht="13.2" x14ac:dyDescent="0.25">
      <c r="D719" s="54"/>
      <c r="E719" s="54"/>
      <c r="F719" s="54"/>
      <c r="G719" s="54"/>
      <c r="H719" s="54"/>
      <c r="J719" s="54"/>
      <c r="K719" s="54"/>
      <c r="L719" s="54"/>
      <c r="M719" s="54"/>
      <c r="N719" s="54"/>
      <c r="P719" s="54"/>
      <c r="Q719" s="52"/>
      <c r="R719" s="52"/>
      <c r="S719" s="52"/>
    </row>
    <row r="720" spans="4:19" ht="13.2" x14ac:dyDescent="0.25">
      <c r="D720" s="54"/>
      <c r="E720" s="54"/>
      <c r="F720" s="54"/>
      <c r="G720" s="54"/>
      <c r="H720" s="54"/>
      <c r="J720" s="54"/>
      <c r="K720" s="54"/>
      <c r="L720" s="54"/>
      <c r="M720" s="54"/>
      <c r="N720" s="54"/>
      <c r="P720" s="54"/>
      <c r="Q720" s="52"/>
      <c r="R720" s="52"/>
      <c r="S720" s="52"/>
    </row>
    <row r="721" spans="4:19" ht="13.2" x14ac:dyDescent="0.25">
      <c r="D721" s="54"/>
      <c r="E721" s="54"/>
      <c r="F721" s="54"/>
      <c r="G721" s="54"/>
      <c r="H721" s="54"/>
      <c r="J721" s="54"/>
      <c r="K721" s="54"/>
      <c r="L721" s="54"/>
      <c r="M721" s="54"/>
      <c r="N721" s="54"/>
      <c r="P721" s="54"/>
      <c r="Q721" s="52"/>
      <c r="R721" s="52"/>
      <c r="S721" s="52"/>
    </row>
    <row r="722" spans="4:19" ht="13.2" x14ac:dyDescent="0.25">
      <c r="D722" s="54"/>
      <c r="E722" s="54"/>
      <c r="F722" s="54"/>
      <c r="G722" s="54"/>
      <c r="H722" s="54"/>
      <c r="J722" s="54"/>
      <c r="K722" s="54"/>
      <c r="L722" s="54"/>
      <c r="M722" s="54"/>
      <c r="N722" s="54"/>
      <c r="P722" s="54"/>
      <c r="Q722" s="52"/>
      <c r="R722" s="52"/>
      <c r="S722" s="52"/>
    </row>
    <row r="723" spans="4:19" ht="13.2" x14ac:dyDescent="0.25">
      <c r="D723" s="54"/>
      <c r="E723" s="54"/>
      <c r="F723" s="54"/>
      <c r="G723" s="54"/>
      <c r="H723" s="54"/>
      <c r="J723" s="54"/>
      <c r="K723" s="54"/>
      <c r="L723" s="54"/>
      <c r="M723" s="54"/>
      <c r="N723" s="54"/>
      <c r="P723" s="54"/>
      <c r="Q723" s="52"/>
      <c r="R723" s="52"/>
      <c r="S723" s="52"/>
    </row>
    <row r="724" spans="4:19" ht="13.2" x14ac:dyDescent="0.25">
      <c r="D724" s="54"/>
      <c r="E724" s="54"/>
      <c r="F724" s="54"/>
      <c r="G724" s="54"/>
      <c r="H724" s="54"/>
      <c r="J724" s="54"/>
      <c r="K724" s="54"/>
      <c r="L724" s="54"/>
      <c r="M724" s="54"/>
      <c r="N724" s="54"/>
      <c r="P724" s="54"/>
      <c r="Q724" s="52"/>
      <c r="R724" s="52"/>
      <c r="S724" s="52"/>
    </row>
    <row r="725" spans="4:19" ht="13.2" x14ac:dyDescent="0.25">
      <c r="D725" s="54"/>
      <c r="E725" s="54"/>
      <c r="F725" s="54"/>
      <c r="G725" s="54"/>
      <c r="H725" s="54"/>
      <c r="J725" s="54"/>
      <c r="K725" s="54"/>
      <c r="L725" s="54"/>
      <c r="M725" s="54"/>
      <c r="N725" s="54"/>
      <c r="P725" s="54"/>
      <c r="Q725" s="52"/>
      <c r="R725" s="52"/>
      <c r="S725" s="52"/>
    </row>
    <row r="726" spans="4:19" ht="13.2" x14ac:dyDescent="0.25">
      <c r="D726" s="54"/>
      <c r="E726" s="54"/>
      <c r="F726" s="54"/>
      <c r="G726" s="54"/>
      <c r="H726" s="54"/>
      <c r="J726" s="54"/>
      <c r="K726" s="54"/>
      <c r="L726" s="54"/>
      <c r="M726" s="54"/>
      <c r="N726" s="54"/>
      <c r="P726" s="54"/>
      <c r="Q726" s="52"/>
      <c r="R726" s="52"/>
      <c r="S726" s="52"/>
    </row>
    <row r="727" spans="4:19" ht="13.2" x14ac:dyDescent="0.25">
      <c r="D727" s="54"/>
      <c r="E727" s="54"/>
      <c r="F727" s="54"/>
      <c r="G727" s="54"/>
      <c r="H727" s="54"/>
      <c r="J727" s="54"/>
      <c r="K727" s="54"/>
      <c r="L727" s="54"/>
      <c r="M727" s="54"/>
      <c r="N727" s="54"/>
      <c r="P727" s="54"/>
      <c r="Q727" s="52"/>
      <c r="R727" s="52"/>
      <c r="S727" s="52"/>
    </row>
    <row r="728" spans="4:19" ht="13.2" x14ac:dyDescent="0.25">
      <c r="D728" s="54"/>
      <c r="E728" s="54"/>
      <c r="F728" s="54"/>
      <c r="G728" s="54"/>
      <c r="H728" s="54"/>
      <c r="J728" s="54"/>
      <c r="K728" s="54"/>
      <c r="L728" s="54"/>
      <c r="M728" s="54"/>
      <c r="N728" s="54"/>
      <c r="P728" s="54"/>
      <c r="Q728" s="52"/>
      <c r="R728" s="52"/>
      <c r="S728" s="52"/>
    </row>
    <row r="729" spans="4:19" ht="13.2" x14ac:dyDescent="0.25">
      <c r="D729" s="54"/>
      <c r="E729" s="54"/>
      <c r="F729" s="54"/>
      <c r="G729" s="54"/>
      <c r="H729" s="54"/>
      <c r="J729" s="54"/>
      <c r="K729" s="54"/>
      <c r="L729" s="54"/>
      <c r="M729" s="54"/>
      <c r="N729" s="54"/>
      <c r="P729" s="54"/>
      <c r="Q729" s="52"/>
      <c r="R729" s="52"/>
      <c r="S729" s="52"/>
    </row>
    <row r="730" spans="4:19" ht="13.2" x14ac:dyDescent="0.25">
      <c r="D730" s="54"/>
      <c r="E730" s="54"/>
      <c r="F730" s="54"/>
      <c r="G730" s="54"/>
      <c r="H730" s="54"/>
      <c r="J730" s="54"/>
      <c r="K730" s="54"/>
      <c r="L730" s="54"/>
      <c r="M730" s="54"/>
      <c r="N730" s="54"/>
      <c r="P730" s="54"/>
      <c r="Q730" s="52"/>
      <c r="R730" s="52"/>
      <c r="S730" s="52"/>
    </row>
    <row r="731" spans="4:19" ht="13.2" x14ac:dyDescent="0.25">
      <c r="D731" s="54"/>
      <c r="E731" s="54"/>
      <c r="F731" s="54"/>
      <c r="G731" s="54"/>
      <c r="H731" s="54"/>
      <c r="J731" s="54"/>
      <c r="K731" s="54"/>
      <c r="L731" s="54"/>
      <c r="M731" s="54"/>
      <c r="N731" s="54"/>
      <c r="P731" s="54"/>
      <c r="Q731" s="52"/>
      <c r="R731" s="52"/>
      <c r="S731" s="52"/>
    </row>
    <row r="732" spans="4:19" ht="13.2" x14ac:dyDescent="0.25">
      <c r="D732" s="54"/>
      <c r="E732" s="54"/>
      <c r="F732" s="54"/>
      <c r="G732" s="54"/>
      <c r="H732" s="54"/>
      <c r="J732" s="54"/>
      <c r="K732" s="54"/>
      <c r="L732" s="54"/>
      <c r="M732" s="54"/>
      <c r="N732" s="54"/>
      <c r="P732" s="54"/>
      <c r="Q732" s="52"/>
      <c r="R732" s="52"/>
      <c r="S732" s="52"/>
    </row>
    <row r="733" spans="4:19" ht="13.2" x14ac:dyDescent="0.25">
      <c r="D733" s="54"/>
      <c r="E733" s="54"/>
      <c r="F733" s="54"/>
      <c r="G733" s="54"/>
      <c r="H733" s="54"/>
      <c r="J733" s="54"/>
      <c r="K733" s="54"/>
      <c r="L733" s="54"/>
      <c r="M733" s="54"/>
      <c r="N733" s="54"/>
      <c r="P733" s="54"/>
      <c r="Q733" s="52"/>
      <c r="R733" s="52"/>
      <c r="S733" s="52"/>
    </row>
    <row r="734" spans="4:19" ht="13.2" x14ac:dyDescent="0.25">
      <c r="D734" s="54"/>
      <c r="E734" s="54"/>
      <c r="F734" s="54"/>
      <c r="G734" s="54"/>
      <c r="H734" s="54"/>
      <c r="J734" s="54"/>
      <c r="K734" s="54"/>
      <c r="L734" s="54"/>
      <c r="M734" s="54"/>
      <c r="N734" s="54"/>
      <c r="P734" s="54"/>
      <c r="Q734" s="52"/>
      <c r="R734" s="52"/>
      <c r="S734" s="52"/>
    </row>
    <row r="735" spans="4:19" ht="13.2" x14ac:dyDescent="0.25">
      <c r="D735" s="54"/>
      <c r="E735" s="54"/>
      <c r="F735" s="54"/>
      <c r="G735" s="54"/>
      <c r="H735" s="54"/>
      <c r="J735" s="54"/>
      <c r="K735" s="54"/>
      <c r="L735" s="54"/>
      <c r="M735" s="54"/>
      <c r="N735" s="54"/>
      <c r="P735" s="54"/>
      <c r="Q735" s="52"/>
      <c r="R735" s="52"/>
      <c r="S735" s="52"/>
    </row>
    <row r="736" spans="4:19" ht="13.2" x14ac:dyDescent="0.25">
      <c r="D736" s="54"/>
      <c r="E736" s="54"/>
      <c r="F736" s="54"/>
      <c r="G736" s="54"/>
      <c r="H736" s="54"/>
      <c r="J736" s="54"/>
      <c r="K736" s="54"/>
      <c r="L736" s="54"/>
      <c r="M736" s="54"/>
      <c r="N736" s="54"/>
      <c r="P736" s="54"/>
      <c r="Q736" s="52"/>
      <c r="R736" s="52"/>
      <c r="S736" s="52"/>
    </row>
    <row r="737" spans="4:19" ht="13.2" x14ac:dyDescent="0.25">
      <c r="D737" s="54"/>
      <c r="E737" s="54"/>
      <c r="F737" s="54"/>
      <c r="G737" s="54"/>
      <c r="H737" s="54"/>
      <c r="J737" s="54"/>
      <c r="K737" s="54"/>
      <c r="L737" s="54"/>
      <c r="M737" s="54"/>
      <c r="N737" s="54"/>
      <c r="P737" s="54"/>
      <c r="Q737" s="52"/>
      <c r="R737" s="52"/>
      <c r="S737" s="52"/>
    </row>
    <row r="738" spans="4:19" ht="13.2" x14ac:dyDescent="0.25">
      <c r="D738" s="54"/>
      <c r="E738" s="54"/>
      <c r="F738" s="54"/>
      <c r="G738" s="54"/>
      <c r="H738" s="54"/>
      <c r="J738" s="54"/>
      <c r="K738" s="54"/>
      <c r="L738" s="54"/>
      <c r="M738" s="54"/>
      <c r="N738" s="54"/>
      <c r="P738" s="54"/>
      <c r="Q738" s="52"/>
      <c r="R738" s="52"/>
      <c r="S738" s="52"/>
    </row>
    <row r="739" spans="4:19" ht="13.2" x14ac:dyDescent="0.25">
      <c r="D739" s="54"/>
      <c r="E739" s="54"/>
      <c r="F739" s="54"/>
      <c r="G739" s="54"/>
      <c r="H739" s="54"/>
      <c r="J739" s="54"/>
      <c r="K739" s="54"/>
      <c r="L739" s="54"/>
      <c r="M739" s="54"/>
      <c r="N739" s="54"/>
      <c r="P739" s="54"/>
      <c r="Q739" s="52"/>
      <c r="R739" s="52"/>
      <c r="S739" s="52"/>
    </row>
    <row r="740" spans="4:19" ht="13.2" x14ac:dyDescent="0.25">
      <c r="D740" s="54"/>
      <c r="E740" s="54"/>
      <c r="F740" s="54"/>
      <c r="G740" s="54"/>
      <c r="H740" s="54"/>
      <c r="J740" s="54"/>
      <c r="K740" s="54"/>
      <c r="L740" s="54"/>
      <c r="M740" s="54"/>
      <c r="N740" s="54"/>
      <c r="P740" s="54"/>
      <c r="Q740" s="52"/>
      <c r="R740" s="52"/>
      <c r="S740" s="52"/>
    </row>
    <row r="741" spans="4:19" ht="13.2" x14ac:dyDescent="0.25">
      <c r="D741" s="54"/>
      <c r="E741" s="54"/>
      <c r="F741" s="54"/>
      <c r="G741" s="54"/>
      <c r="H741" s="54"/>
      <c r="J741" s="54"/>
      <c r="K741" s="54"/>
      <c r="L741" s="54"/>
      <c r="M741" s="54"/>
      <c r="N741" s="54"/>
      <c r="P741" s="54"/>
      <c r="Q741" s="52"/>
      <c r="R741" s="52"/>
      <c r="S741" s="52"/>
    </row>
    <row r="742" spans="4:19" ht="13.2" x14ac:dyDescent="0.25">
      <c r="D742" s="54"/>
      <c r="E742" s="54"/>
      <c r="F742" s="54"/>
      <c r="G742" s="54"/>
      <c r="H742" s="54"/>
      <c r="J742" s="54"/>
      <c r="K742" s="54"/>
      <c r="L742" s="54"/>
      <c r="M742" s="54"/>
      <c r="N742" s="54"/>
      <c r="P742" s="54"/>
      <c r="Q742" s="52"/>
      <c r="R742" s="52"/>
      <c r="S742" s="52"/>
    </row>
    <row r="743" spans="4:19" ht="13.2" x14ac:dyDescent="0.25">
      <c r="D743" s="54"/>
      <c r="E743" s="54"/>
      <c r="F743" s="54"/>
      <c r="G743" s="54"/>
      <c r="H743" s="54"/>
      <c r="J743" s="54"/>
      <c r="K743" s="54"/>
      <c r="L743" s="54"/>
      <c r="M743" s="54"/>
      <c r="N743" s="54"/>
      <c r="P743" s="54"/>
      <c r="Q743" s="52"/>
      <c r="R743" s="52"/>
      <c r="S743" s="52"/>
    </row>
    <row r="744" spans="4:19" ht="13.2" x14ac:dyDescent="0.25">
      <c r="D744" s="54"/>
      <c r="E744" s="54"/>
      <c r="F744" s="54"/>
      <c r="G744" s="54"/>
      <c r="H744" s="54"/>
      <c r="J744" s="54"/>
      <c r="K744" s="54"/>
      <c r="L744" s="54"/>
      <c r="M744" s="54"/>
      <c r="N744" s="54"/>
      <c r="P744" s="54"/>
      <c r="Q744" s="52"/>
      <c r="R744" s="52"/>
      <c r="S744" s="52"/>
    </row>
    <row r="745" spans="4:19" ht="13.2" x14ac:dyDescent="0.25">
      <c r="D745" s="54"/>
      <c r="E745" s="54"/>
      <c r="F745" s="54"/>
      <c r="G745" s="54"/>
      <c r="H745" s="54"/>
      <c r="J745" s="54"/>
      <c r="K745" s="54"/>
      <c r="L745" s="54"/>
      <c r="M745" s="54"/>
      <c r="N745" s="54"/>
      <c r="P745" s="54"/>
      <c r="Q745" s="52"/>
      <c r="R745" s="52"/>
      <c r="S745" s="52"/>
    </row>
    <row r="746" spans="4:19" ht="13.2" x14ac:dyDescent="0.25">
      <c r="D746" s="54"/>
      <c r="E746" s="54"/>
      <c r="F746" s="54"/>
      <c r="G746" s="54"/>
      <c r="H746" s="54"/>
      <c r="J746" s="54"/>
      <c r="K746" s="54"/>
      <c r="L746" s="54"/>
      <c r="M746" s="54"/>
      <c r="N746" s="54"/>
      <c r="P746" s="54"/>
      <c r="Q746" s="52"/>
      <c r="R746" s="52"/>
      <c r="S746" s="52"/>
    </row>
    <row r="747" spans="4:19" ht="13.2" x14ac:dyDescent="0.25">
      <c r="D747" s="54"/>
      <c r="E747" s="54"/>
      <c r="F747" s="54"/>
      <c r="G747" s="54"/>
      <c r="H747" s="54"/>
      <c r="J747" s="54"/>
      <c r="K747" s="54"/>
      <c r="L747" s="54"/>
      <c r="M747" s="54"/>
      <c r="N747" s="54"/>
      <c r="P747" s="54"/>
      <c r="Q747" s="52"/>
      <c r="R747" s="52"/>
      <c r="S747" s="52"/>
    </row>
    <row r="748" spans="4:19" ht="13.2" x14ac:dyDescent="0.25">
      <c r="D748" s="54"/>
      <c r="E748" s="54"/>
      <c r="F748" s="54"/>
      <c r="G748" s="54"/>
      <c r="H748" s="54"/>
      <c r="J748" s="54"/>
      <c r="K748" s="54"/>
      <c r="L748" s="54"/>
      <c r="M748" s="54"/>
      <c r="N748" s="54"/>
      <c r="P748" s="54"/>
      <c r="Q748" s="52"/>
      <c r="R748" s="52"/>
      <c r="S748" s="52"/>
    </row>
    <row r="749" spans="4:19" ht="13.2" x14ac:dyDescent="0.25">
      <c r="D749" s="54"/>
      <c r="E749" s="54"/>
      <c r="F749" s="54"/>
      <c r="G749" s="54"/>
      <c r="H749" s="54"/>
      <c r="J749" s="54"/>
      <c r="K749" s="54"/>
      <c r="L749" s="54"/>
      <c r="M749" s="54"/>
      <c r="N749" s="54"/>
      <c r="P749" s="54"/>
      <c r="Q749" s="52"/>
      <c r="R749" s="52"/>
      <c r="S749" s="52"/>
    </row>
    <row r="750" spans="4:19" ht="13.2" x14ac:dyDescent="0.25">
      <c r="D750" s="54"/>
      <c r="E750" s="54"/>
      <c r="F750" s="54"/>
      <c r="G750" s="54"/>
      <c r="H750" s="54"/>
      <c r="J750" s="54"/>
      <c r="K750" s="54"/>
      <c r="L750" s="54"/>
      <c r="M750" s="54"/>
      <c r="N750" s="54"/>
      <c r="P750" s="54"/>
      <c r="Q750" s="52"/>
      <c r="R750" s="52"/>
      <c r="S750" s="52"/>
    </row>
    <row r="751" spans="4:19" ht="13.2" x14ac:dyDescent="0.25">
      <c r="D751" s="54"/>
      <c r="E751" s="54"/>
      <c r="F751" s="54"/>
      <c r="G751" s="54"/>
      <c r="H751" s="54"/>
      <c r="J751" s="54"/>
      <c r="K751" s="54"/>
      <c r="L751" s="54"/>
      <c r="M751" s="54"/>
      <c r="N751" s="54"/>
      <c r="P751" s="54"/>
      <c r="Q751" s="52"/>
      <c r="R751" s="52"/>
      <c r="S751" s="52"/>
    </row>
    <row r="752" spans="4:19" ht="13.2" x14ac:dyDescent="0.25">
      <c r="D752" s="54"/>
      <c r="E752" s="54"/>
      <c r="F752" s="54"/>
      <c r="G752" s="54"/>
      <c r="H752" s="54"/>
      <c r="J752" s="54"/>
      <c r="K752" s="54"/>
      <c r="L752" s="54"/>
      <c r="M752" s="54"/>
      <c r="N752" s="54"/>
      <c r="P752" s="54"/>
      <c r="Q752" s="52"/>
      <c r="R752" s="52"/>
      <c r="S752" s="52"/>
    </row>
    <row r="753" spans="4:19" ht="13.2" x14ac:dyDescent="0.25">
      <c r="D753" s="54"/>
      <c r="E753" s="54"/>
      <c r="F753" s="54"/>
      <c r="G753" s="54"/>
      <c r="H753" s="54"/>
      <c r="J753" s="54"/>
      <c r="K753" s="54"/>
      <c r="L753" s="54"/>
      <c r="M753" s="54"/>
      <c r="N753" s="54"/>
      <c r="P753" s="54"/>
      <c r="Q753" s="52"/>
      <c r="R753" s="52"/>
      <c r="S753" s="52"/>
    </row>
    <row r="754" spans="4:19" ht="13.2" x14ac:dyDescent="0.25">
      <c r="D754" s="54"/>
      <c r="E754" s="54"/>
      <c r="F754" s="54"/>
      <c r="G754" s="54"/>
      <c r="H754" s="54"/>
      <c r="J754" s="54"/>
      <c r="K754" s="54"/>
      <c r="L754" s="54"/>
      <c r="M754" s="54"/>
      <c r="N754" s="54"/>
      <c r="P754" s="54"/>
      <c r="Q754" s="52"/>
      <c r="R754" s="52"/>
      <c r="S754" s="52"/>
    </row>
    <row r="755" spans="4:19" ht="13.2" x14ac:dyDescent="0.25">
      <c r="D755" s="54"/>
      <c r="E755" s="54"/>
      <c r="F755" s="54"/>
      <c r="G755" s="54"/>
      <c r="H755" s="54"/>
      <c r="J755" s="54"/>
      <c r="K755" s="54"/>
      <c r="L755" s="54"/>
      <c r="M755" s="54"/>
      <c r="N755" s="54"/>
      <c r="P755" s="54"/>
      <c r="Q755" s="52"/>
      <c r="R755" s="52"/>
      <c r="S755" s="52"/>
    </row>
    <row r="756" spans="4:19" ht="13.2" x14ac:dyDescent="0.25">
      <c r="D756" s="54"/>
      <c r="E756" s="54"/>
      <c r="F756" s="54"/>
      <c r="G756" s="54"/>
      <c r="H756" s="54"/>
      <c r="J756" s="54"/>
      <c r="K756" s="54"/>
      <c r="L756" s="54"/>
      <c r="M756" s="54"/>
      <c r="N756" s="54"/>
      <c r="P756" s="54"/>
      <c r="Q756" s="52"/>
      <c r="R756" s="52"/>
      <c r="S756" s="52"/>
    </row>
    <row r="757" spans="4:19" ht="13.2" x14ac:dyDescent="0.25">
      <c r="D757" s="54"/>
      <c r="E757" s="54"/>
      <c r="F757" s="54"/>
      <c r="G757" s="54"/>
      <c r="H757" s="54"/>
      <c r="J757" s="54"/>
      <c r="K757" s="54"/>
      <c r="L757" s="54"/>
      <c r="M757" s="54"/>
      <c r="N757" s="54"/>
      <c r="P757" s="54"/>
      <c r="Q757" s="52"/>
      <c r="R757" s="52"/>
      <c r="S757" s="52"/>
    </row>
    <row r="758" spans="4:19" ht="13.2" x14ac:dyDescent="0.25">
      <c r="D758" s="54"/>
      <c r="E758" s="54"/>
      <c r="F758" s="54"/>
      <c r="G758" s="54"/>
      <c r="H758" s="54"/>
      <c r="J758" s="54"/>
      <c r="K758" s="54"/>
      <c r="L758" s="54"/>
      <c r="M758" s="54"/>
      <c r="N758" s="54"/>
      <c r="P758" s="54"/>
      <c r="Q758" s="52"/>
      <c r="R758" s="52"/>
      <c r="S758" s="52"/>
    </row>
    <row r="759" spans="4:19" ht="13.2" x14ac:dyDescent="0.25">
      <c r="D759" s="54"/>
      <c r="E759" s="54"/>
      <c r="F759" s="54"/>
      <c r="G759" s="54"/>
      <c r="H759" s="54"/>
      <c r="J759" s="54"/>
      <c r="K759" s="54"/>
      <c r="L759" s="54"/>
      <c r="M759" s="54"/>
      <c r="N759" s="54"/>
      <c r="P759" s="54"/>
      <c r="Q759" s="52"/>
      <c r="R759" s="52"/>
      <c r="S759" s="52"/>
    </row>
    <row r="760" spans="4:19" ht="13.2" x14ac:dyDescent="0.25">
      <c r="D760" s="54"/>
      <c r="E760" s="54"/>
      <c r="F760" s="54"/>
      <c r="G760" s="54"/>
      <c r="H760" s="54"/>
      <c r="J760" s="54"/>
      <c r="K760" s="54"/>
      <c r="L760" s="54"/>
      <c r="M760" s="54"/>
      <c r="N760" s="54"/>
      <c r="P760" s="54"/>
      <c r="Q760" s="52"/>
      <c r="R760" s="52"/>
      <c r="S760" s="52"/>
    </row>
    <row r="761" spans="4:19" ht="13.2" x14ac:dyDescent="0.25">
      <c r="D761" s="54"/>
      <c r="E761" s="54"/>
      <c r="F761" s="54"/>
      <c r="G761" s="54"/>
      <c r="H761" s="54"/>
      <c r="J761" s="54"/>
      <c r="K761" s="54"/>
      <c r="L761" s="54"/>
      <c r="M761" s="54"/>
      <c r="N761" s="54"/>
      <c r="P761" s="54"/>
      <c r="Q761" s="52"/>
      <c r="R761" s="52"/>
      <c r="S761" s="52"/>
    </row>
    <row r="762" spans="4:19" ht="13.2" x14ac:dyDescent="0.25">
      <c r="D762" s="54"/>
      <c r="E762" s="54"/>
      <c r="F762" s="54"/>
      <c r="G762" s="54"/>
      <c r="H762" s="54"/>
      <c r="J762" s="54"/>
      <c r="K762" s="54"/>
      <c r="L762" s="54"/>
      <c r="M762" s="54"/>
      <c r="N762" s="54"/>
      <c r="P762" s="54"/>
      <c r="Q762" s="52"/>
      <c r="R762" s="52"/>
      <c r="S762" s="52"/>
    </row>
    <row r="763" spans="4:19" ht="13.2" x14ac:dyDescent="0.25">
      <c r="D763" s="54"/>
      <c r="E763" s="54"/>
      <c r="F763" s="54"/>
      <c r="G763" s="54"/>
      <c r="H763" s="54"/>
      <c r="J763" s="54"/>
      <c r="K763" s="54"/>
      <c r="L763" s="54"/>
      <c r="M763" s="54"/>
      <c r="N763" s="54"/>
      <c r="P763" s="54"/>
      <c r="Q763" s="52"/>
      <c r="R763" s="52"/>
      <c r="S763" s="52"/>
    </row>
    <row r="764" spans="4:19" ht="13.2" x14ac:dyDescent="0.25">
      <c r="D764" s="54"/>
      <c r="E764" s="54"/>
      <c r="F764" s="54"/>
      <c r="G764" s="54"/>
      <c r="H764" s="54"/>
      <c r="J764" s="54"/>
      <c r="K764" s="54"/>
      <c r="L764" s="54"/>
      <c r="M764" s="54"/>
      <c r="N764" s="54"/>
      <c r="P764" s="54"/>
      <c r="Q764" s="52"/>
      <c r="R764" s="52"/>
      <c r="S764" s="52"/>
    </row>
    <row r="765" spans="4:19" ht="13.2" x14ac:dyDescent="0.25">
      <c r="D765" s="54"/>
      <c r="E765" s="54"/>
      <c r="F765" s="54"/>
      <c r="G765" s="54"/>
      <c r="H765" s="54"/>
      <c r="J765" s="54"/>
      <c r="K765" s="54"/>
      <c r="L765" s="54"/>
      <c r="M765" s="54"/>
      <c r="N765" s="54"/>
      <c r="P765" s="54"/>
      <c r="Q765" s="52"/>
      <c r="R765" s="52"/>
      <c r="S765" s="52"/>
    </row>
    <row r="766" spans="4:19" ht="13.2" x14ac:dyDescent="0.25">
      <c r="D766" s="54"/>
      <c r="E766" s="54"/>
      <c r="F766" s="54"/>
      <c r="G766" s="54"/>
      <c r="H766" s="54"/>
      <c r="J766" s="54"/>
      <c r="K766" s="54"/>
      <c r="L766" s="54"/>
      <c r="M766" s="54"/>
      <c r="N766" s="54"/>
      <c r="P766" s="54"/>
      <c r="Q766" s="52"/>
      <c r="R766" s="52"/>
      <c r="S766" s="52"/>
    </row>
    <row r="767" spans="4:19" ht="13.2" x14ac:dyDescent="0.25">
      <c r="D767" s="54"/>
      <c r="E767" s="54"/>
      <c r="F767" s="54"/>
      <c r="G767" s="54"/>
      <c r="H767" s="54"/>
      <c r="J767" s="54"/>
      <c r="K767" s="54"/>
      <c r="L767" s="54"/>
      <c r="M767" s="54"/>
      <c r="N767" s="54"/>
      <c r="P767" s="54"/>
      <c r="Q767" s="52"/>
      <c r="R767" s="52"/>
      <c r="S767" s="52"/>
    </row>
    <row r="768" spans="4:19" ht="13.2" x14ac:dyDescent="0.25">
      <c r="D768" s="54"/>
      <c r="E768" s="54"/>
      <c r="F768" s="54"/>
      <c r="G768" s="54"/>
      <c r="H768" s="54"/>
      <c r="J768" s="54"/>
      <c r="K768" s="54"/>
      <c r="L768" s="54"/>
      <c r="M768" s="54"/>
      <c r="N768" s="54"/>
      <c r="P768" s="54"/>
      <c r="Q768" s="52"/>
      <c r="R768" s="52"/>
      <c r="S768" s="52"/>
    </row>
    <row r="769" spans="4:19" ht="13.2" x14ac:dyDescent="0.25">
      <c r="D769" s="54"/>
      <c r="E769" s="54"/>
      <c r="F769" s="54"/>
      <c r="G769" s="54"/>
      <c r="H769" s="54"/>
      <c r="J769" s="54"/>
      <c r="K769" s="54"/>
      <c r="L769" s="54"/>
      <c r="M769" s="54"/>
      <c r="N769" s="54"/>
      <c r="P769" s="54"/>
      <c r="Q769" s="52"/>
      <c r="R769" s="52"/>
      <c r="S769" s="52"/>
    </row>
    <row r="770" spans="4:19" ht="13.2" x14ac:dyDescent="0.25">
      <c r="D770" s="54"/>
      <c r="E770" s="54"/>
      <c r="F770" s="54"/>
      <c r="G770" s="54"/>
      <c r="H770" s="54"/>
      <c r="J770" s="54"/>
      <c r="K770" s="54"/>
      <c r="L770" s="54"/>
      <c r="M770" s="54"/>
      <c r="N770" s="54"/>
      <c r="P770" s="54"/>
      <c r="Q770" s="52"/>
      <c r="R770" s="52"/>
      <c r="S770" s="52"/>
    </row>
    <row r="771" spans="4:19" ht="13.2" x14ac:dyDescent="0.25">
      <c r="D771" s="54"/>
      <c r="E771" s="54"/>
      <c r="F771" s="54"/>
      <c r="G771" s="54"/>
      <c r="H771" s="54"/>
      <c r="J771" s="54"/>
      <c r="K771" s="54"/>
      <c r="L771" s="54"/>
      <c r="M771" s="54"/>
      <c r="N771" s="54"/>
      <c r="P771" s="54"/>
      <c r="Q771" s="52"/>
      <c r="R771" s="52"/>
      <c r="S771" s="52"/>
    </row>
    <row r="772" spans="4:19" ht="13.2" x14ac:dyDescent="0.25">
      <c r="D772" s="54"/>
      <c r="E772" s="54"/>
      <c r="F772" s="54"/>
      <c r="G772" s="54"/>
      <c r="H772" s="54"/>
      <c r="J772" s="54"/>
      <c r="K772" s="54"/>
      <c r="L772" s="54"/>
      <c r="M772" s="54"/>
      <c r="N772" s="54"/>
      <c r="P772" s="54"/>
      <c r="Q772" s="52"/>
      <c r="R772" s="52"/>
      <c r="S772" s="52"/>
    </row>
    <row r="773" spans="4:19" ht="13.2" x14ac:dyDescent="0.25">
      <c r="D773" s="54"/>
      <c r="E773" s="54"/>
      <c r="F773" s="54"/>
      <c r="G773" s="54"/>
      <c r="H773" s="54"/>
      <c r="J773" s="54"/>
      <c r="K773" s="54"/>
      <c r="L773" s="54"/>
      <c r="M773" s="54"/>
      <c r="N773" s="54"/>
      <c r="P773" s="54"/>
      <c r="Q773" s="52"/>
      <c r="R773" s="52"/>
      <c r="S773" s="52"/>
    </row>
    <row r="774" spans="4:19" ht="13.2" x14ac:dyDescent="0.25">
      <c r="D774" s="54"/>
      <c r="E774" s="54"/>
      <c r="F774" s="54"/>
      <c r="G774" s="54"/>
      <c r="H774" s="54"/>
      <c r="J774" s="54"/>
      <c r="K774" s="54"/>
      <c r="L774" s="54"/>
      <c r="M774" s="54"/>
      <c r="N774" s="54"/>
      <c r="P774" s="54"/>
      <c r="Q774" s="52"/>
      <c r="R774" s="52"/>
      <c r="S774" s="52"/>
    </row>
    <row r="775" spans="4:19" ht="13.2" x14ac:dyDescent="0.25">
      <c r="D775" s="54"/>
      <c r="E775" s="54"/>
      <c r="F775" s="54"/>
      <c r="G775" s="54"/>
      <c r="H775" s="54"/>
      <c r="J775" s="54"/>
      <c r="K775" s="54"/>
      <c r="L775" s="54"/>
      <c r="M775" s="54"/>
      <c r="N775" s="54"/>
      <c r="P775" s="54"/>
      <c r="Q775" s="52"/>
      <c r="R775" s="52"/>
      <c r="S775" s="52"/>
    </row>
    <row r="776" spans="4:19" ht="13.2" x14ac:dyDescent="0.25">
      <c r="D776" s="54"/>
      <c r="E776" s="54"/>
      <c r="F776" s="54"/>
      <c r="G776" s="54"/>
      <c r="H776" s="54"/>
      <c r="J776" s="54"/>
      <c r="K776" s="54"/>
      <c r="L776" s="54"/>
      <c r="M776" s="54"/>
      <c r="N776" s="54"/>
      <c r="P776" s="54"/>
      <c r="Q776" s="52"/>
      <c r="R776" s="52"/>
      <c r="S776" s="52"/>
    </row>
    <row r="777" spans="4:19" ht="13.2" x14ac:dyDescent="0.25">
      <c r="D777" s="54"/>
      <c r="E777" s="54"/>
      <c r="F777" s="54"/>
      <c r="G777" s="54"/>
      <c r="H777" s="54"/>
      <c r="J777" s="54"/>
      <c r="K777" s="54"/>
      <c r="L777" s="54"/>
      <c r="M777" s="54"/>
      <c r="N777" s="54"/>
      <c r="P777" s="54"/>
      <c r="Q777" s="52"/>
      <c r="R777" s="52"/>
      <c r="S777" s="52"/>
    </row>
    <row r="778" spans="4:19" ht="13.2" x14ac:dyDescent="0.25">
      <c r="D778" s="54"/>
      <c r="E778" s="54"/>
      <c r="F778" s="54"/>
      <c r="G778" s="54"/>
      <c r="H778" s="54"/>
      <c r="J778" s="54"/>
      <c r="K778" s="54"/>
      <c r="L778" s="54"/>
      <c r="M778" s="54"/>
      <c r="N778" s="54"/>
      <c r="P778" s="54"/>
      <c r="Q778" s="52"/>
      <c r="R778" s="52"/>
      <c r="S778" s="52"/>
    </row>
    <row r="779" spans="4:19" ht="13.2" x14ac:dyDescent="0.25">
      <c r="D779" s="54"/>
      <c r="E779" s="54"/>
      <c r="F779" s="54"/>
      <c r="G779" s="54"/>
      <c r="H779" s="54"/>
      <c r="J779" s="54"/>
      <c r="K779" s="54"/>
      <c r="L779" s="54"/>
      <c r="M779" s="54"/>
      <c r="N779" s="54"/>
      <c r="P779" s="54"/>
      <c r="Q779" s="52"/>
      <c r="R779" s="52"/>
      <c r="S779" s="52"/>
    </row>
    <row r="780" spans="4:19" ht="13.2" x14ac:dyDescent="0.25">
      <c r="D780" s="54"/>
      <c r="E780" s="54"/>
      <c r="F780" s="54"/>
      <c r="G780" s="54"/>
      <c r="H780" s="54"/>
      <c r="J780" s="54"/>
      <c r="K780" s="54"/>
      <c r="L780" s="54"/>
      <c r="M780" s="54"/>
      <c r="N780" s="54"/>
      <c r="P780" s="54"/>
      <c r="Q780" s="52"/>
      <c r="R780" s="52"/>
      <c r="S780" s="52"/>
    </row>
    <row r="781" spans="4:19" ht="13.2" x14ac:dyDescent="0.25">
      <c r="D781" s="54"/>
      <c r="E781" s="54"/>
      <c r="F781" s="54"/>
      <c r="G781" s="54"/>
      <c r="H781" s="54"/>
      <c r="J781" s="54"/>
      <c r="K781" s="54"/>
      <c r="L781" s="54"/>
      <c r="M781" s="54"/>
      <c r="N781" s="54"/>
      <c r="P781" s="54"/>
      <c r="Q781" s="52"/>
      <c r="R781" s="52"/>
      <c r="S781" s="52"/>
    </row>
    <row r="782" spans="4:19" ht="13.2" x14ac:dyDescent="0.25">
      <c r="D782" s="54"/>
      <c r="E782" s="54"/>
      <c r="F782" s="54"/>
      <c r="G782" s="54"/>
      <c r="H782" s="54"/>
      <c r="J782" s="54"/>
      <c r="K782" s="54"/>
      <c r="L782" s="54"/>
      <c r="M782" s="54"/>
      <c r="N782" s="54"/>
      <c r="P782" s="54"/>
      <c r="Q782" s="52"/>
      <c r="R782" s="52"/>
      <c r="S782" s="52"/>
    </row>
    <row r="783" spans="4:19" ht="13.2" x14ac:dyDescent="0.25">
      <c r="D783" s="54"/>
      <c r="E783" s="54"/>
      <c r="F783" s="54"/>
      <c r="G783" s="54"/>
      <c r="H783" s="54"/>
      <c r="J783" s="54"/>
      <c r="K783" s="54"/>
      <c r="L783" s="54"/>
      <c r="M783" s="54"/>
      <c r="N783" s="54"/>
      <c r="P783" s="54"/>
      <c r="Q783" s="52"/>
      <c r="R783" s="52"/>
      <c r="S783" s="52"/>
    </row>
    <row r="784" spans="4:19" ht="13.2" x14ac:dyDescent="0.25">
      <c r="D784" s="54"/>
      <c r="E784" s="54"/>
      <c r="F784" s="54"/>
      <c r="G784" s="54"/>
      <c r="H784" s="54"/>
      <c r="J784" s="54"/>
      <c r="K784" s="54"/>
      <c r="L784" s="54"/>
      <c r="M784" s="54"/>
      <c r="N784" s="54"/>
      <c r="P784" s="54"/>
      <c r="Q784" s="52"/>
      <c r="R784" s="52"/>
      <c r="S784" s="52"/>
    </row>
    <row r="785" spans="4:19" ht="13.2" x14ac:dyDescent="0.25">
      <c r="D785" s="54"/>
      <c r="E785" s="54"/>
      <c r="F785" s="54"/>
      <c r="G785" s="54"/>
      <c r="H785" s="54"/>
      <c r="J785" s="54"/>
      <c r="K785" s="54"/>
      <c r="L785" s="54"/>
      <c r="M785" s="54"/>
      <c r="N785" s="54"/>
      <c r="P785" s="54"/>
      <c r="Q785" s="52"/>
      <c r="R785" s="52"/>
      <c r="S785" s="52"/>
    </row>
    <row r="786" spans="4:19" ht="13.2" x14ac:dyDescent="0.25">
      <c r="D786" s="54"/>
      <c r="E786" s="54"/>
      <c r="F786" s="54"/>
      <c r="G786" s="54"/>
      <c r="H786" s="54"/>
      <c r="J786" s="54"/>
      <c r="K786" s="54"/>
      <c r="L786" s="54"/>
      <c r="M786" s="54"/>
      <c r="N786" s="54"/>
      <c r="P786" s="54"/>
      <c r="Q786" s="52"/>
      <c r="R786" s="52"/>
      <c r="S786" s="52"/>
    </row>
    <row r="787" spans="4:19" ht="13.2" x14ac:dyDescent="0.25">
      <c r="D787" s="54"/>
      <c r="E787" s="54"/>
      <c r="F787" s="54"/>
      <c r="G787" s="54"/>
      <c r="H787" s="54"/>
      <c r="J787" s="54"/>
      <c r="K787" s="54"/>
      <c r="L787" s="54"/>
      <c r="M787" s="54"/>
      <c r="N787" s="54"/>
      <c r="P787" s="54"/>
      <c r="Q787" s="52"/>
      <c r="R787" s="52"/>
      <c r="S787" s="52"/>
    </row>
    <row r="788" spans="4:19" ht="13.2" x14ac:dyDescent="0.25">
      <c r="D788" s="54"/>
      <c r="E788" s="54"/>
      <c r="F788" s="54"/>
      <c r="G788" s="54"/>
      <c r="H788" s="54"/>
      <c r="J788" s="54"/>
      <c r="K788" s="54"/>
      <c r="L788" s="54"/>
      <c r="M788" s="54"/>
      <c r="N788" s="54"/>
      <c r="P788" s="54"/>
      <c r="Q788" s="52"/>
      <c r="R788" s="52"/>
      <c r="S788" s="52"/>
    </row>
    <row r="789" spans="4:19" ht="13.2" x14ac:dyDescent="0.25">
      <c r="D789" s="54"/>
      <c r="E789" s="54"/>
      <c r="F789" s="54"/>
      <c r="G789" s="54"/>
      <c r="H789" s="54"/>
      <c r="J789" s="54"/>
      <c r="K789" s="54"/>
      <c r="L789" s="54"/>
      <c r="M789" s="54"/>
      <c r="N789" s="54"/>
      <c r="P789" s="54"/>
      <c r="Q789" s="52"/>
      <c r="R789" s="52"/>
      <c r="S789" s="52"/>
    </row>
    <row r="790" spans="4:19" ht="13.2" x14ac:dyDescent="0.25">
      <c r="D790" s="54"/>
      <c r="E790" s="54"/>
      <c r="F790" s="54"/>
      <c r="G790" s="54"/>
      <c r="H790" s="54"/>
      <c r="J790" s="54"/>
      <c r="K790" s="54"/>
      <c r="L790" s="54"/>
      <c r="M790" s="54"/>
      <c r="N790" s="54"/>
      <c r="P790" s="54"/>
      <c r="Q790" s="52"/>
      <c r="R790" s="52"/>
      <c r="S790" s="52"/>
    </row>
    <row r="791" spans="4:19" ht="13.2" x14ac:dyDescent="0.25">
      <c r="D791" s="54"/>
      <c r="E791" s="54"/>
      <c r="F791" s="54"/>
      <c r="G791" s="54"/>
      <c r="H791" s="54"/>
      <c r="J791" s="54"/>
      <c r="K791" s="54"/>
      <c r="L791" s="54"/>
      <c r="M791" s="54"/>
      <c r="N791" s="54"/>
      <c r="P791" s="54"/>
      <c r="Q791" s="52"/>
      <c r="R791" s="52"/>
      <c r="S791" s="52"/>
    </row>
    <row r="792" spans="4:19" ht="13.2" x14ac:dyDescent="0.25">
      <c r="D792" s="54"/>
      <c r="E792" s="54"/>
      <c r="F792" s="54"/>
      <c r="G792" s="54"/>
      <c r="H792" s="54"/>
      <c r="J792" s="54"/>
      <c r="K792" s="54"/>
      <c r="L792" s="54"/>
      <c r="M792" s="54"/>
      <c r="N792" s="54"/>
      <c r="P792" s="54"/>
      <c r="Q792" s="52"/>
      <c r="R792" s="52"/>
      <c r="S792" s="52"/>
    </row>
    <row r="793" spans="4:19" ht="13.2" x14ac:dyDescent="0.25">
      <c r="D793" s="54"/>
      <c r="E793" s="54"/>
      <c r="F793" s="54"/>
      <c r="G793" s="54"/>
      <c r="H793" s="54"/>
      <c r="J793" s="54"/>
      <c r="K793" s="54"/>
      <c r="L793" s="54"/>
      <c r="M793" s="54"/>
      <c r="N793" s="54"/>
      <c r="P793" s="54"/>
      <c r="Q793" s="52"/>
      <c r="R793" s="52"/>
      <c r="S793" s="52"/>
    </row>
    <row r="794" spans="4:19" ht="13.2" x14ac:dyDescent="0.25">
      <c r="D794" s="54"/>
      <c r="E794" s="54"/>
      <c r="F794" s="54"/>
      <c r="G794" s="54"/>
      <c r="H794" s="54"/>
      <c r="J794" s="54"/>
      <c r="K794" s="54"/>
      <c r="L794" s="54"/>
      <c r="M794" s="54"/>
      <c r="N794" s="54"/>
      <c r="P794" s="54"/>
      <c r="Q794" s="52"/>
      <c r="R794" s="52"/>
      <c r="S794" s="52"/>
    </row>
    <row r="795" spans="4:19" ht="13.2" x14ac:dyDescent="0.25">
      <c r="D795" s="54"/>
      <c r="E795" s="54"/>
      <c r="F795" s="54"/>
      <c r="G795" s="54"/>
      <c r="H795" s="54"/>
      <c r="J795" s="54"/>
      <c r="K795" s="54"/>
      <c r="L795" s="54"/>
      <c r="M795" s="54"/>
      <c r="N795" s="54"/>
      <c r="P795" s="54"/>
      <c r="Q795" s="52"/>
      <c r="R795" s="52"/>
      <c r="S795" s="52"/>
    </row>
    <row r="796" spans="4:19" ht="13.2" x14ac:dyDescent="0.25">
      <c r="D796" s="54"/>
      <c r="E796" s="54"/>
      <c r="F796" s="54"/>
      <c r="G796" s="54"/>
      <c r="H796" s="54"/>
      <c r="J796" s="54"/>
      <c r="K796" s="54"/>
      <c r="L796" s="54"/>
      <c r="M796" s="54"/>
      <c r="N796" s="54"/>
      <c r="P796" s="54"/>
      <c r="Q796" s="52"/>
      <c r="R796" s="52"/>
      <c r="S796" s="52"/>
    </row>
    <row r="797" spans="4:19" ht="13.2" x14ac:dyDescent="0.25">
      <c r="D797" s="54"/>
      <c r="E797" s="54"/>
      <c r="F797" s="54"/>
      <c r="G797" s="54"/>
      <c r="H797" s="54"/>
      <c r="J797" s="54"/>
      <c r="K797" s="54"/>
      <c r="L797" s="54"/>
      <c r="M797" s="54"/>
      <c r="N797" s="54"/>
      <c r="P797" s="54"/>
      <c r="Q797" s="52"/>
      <c r="R797" s="52"/>
      <c r="S797" s="52"/>
    </row>
    <row r="798" spans="4:19" ht="13.2" x14ac:dyDescent="0.25">
      <c r="D798" s="54"/>
      <c r="E798" s="54"/>
      <c r="F798" s="54"/>
      <c r="G798" s="54"/>
      <c r="H798" s="54"/>
      <c r="J798" s="54"/>
      <c r="K798" s="54"/>
      <c r="L798" s="54"/>
      <c r="M798" s="54"/>
      <c r="N798" s="54"/>
      <c r="P798" s="54"/>
      <c r="Q798" s="52"/>
      <c r="R798" s="52"/>
      <c r="S798" s="52"/>
    </row>
    <row r="799" spans="4:19" ht="13.2" x14ac:dyDescent="0.25">
      <c r="D799" s="54"/>
      <c r="E799" s="54"/>
      <c r="F799" s="54"/>
      <c r="G799" s="54"/>
      <c r="H799" s="54"/>
      <c r="J799" s="54"/>
      <c r="K799" s="54"/>
      <c r="L799" s="54"/>
      <c r="M799" s="54"/>
      <c r="N799" s="54"/>
      <c r="P799" s="54"/>
      <c r="Q799" s="52"/>
      <c r="R799" s="52"/>
      <c r="S799" s="52"/>
    </row>
    <row r="800" spans="4:19" ht="13.2" x14ac:dyDescent="0.25">
      <c r="D800" s="54"/>
      <c r="E800" s="54"/>
      <c r="F800" s="54"/>
      <c r="G800" s="54"/>
      <c r="H800" s="54"/>
      <c r="J800" s="54"/>
      <c r="K800" s="54"/>
      <c r="L800" s="54"/>
      <c r="M800" s="54"/>
      <c r="N800" s="54"/>
      <c r="P800" s="54"/>
      <c r="Q800" s="52"/>
      <c r="R800" s="52"/>
      <c r="S800" s="52"/>
    </row>
    <row r="801" spans="4:19" ht="13.2" x14ac:dyDescent="0.25">
      <c r="D801" s="54"/>
      <c r="E801" s="54"/>
      <c r="F801" s="54"/>
      <c r="G801" s="54"/>
      <c r="H801" s="54"/>
      <c r="J801" s="54"/>
      <c r="K801" s="54"/>
      <c r="L801" s="54"/>
      <c r="M801" s="54"/>
      <c r="N801" s="54"/>
      <c r="P801" s="54"/>
      <c r="Q801" s="52"/>
      <c r="R801" s="52"/>
      <c r="S801" s="52"/>
    </row>
    <row r="802" spans="4:19" ht="13.2" x14ac:dyDescent="0.25">
      <c r="D802" s="54"/>
      <c r="E802" s="54"/>
      <c r="F802" s="54"/>
      <c r="G802" s="54"/>
      <c r="H802" s="54"/>
      <c r="J802" s="54"/>
      <c r="K802" s="54"/>
      <c r="L802" s="54"/>
      <c r="M802" s="54"/>
      <c r="N802" s="54"/>
      <c r="P802" s="54"/>
      <c r="Q802" s="52"/>
      <c r="R802" s="52"/>
      <c r="S802" s="52"/>
    </row>
    <row r="803" spans="4:19" ht="13.2" x14ac:dyDescent="0.25">
      <c r="D803" s="54"/>
      <c r="E803" s="54"/>
      <c r="F803" s="54"/>
      <c r="G803" s="54"/>
      <c r="H803" s="54"/>
      <c r="J803" s="54"/>
      <c r="K803" s="54"/>
      <c r="L803" s="54"/>
      <c r="M803" s="54"/>
      <c r="N803" s="54"/>
      <c r="P803" s="54"/>
      <c r="Q803" s="52"/>
      <c r="R803" s="52"/>
      <c r="S803" s="52"/>
    </row>
    <row r="804" spans="4:19" ht="13.2" x14ac:dyDescent="0.25">
      <c r="D804" s="54"/>
      <c r="E804" s="54"/>
      <c r="F804" s="54"/>
      <c r="G804" s="54"/>
      <c r="H804" s="54"/>
      <c r="J804" s="54"/>
      <c r="K804" s="54"/>
      <c r="L804" s="54"/>
      <c r="M804" s="54"/>
      <c r="N804" s="54"/>
      <c r="P804" s="54"/>
      <c r="Q804" s="52"/>
      <c r="R804" s="52"/>
      <c r="S804" s="52"/>
    </row>
    <row r="805" spans="4:19" ht="13.2" x14ac:dyDescent="0.25">
      <c r="D805" s="54"/>
      <c r="E805" s="54"/>
      <c r="F805" s="54"/>
      <c r="G805" s="54"/>
      <c r="H805" s="54"/>
      <c r="J805" s="54"/>
      <c r="K805" s="54"/>
      <c r="L805" s="54"/>
      <c r="M805" s="54"/>
      <c r="N805" s="54"/>
      <c r="P805" s="54"/>
      <c r="Q805" s="52"/>
      <c r="R805" s="52"/>
      <c r="S805" s="52"/>
    </row>
    <row r="806" spans="4:19" ht="13.2" x14ac:dyDescent="0.25">
      <c r="D806" s="54"/>
      <c r="E806" s="54"/>
      <c r="F806" s="54"/>
      <c r="G806" s="54"/>
      <c r="H806" s="54"/>
      <c r="J806" s="54"/>
      <c r="K806" s="54"/>
      <c r="L806" s="54"/>
      <c r="M806" s="54"/>
      <c r="N806" s="54"/>
      <c r="P806" s="54"/>
      <c r="Q806" s="52"/>
      <c r="R806" s="52"/>
      <c r="S806" s="52"/>
    </row>
    <row r="807" spans="4:19" ht="13.2" x14ac:dyDescent="0.25">
      <c r="D807" s="54"/>
      <c r="E807" s="54"/>
      <c r="F807" s="54"/>
      <c r="G807" s="54"/>
      <c r="H807" s="54"/>
      <c r="J807" s="54"/>
      <c r="K807" s="54"/>
      <c r="L807" s="54"/>
      <c r="M807" s="54"/>
      <c r="N807" s="54"/>
      <c r="P807" s="54"/>
      <c r="Q807" s="52"/>
      <c r="R807" s="52"/>
      <c r="S807" s="52"/>
    </row>
    <row r="808" spans="4:19" ht="13.2" x14ac:dyDescent="0.25">
      <c r="D808" s="54"/>
      <c r="E808" s="54"/>
      <c r="F808" s="54"/>
      <c r="G808" s="54"/>
      <c r="H808" s="54"/>
      <c r="J808" s="54"/>
      <c r="K808" s="54"/>
      <c r="L808" s="54"/>
      <c r="M808" s="54"/>
      <c r="N808" s="54"/>
      <c r="P808" s="54"/>
      <c r="Q808" s="52"/>
      <c r="R808" s="52"/>
      <c r="S808" s="52"/>
    </row>
    <row r="809" spans="4:19" ht="13.2" x14ac:dyDescent="0.25">
      <c r="D809" s="54"/>
      <c r="E809" s="54"/>
      <c r="F809" s="54"/>
      <c r="G809" s="54"/>
      <c r="H809" s="54"/>
      <c r="J809" s="54"/>
      <c r="K809" s="54"/>
      <c r="L809" s="54"/>
      <c r="M809" s="54"/>
      <c r="N809" s="54"/>
      <c r="P809" s="54"/>
      <c r="Q809" s="52"/>
      <c r="R809" s="52"/>
      <c r="S809" s="52"/>
    </row>
    <row r="810" spans="4:19" ht="13.2" x14ac:dyDescent="0.25">
      <c r="D810" s="54"/>
      <c r="E810" s="54"/>
      <c r="F810" s="54"/>
      <c r="G810" s="54"/>
      <c r="H810" s="54"/>
      <c r="J810" s="54"/>
      <c r="K810" s="54"/>
      <c r="L810" s="54"/>
      <c r="M810" s="54"/>
      <c r="N810" s="54"/>
      <c r="P810" s="54"/>
      <c r="Q810" s="52"/>
      <c r="R810" s="52"/>
      <c r="S810" s="52"/>
    </row>
    <row r="811" spans="4:19" ht="13.2" x14ac:dyDescent="0.25">
      <c r="D811" s="54"/>
      <c r="E811" s="54"/>
      <c r="F811" s="54"/>
      <c r="G811" s="54"/>
      <c r="H811" s="54"/>
      <c r="J811" s="54"/>
      <c r="K811" s="54"/>
      <c r="L811" s="54"/>
      <c r="M811" s="54"/>
      <c r="N811" s="54"/>
      <c r="P811" s="54"/>
      <c r="Q811" s="52"/>
      <c r="R811" s="52"/>
      <c r="S811" s="52"/>
    </row>
    <row r="812" spans="4:19" ht="13.2" x14ac:dyDescent="0.25">
      <c r="D812" s="54"/>
      <c r="E812" s="54"/>
      <c r="F812" s="54"/>
      <c r="G812" s="54"/>
      <c r="H812" s="54"/>
      <c r="J812" s="54"/>
      <c r="K812" s="54"/>
      <c r="L812" s="54"/>
      <c r="M812" s="54"/>
      <c r="N812" s="54"/>
      <c r="P812" s="54"/>
      <c r="Q812" s="52"/>
      <c r="R812" s="52"/>
      <c r="S812" s="52"/>
    </row>
    <row r="813" spans="4:19" ht="13.2" x14ac:dyDescent="0.25">
      <c r="D813" s="54"/>
      <c r="E813" s="54"/>
      <c r="F813" s="54"/>
      <c r="G813" s="54"/>
      <c r="H813" s="54"/>
      <c r="J813" s="54"/>
      <c r="K813" s="54"/>
      <c r="L813" s="54"/>
      <c r="M813" s="54"/>
      <c r="N813" s="54"/>
      <c r="P813" s="54"/>
      <c r="Q813" s="52"/>
      <c r="R813" s="52"/>
      <c r="S813" s="52"/>
    </row>
    <row r="814" spans="4:19" ht="13.2" x14ac:dyDescent="0.25">
      <c r="D814" s="54"/>
      <c r="E814" s="54"/>
      <c r="F814" s="54"/>
      <c r="G814" s="54"/>
      <c r="H814" s="54"/>
      <c r="J814" s="54"/>
      <c r="K814" s="54"/>
      <c r="L814" s="54"/>
      <c r="M814" s="54"/>
      <c r="N814" s="54"/>
      <c r="P814" s="54"/>
      <c r="Q814" s="52"/>
      <c r="R814" s="52"/>
      <c r="S814" s="52"/>
    </row>
    <row r="815" spans="4:19" ht="13.2" x14ac:dyDescent="0.25">
      <c r="D815" s="54"/>
      <c r="E815" s="54"/>
      <c r="F815" s="54"/>
      <c r="G815" s="54"/>
      <c r="H815" s="54"/>
      <c r="J815" s="54"/>
      <c r="K815" s="54"/>
      <c r="L815" s="54"/>
      <c r="M815" s="54"/>
      <c r="N815" s="54"/>
      <c r="P815" s="54"/>
      <c r="Q815" s="52"/>
      <c r="R815" s="52"/>
      <c r="S815" s="52"/>
    </row>
    <row r="816" spans="4:19" ht="13.2" x14ac:dyDescent="0.25">
      <c r="D816" s="54"/>
      <c r="E816" s="54"/>
      <c r="F816" s="54"/>
      <c r="G816" s="54"/>
      <c r="H816" s="54"/>
      <c r="J816" s="54"/>
      <c r="K816" s="54"/>
      <c r="L816" s="54"/>
      <c r="M816" s="54"/>
      <c r="N816" s="54"/>
      <c r="P816" s="54"/>
      <c r="Q816" s="52"/>
      <c r="R816" s="52"/>
      <c r="S816" s="52"/>
    </row>
    <row r="817" spans="4:19" ht="13.2" x14ac:dyDescent="0.25">
      <c r="D817" s="54"/>
      <c r="E817" s="54"/>
      <c r="F817" s="54"/>
      <c r="G817" s="54"/>
      <c r="H817" s="54"/>
      <c r="J817" s="54"/>
      <c r="K817" s="54"/>
      <c r="L817" s="54"/>
      <c r="M817" s="54"/>
      <c r="N817" s="54"/>
      <c r="P817" s="54"/>
      <c r="Q817" s="52"/>
      <c r="R817" s="52"/>
      <c r="S817" s="52"/>
    </row>
    <row r="818" spans="4:19" ht="13.2" x14ac:dyDescent="0.25">
      <c r="D818" s="54"/>
      <c r="E818" s="54"/>
      <c r="F818" s="54"/>
      <c r="G818" s="54"/>
      <c r="H818" s="54"/>
      <c r="J818" s="54"/>
      <c r="K818" s="54"/>
      <c r="L818" s="54"/>
      <c r="M818" s="54"/>
      <c r="N818" s="54"/>
      <c r="P818" s="54"/>
      <c r="Q818" s="52"/>
      <c r="R818" s="52"/>
      <c r="S818" s="52"/>
    </row>
    <row r="819" spans="4:19" ht="13.2" x14ac:dyDescent="0.25">
      <c r="D819" s="54"/>
      <c r="E819" s="54"/>
      <c r="F819" s="54"/>
      <c r="G819" s="54"/>
      <c r="H819" s="54"/>
      <c r="J819" s="54"/>
      <c r="K819" s="54"/>
      <c r="L819" s="54"/>
      <c r="M819" s="54"/>
      <c r="N819" s="54"/>
      <c r="P819" s="54"/>
      <c r="Q819" s="52"/>
      <c r="R819" s="52"/>
      <c r="S819" s="52"/>
    </row>
    <row r="820" spans="4:19" ht="13.2" x14ac:dyDescent="0.25">
      <c r="D820" s="54"/>
      <c r="E820" s="54"/>
      <c r="F820" s="54"/>
      <c r="G820" s="54"/>
      <c r="H820" s="54"/>
      <c r="J820" s="54"/>
      <c r="K820" s="54"/>
      <c r="L820" s="54"/>
      <c r="M820" s="54"/>
      <c r="N820" s="54"/>
      <c r="P820" s="54"/>
      <c r="Q820" s="52"/>
      <c r="R820" s="52"/>
      <c r="S820" s="52"/>
    </row>
    <row r="821" spans="4:19" ht="13.2" x14ac:dyDescent="0.25">
      <c r="D821" s="54"/>
      <c r="E821" s="54"/>
      <c r="F821" s="54"/>
      <c r="G821" s="54"/>
      <c r="H821" s="54"/>
      <c r="J821" s="54"/>
      <c r="K821" s="54"/>
      <c r="L821" s="54"/>
      <c r="M821" s="54"/>
      <c r="N821" s="54"/>
      <c r="P821" s="54"/>
      <c r="Q821" s="52"/>
      <c r="R821" s="52"/>
      <c r="S821" s="52"/>
    </row>
    <row r="822" spans="4:19" ht="13.2" x14ac:dyDescent="0.25">
      <c r="D822" s="54"/>
      <c r="E822" s="54"/>
      <c r="F822" s="54"/>
      <c r="G822" s="54"/>
      <c r="H822" s="54"/>
      <c r="J822" s="54"/>
      <c r="K822" s="54"/>
      <c r="L822" s="54"/>
      <c r="M822" s="54"/>
      <c r="N822" s="54"/>
      <c r="P822" s="54"/>
      <c r="Q822" s="52"/>
      <c r="R822" s="52"/>
      <c r="S822" s="52"/>
    </row>
    <row r="823" spans="4:19" ht="13.2" x14ac:dyDescent="0.25">
      <c r="D823" s="54"/>
      <c r="E823" s="54"/>
      <c r="F823" s="54"/>
      <c r="G823" s="54"/>
      <c r="H823" s="54"/>
      <c r="J823" s="54"/>
      <c r="K823" s="54"/>
      <c r="L823" s="54"/>
      <c r="M823" s="54"/>
      <c r="N823" s="54"/>
      <c r="P823" s="54"/>
      <c r="Q823" s="52"/>
      <c r="R823" s="52"/>
      <c r="S823" s="52"/>
    </row>
    <row r="824" spans="4:19" ht="13.2" x14ac:dyDescent="0.25">
      <c r="D824" s="54"/>
      <c r="E824" s="54"/>
      <c r="F824" s="54"/>
      <c r="G824" s="54"/>
      <c r="H824" s="54"/>
      <c r="J824" s="54"/>
      <c r="K824" s="54"/>
      <c r="L824" s="54"/>
      <c r="M824" s="54"/>
      <c r="N824" s="54"/>
      <c r="P824" s="54"/>
      <c r="Q824" s="52"/>
      <c r="R824" s="52"/>
      <c r="S824" s="52"/>
    </row>
    <row r="825" spans="4:19" ht="13.2" x14ac:dyDescent="0.25">
      <c r="D825" s="54"/>
      <c r="E825" s="54"/>
      <c r="F825" s="54"/>
      <c r="G825" s="54"/>
      <c r="H825" s="54"/>
      <c r="J825" s="54"/>
      <c r="K825" s="54"/>
      <c r="L825" s="54"/>
      <c r="M825" s="54"/>
      <c r="N825" s="54"/>
      <c r="P825" s="54"/>
      <c r="Q825" s="52"/>
      <c r="R825" s="52"/>
      <c r="S825" s="52"/>
    </row>
    <row r="826" spans="4:19" ht="13.2" x14ac:dyDescent="0.25">
      <c r="D826" s="54"/>
      <c r="E826" s="54"/>
      <c r="F826" s="54"/>
      <c r="G826" s="54"/>
      <c r="H826" s="54"/>
      <c r="J826" s="54"/>
      <c r="K826" s="54"/>
      <c r="L826" s="54"/>
      <c r="M826" s="54"/>
      <c r="N826" s="54"/>
      <c r="P826" s="54"/>
      <c r="Q826" s="52"/>
      <c r="R826" s="52"/>
      <c r="S826" s="52"/>
    </row>
    <row r="827" spans="4:19" ht="13.2" x14ac:dyDescent="0.25">
      <c r="D827" s="54"/>
      <c r="E827" s="54"/>
      <c r="F827" s="54"/>
      <c r="G827" s="54"/>
      <c r="H827" s="54"/>
      <c r="J827" s="54"/>
      <c r="K827" s="54"/>
      <c r="L827" s="54"/>
      <c r="M827" s="54"/>
      <c r="N827" s="54"/>
      <c r="P827" s="54"/>
      <c r="Q827" s="52"/>
      <c r="R827" s="52"/>
      <c r="S827" s="52"/>
    </row>
    <row r="828" spans="4:19" ht="13.2" x14ac:dyDescent="0.25">
      <c r="D828" s="54"/>
      <c r="E828" s="54"/>
      <c r="F828" s="54"/>
      <c r="G828" s="54"/>
      <c r="H828" s="54"/>
      <c r="J828" s="54"/>
      <c r="K828" s="54"/>
      <c r="L828" s="54"/>
      <c r="M828" s="54"/>
      <c r="N828" s="54"/>
      <c r="P828" s="54"/>
      <c r="Q828" s="52"/>
      <c r="R828" s="52"/>
      <c r="S828" s="52"/>
    </row>
    <row r="829" spans="4:19" ht="13.2" x14ac:dyDescent="0.25">
      <c r="D829" s="54"/>
      <c r="E829" s="54"/>
      <c r="F829" s="54"/>
      <c r="G829" s="54"/>
      <c r="H829" s="54"/>
      <c r="J829" s="54"/>
      <c r="K829" s="54"/>
      <c r="L829" s="54"/>
      <c r="M829" s="54"/>
      <c r="N829" s="54"/>
      <c r="P829" s="54"/>
      <c r="Q829" s="52"/>
      <c r="R829" s="52"/>
      <c r="S829" s="52"/>
    </row>
    <row r="830" spans="4:19" ht="13.2" x14ac:dyDescent="0.25">
      <c r="D830" s="54"/>
      <c r="E830" s="54"/>
      <c r="F830" s="54"/>
      <c r="G830" s="54"/>
      <c r="H830" s="54"/>
      <c r="J830" s="54"/>
      <c r="K830" s="54"/>
      <c r="L830" s="54"/>
      <c r="M830" s="54"/>
      <c r="N830" s="54"/>
      <c r="P830" s="54"/>
      <c r="Q830" s="52"/>
      <c r="R830" s="52"/>
      <c r="S830" s="52"/>
    </row>
    <row r="831" spans="4:19" ht="13.2" x14ac:dyDescent="0.25">
      <c r="D831" s="54"/>
      <c r="E831" s="54"/>
      <c r="F831" s="54"/>
      <c r="G831" s="54"/>
      <c r="H831" s="54"/>
      <c r="J831" s="54"/>
      <c r="K831" s="54"/>
      <c r="L831" s="54"/>
      <c r="M831" s="54"/>
      <c r="N831" s="54"/>
      <c r="P831" s="54"/>
      <c r="Q831" s="52"/>
      <c r="R831" s="52"/>
      <c r="S831" s="52"/>
    </row>
    <row r="832" spans="4:19" ht="13.2" x14ac:dyDescent="0.25">
      <c r="D832" s="54"/>
      <c r="E832" s="54"/>
      <c r="F832" s="54"/>
      <c r="G832" s="54"/>
      <c r="H832" s="54"/>
      <c r="J832" s="54"/>
      <c r="K832" s="54"/>
      <c r="L832" s="54"/>
      <c r="M832" s="54"/>
      <c r="N832" s="54"/>
      <c r="P832" s="54"/>
      <c r="Q832" s="52"/>
      <c r="R832" s="52"/>
      <c r="S832" s="52"/>
    </row>
    <row r="833" spans="4:19" ht="13.2" x14ac:dyDescent="0.25">
      <c r="D833" s="54"/>
      <c r="E833" s="54"/>
      <c r="F833" s="54"/>
      <c r="G833" s="54"/>
      <c r="H833" s="54"/>
      <c r="J833" s="54"/>
      <c r="K833" s="54"/>
      <c r="L833" s="54"/>
      <c r="M833" s="54"/>
      <c r="N833" s="54"/>
      <c r="P833" s="54"/>
      <c r="Q833" s="52"/>
      <c r="R833" s="52"/>
      <c r="S833" s="52"/>
    </row>
    <row r="834" spans="4:19" ht="13.2" x14ac:dyDescent="0.25">
      <c r="D834" s="54"/>
      <c r="E834" s="54"/>
      <c r="F834" s="54"/>
      <c r="G834" s="54"/>
      <c r="H834" s="54"/>
      <c r="J834" s="54"/>
      <c r="K834" s="54"/>
      <c r="L834" s="54"/>
      <c r="M834" s="54"/>
      <c r="N834" s="54"/>
      <c r="P834" s="54"/>
      <c r="Q834" s="52"/>
      <c r="R834" s="52"/>
      <c r="S834" s="52"/>
    </row>
    <row r="835" spans="4:19" ht="13.2" x14ac:dyDescent="0.25">
      <c r="D835" s="54"/>
      <c r="E835" s="54"/>
      <c r="F835" s="54"/>
      <c r="G835" s="54"/>
      <c r="H835" s="54"/>
      <c r="J835" s="54"/>
      <c r="K835" s="54"/>
      <c r="L835" s="54"/>
      <c r="M835" s="54"/>
      <c r="N835" s="54"/>
      <c r="P835" s="54"/>
      <c r="Q835" s="52"/>
      <c r="R835" s="52"/>
      <c r="S835" s="52"/>
    </row>
    <row r="836" spans="4:19" ht="13.2" x14ac:dyDescent="0.25">
      <c r="D836" s="54"/>
      <c r="E836" s="54"/>
      <c r="F836" s="54"/>
      <c r="G836" s="54"/>
      <c r="H836" s="54"/>
      <c r="J836" s="54"/>
      <c r="K836" s="54"/>
      <c r="L836" s="54"/>
      <c r="M836" s="54"/>
      <c r="N836" s="54"/>
      <c r="P836" s="54"/>
      <c r="Q836" s="52"/>
      <c r="R836" s="52"/>
      <c r="S836" s="52"/>
    </row>
    <row r="837" spans="4:19" ht="13.2" x14ac:dyDescent="0.25">
      <c r="D837" s="54"/>
      <c r="E837" s="54"/>
      <c r="F837" s="54"/>
      <c r="G837" s="54"/>
      <c r="H837" s="54"/>
      <c r="J837" s="54"/>
      <c r="K837" s="54"/>
      <c r="L837" s="54"/>
      <c r="M837" s="54"/>
      <c r="N837" s="54"/>
      <c r="P837" s="54"/>
      <c r="Q837" s="52"/>
      <c r="R837" s="52"/>
      <c r="S837" s="52"/>
    </row>
    <row r="838" spans="4:19" ht="13.2" x14ac:dyDescent="0.25">
      <c r="D838" s="54"/>
      <c r="E838" s="54"/>
      <c r="F838" s="54"/>
      <c r="G838" s="54"/>
      <c r="H838" s="54"/>
      <c r="J838" s="54"/>
      <c r="K838" s="54"/>
      <c r="L838" s="54"/>
      <c r="M838" s="54"/>
      <c r="N838" s="54"/>
      <c r="P838" s="54"/>
      <c r="Q838" s="52"/>
      <c r="R838" s="52"/>
      <c r="S838" s="52"/>
    </row>
    <row r="839" spans="4:19" ht="13.2" x14ac:dyDescent="0.25">
      <c r="D839" s="54"/>
      <c r="E839" s="54"/>
      <c r="F839" s="54"/>
      <c r="G839" s="54"/>
      <c r="H839" s="54"/>
      <c r="J839" s="54"/>
      <c r="K839" s="54"/>
      <c r="L839" s="54"/>
      <c r="M839" s="54"/>
      <c r="N839" s="54"/>
      <c r="P839" s="54"/>
      <c r="Q839" s="52"/>
      <c r="R839" s="52"/>
      <c r="S839" s="52"/>
    </row>
    <row r="840" spans="4:19" ht="13.2" x14ac:dyDescent="0.25">
      <c r="D840" s="54"/>
      <c r="E840" s="54"/>
      <c r="F840" s="54"/>
      <c r="G840" s="54"/>
      <c r="H840" s="54"/>
      <c r="J840" s="54"/>
      <c r="K840" s="54"/>
      <c r="L840" s="54"/>
      <c r="M840" s="54"/>
      <c r="N840" s="54"/>
      <c r="P840" s="54"/>
      <c r="Q840" s="52"/>
      <c r="R840" s="52"/>
      <c r="S840" s="52"/>
    </row>
    <row r="841" spans="4:19" ht="13.2" x14ac:dyDescent="0.25">
      <c r="D841" s="54"/>
      <c r="E841" s="54"/>
      <c r="F841" s="54"/>
      <c r="G841" s="54"/>
      <c r="H841" s="54"/>
      <c r="J841" s="54"/>
      <c r="K841" s="54"/>
      <c r="L841" s="54"/>
      <c r="M841" s="54"/>
      <c r="N841" s="54"/>
      <c r="P841" s="54"/>
      <c r="Q841" s="52"/>
      <c r="R841" s="52"/>
      <c r="S841" s="52"/>
    </row>
    <row r="842" spans="4:19" ht="13.2" x14ac:dyDescent="0.25">
      <c r="D842" s="54"/>
      <c r="E842" s="54"/>
      <c r="F842" s="54"/>
      <c r="G842" s="54"/>
      <c r="H842" s="54"/>
      <c r="J842" s="54"/>
      <c r="K842" s="54"/>
      <c r="L842" s="54"/>
      <c r="M842" s="54"/>
      <c r="N842" s="54"/>
      <c r="P842" s="54"/>
      <c r="Q842" s="52"/>
      <c r="R842" s="52"/>
      <c r="S842" s="52"/>
    </row>
    <row r="843" spans="4:19" ht="13.2" x14ac:dyDescent="0.25">
      <c r="D843" s="54"/>
      <c r="E843" s="54"/>
      <c r="F843" s="54"/>
      <c r="G843" s="54"/>
      <c r="H843" s="54"/>
      <c r="J843" s="54"/>
      <c r="K843" s="54"/>
      <c r="L843" s="54"/>
      <c r="M843" s="54"/>
      <c r="N843" s="54"/>
      <c r="P843" s="54"/>
      <c r="Q843" s="52"/>
      <c r="R843" s="52"/>
      <c r="S843" s="52"/>
    </row>
    <row r="844" spans="4:19" ht="13.2" x14ac:dyDescent="0.25">
      <c r="D844" s="54"/>
      <c r="E844" s="54"/>
      <c r="F844" s="54"/>
      <c r="G844" s="54"/>
      <c r="H844" s="54"/>
      <c r="J844" s="54"/>
      <c r="K844" s="54"/>
      <c r="L844" s="54"/>
      <c r="M844" s="54"/>
      <c r="N844" s="54"/>
      <c r="P844" s="54"/>
      <c r="Q844" s="52"/>
      <c r="R844" s="52"/>
      <c r="S844" s="52"/>
    </row>
    <row r="845" spans="4:19" ht="13.2" x14ac:dyDescent="0.25">
      <c r="D845" s="54"/>
      <c r="E845" s="54"/>
      <c r="F845" s="54"/>
      <c r="G845" s="54"/>
      <c r="H845" s="54"/>
      <c r="J845" s="54"/>
      <c r="K845" s="54"/>
      <c r="L845" s="54"/>
      <c r="M845" s="54"/>
      <c r="N845" s="54"/>
      <c r="P845" s="54"/>
      <c r="Q845" s="52"/>
      <c r="R845" s="52"/>
      <c r="S845" s="52"/>
    </row>
    <row r="846" spans="4:19" ht="13.2" x14ac:dyDescent="0.25">
      <c r="D846" s="54"/>
      <c r="E846" s="54"/>
      <c r="F846" s="54"/>
      <c r="G846" s="54"/>
      <c r="H846" s="54"/>
      <c r="J846" s="54"/>
      <c r="K846" s="54"/>
      <c r="L846" s="54"/>
      <c r="M846" s="54"/>
      <c r="N846" s="54"/>
      <c r="P846" s="54"/>
      <c r="Q846" s="52"/>
      <c r="R846" s="52"/>
      <c r="S846" s="52"/>
    </row>
    <row r="847" spans="4:19" ht="13.2" x14ac:dyDescent="0.25">
      <c r="D847" s="54"/>
      <c r="E847" s="54"/>
      <c r="F847" s="54"/>
      <c r="G847" s="54"/>
      <c r="H847" s="54"/>
      <c r="J847" s="54"/>
      <c r="K847" s="54"/>
      <c r="L847" s="54"/>
      <c r="M847" s="54"/>
      <c r="N847" s="54"/>
      <c r="P847" s="54"/>
      <c r="Q847" s="52"/>
      <c r="R847" s="52"/>
      <c r="S847" s="52"/>
    </row>
    <row r="848" spans="4:19" ht="13.2" x14ac:dyDescent="0.25">
      <c r="D848" s="54"/>
      <c r="E848" s="54"/>
      <c r="F848" s="54"/>
      <c r="G848" s="54"/>
      <c r="H848" s="54"/>
      <c r="J848" s="54"/>
      <c r="K848" s="54"/>
      <c r="L848" s="54"/>
      <c r="M848" s="54"/>
      <c r="N848" s="54"/>
      <c r="P848" s="54"/>
      <c r="Q848" s="52"/>
      <c r="R848" s="52"/>
      <c r="S848" s="52"/>
    </row>
    <row r="849" spans="4:19" ht="13.2" x14ac:dyDescent="0.25">
      <c r="D849" s="54"/>
      <c r="E849" s="54"/>
      <c r="F849" s="54"/>
      <c r="G849" s="54"/>
      <c r="H849" s="54"/>
      <c r="J849" s="54"/>
      <c r="K849" s="54"/>
      <c r="L849" s="54"/>
      <c r="M849" s="54"/>
      <c r="N849" s="54"/>
      <c r="P849" s="54"/>
      <c r="Q849" s="52"/>
      <c r="R849" s="52"/>
      <c r="S849" s="52"/>
    </row>
    <row r="850" spans="4:19" ht="13.2" x14ac:dyDescent="0.25">
      <c r="D850" s="54"/>
      <c r="E850" s="54"/>
      <c r="F850" s="54"/>
      <c r="G850" s="54"/>
      <c r="H850" s="54"/>
      <c r="J850" s="54"/>
      <c r="K850" s="54"/>
      <c r="L850" s="54"/>
      <c r="M850" s="54"/>
      <c r="N850" s="54"/>
      <c r="P850" s="54"/>
      <c r="Q850" s="52"/>
      <c r="R850" s="52"/>
      <c r="S850" s="52"/>
    </row>
    <row r="851" spans="4:19" ht="13.2" x14ac:dyDescent="0.25">
      <c r="D851" s="54"/>
      <c r="E851" s="54"/>
      <c r="F851" s="54"/>
      <c r="G851" s="54"/>
      <c r="H851" s="54"/>
      <c r="J851" s="54"/>
      <c r="K851" s="54"/>
      <c r="L851" s="54"/>
      <c r="M851" s="54"/>
      <c r="N851" s="54"/>
      <c r="P851" s="54"/>
      <c r="Q851" s="52"/>
      <c r="R851" s="52"/>
      <c r="S851" s="52"/>
    </row>
    <row r="852" spans="4:19" ht="13.2" x14ac:dyDescent="0.25">
      <c r="D852" s="54"/>
      <c r="E852" s="54"/>
      <c r="F852" s="54"/>
      <c r="G852" s="54"/>
      <c r="H852" s="54"/>
      <c r="J852" s="54"/>
      <c r="K852" s="54"/>
      <c r="L852" s="54"/>
      <c r="M852" s="54"/>
      <c r="N852" s="54"/>
      <c r="P852" s="54"/>
      <c r="Q852" s="52"/>
      <c r="R852" s="52"/>
      <c r="S852" s="52"/>
    </row>
    <row r="853" spans="4:19" ht="13.2" x14ac:dyDescent="0.25">
      <c r="D853" s="54"/>
      <c r="E853" s="54"/>
      <c r="F853" s="54"/>
      <c r="G853" s="54"/>
      <c r="H853" s="54"/>
      <c r="J853" s="54"/>
      <c r="K853" s="54"/>
      <c r="L853" s="54"/>
      <c r="M853" s="54"/>
      <c r="N853" s="54"/>
      <c r="P853" s="54"/>
      <c r="Q853" s="52"/>
      <c r="R853" s="52"/>
      <c r="S853" s="52"/>
    </row>
    <row r="854" spans="4:19" ht="13.2" x14ac:dyDescent="0.25">
      <c r="D854" s="54"/>
      <c r="E854" s="54"/>
      <c r="F854" s="54"/>
      <c r="G854" s="54"/>
      <c r="H854" s="54"/>
      <c r="J854" s="54"/>
      <c r="K854" s="54"/>
      <c r="L854" s="54"/>
      <c r="M854" s="54"/>
      <c r="N854" s="54"/>
      <c r="P854" s="54"/>
      <c r="Q854" s="52"/>
      <c r="R854" s="52"/>
      <c r="S854" s="52"/>
    </row>
    <row r="855" spans="4:19" ht="13.2" x14ac:dyDescent="0.25">
      <c r="D855" s="54"/>
      <c r="E855" s="54"/>
      <c r="F855" s="54"/>
      <c r="G855" s="54"/>
      <c r="H855" s="54"/>
      <c r="J855" s="54"/>
      <c r="K855" s="54"/>
      <c r="L855" s="54"/>
      <c r="M855" s="54"/>
      <c r="N855" s="54"/>
      <c r="P855" s="54"/>
      <c r="Q855" s="52"/>
      <c r="R855" s="52"/>
      <c r="S855" s="52"/>
    </row>
    <row r="856" spans="4:19" ht="13.2" x14ac:dyDescent="0.25">
      <c r="D856" s="54"/>
      <c r="E856" s="54"/>
      <c r="F856" s="54"/>
      <c r="G856" s="54"/>
      <c r="H856" s="54"/>
      <c r="J856" s="54"/>
      <c r="K856" s="54"/>
      <c r="L856" s="54"/>
      <c r="M856" s="54"/>
      <c r="N856" s="54"/>
      <c r="P856" s="54"/>
      <c r="Q856" s="52"/>
      <c r="R856" s="52"/>
      <c r="S856" s="52"/>
    </row>
    <row r="857" spans="4:19" ht="13.2" x14ac:dyDescent="0.25">
      <c r="D857" s="54"/>
      <c r="E857" s="54"/>
      <c r="F857" s="54"/>
      <c r="G857" s="54"/>
      <c r="H857" s="54"/>
      <c r="J857" s="54"/>
      <c r="K857" s="54"/>
      <c r="L857" s="54"/>
      <c r="M857" s="54"/>
      <c r="N857" s="54"/>
      <c r="P857" s="54"/>
      <c r="Q857" s="52"/>
      <c r="R857" s="52"/>
      <c r="S857" s="52"/>
    </row>
    <row r="858" spans="4:19" ht="13.2" x14ac:dyDescent="0.25">
      <c r="D858" s="54"/>
      <c r="E858" s="54"/>
      <c r="F858" s="54"/>
      <c r="G858" s="54"/>
      <c r="H858" s="54"/>
      <c r="J858" s="54"/>
      <c r="K858" s="54"/>
      <c r="L858" s="54"/>
      <c r="M858" s="54"/>
      <c r="N858" s="54"/>
      <c r="P858" s="54"/>
      <c r="Q858" s="52"/>
      <c r="R858" s="52"/>
      <c r="S858" s="52"/>
    </row>
    <row r="859" spans="4:19" ht="13.2" x14ac:dyDescent="0.25">
      <c r="D859" s="54"/>
      <c r="E859" s="54"/>
      <c r="F859" s="54"/>
      <c r="G859" s="54"/>
      <c r="H859" s="54"/>
      <c r="J859" s="54"/>
      <c r="K859" s="54"/>
      <c r="L859" s="54"/>
      <c r="M859" s="54"/>
      <c r="N859" s="54"/>
      <c r="P859" s="54"/>
      <c r="Q859" s="52"/>
      <c r="R859" s="52"/>
      <c r="S859" s="52"/>
    </row>
    <row r="860" spans="4:19" ht="13.2" x14ac:dyDescent="0.25">
      <c r="D860" s="54"/>
      <c r="E860" s="54"/>
      <c r="F860" s="54"/>
      <c r="G860" s="54"/>
      <c r="H860" s="54"/>
      <c r="J860" s="54"/>
      <c r="K860" s="54"/>
      <c r="L860" s="54"/>
      <c r="M860" s="54"/>
      <c r="N860" s="54"/>
      <c r="P860" s="54"/>
      <c r="Q860" s="52"/>
      <c r="R860" s="52"/>
      <c r="S860" s="52"/>
    </row>
    <row r="861" spans="4:19" ht="13.2" x14ac:dyDescent="0.25">
      <c r="D861" s="54"/>
      <c r="E861" s="54"/>
      <c r="F861" s="54"/>
      <c r="G861" s="54"/>
      <c r="H861" s="54"/>
      <c r="J861" s="54"/>
      <c r="K861" s="54"/>
      <c r="L861" s="54"/>
      <c r="M861" s="54"/>
      <c r="N861" s="54"/>
      <c r="P861" s="54"/>
      <c r="Q861" s="52"/>
      <c r="R861" s="52"/>
      <c r="S861" s="52"/>
    </row>
    <row r="862" spans="4:19" ht="13.2" x14ac:dyDescent="0.25">
      <c r="D862" s="54"/>
      <c r="E862" s="54"/>
      <c r="F862" s="54"/>
      <c r="G862" s="54"/>
      <c r="H862" s="54"/>
      <c r="J862" s="54"/>
      <c r="K862" s="54"/>
      <c r="L862" s="54"/>
      <c r="M862" s="54"/>
      <c r="N862" s="54"/>
      <c r="P862" s="54"/>
      <c r="Q862" s="52"/>
      <c r="R862" s="52"/>
      <c r="S862" s="52"/>
    </row>
    <row r="863" spans="4:19" ht="13.2" x14ac:dyDescent="0.25">
      <c r="D863" s="54"/>
      <c r="E863" s="54"/>
      <c r="F863" s="54"/>
      <c r="G863" s="54"/>
      <c r="H863" s="54"/>
      <c r="J863" s="54"/>
      <c r="K863" s="54"/>
      <c r="L863" s="54"/>
      <c r="M863" s="54"/>
      <c r="N863" s="54"/>
      <c r="P863" s="54"/>
      <c r="Q863" s="52"/>
      <c r="R863" s="52"/>
      <c r="S863" s="52"/>
    </row>
    <row r="864" spans="4:19" ht="13.2" x14ac:dyDescent="0.25">
      <c r="D864" s="54"/>
      <c r="E864" s="54"/>
      <c r="F864" s="54"/>
      <c r="G864" s="54"/>
      <c r="H864" s="54"/>
      <c r="J864" s="54"/>
      <c r="K864" s="54"/>
      <c r="L864" s="54"/>
      <c r="M864" s="54"/>
      <c r="N864" s="54"/>
      <c r="P864" s="54"/>
      <c r="Q864" s="52"/>
      <c r="R864" s="52"/>
      <c r="S864" s="52"/>
    </row>
    <row r="865" spans="4:19" ht="13.2" x14ac:dyDescent="0.25">
      <c r="D865" s="54"/>
      <c r="E865" s="54"/>
      <c r="F865" s="54"/>
      <c r="G865" s="54"/>
      <c r="H865" s="54"/>
      <c r="J865" s="54"/>
      <c r="K865" s="54"/>
      <c r="L865" s="54"/>
      <c r="M865" s="54"/>
      <c r="N865" s="54"/>
      <c r="P865" s="54"/>
      <c r="Q865" s="52"/>
      <c r="R865" s="52"/>
      <c r="S865" s="52"/>
    </row>
    <row r="866" spans="4:19" ht="13.2" x14ac:dyDescent="0.25">
      <c r="D866" s="54"/>
      <c r="E866" s="54"/>
      <c r="F866" s="54"/>
      <c r="G866" s="54"/>
      <c r="H866" s="54"/>
      <c r="J866" s="54"/>
      <c r="K866" s="54"/>
      <c r="L866" s="54"/>
      <c r="M866" s="54"/>
      <c r="N866" s="54"/>
      <c r="P866" s="54"/>
      <c r="Q866" s="52"/>
      <c r="R866" s="52"/>
      <c r="S866" s="52"/>
    </row>
    <row r="867" spans="4:19" ht="13.2" x14ac:dyDescent="0.25">
      <c r="D867" s="54"/>
      <c r="E867" s="54"/>
      <c r="F867" s="54"/>
      <c r="G867" s="54"/>
      <c r="H867" s="54"/>
      <c r="J867" s="54"/>
      <c r="K867" s="54"/>
      <c r="L867" s="54"/>
      <c r="M867" s="54"/>
      <c r="N867" s="54"/>
      <c r="P867" s="54"/>
      <c r="Q867" s="52"/>
      <c r="R867" s="52"/>
      <c r="S867" s="52"/>
    </row>
    <row r="868" spans="4:19" ht="13.2" x14ac:dyDescent="0.25">
      <c r="D868" s="54"/>
      <c r="E868" s="54"/>
      <c r="F868" s="54"/>
      <c r="G868" s="54"/>
      <c r="H868" s="54"/>
      <c r="J868" s="54"/>
      <c r="K868" s="54"/>
      <c r="L868" s="54"/>
      <c r="M868" s="54"/>
      <c r="N868" s="54"/>
      <c r="P868" s="54"/>
      <c r="Q868" s="52"/>
      <c r="R868" s="52"/>
      <c r="S868" s="52"/>
    </row>
    <row r="869" spans="4:19" ht="13.2" x14ac:dyDescent="0.25">
      <c r="D869" s="54"/>
      <c r="E869" s="54"/>
      <c r="F869" s="54"/>
      <c r="G869" s="54"/>
      <c r="H869" s="54"/>
      <c r="J869" s="54"/>
      <c r="K869" s="54"/>
      <c r="L869" s="54"/>
      <c r="M869" s="54"/>
      <c r="N869" s="54"/>
      <c r="P869" s="54"/>
      <c r="Q869" s="52"/>
      <c r="R869" s="52"/>
      <c r="S869" s="52"/>
    </row>
    <row r="870" spans="4:19" ht="13.2" x14ac:dyDescent="0.25">
      <c r="D870" s="54"/>
      <c r="E870" s="54"/>
      <c r="F870" s="54"/>
      <c r="G870" s="54"/>
      <c r="H870" s="54"/>
      <c r="J870" s="54"/>
      <c r="K870" s="54"/>
      <c r="L870" s="54"/>
      <c r="M870" s="54"/>
      <c r="N870" s="54"/>
      <c r="P870" s="54"/>
      <c r="Q870" s="52"/>
      <c r="R870" s="52"/>
      <c r="S870" s="52"/>
    </row>
    <row r="871" spans="4:19" ht="13.2" x14ac:dyDescent="0.25">
      <c r="D871" s="54"/>
      <c r="E871" s="54"/>
      <c r="F871" s="54"/>
      <c r="G871" s="54"/>
      <c r="H871" s="54"/>
      <c r="J871" s="54"/>
      <c r="K871" s="54"/>
      <c r="L871" s="54"/>
      <c r="M871" s="54"/>
      <c r="N871" s="54"/>
      <c r="P871" s="54"/>
      <c r="Q871" s="52"/>
      <c r="R871" s="52"/>
      <c r="S871" s="52"/>
    </row>
    <row r="872" spans="4:19" ht="13.2" x14ac:dyDescent="0.25">
      <c r="D872" s="54"/>
      <c r="E872" s="54"/>
      <c r="F872" s="54"/>
      <c r="G872" s="54"/>
      <c r="H872" s="54"/>
      <c r="J872" s="54"/>
      <c r="K872" s="54"/>
      <c r="L872" s="54"/>
      <c r="M872" s="54"/>
      <c r="N872" s="54"/>
      <c r="P872" s="54"/>
      <c r="Q872" s="52"/>
      <c r="R872" s="52"/>
      <c r="S872" s="52"/>
    </row>
    <row r="873" spans="4:19" ht="13.2" x14ac:dyDescent="0.25">
      <c r="D873" s="54"/>
      <c r="E873" s="54"/>
      <c r="F873" s="54"/>
      <c r="G873" s="54"/>
      <c r="H873" s="54"/>
      <c r="J873" s="54"/>
      <c r="K873" s="54"/>
      <c r="L873" s="54"/>
      <c r="M873" s="54"/>
      <c r="N873" s="54"/>
      <c r="P873" s="54"/>
      <c r="Q873" s="52"/>
      <c r="R873" s="52"/>
      <c r="S873" s="52"/>
    </row>
    <row r="874" spans="4:19" ht="13.2" x14ac:dyDescent="0.25">
      <c r="D874" s="54"/>
      <c r="E874" s="54"/>
      <c r="F874" s="54"/>
      <c r="G874" s="54"/>
      <c r="H874" s="54"/>
      <c r="J874" s="54"/>
      <c r="K874" s="54"/>
      <c r="L874" s="54"/>
      <c r="M874" s="54"/>
      <c r="N874" s="54"/>
      <c r="P874" s="54"/>
      <c r="Q874" s="52"/>
      <c r="R874" s="52"/>
      <c r="S874" s="52"/>
    </row>
    <row r="875" spans="4:19" ht="13.2" x14ac:dyDescent="0.25">
      <c r="D875" s="54"/>
      <c r="E875" s="54"/>
      <c r="F875" s="54"/>
      <c r="G875" s="54"/>
      <c r="H875" s="54"/>
      <c r="J875" s="54"/>
      <c r="K875" s="54"/>
      <c r="L875" s="54"/>
      <c r="M875" s="54"/>
      <c r="N875" s="54"/>
      <c r="P875" s="54"/>
      <c r="Q875" s="52"/>
      <c r="R875" s="52"/>
      <c r="S875" s="52"/>
    </row>
    <row r="876" spans="4:19" ht="13.2" x14ac:dyDescent="0.25">
      <c r="D876" s="54"/>
      <c r="E876" s="54"/>
      <c r="F876" s="54"/>
      <c r="G876" s="54"/>
      <c r="H876" s="54"/>
      <c r="J876" s="54"/>
      <c r="K876" s="54"/>
      <c r="L876" s="54"/>
      <c r="M876" s="54"/>
      <c r="N876" s="54"/>
      <c r="P876" s="54"/>
      <c r="Q876" s="52"/>
      <c r="R876" s="52"/>
      <c r="S876" s="52"/>
    </row>
    <row r="877" spans="4:19" ht="13.2" x14ac:dyDescent="0.25">
      <c r="D877" s="54"/>
      <c r="E877" s="54"/>
      <c r="F877" s="54"/>
      <c r="G877" s="54"/>
      <c r="H877" s="54"/>
      <c r="J877" s="54"/>
      <c r="K877" s="54"/>
      <c r="L877" s="54"/>
      <c r="M877" s="54"/>
      <c r="N877" s="54"/>
      <c r="P877" s="54"/>
      <c r="Q877" s="52"/>
      <c r="R877" s="52"/>
      <c r="S877" s="52"/>
    </row>
    <row r="878" spans="4:19" ht="13.2" x14ac:dyDescent="0.25">
      <c r="D878" s="54"/>
      <c r="E878" s="54"/>
      <c r="F878" s="54"/>
      <c r="G878" s="54"/>
      <c r="H878" s="54"/>
      <c r="J878" s="54"/>
      <c r="K878" s="54"/>
      <c r="L878" s="54"/>
      <c r="M878" s="54"/>
      <c r="N878" s="54"/>
      <c r="P878" s="54"/>
      <c r="Q878" s="52"/>
      <c r="R878" s="52"/>
      <c r="S878" s="52"/>
    </row>
    <row r="879" spans="4:19" ht="13.2" x14ac:dyDescent="0.25">
      <c r="D879" s="54"/>
      <c r="E879" s="54"/>
      <c r="F879" s="54"/>
      <c r="G879" s="54"/>
      <c r="H879" s="54"/>
      <c r="J879" s="54"/>
      <c r="K879" s="54"/>
      <c r="L879" s="54"/>
      <c r="M879" s="54"/>
      <c r="N879" s="54"/>
      <c r="P879" s="54"/>
      <c r="Q879" s="52"/>
      <c r="R879" s="52"/>
      <c r="S879" s="52"/>
    </row>
    <row r="880" spans="4:19" ht="13.2" x14ac:dyDescent="0.25">
      <c r="D880" s="54"/>
      <c r="E880" s="54"/>
      <c r="F880" s="54"/>
      <c r="G880" s="54"/>
      <c r="H880" s="54"/>
      <c r="J880" s="54"/>
      <c r="K880" s="54"/>
      <c r="L880" s="54"/>
      <c r="M880" s="54"/>
      <c r="N880" s="54"/>
      <c r="P880" s="54"/>
      <c r="Q880" s="52"/>
      <c r="R880" s="52"/>
      <c r="S880" s="52"/>
    </row>
    <row r="881" spans="4:19" ht="13.2" x14ac:dyDescent="0.25">
      <c r="D881" s="54"/>
      <c r="E881" s="54"/>
      <c r="F881" s="54"/>
      <c r="G881" s="54"/>
      <c r="H881" s="54"/>
      <c r="J881" s="54"/>
      <c r="K881" s="54"/>
      <c r="L881" s="54"/>
      <c r="M881" s="54"/>
      <c r="N881" s="54"/>
      <c r="P881" s="54"/>
      <c r="Q881" s="52"/>
      <c r="R881" s="52"/>
      <c r="S881" s="52"/>
    </row>
    <row r="882" spans="4:19" ht="13.2" x14ac:dyDescent="0.25">
      <c r="D882" s="54"/>
      <c r="E882" s="54"/>
      <c r="F882" s="54"/>
      <c r="G882" s="54"/>
      <c r="H882" s="54"/>
      <c r="J882" s="54"/>
      <c r="K882" s="54"/>
      <c r="L882" s="54"/>
      <c r="M882" s="54"/>
      <c r="N882" s="54"/>
      <c r="P882" s="54"/>
      <c r="Q882" s="52"/>
      <c r="R882" s="52"/>
      <c r="S882" s="52"/>
    </row>
    <row r="883" spans="4:19" ht="13.2" x14ac:dyDescent="0.25">
      <c r="D883" s="54"/>
      <c r="E883" s="54"/>
      <c r="F883" s="54"/>
      <c r="G883" s="54"/>
      <c r="H883" s="54"/>
      <c r="J883" s="54"/>
      <c r="K883" s="54"/>
      <c r="L883" s="54"/>
      <c r="M883" s="54"/>
      <c r="N883" s="54"/>
      <c r="P883" s="54"/>
      <c r="Q883" s="52"/>
      <c r="R883" s="52"/>
      <c r="S883" s="52"/>
    </row>
    <row r="884" spans="4:19" ht="13.2" x14ac:dyDescent="0.25">
      <c r="D884" s="54"/>
      <c r="E884" s="54"/>
      <c r="F884" s="54"/>
      <c r="G884" s="54"/>
      <c r="H884" s="54"/>
      <c r="J884" s="54"/>
      <c r="K884" s="54"/>
      <c r="L884" s="54"/>
      <c r="M884" s="54"/>
      <c r="N884" s="54"/>
      <c r="P884" s="54"/>
      <c r="Q884" s="52"/>
      <c r="R884" s="52"/>
      <c r="S884" s="52"/>
    </row>
    <row r="885" spans="4:19" ht="13.2" x14ac:dyDescent="0.25">
      <c r="D885" s="54"/>
      <c r="E885" s="54"/>
      <c r="F885" s="54"/>
      <c r="G885" s="54"/>
      <c r="H885" s="54"/>
      <c r="J885" s="54"/>
      <c r="K885" s="54"/>
      <c r="L885" s="54"/>
      <c r="M885" s="54"/>
      <c r="N885" s="54"/>
      <c r="P885" s="54"/>
      <c r="Q885" s="52"/>
      <c r="R885" s="52"/>
      <c r="S885" s="52"/>
    </row>
    <row r="886" spans="4:19" ht="13.2" x14ac:dyDescent="0.25">
      <c r="D886" s="54"/>
      <c r="E886" s="54"/>
      <c r="F886" s="54"/>
      <c r="G886" s="54"/>
      <c r="H886" s="54"/>
      <c r="J886" s="54"/>
      <c r="K886" s="54"/>
      <c r="L886" s="54"/>
      <c r="M886" s="54"/>
      <c r="N886" s="54"/>
      <c r="P886" s="54"/>
      <c r="Q886" s="52"/>
      <c r="R886" s="52"/>
      <c r="S886" s="52"/>
    </row>
    <row r="887" spans="4:19" ht="13.2" x14ac:dyDescent="0.25">
      <c r="D887" s="54"/>
      <c r="E887" s="54"/>
      <c r="F887" s="54"/>
      <c r="G887" s="54"/>
      <c r="H887" s="54"/>
      <c r="J887" s="54"/>
      <c r="K887" s="54"/>
      <c r="L887" s="54"/>
      <c r="M887" s="54"/>
      <c r="N887" s="54"/>
      <c r="P887" s="54"/>
      <c r="Q887" s="52"/>
      <c r="R887" s="52"/>
      <c r="S887" s="52"/>
    </row>
    <row r="888" spans="4:19" ht="13.2" x14ac:dyDescent="0.25">
      <c r="D888" s="54"/>
      <c r="E888" s="54"/>
      <c r="F888" s="54"/>
      <c r="G888" s="54"/>
      <c r="H888" s="54"/>
      <c r="J888" s="54"/>
      <c r="K888" s="54"/>
      <c r="L888" s="54"/>
      <c r="M888" s="54"/>
      <c r="N888" s="54"/>
      <c r="P888" s="54"/>
      <c r="Q888" s="52"/>
      <c r="R888" s="52"/>
      <c r="S888" s="52"/>
    </row>
    <row r="889" spans="4:19" ht="13.2" x14ac:dyDescent="0.25">
      <c r="D889" s="54"/>
      <c r="E889" s="54"/>
      <c r="F889" s="54"/>
      <c r="G889" s="54"/>
      <c r="H889" s="54"/>
      <c r="J889" s="54"/>
      <c r="K889" s="54"/>
      <c r="L889" s="54"/>
      <c r="M889" s="54"/>
      <c r="N889" s="54"/>
      <c r="P889" s="54"/>
      <c r="Q889" s="52"/>
      <c r="R889" s="52"/>
      <c r="S889" s="52"/>
    </row>
    <row r="890" spans="4:19" ht="13.2" x14ac:dyDescent="0.25">
      <c r="D890" s="54"/>
      <c r="E890" s="54"/>
      <c r="F890" s="54"/>
      <c r="G890" s="54"/>
      <c r="H890" s="54"/>
      <c r="J890" s="54"/>
      <c r="K890" s="54"/>
      <c r="L890" s="54"/>
      <c r="M890" s="54"/>
      <c r="N890" s="54"/>
      <c r="P890" s="54"/>
      <c r="Q890" s="52"/>
      <c r="R890" s="52"/>
      <c r="S890" s="52"/>
    </row>
    <row r="891" spans="4:19" ht="13.2" x14ac:dyDescent="0.25">
      <c r="D891" s="54"/>
      <c r="E891" s="54"/>
      <c r="F891" s="54"/>
      <c r="G891" s="54"/>
      <c r="H891" s="54"/>
      <c r="J891" s="54"/>
      <c r="K891" s="54"/>
      <c r="L891" s="54"/>
      <c r="M891" s="54"/>
      <c r="N891" s="54"/>
      <c r="P891" s="54"/>
      <c r="Q891" s="52"/>
      <c r="R891" s="52"/>
      <c r="S891" s="52"/>
    </row>
    <row r="892" spans="4:19" ht="13.2" x14ac:dyDescent="0.25">
      <c r="D892" s="54"/>
      <c r="E892" s="54"/>
      <c r="F892" s="54"/>
      <c r="G892" s="54"/>
      <c r="H892" s="54"/>
      <c r="J892" s="54"/>
      <c r="K892" s="54"/>
      <c r="L892" s="54"/>
      <c r="M892" s="54"/>
      <c r="N892" s="54"/>
      <c r="P892" s="54"/>
      <c r="Q892" s="52"/>
      <c r="R892" s="52"/>
      <c r="S892" s="52"/>
    </row>
    <row r="893" spans="4:19" ht="13.2" x14ac:dyDescent="0.25">
      <c r="D893" s="54"/>
      <c r="E893" s="54"/>
      <c r="F893" s="54"/>
      <c r="G893" s="54"/>
      <c r="H893" s="54"/>
      <c r="J893" s="54"/>
      <c r="K893" s="54"/>
      <c r="L893" s="54"/>
      <c r="M893" s="54"/>
      <c r="N893" s="54"/>
      <c r="P893" s="54"/>
      <c r="Q893" s="52"/>
      <c r="R893" s="52"/>
      <c r="S893" s="52"/>
    </row>
    <row r="894" spans="4:19" ht="13.2" x14ac:dyDescent="0.25">
      <c r="D894" s="54"/>
      <c r="E894" s="54"/>
      <c r="F894" s="54"/>
      <c r="G894" s="54"/>
      <c r="H894" s="54"/>
      <c r="J894" s="54"/>
      <c r="K894" s="54"/>
      <c r="L894" s="54"/>
      <c r="M894" s="54"/>
      <c r="N894" s="54"/>
      <c r="P894" s="54"/>
      <c r="Q894" s="52"/>
      <c r="R894" s="52"/>
      <c r="S894" s="52"/>
    </row>
    <row r="895" spans="4:19" ht="13.2" x14ac:dyDescent="0.25">
      <c r="D895" s="54"/>
      <c r="E895" s="54"/>
      <c r="F895" s="54"/>
      <c r="G895" s="54"/>
      <c r="H895" s="54"/>
      <c r="J895" s="54"/>
      <c r="K895" s="54"/>
      <c r="L895" s="54"/>
      <c r="M895" s="54"/>
      <c r="N895" s="54"/>
      <c r="P895" s="54"/>
      <c r="Q895" s="52"/>
      <c r="R895" s="52"/>
      <c r="S895" s="52"/>
    </row>
    <row r="896" spans="4:19" ht="13.2" x14ac:dyDescent="0.25">
      <c r="D896" s="54"/>
      <c r="E896" s="54"/>
      <c r="F896" s="54"/>
      <c r="G896" s="54"/>
      <c r="H896" s="54"/>
      <c r="J896" s="54"/>
      <c r="K896" s="54"/>
      <c r="L896" s="54"/>
      <c r="M896" s="54"/>
      <c r="N896" s="54"/>
      <c r="P896" s="54"/>
      <c r="Q896" s="52"/>
      <c r="R896" s="52"/>
      <c r="S896" s="52"/>
    </row>
    <row r="897" spans="4:19" ht="13.2" x14ac:dyDescent="0.25">
      <c r="D897" s="54"/>
      <c r="E897" s="54"/>
      <c r="F897" s="54"/>
      <c r="G897" s="54"/>
      <c r="H897" s="54"/>
      <c r="J897" s="54"/>
      <c r="K897" s="54"/>
      <c r="L897" s="54"/>
      <c r="M897" s="54"/>
      <c r="N897" s="54"/>
      <c r="P897" s="54"/>
      <c r="Q897" s="52"/>
      <c r="R897" s="52"/>
      <c r="S897" s="52"/>
    </row>
    <row r="898" spans="4:19" ht="13.2" x14ac:dyDescent="0.25">
      <c r="D898" s="54"/>
      <c r="E898" s="54"/>
      <c r="F898" s="54"/>
      <c r="G898" s="54"/>
      <c r="H898" s="54"/>
      <c r="J898" s="54"/>
      <c r="K898" s="54"/>
      <c r="L898" s="54"/>
      <c r="M898" s="54"/>
      <c r="N898" s="54"/>
      <c r="P898" s="54"/>
      <c r="Q898" s="52"/>
      <c r="R898" s="52"/>
      <c r="S898" s="52"/>
    </row>
    <row r="899" spans="4:19" ht="13.2" x14ac:dyDescent="0.25">
      <c r="D899" s="54"/>
      <c r="E899" s="54"/>
      <c r="F899" s="54"/>
      <c r="G899" s="54"/>
      <c r="H899" s="54"/>
      <c r="J899" s="54"/>
      <c r="K899" s="54"/>
      <c r="L899" s="54"/>
      <c r="M899" s="54"/>
      <c r="N899" s="54"/>
      <c r="P899" s="54"/>
      <c r="Q899" s="52"/>
      <c r="R899" s="52"/>
      <c r="S899" s="52"/>
    </row>
    <row r="900" spans="4:19" ht="13.2" x14ac:dyDescent="0.25">
      <c r="D900" s="54"/>
      <c r="E900" s="54"/>
      <c r="F900" s="54"/>
      <c r="G900" s="54"/>
      <c r="H900" s="54"/>
      <c r="J900" s="54"/>
      <c r="K900" s="54"/>
      <c r="L900" s="54"/>
      <c r="M900" s="54"/>
      <c r="N900" s="54"/>
      <c r="P900" s="54"/>
      <c r="Q900" s="52"/>
      <c r="R900" s="52"/>
      <c r="S900" s="52"/>
    </row>
    <row r="901" spans="4:19" ht="13.2" x14ac:dyDescent="0.25">
      <c r="Q901" s="52"/>
      <c r="R901" s="52"/>
      <c r="S901" s="52"/>
    </row>
    <row r="902" spans="4:19" ht="13.2" x14ac:dyDescent="0.25">
      <c r="Q902" s="52"/>
      <c r="R902" s="52"/>
      <c r="S902" s="52"/>
    </row>
    <row r="903" spans="4:19" ht="13.2" x14ac:dyDescent="0.25">
      <c r="Q903" s="52"/>
      <c r="R903" s="52"/>
      <c r="S903" s="52"/>
    </row>
    <row r="904" spans="4:19" ht="13.2" x14ac:dyDescent="0.25">
      <c r="Q904" s="52"/>
      <c r="R904" s="52"/>
      <c r="S904" s="52"/>
    </row>
    <row r="905" spans="4:19" ht="13.2" x14ac:dyDescent="0.25">
      <c r="Q905" s="52"/>
      <c r="R905" s="52"/>
      <c r="S905" s="52"/>
    </row>
    <row r="906" spans="4:19" ht="13.2" x14ac:dyDescent="0.25">
      <c r="Q906" s="52"/>
      <c r="R906" s="52"/>
      <c r="S906" s="52"/>
    </row>
    <row r="907" spans="4:19" ht="13.2" x14ac:dyDescent="0.25">
      <c r="Q907" s="52"/>
      <c r="R907" s="52"/>
      <c r="S907" s="52"/>
    </row>
    <row r="908" spans="4:19" ht="13.2" x14ac:dyDescent="0.25">
      <c r="Q908" s="52"/>
      <c r="R908" s="52"/>
      <c r="S908" s="52"/>
    </row>
    <row r="909" spans="4:19" ht="13.2" x14ac:dyDescent="0.25">
      <c r="Q909" s="52"/>
      <c r="R909" s="52"/>
      <c r="S909" s="52"/>
    </row>
    <row r="910" spans="4:19" ht="13.2" x14ac:dyDescent="0.25">
      <c r="Q910" s="52"/>
      <c r="R910" s="52"/>
      <c r="S910" s="52"/>
    </row>
    <row r="911" spans="4:19" ht="13.2" x14ac:dyDescent="0.25">
      <c r="Q911" s="52"/>
      <c r="R911" s="52"/>
      <c r="S911" s="52"/>
    </row>
    <row r="912" spans="4:19" ht="13.2" x14ac:dyDescent="0.25">
      <c r="Q912" s="52"/>
      <c r="R912" s="52"/>
      <c r="S912" s="52"/>
    </row>
    <row r="913" spans="17:19" ht="13.2" x14ac:dyDescent="0.25">
      <c r="Q913" s="52"/>
      <c r="R913" s="52"/>
      <c r="S913" s="52"/>
    </row>
    <row r="914" spans="17:19" ht="13.2" x14ac:dyDescent="0.25">
      <c r="Q914" s="52"/>
      <c r="R914" s="52"/>
      <c r="S914" s="52"/>
    </row>
    <row r="915" spans="17:19" ht="13.2" x14ac:dyDescent="0.25">
      <c r="Q915" s="52"/>
      <c r="R915" s="52"/>
      <c r="S915" s="52"/>
    </row>
    <row r="916" spans="17:19" ht="13.2" x14ac:dyDescent="0.25">
      <c r="Q916" s="52"/>
      <c r="R916" s="52"/>
      <c r="S916" s="52"/>
    </row>
    <row r="917" spans="17:19" ht="13.2" x14ac:dyDescent="0.25">
      <c r="Q917" s="52"/>
      <c r="R917" s="52"/>
      <c r="S917" s="52"/>
    </row>
    <row r="918" spans="17:19" ht="13.2" x14ac:dyDescent="0.25">
      <c r="Q918" s="52"/>
      <c r="R918" s="52"/>
      <c r="S918" s="52"/>
    </row>
    <row r="919" spans="17:19" ht="13.2" x14ac:dyDescent="0.25">
      <c r="Q919" s="52"/>
      <c r="R919" s="52"/>
      <c r="S919" s="52"/>
    </row>
    <row r="920" spans="17:19" ht="13.2" x14ac:dyDescent="0.25">
      <c r="Q920" s="52"/>
      <c r="R920" s="52"/>
      <c r="S920" s="52"/>
    </row>
    <row r="921" spans="17:19" ht="13.2" x14ac:dyDescent="0.25">
      <c r="Q921" s="52"/>
      <c r="R921" s="52"/>
      <c r="S921" s="52"/>
    </row>
    <row r="922" spans="17:19" ht="13.2" x14ac:dyDescent="0.25">
      <c r="Q922" s="52"/>
      <c r="R922" s="52"/>
      <c r="S922" s="52"/>
    </row>
    <row r="923" spans="17:19" ht="13.2" x14ac:dyDescent="0.25">
      <c r="Q923" s="52"/>
      <c r="R923" s="52"/>
      <c r="S923" s="52"/>
    </row>
    <row r="924" spans="17:19" ht="13.2" x14ac:dyDescent="0.25">
      <c r="Q924" s="52"/>
      <c r="R924" s="52"/>
      <c r="S924" s="52"/>
    </row>
    <row r="925" spans="17:19" ht="13.2" x14ac:dyDescent="0.25">
      <c r="Q925" s="52"/>
      <c r="R925" s="52"/>
      <c r="S925" s="52"/>
    </row>
    <row r="926" spans="17:19" ht="13.2" x14ac:dyDescent="0.25">
      <c r="Q926" s="52"/>
      <c r="R926" s="52"/>
      <c r="S926" s="52"/>
    </row>
    <row r="927" spans="17:19" ht="13.2" x14ac:dyDescent="0.25">
      <c r="Q927" s="52"/>
      <c r="R927" s="52"/>
      <c r="S927" s="52"/>
    </row>
    <row r="928" spans="17:19" ht="13.2" x14ac:dyDescent="0.25">
      <c r="Q928" s="52"/>
      <c r="R928" s="52"/>
      <c r="S928" s="52"/>
    </row>
    <row r="929" spans="17:19" ht="13.2" x14ac:dyDescent="0.25">
      <c r="Q929" s="52"/>
      <c r="R929" s="52"/>
      <c r="S929" s="52"/>
    </row>
    <row r="930" spans="17:19" ht="13.2" x14ac:dyDescent="0.25">
      <c r="Q930" s="52"/>
      <c r="R930" s="52"/>
      <c r="S930" s="52"/>
    </row>
    <row r="931" spans="17:19" ht="13.2" x14ac:dyDescent="0.25">
      <c r="Q931" s="52"/>
      <c r="R931" s="52"/>
      <c r="S931" s="52"/>
    </row>
  </sheetData>
  <autoFilter ref="B2:P221" xr:uid="{00000000-0009-0000-0000-000000000000}">
    <sortState xmlns:xlrd2="http://schemas.microsoft.com/office/spreadsheetml/2017/richdata2" ref="B2:P221">
      <sortCondition ref="I2:I221"/>
      <sortCondition ref="P2:P221"/>
    </sortState>
  </autoFilter>
  <mergeCells count="2">
    <mergeCell ref="Q1:S1"/>
    <mergeCell ref="B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V282"/>
  <sheetViews>
    <sheetView workbookViewId="0"/>
  </sheetViews>
  <sheetFormatPr defaultColWidth="12.6640625" defaultRowHeight="15.75" customHeight="1" x14ac:dyDescent="0.25"/>
  <cols>
    <col min="1" max="1" width="4.33203125" customWidth="1"/>
    <col min="2" max="2" width="5.44140625" customWidth="1"/>
    <col min="4" max="4" width="29" customWidth="1"/>
    <col min="5" max="5" width="21.44140625" customWidth="1"/>
    <col min="17" max="17" width="3" customWidth="1"/>
    <col min="18" max="18" width="37.109375" customWidth="1"/>
    <col min="20" max="20" width="3.77734375" customWidth="1"/>
    <col min="21" max="21" width="28.77734375" customWidth="1"/>
  </cols>
  <sheetData>
    <row r="2" spans="2:22" ht="15.75" customHeight="1" x14ac:dyDescent="0.4">
      <c r="B2" s="55" t="s">
        <v>46</v>
      </c>
      <c r="C2" s="56"/>
      <c r="E2" s="57"/>
    </row>
    <row r="3" spans="2:22" ht="15.75" customHeight="1" x14ac:dyDescent="0.5">
      <c r="B3" s="58" t="s">
        <v>1</v>
      </c>
      <c r="C3" s="59" t="s">
        <v>2</v>
      </c>
      <c r="D3" s="59" t="s">
        <v>3</v>
      </c>
      <c r="E3" s="60" t="s">
        <v>4</v>
      </c>
      <c r="F3" s="60" t="s">
        <v>5</v>
      </c>
      <c r="G3" s="60" t="s">
        <v>8</v>
      </c>
      <c r="H3" s="61" t="s">
        <v>6</v>
      </c>
      <c r="I3" s="60" t="s">
        <v>14</v>
      </c>
      <c r="J3" s="60" t="s">
        <v>10</v>
      </c>
      <c r="K3" s="60" t="s">
        <v>11</v>
      </c>
      <c r="L3" s="60" t="s">
        <v>12</v>
      </c>
      <c r="M3" s="60" t="s">
        <v>13</v>
      </c>
      <c r="N3" s="60" t="s">
        <v>614</v>
      </c>
      <c r="O3" s="62" t="s">
        <v>9</v>
      </c>
      <c r="P3" s="60" t="s">
        <v>15</v>
      </c>
      <c r="R3" s="63" t="s">
        <v>615</v>
      </c>
      <c r="S3" s="64"/>
      <c r="U3" s="65" t="s">
        <v>616</v>
      </c>
      <c r="V3" s="66" t="s">
        <v>617</v>
      </c>
    </row>
    <row r="4" spans="2:22" ht="15.75" customHeight="1" x14ac:dyDescent="0.25">
      <c r="B4" s="67">
        <v>7</v>
      </c>
      <c r="C4" s="10" t="s">
        <v>44</v>
      </c>
      <c r="D4" s="10" t="s">
        <v>45</v>
      </c>
      <c r="E4" s="68" t="s">
        <v>46</v>
      </c>
      <c r="F4" s="49">
        <v>41</v>
      </c>
      <c r="G4" s="69">
        <v>395125</v>
      </c>
      <c r="H4" s="49" t="s">
        <v>47</v>
      </c>
      <c r="I4" s="69">
        <v>146882.18833365093</v>
      </c>
      <c r="J4" s="69">
        <v>131750</v>
      </c>
      <c r="K4" s="70">
        <v>3.1164990834999999</v>
      </c>
      <c r="L4" s="69">
        <v>1378305</v>
      </c>
      <c r="M4" s="70">
        <v>32.603311341809999</v>
      </c>
      <c r="N4" s="71">
        <v>2.3654642E-5</v>
      </c>
      <c r="O4" s="72">
        <v>9.3465404202499993</v>
      </c>
      <c r="P4" s="70">
        <v>3.4744455812090895</v>
      </c>
      <c r="R4" s="73" t="s">
        <v>22</v>
      </c>
      <c r="S4" s="74">
        <f>COUNT(B4:B30)</f>
        <v>27</v>
      </c>
      <c r="U4" t="s">
        <v>25</v>
      </c>
      <c r="V4" s="75">
        <v>17.592618755069442</v>
      </c>
    </row>
    <row r="5" spans="2:22" ht="15.75" customHeight="1" x14ac:dyDescent="0.25">
      <c r="B5" s="67">
        <v>8</v>
      </c>
      <c r="C5" s="10" t="s">
        <v>48</v>
      </c>
      <c r="D5" s="10" t="s">
        <v>49</v>
      </c>
      <c r="E5" s="68" t="s">
        <v>46</v>
      </c>
      <c r="F5" s="49">
        <v>41</v>
      </c>
      <c r="G5" s="69">
        <v>1237.3499999999999</v>
      </c>
      <c r="H5" s="49" t="s">
        <v>50</v>
      </c>
      <c r="I5" s="69">
        <v>19.584312499999999</v>
      </c>
      <c r="J5" s="69">
        <v>241.66666666666666</v>
      </c>
      <c r="K5" s="70">
        <v>1.8476223833333334</v>
      </c>
      <c r="L5" s="69">
        <v>3812.9531499999994</v>
      </c>
      <c r="M5" s="70">
        <v>29.151300358102095</v>
      </c>
      <c r="N5" s="71">
        <v>7.6453340000000002E-3</v>
      </c>
      <c r="O5" s="72">
        <v>9.4599540249</v>
      </c>
      <c r="P5" s="70">
        <v>0.14972861022287501</v>
      </c>
      <c r="R5" s="76" t="s">
        <v>618</v>
      </c>
      <c r="S5" s="77">
        <f>MAX(M4:M30)</f>
        <v>675.37879316666658</v>
      </c>
      <c r="U5" t="s">
        <v>38</v>
      </c>
      <c r="V5" s="75">
        <v>19.21595220330892</v>
      </c>
    </row>
    <row r="6" spans="2:22" ht="15.75" customHeight="1" x14ac:dyDescent="0.25">
      <c r="B6" s="67">
        <v>10</v>
      </c>
      <c r="C6" s="48" t="s">
        <v>55</v>
      </c>
      <c r="D6" s="48" t="s">
        <v>56</v>
      </c>
      <c r="E6" s="48" t="s">
        <v>46</v>
      </c>
      <c r="F6" s="49">
        <v>41</v>
      </c>
      <c r="G6" s="69">
        <v>826</v>
      </c>
      <c r="H6" s="49" t="s">
        <v>57</v>
      </c>
      <c r="I6" s="69">
        <v>6.7145706991869911</v>
      </c>
      <c r="J6" s="69">
        <v>397.66</v>
      </c>
      <c r="K6" s="70">
        <v>4.8681457668000006</v>
      </c>
      <c r="L6" s="69">
        <v>4010.9969999999998</v>
      </c>
      <c r="M6" s="70">
        <v>49.102545054059995</v>
      </c>
      <c r="N6" s="71">
        <v>1.224198E-2</v>
      </c>
      <c r="O6" s="72">
        <v>10.11187548</v>
      </c>
      <c r="P6" s="70">
        <v>8.2199640208033165E-2</v>
      </c>
      <c r="R6" s="76" t="s">
        <v>619</v>
      </c>
      <c r="S6" s="77">
        <f>MIN(K4:K30)</f>
        <v>1.4463648500000001</v>
      </c>
      <c r="U6" t="s">
        <v>53</v>
      </c>
      <c r="V6" s="75">
        <v>22.572328015166665</v>
      </c>
    </row>
    <row r="7" spans="2:22" ht="15.75" customHeight="1" x14ac:dyDescent="0.25">
      <c r="B7" s="67">
        <v>12</v>
      </c>
      <c r="C7" s="10" t="s">
        <v>61</v>
      </c>
      <c r="D7" s="10" t="s">
        <v>62</v>
      </c>
      <c r="E7" s="68" t="s">
        <v>46</v>
      </c>
      <c r="F7" s="49">
        <v>24</v>
      </c>
      <c r="G7" s="69">
        <v>260000</v>
      </c>
      <c r="H7" s="49" t="s">
        <v>63</v>
      </c>
      <c r="I7" s="69">
        <v>2250</v>
      </c>
      <c r="J7" s="69">
        <v>165000</v>
      </c>
      <c r="K7" s="70">
        <v>6.9723224999999998</v>
      </c>
      <c r="L7" s="69">
        <v>2094000</v>
      </c>
      <c r="M7" s="70">
        <v>88.485110999999989</v>
      </c>
      <c r="N7" s="71">
        <v>4.2256499999999998E-5</v>
      </c>
      <c r="O7" s="72">
        <v>10.986689999999999</v>
      </c>
      <c r="P7" s="70">
        <v>9.5077124999999998E-2</v>
      </c>
      <c r="R7" s="76" t="s">
        <v>620</v>
      </c>
      <c r="S7" s="77">
        <f>AVERAGE(O4:O30)</f>
        <v>35.379176679527163</v>
      </c>
      <c r="U7" t="s">
        <v>101</v>
      </c>
      <c r="V7" s="75">
        <v>23.59028116666666</v>
      </c>
    </row>
    <row r="8" spans="2:22" ht="15.75" customHeight="1" x14ac:dyDescent="0.25">
      <c r="B8" s="67">
        <v>13</v>
      </c>
      <c r="C8" s="10" t="s">
        <v>64</v>
      </c>
      <c r="D8" s="10" t="s">
        <v>65</v>
      </c>
      <c r="E8" s="68" t="s">
        <v>46</v>
      </c>
      <c r="F8" s="49">
        <v>11</v>
      </c>
      <c r="G8" s="69">
        <v>31566.666666666668</v>
      </c>
      <c r="H8" s="49" t="s">
        <v>66</v>
      </c>
      <c r="I8" s="69">
        <v>1771.1111111111111</v>
      </c>
      <c r="J8" s="69">
        <v>12083.333333333334</v>
      </c>
      <c r="K8" s="70">
        <v>4.4708333333333332</v>
      </c>
      <c r="L8" s="69">
        <v>46566.666666666664</v>
      </c>
      <c r="M8" s="70">
        <v>17.229666666666667</v>
      </c>
      <c r="N8" s="71">
        <v>2.8366200000000001E-4</v>
      </c>
      <c r="O8" s="72">
        <v>11.679666666666668</v>
      </c>
      <c r="P8" s="70">
        <v>0.65531111111111107</v>
      </c>
      <c r="R8" s="76" t="s">
        <v>621</v>
      </c>
      <c r="S8" s="74">
        <f>SUM(F4:F30)</f>
        <v>681</v>
      </c>
      <c r="U8" t="s">
        <v>46</v>
      </c>
      <c r="V8" s="75">
        <v>35.379176679527163</v>
      </c>
    </row>
    <row r="9" spans="2:22" ht="15.75" customHeight="1" x14ac:dyDescent="0.25">
      <c r="B9" s="67">
        <v>15</v>
      </c>
      <c r="C9" s="10" t="s">
        <v>70</v>
      </c>
      <c r="D9" s="10" t="s">
        <v>71</v>
      </c>
      <c r="E9" s="68" t="s">
        <v>46</v>
      </c>
      <c r="F9" s="49">
        <v>23</v>
      </c>
      <c r="G9" s="69">
        <v>4050</v>
      </c>
      <c r="H9" s="49" t="s">
        <v>72</v>
      </c>
      <c r="I9" s="69">
        <v>211.44668737060039</v>
      </c>
      <c r="J9" s="69">
        <v>490</v>
      </c>
      <c r="K9" s="70">
        <v>1.4463648500000001</v>
      </c>
      <c r="L9" s="69">
        <v>60900</v>
      </c>
      <c r="M9" s="70">
        <v>179.76248850000002</v>
      </c>
      <c r="N9" s="71">
        <v>2.9517650000000003E-3</v>
      </c>
      <c r="O9" s="72">
        <v>11.954648250000002</v>
      </c>
      <c r="P9" s="70">
        <v>0.62414093114648028</v>
      </c>
      <c r="U9" t="s">
        <v>226</v>
      </c>
      <c r="V9" s="75">
        <v>42.887946594403331</v>
      </c>
    </row>
    <row r="10" spans="2:22" ht="15.75" customHeight="1" x14ac:dyDescent="0.25">
      <c r="B10" s="67">
        <v>22</v>
      </c>
      <c r="C10" s="10" t="s">
        <v>93</v>
      </c>
      <c r="D10" s="10" t="s">
        <v>94</v>
      </c>
      <c r="E10" s="68" t="s">
        <v>46</v>
      </c>
      <c r="F10" s="49">
        <v>37</v>
      </c>
      <c r="G10" s="69">
        <v>4129.2333333333336</v>
      </c>
      <c r="H10" s="49" t="s">
        <v>95</v>
      </c>
      <c r="I10" s="69">
        <v>144.05111111111111</v>
      </c>
      <c r="J10" s="69">
        <v>1312.15</v>
      </c>
      <c r="K10" s="70">
        <v>4.7214161823500005</v>
      </c>
      <c r="L10" s="69">
        <v>17593.849999999999</v>
      </c>
      <c r="M10" s="70">
        <v>63.306701291649993</v>
      </c>
      <c r="N10" s="71">
        <v>3.5982290000000001E-3</v>
      </c>
      <c r="O10" s="72">
        <v>14.857927127766668</v>
      </c>
      <c r="P10" s="70">
        <v>0.51832888548222222</v>
      </c>
      <c r="U10" t="s">
        <v>203</v>
      </c>
      <c r="V10" s="75">
        <v>50.871319050632181</v>
      </c>
    </row>
    <row r="11" spans="2:22" ht="15.75" customHeight="1" x14ac:dyDescent="0.25">
      <c r="B11" s="67">
        <v>26</v>
      </c>
      <c r="C11" s="48" t="s">
        <v>105</v>
      </c>
      <c r="D11" s="48" t="s">
        <v>106</v>
      </c>
      <c r="E11" s="48" t="s">
        <v>46</v>
      </c>
      <c r="F11" s="49">
        <v>41</v>
      </c>
      <c r="G11" s="69">
        <v>1680</v>
      </c>
      <c r="H11" s="49" t="s">
        <v>107</v>
      </c>
      <c r="I11" s="69">
        <v>56.207678703410416</v>
      </c>
      <c r="J11" s="69">
        <v>600</v>
      </c>
      <c r="K11" s="70">
        <v>5.6202720000000008</v>
      </c>
      <c r="L11" s="69">
        <v>9456</v>
      </c>
      <c r="M11" s="70">
        <v>88.575486720000015</v>
      </c>
      <c r="N11" s="71">
        <v>9.3671200000000013E-3</v>
      </c>
      <c r="O11" s="72">
        <v>15.736761600000003</v>
      </c>
      <c r="P11" s="70">
        <v>0.52650407133628985</v>
      </c>
      <c r="U11" t="s">
        <v>81</v>
      </c>
      <c r="V11" s="75">
        <v>51.774254342944445</v>
      </c>
    </row>
    <row r="12" spans="2:22" ht="15.75" customHeight="1" x14ac:dyDescent="0.25">
      <c r="B12" s="67">
        <v>34</v>
      </c>
      <c r="C12" s="10" t="s">
        <v>128</v>
      </c>
      <c r="D12" s="10" t="s">
        <v>129</v>
      </c>
      <c r="E12" s="68" t="s">
        <v>46</v>
      </c>
      <c r="F12" s="49">
        <v>13</v>
      </c>
      <c r="G12" s="69">
        <v>636.26333333333343</v>
      </c>
      <c r="H12" s="49" t="s">
        <v>130</v>
      </c>
      <c r="I12" s="69">
        <v>0.78395333333333339</v>
      </c>
      <c r="J12" s="69">
        <v>417.3</v>
      </c>
      <c r="K12" s="70">
        <v>12.102668136</v>
      </c>
      <c r="L12" s="69">
        <v>1464.0966666666666</v>
      </c>
      <c r="M12" s="70">
        <v>42.462200037599999</v>
      </c>
      <c r="N12" s="71">
        <v>2.9002320000000002E-2</v>
      </c>
      <c r="O12" s="72">
        <v>18.453112797600003</v>
      </c>
      <c r="P12" s="70">
        <v>2.2736465438400001E-2</v>
      </c>
      <c r="U12" t="s">
        <v>88</v>
      </c>
      <c r="V12" s="75">
        <v>60.244504948467878</v>
      </c>
    </row>
    <row r="13" spans="2:22" ht="15.75" customHeight="1" x14ac:dyDescent="0.25">
      <c r="B13" s="67">
        <v>44</v>
      </c>
      <c r="C13" s="10" t="s">
        <v>157</v>
      </c>
      <c r="D13" s="10" t="s">
        <v>158</v>
      </c>
      <c r="E13" s="68" t="s">
        <v>46</v>
      </c>
      <c r="F13" s="49">
        <v>6</v>
      </c>
      <c r="G13" s="69">
        <v>145.31666666666666</v>
      </c>
      <c r="H13" s="49" t="s">
        <v>159</v>
      </c>
      <c r="I13" s="69">
        <v>0.33211851851851848</v>
      </c>
      <c r="J13" s="69">
        <v>76</v>
      </c>
      <c r="K13" s="70">
        <v>10.979165200000001</v>
      </c>
      <c r="L13" s="69">
        <v>204.33333333333334</v>
      </c>
      <c r="M13" s="70">
        <v>29.518545033333336</v>
      </c>
      <c r="N13" s="71">
        <v>0.1444627</v>
      </c>
      <c r="O13" s="72">
        <v>20.992838021666667</v>
      </c>
      <c r="P13" s="70">
        <v>4.7978737905185177E-2</v>
      </c>
      <c r="U13" t="s">
        <v>20</v>
      </c>
      <c r="V13" s="75">
        <v>75.497658843981498</v>
      </c>
    </row>
    <row r="14" spans="2:22" ht="15.75" customHeight="1" x14ac:dyDescent="0.25">
      <c r="B14" s="67">
        <v>45</v>
      </c>
      <c r="C14" s="10" t="s">
        <v>160</v>
      </c>
      <c r="D14" s="10" t="s">
        <v>161</v>
      </c>
      <c r="E14" s="68" t="s">
        <v>46</v>
      </c>
      <c r="F14" s="49">
        <v>41</v>
      </c>
      <c r="G14" s="69">
        <v>45000</v>
      </c>
      <c r="H14" s="49" t="s">
        <v>162</v>
      </c>
      <c r="I14" s="69">
        <v>1440</v>
      </c>
      <c r="J14" s="69">
        <v>22000</v>
      </c>
      <c r="K14" s="70">
        <v>10.498677199999999</v>
      </c>
      <c r="L14" s="69">
        <v>120000</v>
      </c>
      <c r="M14" s="70">
        <v>57.265512000000001</v>
      </c>
      <c r="N14" s="71">
        <v>4.7721260000000001E-4</v>
      </c>
      <c r="O14" s="72">
        <v>21.474567</v>
      </c>
      <c r="P14" s="70">
        <v>0.687186144</v>
      </c>
      <c r="U14" t="s">
        <v>220</v>
      </c>
      <c r="V14" s="75">
        <v>81.950458877999452</v>
      </c>
    </row>
    <row r="15" spans="2:22" ht="15.75" customHeight="1" x14ac:dyDescent="0.25">
      <c r="B15" s="67">
        <v>47</v>
      </c>
      <c r="C15" s="10" t="s">
        <v>166</v>
      </c>
      <c r="D15" s="10" t="s">
        <v>167</v>
      </c>
      <c r="E15" s="68" t="s">
        <v>46</v>
      </c>
      <c r="F15" s="49">
        <v>19</v>
      </c>
      <c r="G15" s="69">
        <v>380000</v>
      </c>
      <c r="H15" s="49" t="s">
        <v>168</v>
      </c>
      <c r="I15" s="69">
        <v>37561.679197994985</v>
      </c>
      <c r="J15" s="69">
        <v>120000</v>
      </c>
      <c r="K15" s="70">
        <v>7.1290680000000002</v>
      </c>
      <c r="L15" s="69">
        <v>4000000</v>
      </c>
      <c r="M15" s="70">
        <v>237.63560000000001</v>
      </c>
      <c r="N15" s="71">
        <v>5.94089E-5</v>
      </c>
      <c r="O15" s="72">
        <v>22.575382000000001</v>
      </c>
      <c r="P15" s="70">
        <v>2.2314980433057641</v>
      </c>
      <c r="U15" t="s">
        <v>237</v>
      </c>
      <c r="V15" s="75">
        <v>90.800555601166678</v>
      </c>
    </row>
    <row r="16" spans="2:22" ht="15.75" customHeight="1" x14ac:dyDescent="0.25">
      <c r="B16" s="67">
        <v>52</v>
      </c>
      <c r="C16" s="10" t="s">
        <v>180</v>
      </c>
      <c r="D16" s="10" t="s">
        <v>181</v>
      </c>
      <c r="E16" s="10" t="s">
        <v>46</v>
      </c>
      <c r="F16" s="49">
        <v>11</v>
      </c>
      <c r="G16" s="69">
        <v>2200</v>
      </c>
      <c r="H16" s="49" t="s">
        <v>182</v>
      </c>
      <c r="I16" s="69">
        <v>1910.7954545454545</v>
      </c>
      <c r="J16" s="69">
        <v>500</v>
      </c>
      <c r="K16" s="70">
        <v>5.6311274999999998</v>
      </c>
      <c r="L16" s="69">
        <v>8000</v>
      </c>
      <c r="M16" s="70">
        <v>90.098039999999997</v>
      </c>
      <c r="N16" s="71">
        <v>1.1262255000000001E-2</v>
      </c>
      <c r="O16" s="72">
        <v>24.776961</v>
      </c>
      <c r="P16" s="70">
        <v>21.519865661931817</v>
      </c>
      <c r="U16" t="s">
        <v>401</v>
      </c>
      <c r="V16" s="75">
        <v>104.32829575</v>
      </c>
    </row>
    <row r="17" spans="2:16" ht="15.75" customHeight="1" x14ac:dyDescent="0.25">
      <c r="B17" s="67">
        <v>55</v>
      </c>
      <c r="C17" s="10" t="s">
        <v>189</v>
      </c>
      <c r="D17" s="10" t="s">
        <v>190</v>
      </c>
      <c r="E17" s="10" t="s">
        <v>46</v>
      </c>
      <c r="F17" s="49">
        <v>24</v>
      </c>
      <c r="G17" s="69">
        <v>799.58333333333326</v>
      </c>
      <c r="H17" s="49" t="s">
        <v>191</v>
      </c>
      <c r="I17" s="69">
        <v>7.4075208333333329</v>
      </c>
      <c r="J17" s="69">
        <v>483.33750000000003</v>
      </c>
      <c r="K17" s="70">
        <v>15.79508283</v>
      </c>
      <c r="L17" s="69">
        <v>3069</v>
      </c>
      <c r="M17" s="70">
        <v>100.29246479999999</v>
      </c>
      <c r="N17" s="71">
        <v>3.2679199999999999E-2</v>
      </c>
      <c r="O17" s="72">
        <v>26.129743666666663</v>
      </c>
      <c r="P17" s="70">
        <v>0.24207185481666665</v>
      </c>
    </row>
    <row r="18" spans="2:16" ht="15.75" customHeight="1" x14ac:dyDescent="0.25">
      <c r="B18" s="67">
        <v>57</v>
      </c>
      <c r="C18" s="10" t="s">
        <v>195</v>
      </c>
      <c r="D18" s="10" t="s">
        <v>196</v>
      </c>
      <c r="E18" s="68" t="s">
        <v>46</v>
      </c>
      <c r="F18" s="49">
        <v>13</v>
      </c>
      <c r="G18" s="69">
        <v>34100</v>
      </c>
      <c r="H18" s="49" t="s">
        <v>197</v>
      </c>
      <c r="I18" s="69">
        <v>54.884153846153858</v>
      </c>
      <c r="J18" s="69">
        <v>19430</v>
      </c>
      <c r="K18" s="70">
        <v>14.987087625000001</v>
      </c>
      <c r="L18" s="69">
        <v>79790</v>
      </c>
      <c r="M18" s="70">
        <v>61.545019125000003</v>
      </c>
      <c r="N18" s="71">
        <v>7.7133750000000004E-4</v>
      </c>
      <c r="O18" s="72">
        <v>26.302608750000001</v>
      </c>
      <c r="P18" s="70">
        <v>4.2334206017307703E-2</v>
      </c>
    </row>
    <row r="19" spans="2:16" ht="15.75" customHeight="1" x14ac:dyDescent="0.25">
      <c r="B19" s="67">
        <v>61</v>
      </c>
      <c r="C19" s="10" t="s">
        <v>207</v>
      </c>
      <c r="D19" s="10" t="s">
        <v>208</v>
      </c>
      <c r="E19" s="68" t="s">
        <v>46</v>
      </c>
      <c r="F19" s="49">
        <v>36</v>
      </c>
      <c r="G19" s="69">
        <v>28.125</v>
      </c>
      <c r="H19" s="49" t="s">
        <v>176</v>
      </c>
      <c r="I19" s="69">
        <v>1.3284627373352862</v>
      </c>
      <c r="J19" s="69">
        <v>12.083333333333334</v>
      </c>
      <c r="K19" s="70">
        <v>12.083333333333334</v>
      </c>
      <c r="L19" s="69">
        <v>73.166666666666671</v>
      </c>
      <c r="M19" s="70">
        <v>73.166666666666671</v>
      </c>
      <c r="N19" s="71">
        <v>1</v>
      </c>
      <c r="O19" s="72">
        <v>28.125</v>
      </c>
      <c r="P19" s="70">
        <v>1.3284627373352862</v>
      </c>
    </row>
    <row r="20" spans="2:16" ht="15.75" customHeight="1" x14ac:dyDescent="0.25">
      <c r="B20" s="67">
        <v>63</v>
      </c>
      <c r="C20" s="10" t="s">
        <v>211</v>
      </c>
      <c r="D20" s="10" t="s">
        <v>212</v>
      </c>
      <c r="E20" s="10" t="s">
        <v>46</v>
      </c>
      <c r="F20" s="49">
        <v>41</v>
      </c>
      <c r="G20" s="69">
        <v>437760</v>
      </c>
      <c r="H20" s="49" t="s">
        <v>213</v>
      </c>
      <c r="I20" s="69">
        <v>7443.8909214092164</v>
      </c>
      <c r="J20" s="69">
        <v>194250</v>
      </c>
      <c r="K20" s="70">
        <v>12.678678074999999</v>
      </c>
      <c r="L20" s="69">
        <v>1677890.0000000002</v>
      </c>
      <c r="M20" s="70">
        <v>109.515712511</v>
      </c>
      <c r="N20" s="71">
        <v>6.5269899999999997E-5</v>
      </c>
      <c r="O20" s="72">
        <v>28.572551424</v>
      </c>
      <c r="P20" s="70">
        <v>0.48586201605128737</v>
      </c>
    </row>
    <row r="21" spans="2:16" ht="15.75" customHeight="1" x14ac:dyDescent="0.25">
      <c r="B21" s="67">
        <v>74</v>
      </c>
      <c r="C21" s="10" t="s">
        <v>242</v>
      </c>
      <c r="D21" s="10" t="s">
        <v>243</v>
      </c>
      <c r="E21" s="68" t="s">
        <v>46</v>
      </c>
      <c r="F21" s="49">
        <v>14</v>
      </c>
      <c r="G21" s="69">
        <v>44.739166666666669</v>
      </c>
      <c r="H21" s="49" t="s">
        <v>244</v>
      </c>
      <c r="I21" s="69">
        <v>3.4839999999999996E-2</v>
      </c>
      <c r="J21" s="69">
        <v>28.99</v>
      </c>
      <c r="K21" s="70">
        <v>21.560318143</v>
      </c>
      <c r="L21" s="69">
        <v>193.80000000000004</v>
      </c>
      <c r="M21" s="70">
        <v>144.13210266000002</v>
      </c>
      <c r="N21" s="71">
        <v>0.74371569999999998</v>
      </c>
      <c r="O21" s="72">
        <v>33.27322065491667</v>
      </c>
      <c r="P21" s="70">
        <v>2.5911054987999997E-2</v>
      </c>
    </row>
    <row r="22" spans="2:16" ht="15.75" customHeight="1" x14ac:dyDescent="0.25">
      <c r="B22" s="67">
        <v>81</v>
      </c>
      <c r="C22" s="10" t="s">
        <v>259</v>
      </c>
      <c r="D22" s="10" t="s">
        <v>260</v>
      </c>
      <c r="E22" s="68" t="s">
        <v>46</v>
      </c>
      <c r="F22" s="49">
        <v>31</v>
      </c>
      <c r="G22" s="69">
        <v>159</v>
      </c>
      <c r="H22" s="49" t="s">
        <v>261</v>
      </c>
      <c r="I22" s="69">
        <v>0.51800000000000002</v>
      </c>
      <c r="J22" s="69">
        <v>89</v>
      </c>
      <c r="K22" s="70">
        <v>19.899394300000001</v>
      </c>
      <c r="L22" s="69">
        <v>379</v>
      </c>
      <c r="M22" s="70">
        <v>84.740117299999994</v>
      </c>
      <c r="N22" s="71">
        <v>0.2235887</v>
      </c>
      <c r="O22" s="72">
        <v>35.550603299999999</v>
      </c>
      <c r="P22" s="70">
        <v>0.1158189466</v>
      </c>
    </row>
    <row r="23" spans="2:16" ht="15.75" customHeight="1" x14ac:dyDescent="0.25">
      <c r="B23" s="67">
        <v>88</v>
      </c>
      <c r="C23" s="48" t="s">
        <v>277</v>
      </c>
      <c r="D23" s="48" t="s">
        <v>278</v>
      </c>
      <c r="E23" s="48" t="s">
        <v>46</v>
      </c>
      <c r="F23" s="49">
        <v>33</v>
      </c>
      <c r="G23" s="69">
        <v>2099</v>
      </c>
      <c r="H23" s="49" t="s">
        <v>279</v>
      </c>
      <c r="I23" s="69">
        <v>7.5</v>
      </c>
      <c r="J23" s="69">
        <v>999</v>
      </c>
      <c r="K23" s="70">
        <v>18.175366440000001</v>
      </c>
      <c r="L23" s="69">
        <v>7499</v>
      </c>
      <c r="M23" s="70">
        <v>136.43350644</v>
      </c>
      <c r="N23" s="71">
        <v>1.8193560000000001E-2</v>
      </c>
      <c r="O23" s="72">
        <v>38.188282440000002</v>
      </c>
      <c r="P23" s="70">
        <v>0.13645170000000001</v>
      </c>
    </row>
    <row r="24" spans="2:16" ht="15.75" customHeight="1" x14ac:dyDescent="0.25">
      <c r="B24" s="67">
        <v>102</v>
      </c>
      <c r="C24" s="10" t="s">
        <v>313</v>
      </c>
      <c r="D24" s="10" t="s">
        <v>314</v>
      </c>
      <c r="E24" s="68" t="s">
        <v>46</v>
      </c>
      <c r="F24" s="49">
        <v>36</v>
      </c>
      <c r="G24" s="69">
        <v>5940</v>
      </c>
      <c r="H24" s="49" t="s">
        <v>315</v>
      </c>
      <c r="I24" s="69">
        <v>8.0011294424743902</v>
      </c>
      <c r="J24" s="69">
        <v>812.16666666666663</v>
      </c>
      <c r="K24" s="70">
        <v>5.9770593666666665</v>
      </c>
      <c r="L24" s="69">
        <v>8250</v>
      </c>
      <c r="M24" s="70">
        <v>60.715050000000005</v>
      </c>
      <c r="N24" s="71">
        <v>7.3594000000000003E-3</v>
      </c>
      <c r="O24" s="72">
        <v>43.714836000000005</v>
      </c>
      <c r="P24" s="70">
        <v>5.8883512018946031E-2</v>
      </c>
    </row>
    <row r="25" spans="2:16" ht="15.75" customHeight="1" x14ac:dyDescent="0.25">
      <c r="B25" s="67">
        <v>128</v>
      </c>
      <c r="C25" s="10" t="s">
        <v>378</v>
      </c>
      <c r="D25" s="10" t="s">
        <v>379</v>
      </c>
      <c r="E25" s="68" t="s">
        <v>46</v>
      </c>
      <c r="F25" s="49">
        <v>5</v>
      </c>
      <c r="G25" s="69">
        <v>448</v>
      </c>
      <c r="H25" s="49" t="s">
        <v>380</v>
      </c>
      <c r="I25" s="69">
        <v>0.7466666666666667</v>
      </c>
      <c r="J25" s="69">
        <v>248</v>
      </c>
      <c r="K25" s="70">
        <v>30.7515784</v>
      </c>
      <c r="L25" s="69">
        <v>1748</v>
      </c>
      <c r="M25" s="70">
        <v>216.74902839999999</v>
      </c>
      <c r="N25" s="71">
        <v>0.12399829999999999</v>
      </c>
      <c r="O25" s="72">
        <v>55.551238399999995</v>
      </c>
      <c r="P25" s="70">
        <v>9.2585397333333333E-2</v>
      </c>
    </row>
    <row r="26" spans="2:16" ht="15.75" customHeight="1" x14ac:dyDescent="0.25">
      <c r="B26" s="67">
        <v>129</v>
      </c>
      <c r="C26" s="10" t="s">
        <v>381</v>
      </c>
      <c r="D26" s="10" t="s">
        <v>382</v>
      </c>
      <c r="E26" s="68" t="s">
        <v>46</v>
      </c>
      <c r="F26" s="49">
        <v>25</v>
      </c>
      <c r="G26" s="69">
        <v>862.92</v>
      </c>
      <c r="H26" s="49" t="s">
        <v>383</v>
      </c>
      <c r="I26" s="69">
        <v>30.24</v>
      </c>
      <c r="J26" s="69">
        <v>270</v>
      </c>
      <c r="K26" s="70">
        <v>17.590321800000002</v>
      </c>
      <c r="L26" s="69">
        <v>7549.2</v>
      </c>
      <c r="M26" s="70">
        <v>491.825397528</v>
      </c>
      <c r="N26" s="71">
        <v>6.514934E-2</v>
      </c>
      <c r="O26" s="72">
        <v>56.218668472799997</v>
      </c>
      <c r="P26" s="70">
        <v>1.9701160415999999</v>
      </c>
    </row>
    <row r="27" spans="2:16" ht="13.8" x14ac:dyDescent="0.25">
      <c r="B27" s="67">
        <v>162</v>
      </c>
      <c r="C27" s="10" t="s">
        <v>464</v>
      </c>
      <c r="D27" s="10" t="s">
        <v>465</v>
      </c>
      <c r="E27" s="68" t="s">
        <v>46</v>
      </c>
      <c r="F27" s="49">
        <v>15</v>
      </c>
      <c r="G27" s="69">
        <v>98</v>
      </c>
      <c r="H27" s="49" t="s">
        <v>466</v>
      </c>
      <c r="I27" s="69">
        <v>1.0203333333333335</v>
      </c>
      <c r="J27" s="69">
        <v>25</v>
      </c>
      <c r="K27" s="70">
        <v>18.617822499999999</v>
      </c>
      <c r="L27" s="69">
        <v>345</v>
      </c>
      <c r="M27" s="70">
        <v>256.9259505</v>
      </c>
      <c r="N27" s="71">
        <v>0.74471290000000001</v>
      </c>
      <c r="O27" s="72">
        <v>72.981864200000004</v>
      </c>
      <c r="P27" s="70">
        <v>0.75985539563333349</v>
      </c>
    </row>
    <row r="28" spans="2:16" ht="13.8" x14ac:dyDescent="0.25">
      <c r="B28" s="67">
        <v>176</v>
      </c>
      <c r="C28" s="10" t="s">
        <v>502</v>
      </c>
      <c r="D28" s="10" t="s">
        <v>503</v>
      </c>
      <c r="E28" s="68" t="s">
        <v>46</v>
      </c>
      <c r="F28" s="49">
        <v>23</v>
      </c>
      <c r="G28" s="69">
        <v>632</v>
      </c>
      <c r="H28" s="49" t="s">
        <v>504</v>
      </c>
      <c r="I28" s="69">
        <v>3.0813403162055328</v>
      </c>
      <c r="J28" s="69">
        <v>78</v>
      </c>
      <c r="K28" s="70">
        <v>9.9365135999999978</v>
      </c>
      <c r="L28" s="69">
        <v>2888</v>
      </c>
      <c r="M28" s="70">
        <v>367.90578559999994</v>
      </c>
      <c r="N28" s="71">
        <v>0.12739119999999998</v>
      </c>
      <c r="O28" s="72">
        <v>80.511238399999982</v>
      </c>
      <c r="P28" s="70">
        <v>0.39253564048980222</v>
      </c>
    </row>
    <row r="29" spans="2:16" ht="13.8" x14ac:dyDescent="0.25">
      <c r="B29" s="67">
        <v>197</v>
      </c>
      <c r="C29" s="10" t="s">
        <v>555</v>
      </c>
      <c r="D29" s="48" t="s">
        <v>556</v>
      </c>
      <c r="E29" s="48" t="s">
        <v>46</v>
      </c>
      <c r="F29" s="49">
        <v>4</v>
      </c>
      <c r="G29" s="69">
        <v>107.33333333333333</v>
      </c>
      <c r="H29" s="49" t="s">
        <v>176</v>
      </c>
      <c r="I29" s="69">
        <v>18.649999999999999</v>
      </c>
      <c r="J29" s="69">
        <v>57.333333333333336</v>
      </c>
      <c r="K29" s="70">
        <v>57.333333333333336</v>
      </c>
      <c r="L29" s="69">
        <v>158.33333333333334</v>
      </c>
      <c r="M29" s="70">
        <v>158.33333333333334</v>
      </c>
      <c r="N29" s="71">
        <v>1</v>
      </c>
      <c r="O29" s="72">
        <v>107.33333333333333</v>
      </c>
      <c r="P29" s="70">
        <v>18.649999999999999</v>
      </c>
    </row>
    <row r="30" spans="2:16" ht="13.8" x14ac:dyDescent="0.25">
      <c r="B30" s="78">
        <v>202</v>
      </c>
      <c r="C30" s="79" t="s">
        <v>567</v>
      </c>
      <c r="D30" s="79" t="s">
        <v>568</v>
      </c>
      <c r="E30" s="79" t="s">
        <v>46</v>
      </c>
      <c r="F30" s="80">
        <v>32</v>
      </c>
      <c r="G30" s="81">
        <v>9841.6666666666661</v>
      </c>
      <c r="H30" s="80" t="s">
        <v>569</v>
      </c>
      <c r="I30" s="81">
        <v>570.65095453227343</v>
      </c>
      <c r="J30" s="81">
        <v>1316.6666666666667</v>
      </c>
      <c r="K30" s="82">
        <v>16.104716166666666</v>
      </c>
      <c r="L30" s="81">
        <v>55216.666666666664</v>
      </c>
      <c r="M30" s="82">
        <v>675.37879316666658</v>
      </c>
      <c r="N30" s="83">
        <v>1.223143E-2</v>
      </c>
      <c r="O30" s="84">
        <v>120.37765691666665</v>
      </c>
      <c r="P30" s="82">
        <v>6.9798772047946853</v>
      </c>
    </row>
    <row r="34" spans="2:19" ht="22.8" x14ac:dyDescent="0.4">
      <c r="B34" s="55" t="s">
        <v>101</v>
      </c>
    </row>
    <row r="35" spans="2:19" ht="95.4" x14ac:dyDescent="0.5">
      <c r="B35" s="58" t="s">
        <v>1</v>
      </c>
      <c r="C35" s="59" t="s">
        <v>2</v>
      </c>
      <c r="D35" s="59" t="s">
        <v>3</v>
      </c>
      <c r="E35" s="60" t="s">
        <v>4</v>
      </c>
      <c r="F35" s="60" t="s">
        <v>5</v>
      </c>
      <c r="G35" s="60" t="s">
        <v>8</v>
      </c>
      <c r="H35" s="61" t="s">
        <v>6</v>
      </c>
      <c r="I35" s="60" t="s">
        <v>14</v>
      </c>
      <c r="J35" s="60" t="s">
        <v>10</v>
      </c>
      <c r="K35" s="60" t="s">
        <v>11</v>
      </c>
      <c r="L35" s="60" t="s">
        <v>12</v>
      </c>
      <c r="M35" s="60" t="s">
        <v>13</v>
      </c>
      <c r="N35" s="60" t="s">
        <v>614</v>
      </c>
      <c r="O35" s="85" t="s">
        <v>9</v>
      </c>
      <c r="P35" s="60" t="s">
        <v>15</v>
      </c>
      <c r="R35" s="63" t="s">
        <v>615</v>
      </c>
      <c r="S35" s="64"/>
    </row>
    <row r="36" spans="2:19" ht="13.8" x14ac:dyDescent="0.25">
      <c r="B36" s="67">
        <v>24</v>
      </c>
      <c r="C36" s="10" t="s">
        <v>99</v>
      </c>
      <c r="D36" s="10" t="s">
        <v>100</v>
      </c>
      <c r="E36" s="68" t="s">
        <v>101</v>
      </c>
      <c r="F36" s="50">
        <v>17</v>
      </c>
      <c r="G36" s="86">
        <v>14.5</v>
      </c>
      <c r="H36" s="50" t="s">
        <v>78</v>
      </c>
      <c r="I36" s="86">
        <v>8.7137254901960795E-2</v>
      </c>
      <c r="J36" s="86">
        <v>7.5</v>
      </c>
      <c r="K36" s="87">
        <v>7.9836749999999999</v>
      </c>
      <c r="L36" s="86">
        <v>26.166666666666668</v>
      </c>
      <c r="M36" s="87">
        <v>27.854154999999999</v>
      </c>
      <c r="N36" s="71">
        <v>1.0644899999999999</v>
      </c>
      <c r="O36" s="72">
        <v>15.435104999999998</v>
      </c>
      <c r="P36" s="70">
        <v>9.2756736470588241E-2</v>
      </c>
      <c r="R36" s="73" t="s">
        <v>22</v>
      </c>
      <c r="S36" s="74">
        <f>COUNT(B36:B38)</f>
        <v>3</v>
      </c>
    </row>
    <row r="37" spans="2:19" ht="13.8" x14ac:dyDescent="0.25">
      <c r="B37" s="67">
        <v>38</v>
      </c>
      <c r="C37" s="10" t="s">
        <v>140</v>
      </c>
      <c r="D37" s="10" t="s">
        <v>141</v>
      </c>
      <c r="E37" s="68" t="s">
        <v>101</v>
      </c>
      <c r="F37" s="50">
        <v>13</v>
      </c>
      <c r="G37" s="86">
        <v>17.816666666666666</v>
      </c>
      <c r="H37" s="50" t="s">
        <v>78</v>
      </c>
      <c r="I37" s="86">
        <v>4.9711986944679258E-2</v>
      </c>
      <c r="J37" s="86">
        <v>10.066666666666668</v>
      </c>
      <c r="K37" s="87">
        <v>10.715866</v>
      </c>
      <c r="L37" s="86">
        <v>27.5</v>
      </c>
      <c r="M37" s="87">
        <v>29.273474999999998</v>
      </c>
      <c r="N37" s="71">
        <v>1.0644899999999999</v>
      </c>
      <c r="O37" s="72">
        <v>18.965663499999998</v>
      </c>
      <c r="P37" s="70">
        <v>5.2917912982741622E-2</v>
      </c>
      <c r="R37" s="76" t="s">
        <v>618</v>
      </c>
      <c r="S37" s="77">
        <f>MAX(M36:M38)</f>
        <v>115.05362749999999</v>
      </c>
    </row>
    <row r="38" spans="2:19" ht="13.8" x14ac:dyDescent="0.25">
      <c r="B38" s="78">
        <v>84</v>
      </c>
      <c r="C38" s="79" t="s">
        <v>267</v>
      </c>
      <c r="D38" s="79" t="s">
        <v>268</v>
      </c>
      <c r="E38" s="88" t="s">
        <v>101</v>
      </c>
      <c r="F38" s="89">
        <v>41</v>
      </c>
      <c r="G38" s="90">
        <v>34.166666666666664</v>
      </c>
      <c r="H38" s="89" t="s">
        <v>78</v>
      </c>
      <c r="I38" s="90">
        <v>0.51276688177506757</v>
      </c>
      <c r="J38" s="90">
        <v>12</v>
      </c>
      <c r="K38" s="91">
        <v>12.773879999999998</v>
      </c>
      <c r="L38" s="90">
        <v>108.08333333333333</v>
      </c>
      <c r="M38" s="91">
        <v>115.05362749999999</v>
      </c>
      <c r="N38" s="83">
        <v>1.0644899999999999</v>
      </c>
      <c r="O38" s="92">
        <v>36.370074999999993</v>
      </c>
      <c r="P38" s="82">
        <v>0.54583521798074164</v>
      </c>
      <c r="R38" s="76" t="s">
        <v>619</v>
      </c>
      <c r="S38" s="77">
        <f>MIN(K36:K38)</f>
        <v>7.9836749999999999</v>
      </c>
    </row>
    <row r="39" spans="2:19" ht="13.2" x14ac:dyDescent="0.25">
      <c r="R39" s="76" t="s">
        <v>620</v>
      </c>
      <c r="S39" s="77">
        <f>AVERAGE(O36:O38)</f>
        <v>23.59028116666666</v>
      </c>
    </row>
    <row r="40" spans="2:19" ht="13.2" x14ac:dyDescent="0.25">
      <c r="R40" s="76" t="s">
        <v>621</v>
      </c>
      <c r="S40" s="74">
        <f>SUM(F36:F62)</f>
        <v>215</v>
      </c>
    </row>
    <row r="42" spans="2:19" ht="22.8" x14ac:dyDescent="0.4">
      <c r="B42" s="55" t="s">
        <v>220</v>
      </c>
    </row>
    <row r="43" spans="2:19" ht="95.4" x14ac:dyDescent="0.5">
      <c r="B43" s="93" t="s">
        <v>1</v>
      </c>
      <c r="C43" s="94" t="s">
        <v>2</v>
      </c>
      <c r="D43" s="94" t="s">
        <v>3</v>
      </c>
      <c r="E43" s="95" t="s">
        <v>4</v>
      </c>
      <c r="F43" s="95" t="s">
        <v>5</v>
      </c>
      <c r="G43" s="95" t="s">
        <v>8</v>
      </c>
      <c r="H43" s="96" t="s">
        <v>6</v>
      </c>
      <c r="I43" s="95" t="s">
        <v>14</v>
      </c>
      <c r="J43" s="95" t="s">
        <v>10</v>
      </c>
      <c r="K43" s="95" t="s">
        <v>11</v>
      </c>
      <c r="L43" s="95" t="s">
        <v>12</v>
      </c>
      <c r="M43" s="95" t="s">
        <v>13</v>
      </c>
      <c r="N43" s="97" t="s">
        <v>614</v>
      </c>
      <c r="O43" s="97" t="s">
        <v>9</v>
      </c>
      <c r="P43" s="95" t="s">
        <v>15</v>
      </c>
      <c r="R43" s="63" t="s">
        <v>615</v>
      </c>
      <c r="S43" s="64"/>
    </row>
    <row r="44" spans="2:19" ht="13.8" x14ac:dyDescent="0.25">
      <c r="B44" s="98">
        <v>66</v>
      </c>
      <c r="C44" s="11" t="s">
        <v>218</v>
      </c>
      <c r="D44" s="11" t="s">
        <v>219</v>
      </c>
      <c r="E44" s="11" t="s">
        <v>220</v>
      </c>
      <c r="F44" s="13">
        <v>4</v>
      </c>
      <c r="G44" s="99">
        <v>29.508333333333333</v>
      </c>
      <c r="H44" s="13" t="s">
        <v>221</v>
      </c>
      <c r="I44" s="99">
        <v>11.777513292100693</v>
      </c>
      <c r="J44" s="99">
        <v>10.42</v>
      </c>
      <c r="K44" s="17">
        <v>10.42</v>
      </c>
      <c r="L44" s="99">
        <v>58.12833333333333</v>
      </c>
      <c r="M44" s="17">
        <v>58.12833333333333</v>
      </c>
      <c r="N44" s="100">
        <v>1</v>
      </c>
      <c r="O44" s="101">
        <v>29.508333333333333</v>
      </c>
      <c r="P44" s="18">
        <v>11.777513292100693</v>
      </c>
      <c r="R44" s="73" t="s">
        <v>22</v>
      </c>
      <c r="S44" s="74">
        <f>COUNT(B44:B73)</f>
        <v>30</v>
      </c>
    </row>
    <row r="45" spans="2:19" ht="13.8" x14ac:dyDescent="0.25">
      <c r="B45" s="98">
        <v>89</v>
      </c>
      <c r="C45" s="23" t="s">
        <v>280</v>
      </c>
      <c r="D45" s="23" t="s">
        <v>281</v>
      </c>
      <c r="E45" s="23" t="s">
        <v>220</v>
      </c>
      <c r="F45" s="25">
        <v>33</v>
      </c>
      <c r="G45" s="102">
        <v>2145</v>
      </c>
      <c r="H45" s="25" t="s">
        <v>282</v>
      </c>
      <c r="I45" s="102">
        <v>100.2333237133237</v>
      </c>
      <c r="J45" s="102">
        <v>780</v>
      </c>
      <c r="K45" s="29">
        <v>14.072588400000001</v>
      </c>
      <c r="L45" s="102">
        <v>9590</v>
      </c>
      <c r="M45" s="29">
        <v>173.02067020000001</v>
      </c>
      <c r="N45" s="103">
        <v>1.804178E-2</v>
      </c>
      <c r="O45" s="104">
        <v>38.699618100000002</v>
      </c>
      <c r="P45" s="30">
        <v>1.8083875751045693</v>
      </c>
      <c r="R45" s="76" t="s">
        <v>618</v>
      </c>
      <c r="S45" s="77">
        <f>MAX(M44:M73)</f>
        <v>481.23356885999999</v>
      </c>
    </row>
    <row r="46" spans="2:19" ht="13.8" x14ac:dyDescent="0.25">
      <c r="B46" s="98">
        <v>97</v>
      </c>
      <c r="C46" s="11" t="s">
        <v>301</v>
      </c>
      <c r="D46" s="11" t="s">
        <v>302</v>
      </c>
      <c r="E46" s="11" t="s">
        <v>220</v>
      </c>
      <c r="F46" s="13">
        <v>1</v>
      </c>
      <c r="G46" s="99">
        <v>39.9</v>
      </c>
      <c r="H46" s="13" t="s">
        <v>78</v>
      </c>
      <c r="I46" s="99">
        <v>3.9899999999999998E-2</v>
      </c>
      <c r="J46" s="99">
        <v>39.9</v>
      </c>
      <c r="K46" s="17">
        <v>42.473150999999994</v>
      </c>
      <c r="L46" s="99">
        <v>39.9</v>
      </c>
      <c r="M46" s="17">
        <v>42.473150999999994</v>
      </c>
      <c r="N46" s="100">
        <v>1.0644899999999999</v>
      </c>
      <c r="O46" s="101">
        <v>42.473150999999994</v>
      </c>
      <c r="P46" s="18">
        <v>4.2473150999999994E-2</v>
      </c>
      <c r="R46" s="76" t="s">
        <v>619</v>
      </c>
      <c r="S46" s="77">
        <f>MIN(K44:K73)</f>
        <v>10.42</v>
      </c>
    </row>
    <row r="47" spans="2:19" ht="13.8" x14ac:dyDescent="0.25">
      <c r="B47" s="98">
        <v>105</v>
      </c>
      <c r="C47" s="23" t="s">
        <v>321</v>
      </c>
      <c r="D47" s="23" t="s">
        <v>322</v>
      </c>
      <c r="E47" s="23" t="s">
        <v>220</v>
      </c>
      <c r="F47" s="25">
        <v>1</v>
      </c>
      <c r="G47" s="102">
        <v>120</v>
      </c>
      <c r="H47" s="25" t="s">
        <v>323</v>
      </c>
      <c r="I47" s="102">
        <v>0.48</v>
      </c>
      <c r="J47" s="102">
        <v>120</v>
      </c>
      <c r="K47" s="29">
        <v>44.402507999999997</v>
      </c>
      <c r="L47" s="102">
        <v>120</v>
      </c>
      <c r="M47" s="29">
        <v>44.402507999999997</v>
      </c>
      <c r="N47" s="103">
        <v>0.37002089999999999</v>
      </c>
      <c r="O47" s="104">
        <v>44.402507999999997</v>
      </c>
      <c r="P47" s="30">
        <v>0.17761003199999997</v>
      </c>
      <c r="R47" s="76" t="s">
        <v>620</v>
      </c>
      <c r="S47" s="77">
        <f>AVERAGE(O44:O73)</f>
        <v>81.950458877999452</v>
      </c>
    </row>
    <row r="48" spans="2:19" ht="13.8" x14ac:dyDescent="0.25">
      <c r="B48" s="98">
        <v>108</v>
      </c>
      <c r="C48" s="11" t="s">
        <v>328</v>
      </c>
      <c r="D48" s="11" t="s">
        <v>329</v>
      </c>
      <c r="E48" s="11" t="s">
        <v>220</v>
      </c>
      <c r="F48" s="13">
        <v>3</v>
      </c>
      <c r="G48" s="99">
        <v>42.983333333333327</v>
      </c>
      <c r="H48" s="13" t="s">
        <v>78</v>
      </c>
      <c r="I48" s="99">
        <v>0.81188333333333329</v>
      </c>
      <c r="J48" s="99">
        <v>39.156666666666666</v>
      </c>
      <c r="K48" s="17">
        <v>41.681880099999994</v>
      </c>
      <c r="L48" s="99">
        <v>47.983333333333327</v>
      </c>
      <c r="M48" s="17">
        <v>51.077778499999994</v>
      </c>
      <c r="N48" s="100">
        <v>1.0644899999999999</v>
      </c>
      <c r="O48" s="101">
        <v>45.75532849999999</v>
      </c>
      <c r="P48" s="18">
        <v>0.86424168949999991</v>
      </c>
      <c r="R48" s="76" t="s">
        <v>621</v>
      </c>
      <c r="S48" s="74">
        <f>SUM(F44:F73)</f>
        <v>258</v>
      </c>
    </row>
    <row r="49" spans="2:16" ht="13.8" x14ac:dyDescent="0.25">
      <c r="B49" s="98">
        <v>120</v>
      </c>
      <c r="C49" s="23" t="s">
        <v>359</v>
      </c>
      <c r="D49" s="23" t="s">
        <v>360</v>
      </c>
      <c r="E49" s="23" t="s">
        <v>220</v>
      </c>
      <c r="F49" s="25">
        <v>3</v>
      </c>
      <c r="G49" s="102">
        <v>139</v>
      </c>
      <c r="H49" s="25" t="s">
        <v>323</v>
      </c>
      <c r="I49" s="102">
        <v>0.55061111111111105</v>
      </c>
      <c r="J49" s="102">
        <v>95</v>
      </c>
      <c r="K49" s="29">
        <v>35.151985500000002</v>
      </c>
      <c r="L49" s="102">
        <v>185</v>
      </c>
      <c r="M49" s="29">
        <v>68.453866500000004</v>
      </c>
      <c r="N49" s="103">
        <v>0.37002089999999999</v>
      </c>
      <c r="O49" s="104">
        <v>51.432905099999999</v>
      </c>
      <c r="P49" s="30">
        <v>0.2037376188833333</v>
      </c>
    </row>
    <row r="50" spans="2:16" ht="13.8" x14ac:dyDescent="0.25">
      <c r="B50" s="98">
        <v>124</v>
      </c>
      <c r="C50" s="11" t="s">
        <v>369</v>
      </c>
      <c r="D50" s="11" t="s">
        <v>370</v>
      </c>
      <c r="E50" s="11" t="s">
        <v>220</v>
      </c>
      <c r="F50" s="13">
        <v>8</v>
      </c>
      <c r="G50" s="99">
        <v>50.578333333333333</v>
      </c>
      <c r="H50" s="13" t="s">
        <v>78</v>
      </c>
      <c r="I50" s="99">
        <v>0.10392499999999999</v>
      </c>
      <c r="J50" s="99">
        <v>16.989999999999998</v>
      </c>
      <c r="K50" s="17">
        <v>18.085685099999996</v>
      </c>
      <c r="L50" s="99">
        <v>67.406666666666666</v>
      </c>
      <c r="M50" s="17">
        <v>71.753722599999989</v>
      </c>
      <c r="N50" s="100">
        <v>1.0644899999999999</v>
      </c>
      <c r="O50" s="101">
        <v>53.840130049999999</v>
      </c>
      <c r="P50" s="18">
        <v>0.11062712324999999</v>
      </c>
    </row>
    <row r="51" spans="2:16" ht="13.8" x14ac:dyDescent="0.25">
      <c r="B51" s="98">
        <v>131</v>
      </c>
      <c r="C51" s="23" t="s">
        <v>386</v>
      </c>
      <c r="D51" s="23" t="s">
        <v>387</v>
      </c>
      <c r="E51" s="23" t="s">
        <v>220</v>
      </c>
      <c r="F51" s="25">
        <v>7</v>
      </c>
      <c r="G51" s="102">
        <v>12008.333333333334</v>
      </c>
      <c r="H51" s="25" t="s">
        <v>388</v>
      </c>
      <c r="I51" s="102">
        <v>350.1570748299319</v>
      </c>
      <c r="J51" s="102">
        <v>6459</v>
      </c>
      <c r="K51" s="29">
        <v>30.735539040000003</v>
      </c>
      <c r="L51" s="102">
        <v>24108.333333333332</v>
      </c>
      <c r="M51" s="29">
        <v>114.72095066666667</v>
      </c>
      <c r="N51" s="103">
        <v>4.7585600000000002E-3</v>
      </c>
      <c r="O51" s="104">
        <v>57.142374666666669</v>
      </c>
      <c r="P51" s="30">
        <v>1.6662434500027208</v>
      </c>
    </row>
    <row r="52" spans="2:16" ht="13.8" x14ac:dyDescent="0.25">
      <c r="B52" s="98">
        <v>138</v>
      </c>
      <c r="C52" s="11" t="s">
        <v>406</v>
      </c>
      <c r="D52" s="41" t="s">
        <v>407</v>
      </c>
      <c r="E52" s="41" t="s">
        <v>220</v>
      </c>
      <c r="F52" s="13">
        <v>1</v>
      </c>
      <c r="G52" s="99">
        <v>55</v>
      </c>
      <c r="H52" s="13" t="s">
        <v>78</v>
      </c>
      <c r="I52" s="99">
        <v>0.45833333333333331</v>
      </c>
      <c r="J52" s="99">
        <v>55</v>
      </c>
      <c r="K52" s="17">
        <v>58.507624999999997</v>
      </c>
      <c r="L52" s="99">
        <v>55</v>
      </c>
      <c r="M52" s="17">
        <v>58.507624999999997</v>
      </c>
      <c r="N52" s="100">
        <v>1.0637749999999999</v>
      </c>
      <c r="O52" s="101">
        <v>58.507624999999997</v>
      </c>
      <c r="P52" s="18">
        <v>0.4875635416666666</v>
      </c>
    </row>
    <row r="53" spans="2:16" ht="13.8" x14ac:dyDescent="0.25">
      <c r="B53" s="98">
        <v>143</v>
      </c>
      <c r="C53" s="36" t="s">
        <v>419</v>
      </c>
      <c r="D53" s="36" t="s">
        <v>420</v>
      </c>
      <c r="E53" s="36" t="s">
        <v>220</v>
      </c>
      <c r="F53" s="25">
        <v>7</v>
      </c>
      <c r="G53" s="102">
        <v>160</v>
      </c>
      <c r="H53" s="42" t="s">
        <v>323</v>
      </c>
      <c r="I53" s="102">
        <v>0.55729931972789115</v>
      </c>
      <c r="J53" s="102">
        <v>100</v>
      </c>
      <c r="K53" s="29">
        <v>37.002089999999995</v>
      </c>
      <c r="L53" s="102">
        <v>999</v>
      </c>
      <c r="M53" s="29">
        <v>369.6508791</v>
      </c>
      <c r="N53" s="103">
        <v>0.37002089999999999</v>
      </c>
      <c r="O53" s="104">
        <v>59.203344000000001</v>
      </c>
      <c r="P53" s="30">
        <v>0.20621239585510204</v>
      </c>
    </row>
    <row r="54" spans="2:16" ht="13.8" x14ac:dyDescent="0.25">
      <c r="B54" s="98">
        <v>144</v>
      </c>
      <c r="C54" s="11" t="s">
        <v>417</v>
      </c>
      <c r="D54" s="11" t="s">
        <v>418</v>
      </c>
      <c r="E54" s="11" t="s">
        <v>220</v>
      </c>
      <c r="F54" s="13">
        <v>5</v>
      </c>
      <c r="G54" s="99">
        <v>160</v>
      </c>
      <c r="H54" s="45" t="s">
        <v>323</v>
      </c>
      <c r="I54" s="99">
        <v>0.58749523809523807</v>
      </c>
      <c r="J54" s="99">
        <v>104</v>
      </c>
      <c r="K54" s="17">
        <v>38.482173599999996</v>
      </c>
      <c r="L54" s="99">
        <v>999</v>
      </c>
      <c r="M54" s="17">
        <v>369.6508791</v>
      </c>
      <c r="N54" s="100">
        <v>0.37002089999999999</v>
      </c>
      <c r="O54" s="101">
        <v>59.203344000000001</v>
      </c>
      <c r="P54" s="18">
        <v>0.21738551674571427</v>
      </c>
    </row>
    <row r="55" spans="2:16" ht="13.8" x14ac:dyDescent="0.25">
      <c r="B55" s="98">
        <v>147</v>
      </c>
      <c r="C55" s="23" t="s">
        <v>426</v>
      </c>
      <c r="D55" s="23" t="s">
        <v>427</v>
      </c>
      <c r="E55" s="23" t="s">
        <v>220</v>
      </c>
      <c r="F55" s="25">
        <v>9</v>
      </c>
      <c r="G55" s="102">
        <v>162.63</v>
      </c>
      <c r="H55" s="42" t="s">
        <v>323</v>
      </c>
      <c r="I55" s="102">
        <v>2.8356907738095236</v>
      </c>
      <c r="J55" s="102">
        <v>109</v>
      </c>
      <c r="K55" s="29">
        <v>40.332278099999996</v>
      </c>
      <c r="L55" s="102">
        <v>384.93</v>
      </c>
      <c r="M55" s="29">
        <v>142.432145037</v>
      </c>
      <c r="N55" s="103">
        <v>0.37002089999999999</v>
      </c>
      <c r="O55" s="104">
        <v>60.176498966999993</v>
      </c>
      <c r="P55" s="30">
        <v>1.0492648522466963</v>
      </c>
    </row>
    <row r="56" spans="2:16" ht="13.8" x14ac:dyDescent="0.25">
      <c r="B56" s="98">
        <v>153</v>
      </c>
      <c r="C56" s="11" t="s">
        <v>441</v>
      </c>
      <c r="D56" s="11" t="s">
        <v>442</v>
      </c>
      <c r="E56" s="11" t="s">
        <v>220</v>
      </c>
      <c r="F56" s="13">
        <v>4</v>
      </c>
      <c r="G56" s="99">
        <v>9773.85</v>
      </c>
      <c r="H56" s="45" t="s">
        <v>443</v>
      </c>
      <c r="I56" s="99">
        <v>56.096260416666674</v>
      </c>
      <c r="J56" s="99">
        <v>5190.5166666666673</v>
      </c>
      <c r="K56" s="17">
        <v>33.938551370650003</v>
      </c>
      <c r="L56" s="99">
        <v>16098.85</v>
      </c>
      <c r="M56" s="17">
        <v>105.26344154565001</v>
      </c>
      <c r="N56" s="100">
        <v>6.5385690000000002E-3</v>
      </c>
      <c r="O56" s="101">
        <v>63.906992620650001</v>
      </c>
      <c r="P56" s="18">
        <v>0.36678926937634382</v>
      </c>
    </row>
    <row r="57" spans="2:16" ht="13.8" x14ac:dyDescent="0.25">
      <c r="B57" s="98">
        <v>155</v>
      </c>
      <c r="C57" s="23" t="s">
        <v>446</v>
      </c>
      <c r="D57" s="23" t="s">
        <v>447</v>
      </c>
      <c r="E57" s="23" t="s">
        <v>220</v>
      </c>
      <c r="F57" s="25">
        <v>23</v>
      </c>
      <c r="G57" s="102">
        <v>64.989999999999995</v>
      </c>
      <c r="H57" s="42" t="s">
        <v>176</v>
      </c>
      <c r="I57" s="102">
        <v>0.59950000000000014</v>
      </c>
      <c r="J57" s="102">
        <v>15</v>
      </c>
      <c r="K57" s="29">
        <v>15</v>
      </c>
      <c r="L57" s="102">
        <v>109.95</v>
      </c>
      <c r="M57" s="29">
        <v>109.95</v>
      </c>
      <c r="N57" s="103">
        <v>1</v>
      </c>
      <c r="O57" s="104">
        <v>64.989999999999995</v>
      </c>
      <c r="P57" s="30">
        <v>0.59950000000000014</v>
      </c>
    </row>
    <row r="58" spans="2:16" ht="13.8" x14ac:dyDescent="0.25">
      <c r="B58" s="98">
        <v>163</v>
      </c>
      <c r="C58" s="11" t="s">
        <v>467</v>
      </c>
      <c r="D58" s="11" t="s">
        <v>468</v>
      </c>
      <c r="E58" s="11" t="s">
        <v>220</v>
      </c>
      <c r="F58" s="13">
        <v>7</v>
      </c>
      <c r="G58" s="99">
        <v>199</v>
      </c>
      <c r="H58" s="45" t="s">
        <v>323</v>
      </c>
      <c r="I58" s="99">
        <v>1.2</v>
      </c>
      <c r="J58" s="99">
        <v>109</v>
      </c>
      <c r="K58" s="17">
        <v>40.332278099999996</v>
      </c>
      <c r="L58" s="99">
        <v>325</v>
      </c>
      <c r="M58" s="17">
        <v>120.25679249999999</v>
      </c>
      <c r="N58" s="100">
        <v>0.37002089999999999</v>
      </c>
      <c r="O58" s="101">
        <v>73.634159099999991</v>
      </c>
      <c r="P58" s="18">
        <v>0.44402507999999996</v>
      </c>
    </row>
    <row r="59" spans="2:16" ht="13.8" x14ac:dyDescent="0.25">
      <c r="B59" s="98">
        <v>165</v>
      </c>
      <c r="C59" s="36" t="s">
        <v>472</v>
      </c>
      <c r="D59" s="36" t="s">
        <v>473</v>
      </c>
      <c r="E59" s="36" t="s">
        <v>220</v>
      </c>
      <c r="F59" s="25">
        <v>10</v>
      </c>
      <c r="G59" s="102">
        <v>505</v>
      </c>
      <c r="H59" s="42" t="s">
        <v>474</v>
      </c>
      <c r="I59" s="102">
        <v>1.615</v>
      </c>
      <c r="J59" s="102">
        <v>260</v>
      </c>
      <c r="K59" s="29">
        <v>38.455274000000003</v>
      </c>
      <c r="L59" s="102">
        <v>865</v>
      </c>
      <c r="M59" s="29">
        <v>127.93773850000001</v>
      </c>
      <c r="N59" s="103">
        <v>0.14790490000000001</v>
      </c>
      <c r="O59" s="104">
        <v>74.691974500000001</v>
      </c>
      <c r="P59" s="30">
        <v>0.23886641350000001</v>
      </c>
    </row>
    <row r="60" spans="2:16" ht="13.8" x14ac:dyDescent="0.25">
      <c r="B60" s="98">
        <v>174</v>
      </c>
      <c r="C60" s="11" t="s">
        <v>497</v>
      </c>
      <c r="D60" s="11" t="s">
        <v>498</v>
      </c>
      <c r="E60" s="11" t="s">
        <v>220</v>
      </c>
      <c r="F60" s="13">
        <v>8</v>
      </c>
      <c r="G60" s="99">
        <v>79.331250000000011</v>
      </c>
      <c r="H60" s="45" t="s">
        <v>176</v>
      </c>
      <c r="I60" s="99">
        <v>0.89318750000000002</v>
      </c>
      <c r="J60" s="99">
        <v>56.212500000000006</v>
      </c>
      <c r="K60" s="17">
        <v>56.212500000000006</v>
      </c>
      <c r="L60" s="99">
        <v>187.46249999999998</v>
      </c>
      <c r="M60" s="17">
        <v>187.46249999999998</v>
      </c>
      <c r="N60" s="100">
        <v>1</v>
      </c>
      <c r="O60" s="101">
        <v>79.331250000000011</v>
      </c>
      <c r="P60" s="18">
        <v>0.89318750000000002</v>
      </c>
    </row>
    <row r="61" spans="2:16" ht="13.8" x14ac:dyDescent="0.25">
      <c r="B61" s="98">
        <v>175</v>
      </c>
      <c r="C61" s="23" t="s">
        <v>499</v>
      </c>
      <c r="D61" s="23" t="s">
        <v>500</v>
      </c>
      <c r="E61" s="23" t="s">
        <v>220</v>
      </c>
      <c r="F61" s="25">
        <v>7</v>
      </c>
      <c r="G61" s="102">
        <v>161.875</v>
      </c>
      <c r="H61" s="42" t="s">
        <v>501</v>
      </c>
      <c r="I61" s="102">
        <v>0.56265476190476194</v>
      </c>
      <c r="J61" s="102">
        <v>99</v>
      </c>
      <c r="K61" s="29">
        <v>49.1572125</v>
      </c>
      <c r="L61" s="102">
        <v>550</v>
      </c>
      <c r="M61" s="29">
        <v>273.09562499999998</v>
      </c>
      <c r="N61" s="103">
        <v>0.49653749999999997</v>
      </c>
      <c r="O61" s="104">
        <v>80.377007812499997</v>
      </c>
      <c r="P61" s="30">
        <v>0.2793791888392857</v>
      </c>
    </row>
    <row r="62" spans="2:16" ht="13.8" x14ac:dyDescent="0.25">
      <c r="B62" s="98">
        <v>177</v>
      </c>
      <c r="C62" s="11" t="s">
        <v>505</v>
      </c>
      <c r="D62" s="11" t="s">
        <v>506</v>
      </c>
      <c r="E62" s="11" t="s">
        <v>220</v>
      </c>
      <c r="F62" s="13">
        <v>3</v>
      </c>
      <c r="G62" s="99">
        <v>82.5</v>
      </c>
      <c r="H62" s="45" t="s">
        <v>176</v>
      </c>
      <c r="I62" s="99">
        <v>4.4305555555555554</v>
      </c>
      <c r="J62" s="99">
        <v>55</v>
      </c>
      <c r="K62" s="17">
        <v>55</v>
      </c>
      <c r="L62" s="99">
        <v>99</v>
      </c>
      <c r="M62" s="17">
        <v>99</v>
      </c>
      <c r="N62" s="100">
        <v>1</v>
      </c>
      <c r="O62" s="101">
        <v>82.5</v>
      </c>
      <c r="P62" s="18">
        <v>4.4305555555555554</v>
      </c>
    </row>
    <row r="63" spans="2:16" ht="13.8" x14ac:dyDescent="0.25">
      <c r="B63" s="98">
        <v>180</v>
      </c>
      <c r="C63" s="23" t="s">
        <v>511</v>
      </c>
      <c r="D63" s="23" t="s">
        <v>512</v>
      </c>
      <c r="E63" s="23" t="s">
        <v>220</v>
      </c>
      <c r="F63" s="25">
        <v>7</v>
      </c>
      <c r="G63" s="102">
        <v>226.04</v>
      </c>
      <c r="H63" s="42" t="s">
        <v>323</v>
      </c>
      <c r="I63" s="102">
        <v>5.5031523809523799</v>
      </c>
      <c r="J63" s="102">
        <v>115</v>
      </c>
      <c r="K63" s="29">
        <v>42.552403499999997</v>
      </c>
      <c r="L63" s="102">
        <v>1035.05</v>
      </c>
      <c r="M63" s="29">
        <v>382.99013254499999</v>
      </c>
      <c r="N63" s="103">
        <v>0.37002089999999999</v>
      </c>
      <c r="O63" s="104">
        <v>83.639524236</v>
      </c>
      <c r="P63" s="30">
        <v>2.0362813968371425</v>
      </c>
    </row>
    <row r="64" spans="2:16" ht="13.8" x14ac:dyDescent="0.25">
      <c r="B64" s="98">
        <v>182</v>
      </c>
      <c r="C64" s="11" t="s">
        <v>515</v>
      </c>
      <c r="D64" s="11" t="s">
        <v>516</v>
      </c>
      <c r="E64" s="11" t="s">
        <v>220</v>
      </c>
      <c r="F64" s="13">
        <v>2</v>
      </c>
      <c r="G64" s="99">
        <v>153.75</v>
      </c>
      <c r="H64" s="45" t="s">
        <v>517</v>
      </c>
      <c r="I64" s="99">
        <v>0.87020833333333325</v>
      </c>
      <c r="J64" s="99">
        <v>121.75</v>
      </c>
      <c r="K64" s="17">
        <v>67.547155674999999</v>
      </c>
      <c r="L64" s="99">
        <v>185.75</v>
      </c>
      <c r="M64" s="17">
        <v>103.05449007499999</v>
      </c>
      <c r="N64" s="100">
        <v>0.55480209999999996</v>
      </c>
      <c r="O64" s="101">
        <v>85.300822874999994</v>
      </c>
      <c r="P64" s="18">
        <v>0.48279341077083326</v>
      </c>
    </row>
    <row r="65" spans="2:19" ht="13.8" x14ac:dyDescent="0.25">
      <c r="B65" s="98">
        <v>187</v>
      </c>
      <c r="C65" s="36" t="s">
        <v>529</v>
      </c>
      <c r="D65" s="23" t="s">
        <v>530</v>
      </c>
      <c r="E65" s="23" t="s">
        <v>220</v>
      </c>
      <c r="F65" s="25">
        <v>21</v>
      </c>
      <c r="G65" s="102">
        <v>90.739916666666673</v>
      </c>
      <c r="H65" s="42" t="s">
        <v>531</v>
      </c>
      <c r="I65" s="102">
        <v>1.2543788351599903</v>
      </c>
      <c r="J65" s="102">
        <v>34.088999999999999</v>
      </c>
      <c r="K65" s="29">
        <v>34.158882449999993</v>
      </c>
      <c r="L65" s="102">
        <v>183.33333333333334</v>
      </c>
      <c r="M65" s="29">
        <v>183.70916666666665</v>
      </c>
      <c r="N65" s="103">
        <v>1.0020499999999999</v>
      </c>
      <c r="O65" s="104">
        <v>90.925933495833334</v>
      </c>
      <c r="P65" s="30">
        <v>1.2569503117720682</v>
      </c>
    </row>
    <row r="66" spans="2:19" ht="13.8" x14ac:dyDescent="0.25">
      <c r="B66" s="98">
        <v>188</v>
      </c>
      <c r="C66" s="11" t="s">
        <v>532</v>
      </c>
      <c r="D66" s="11" t="s">
        <v>533</v>
      </c>
      <c r="E66" s="11" t="s">
        <v>220</v>
      </c>
      <c r="F66" s="45">
        <v>3</v>
      </c>
      <c r="G66" s="105">
        <v>247.47</v>
      </c>
      <c r="H66" s="45" t="s">
        <v>323</v>
      </c>
      <c r="I66" s="105">
        <v>0.87436888888888886</v>
      </c>
      <c r="J66" s="105">
        <v>168.37</v>
      </c>
      <c r="K66" s="18">
        <v>62.300418932999996</v>
      </c>
      <c r="L66" s="105">
        <v>337.87</v>
      </c>
      <c r="M66" s="18">
        <v>125.018961483</v>
      </c>
      <c r="N66" s="100">
        <v>0.37002089999999999</v>
      </c>
      <c r="O66" s="101">
        <v>91.569072122999998</v>
      </c>
      <c r="P66" s="18">
        <v>0.32353476319866664</v>
      </c>
    </row>
    <row r="67" spans="2:19" ht="13.8" x14ac:dyDescent="0.25">
      <c r="B67" s="98">
        <v>191</v>
      </c>
      <c r="C67" s="23" t="s">
        <v>539</v>
      </c>
      <c r="D67" s="23" t="s">
        <v>540</v>
      </c>
      <c r="E67" s="23" t="s">
        <v>220</v>
      </c>
      <c r="F67" s="42">
        <v>6</v>
      </c>
      <c r="G67" s="106">
        <v>93.887500000000003</v>
      </c>
      <c r="H67" s="42" t="s">
        <v>176</v>
      </c>
      <c r="I67" s="106">
        <v>2.5178458333333329</v>
      </c>
      <c r="J67" s="106">
        <v>73.887500000000003</v>
      </c>
      <c r="K67" s="30">
        <v>73.887500000000003</v>
      </c>
      <c r="L67" s="106">
        <v>103.8875</v>
      </c>
      <c r="M67" s="30">
        <v>103.8875</v>
      </c>
      <c r="N67" s="103">
        <v>1</v>
      </c>
      <c r="O67" s="104">
        <v>93.887500000000003</v>
      </c>
      <c r="P67" s="30">
        <v>2.5178458333333329</v>
      </c>
    </row>
    <row r="68" spans="2:19" ht="13.8" x14ac:dyDescent="0.25">
      <c r="B68" s="98">
        <v>196</v>
      </c>
      <c r="C68" s="11" t="s">
        <v>552</v>
      </c>
      <c r="D68" s="11" t="s">
        <v>553</v>
      </c>
      <c r="E68" s="11" t="s">
        <v>220</v>
      </c>
      <c r="F68" s="45">
        <v>7</v>
      </c>
      <c r="G68" s="105">
        <v>189</v>
      </c>
      <c r="H68" s="45" t="s">
        <v>554</v>
      </c>
      <c r="I68" s="105">
        <v>0.6563809523809524</v>
      </c>
      <c r="J68" s="105">
        <v>109</v>
      </c>
      <c r="K68" s="18">
        <v>60.648962499999996</v>
      </c>
      <c r="L68" s="105">
        <v>325</v>
      </c>
      <c r="M68" s="18">
        <v>180.83406249999999</v>
      </c>
      <c r="N68" s="100">
        <v>0.55641249999999998</v>
      </c>
      <c r="O68" s="101">
        <v>105.1619625</v>
      </c>
      <c r="P68" s="18">
        <v>0.36521856666666669</v>
      </c>
    </row>
    <row r="69" spans="2:19" ht="13.8" x14ac:dyDescent="0.25">
      <c r="B69" s="98">
        <v>201</v>
      </c>
      <c r="C69" s="23" t="s">
        <v>565</v>
      </c>
      <c r="D69" s="23" t="s">
        <v>566</v>
      </c>
      <c r="E69" s="23" t="s">
        <v>220</v>
      </c>
      <c r="F69" s="42">
        <v>32</v>
      </c>
      <c r="G69" s="106">
        <v>120</v>
      </c>
      <c r="H69" s="42" t="s">
        <v>176</v>
      </c>
      <c r="I69" s="106">
        <v>5.2937500000000002</v>
      </c>
      <c r="J69" s="106">
        <v>16</v>
      </c>
      <c r="K69" s="30">
        <v>16</v>
      </c>
      <c r="L69" s="106">
        <v>306.66666666666669</v>
      </c>
      <c r="M69" s="30">
        <v>306.66666666666669</v>
      </c>
      <c r="N69" s="103">
        <v>1</v>
      </c>
      <c r="O69" s="104">
        <v>120</v>
      </c>
      <c r="P69" s="30">
        <v>5.2937500000000002</v>
      </c>
    </row>
    <row r="70" spans="2:19" ht="13.8" x14ac:dyDescent="0.25">
      <c r="B70" s="98">
        <v>205</v>
      </c>
      <c r="C70" s="11" t="s">
        <v>576</v>
      </c>
      <c r="D70" s="11" t="s">
        <v>577</v>
      </c>
      <c r="E70" s="11" t="s">
        <v>220</v>
      </c>
      <c r="F70" s="45">
        <v>8</v>
      </c>
      <c r="G70" s="105">
        <v>125.75</v>
      </c>
      <c r="H70" s="45" t="s">
        <v>78</v>
      </c>
      <c r="I70" s="105">
        <v>4.9215270833333333</v>
      </c>
      <c r="J70" s="105">
        <v>38.9</v>
      </c>
      <c r="K70" s="18">
        <v>41.408660999999995</v>
      </c>
      <c r="L70" s="105">
        <v>332.75</v>
      </c>
      <c r="M70" s="18">
        <v>354.2090475</v>
      </c>
      <c r="N70" s="100">
        <v>1.0644899999999999</v>
      </c>
      <c r="O70" s="101">
        <v>133.85961749999998</v>
      </c>
      <c r="P70" s="18">
        <v>5.2389163649374995</v>
      </c>
    </row>
    <row r="71" spans="2:19" ht="13.8" x14ac:dyDescent="0.25">
      <c r="B71" s="98">
        <v>211</v>
      </c>
      <c r="C71" s="23" t="s">
        <v>591</v>
      </c>
      <c r="D71" s="23" t="s">
        <v>592</v>
      </c>
      <c r="E71" s="23" t="s">
        <v>220</v>
      </c>
      <c r="F71" s="42">
        <v>13</v>
      </c>
      <c r="G71" s="106">
        <v>129.99</v>
      </c>
      <c r="H71" s="42" t="s">
        <v>593</v>
      </c>
      <c r="I71" s="106">
        <v>0.72315153846153857</v>
      </c>
      <c r="J71" s="106">
        <v>69.989999999999995</v>
      </c>
      <c r="K71" s="30">
        <v>84.205948859999992</v>
      </c>
      <c r="L71" s="106">
        <v>399.99</v>
      </c>
      <c r="M71" s="30">
        <v>481.23356885999999</v>
      </c>
      <c r="N71" s="103">
        <v>1.203114</v>
      </c>
      <c r="O71" s="104">
        <v>156.39278886000002</v>
      </c>
      <c r="P71" s="30">
        <v>0.87003374004461553</v>
      </c>
    </row>
    <row r="72" spans="2:19" ht="13.8" x14ac:dyDescent="0.25">
      <c r="B72" s="98">
        <v>213</v>
      </c>
      <c r="C72" s="41" t="s">
        <v>597</v>
      </c>
      <c r="D72" s="41" t="s">
        <v>598</v>
      </c>
      <c r="E72" s="41" t="s">
        <v>220</v>
      </c>
      <c r="F72" s="45">
        <v>4</v>
      </c>
      <c r="G72" s="105">
        <v>179</v>
      </c>
      <c r="H72" s="45" t="s">
        <v>176</v>
      </c>
      <c r="I72" s="105">
        <v>0.28200000000000003</v>
      </c>
      <c r="J72" s="105">
        <v>110</v>
      </c>
      <c r="K72" s="18">
        <v>110</v>
      </c>
      <c r="L72" s="105">
        <v>299</v>
      </c>
      <c r="M72" s="18">
        <v>299</v>
      </c>
      <c r="N72" s="100">
        <v>1</v>
      </c>
      <c r="O72" s="101">
        <v>179</v>
      </c>
      <c r="P72" s="18">
        <v>0.28200000000000003</v>
      </c>
    </row>
    <row r="73" spans="2:19" ht="13.8" x14ac:dyDescent="0.25">
      <c r="B73" s="107">
        <v>216</v>
      </c>
      <c r="C73" s="108" t="s">
        <v>604</v>
      </c>
      <c r="D73" s="108" t="s">
        <v>605</v>
      </c>
      <c r="E73" s="108" t="s">
        <v>220</v>
      </c>
      <c r="F73" s="109">
        <v>11</v>
      </c>
      <c r="G73" s="110">
        <v>199</v>
      </c>
      <c r="H73" s="109" t="s">
        <v>176</v>
      </c>
      <c r="I73" s="110">
        <v>0.745</v>
      </c>
      <c r="J73" s="110">
        <v>99</v>
      </c>
      <c r="K73" s="111">
        <v>99</v>
      </c>
      <c r="L73" s="110">
        <v>369</v>
      </c>
      <c r="M73" s="111">
        <v>369</v>
      </c>
      <c r="N73" s="112">
        <v>1</v>
      </c>
      <c r="O73" s="113">
        <v>199</v>
      </c>
      <c r="P73" s="111">
        <v>0.745</v>
      </c>
    </row>
    <row r="77" spans="2:19" ht="22.8" x14ac:dyDescent="0.4">
      <c r="B77" s="55" t="s">
        <v>226</v>
      </c>
    </row>
    <row r="78" spans="2:19" ht="95.4" x14ac:dyDescent="0.5">
      <c r="B78" s="93" t="s">
        <v>1</v>
      </c>
      <c r="C78" s="94" t="s">
        <v>2</v>
      </c>
      <c r="D78" s="94" t="s">
        <v>3</v>
      </c>
      <c r="E78" s="95" t="s">
        <v>4</v>
      </c>
      <c r="F78" s="95" t="s">
        <v>5</v>
      </c>
      <c r="G78" s="95" t="s">
        <v>8</v>
      </c>
      <c r="H78" s="96" t="s">
        <v>6</v>
      </c>
      <c r="I78" s="95" t="s">
        <v>14</v>
      </c>
      <c r="J78" s="95" t="s">
        <v>10</v>
      </c>
      <c r="K78" s="95" t="s">
        <v>11</v>
      </c>
      <c r="L78" s="95" t="s">
        <v>12</v>
      </c>
      <c r="M78" s="95" t="s">
        <v>13</v>
      </c>
      <c r="N78" s="97" t="s">
        <v>614</v>
      </c>
      <c r="O78" s="97" t="s">
        <v>9</v>
      </c>
      <c r="P78" s="95" t="s">
        <v>15</v>
      </c>
      <c r="R78" s="63" t="s">
        <v>615</v>
      </c>
      <c r="S78" s="64"/>
    </row>
    <row r="79" spans="2:19" ht="13.8" x14ac:dyDescent="0.25">
      <c r="B79" s="67">
        <v>68</v>
      </c>
      <c r="C79" s="10" t="s">
        <v>224</v>
      </c>
      <c r="D79" s="10" t="s">
        <v>225</v>
      </c>
      <c r="E79" s="10" t="s">
        <v>226</v>
      </c>
      <c r="F79" s="50">
        <v>41</v>
      </c>
      <c r="G79" s="86">
        <v>558.23333333333335</v>
      </c>
      <c r="H79" s="50" t="s">
        <v>227</v>
      </c>
      <c r="I79" s="86">
        <v>4.9950000000000001</v>
      </c>
      <c r="J79" s="86">
        <v>291.66666666666669</v>
      </c>
      <c r="K79" s="87">
        <v>16.224714625000001</v>
      </c>
      <c r="L79" s="86">
        <v>1891.6666666666667</v>
      </c>
      <c r="M79" s="87">
        <v>105.22886342500001</v>
      </c>
      <c r="N79" s="71">
        <v>5.5627593000000003E-2</v>
      </c>
      <c r="O79" s="72">
        <v>31.053176665700004</v>
      </c>
      <c r="P79" s="70">
        <v>0.27785982703500001</v>
      </c>
      <c r="R79" s="73" t="s">
        <v>22</v>
      </c>
      <c r="S79" s="74">
        <f>COUNT(B79:B88)</f>
        <v>10</v>
      </c>
    </row>
    <row r="80" spans="2:19" ht="13.8" x14ac:dyDescent="0.25">
      <c r="B80" s="67">
        <v>80</v>
      </c>
      <c r="C80" s="10" t="s">
        <v>257</v>
      </c>
      <c r="D80" s="10" t="s">
        <v>258</v>
      </c>
      <c r="E80" s="10" t="s">
        <v>226</v>
      </c>
      <c r="F80" s="50">
        <v>29</v>
      </c>
      <c r="G80" s="86">
        <v>35.28</v>
      </c>
      <c r="H80" s="50" t="s">
        <v>176</v>
      </c>
      <c r="I80" s="86">
        <v>0.49269847166243724</v>
      </c>
      <c r="J80" s="86">
        <v>13.44</v>
      </c>
      <c r="K80" s="87">
        <v>13.44</v>
      </c>
      <c r="L80" s="86">
        <v>274.39999999999998</v>
      </c>
      <c r="M80" s="87">
        <v>274.39999999999998</v>
      </c>
      <c r="N80" s="71">
        <v>1</v>
      </c>
      <c r="O80" s="72">
        <v>35.28</v>
      </c>
      <c r="P80" s="70">
        <v>0.49269847166243724</v>
      </c>
      <c r="R80" s="76" t="s">
        <v>618</v>
      </c>
      <c r="S80" s="77">
        <f>MAX(M79:M88)</f>
        <v>274.39999999999998</v>
      </c>
    </row>
    <row r="81" spans="2:19" ht="13.8" x14ac:dyDescent="0.25">
      <c r="B81" s="67">
        <v>83</v>
      </c>
      <c r="C81" s="10" t="s">
        <v>264</v>
      </c>
      <c r="D81" s="10" t="s">
        <v>265</v>
      </c>
      <c r="E81" s="10" t="s">
        <v>226</v>
      </c>
      <c r="F81" s="50">
        <v>36</v>
      </c>
      <c r="G81" s="86">
        <v>248.68333333333334</v>
      </c>
      <c r="H81" s="50" t="s">
        <v>266</v>
      </c>
      <c r="I81" s="86">
        <v>6.4073217124953246</v>
      </c>
      <c r="J81" s="86">
        <v>106.66666666666667</v>
      </c>
      <c r="K81" s="87">
        <v>15.479754666666667</v>
      </c>
      <c r="L81" s="86">
        <v>582.25</v>
      </c>
      <c r="M81" s="87">
        <v>84.497692074999989</v>
      </c>
      <c r="N81" s="71">
        <v>0.14512269999999999</v>
      </c>
      <c r="O81" s="72">
        <v>36.08959677833333</v>
      </c>
      <c r="P81" s="70">
        <v>0.92984782668594523</v>
      </c>
      <c r="R81" s="76" t="s">
        <v>619</v>
      </c>
      <c r="S81" s="77">
        <f>MIN(K79:K88)</f>
        <v>13.44</v>
      </c>
    </row>
    <row r="82" spans="2:19" ht="13.8" x14ac:dyDescent="0.25">
      <c r="B82" s="67">
        <v>87</v>
      </c>
      <c r="C82" s="10" t="s">
        <v>275</v>
      </c>
      <c r="D82" s="10" t="s">
        <v>276</v>
      </c>
      <c r="E82" s="10" t="s">
        <v>226</v>
      </c>
      <c r="F82" s="50">
        <v>24</v>
      </c>
      <c r="G82" s="86">
        <v>36.99</v>
      </c>
      <c r="H82" s="50" t="s">
        <v>176</v>
      </c>
      <c r="I82" s="86">
        <v>0.98399999999999999</v>
      </c>
      <c r="J82" s="86">
        <v>20.7</v>
      </c>
      <c r="K82" s="87">
        <v>20.7</v>
      </c>
      <c r="L82" s="86">
        <v>97.749999999999986</v>
      </c>
      <c r="M82" s="87">
        <v>97.749999999999986</v>
      </c>
      <c r="N82" s="71">
        <v>1</v>
      </c>
      <c r="O82" s="72">
        <v>36.99</v>
      </c>
      <c r="P82" s="70">
        <v>0.98399999999999999</v>
      </c>
      <c r="R82" s="76" t="s">
        <v>620</v>
      </c>
      <c r="S82" s="77">
        <f>AVERAGE(O79:O88)</f>
        <v>42.887946594403331</v>
      </c>
    </row>
    <row r="83" spans="2:19" ht="13.8" x14ac:dyDescent="0.25">
      <c r="B83" s="67">
        <v>93</v>
      </c>
      <c r="C83" s="10" t="s">
        <v>289</v>
      </c>
      <c r="D83" s="10" t="s">
        <v>290</v>
      </c>
      <c r="E83" s="10" t="s">
        <v>226</v>
      </c>
      <c r="F83" s="50">
        <v>13</v>
      </c>
      <c r="G83" s="86">
        <v>319</v>
      </c>
      <c r="H83" s="50" t="s">
        <v>291</v>
      </c>
      <c r="I83" s="86">
        <v>8.8333150183150178</v>
      </c>
      <c r="J83" s="86">
        <v>200</v>
      </c>
      <c r="K83" s="87">
        <v>25.675739999999998</v>
      </c>
      <c r="L83" s="86">
        <v>1579</v>
      </c>
      <c r="M83" s="87">
        <v>202.70996729999999</v>
      </c>
      <c r="N83" s="71">
        <v>0.12837869999999998</v>
      </c>
      <c r="O83" s="72">
        <v>40.952805299999994</v>
      </c>
      <c r="P83" s="70">
        <v>1.1340094987417579</v>
      </c>
      <c r="R83" s="76" t="s">
        <v>621</v>
      </c>
      <c r="S83" s="74">
        <f>SUM(F79:F88)</f>
        <v>222</v>
      </c>
    </row>
    <row r="84" spans="2:19" ht="13.8" x14ac:dyDescent="0.25">
      <c r="B84" s="67">
        <v>96</v>
      </c>
      <c r="C84" s="10" t="s">
        <v>298</v>
      </c>
      <c r="D84" s="10" t="s">
        <v>299</v>
      </c>
      <c r="E84" s="10" t="s">
        <v>226</v>
      </c>
      <c r="F84" s="50">
        <v>28</v>
      </c>
      <c r="G84" s="86">
        <v>23515</v>
      </c>
      <c r="H84" s="50" t="s">
        <v>300</v>
      </c>
      <c r="I84" s="86">
        <v>1438.9734126984126</v>
      </c>
      <c r="J84" s="86">
        <v>11030</v>
      </c>
      <c r="K84" s="87">
        <v>19.903921780000001</v>
      </c>
      <c r="L84" s="86">
        <v>102030</v>
      </c>
      <c r="M84" s="87">
        <v>184.11578778000001</v>
      </c>
      <c r="N84" s="71">
        <v>1.8045260000000001E-3</v>
      </c>
      <c r="O84" s="72">
        <v>42.433428890000002</v>
      </c>
      <c r="P84" s="70">
        <v>2.5966649365230157</v>
      </c>
    </row>
    <row r="85" spans="2:19" ht="13.8" x14ac:dyDescent="0.25">
      <c r="B85" s="67">
        <v>101</v>
      </c>
      <c r="C85" s="10" t="s">
        <v>310</v>
      </c>
      <c r="D85" s="10" t="s">
        <v>311</v>
      </c>
      <c r="E85" s="10" t="s">
        <v>226</v>
      </c>
      <c r="F85" s="50">
        <v>15</v>
      </c>
      <c r="G85" s="86">
        <v>87.5</v>
      </c>
      <c r="H85" s="49" t="s">
        <v>312</v>
      </c>
      <c r="I85" s="86">
        <v>1.7309410676532768</v>
      </c>
      <c r="J85" s="86">
        <v>49</v>
      </c>
      <c r="K85" s="87">
        <v>24.371551400000001</v>
      </c>
      <c r="L85" s="86">
        <v>199</v>
      </c>
      <c r="M85" s="87">
        <v>98.978341400000005</v>
      </c>
      <c r="N85" s="71">
        <v>0.4973786</v>
      </c>
      <c r="O85" s="72">
        <v>43.520627500000003</v>
      </c>
      <c r="P85" s="70">
        <v>0.86093304491189215</v>
      </c>
    </row>
    <row r="86" spans="2:19" ht="13.8" x14ac:dyDescent="0.25">
      <c r="B86" s="67">
        <v>122</v>
      </c>
      <c r="C86" s="10" t="s">
        <v>363</v>
      </c>
      <c r="D86" s="10" t="s">
        <v>364</v>
      </c>
      <c r="E86" s="10" t="s">
        <v>226</v>
      </c>
      <c r="F86" s="50">
        <v>6</v>
      </c>
      <c r="G86" s="86">
        <v>52.43</v>
      </c>
      <c r="H86" s="49" t="s">
        <v>365</v>
      </c>
      <c r="I86" s="86">
        <v>0.10987999999999999</v>
      </c>
      <c r="J86" s="86">
        <v>35.31</v>
      </c>
      <c r="K86" s="87">
        <v>35.404171770000005</v>
      </c>
      <c r="L86" s="86">
        <v>99.58</v>
      </c>
      <c r="M86" s="87">
        <v>99.845579860000001</v>
      </c>
      <c r="N86" s="71">
        <v>1.002667</v>
      </c>
      <c r="O86" s="72">
        <v>52.569830809999999</v>
      </c>
      <c r="P86" s="70">
        <v>0.11017304995999999</v>
      </c>
    </row>
    <row r="87" spans="2:19" ht="13.8" x14ac:dyDescent="0.25">
      <c r="B87" s="67">
        <v>126</v>
      </c>
      <c r="C87" s="10" t="s">
        <v>374</v>
      </c>
      <c r="D87" s="10" t="s">
        <v>375</v>
      </c>
      <c r="E87" s="10" t="s">
        <v>226</v>
      </c>
      <c r="F87" s="50">
        <v>19</v>
      </c>
      <c r="G87" s="86">
        <v>54.99</v>
      </c>
      <c r="H87" s="49" t="s">
        <v>176</v>
      </c>
      <c r="I87" s="86">
        <v>0.45</v>
      </c>
      <c r="J87" s="86">
        <v>29.99</v>
      </c>
      <c r="K87" s="87">
        <v>29.99</v>
      </c>
      <c r="L87" s="86">
        <v>99.43</v>
      </c>
      <c r="M87" s="87">
        <v>99.43</v>
      </c>
      <c r="N87" s="71">
        <v>1</v>
      </c>
      <c r="O87" s="72">
        <v>54.99</v>
      </c>
      <c r="P87" s="70">
        <v>0.45</v>
      </c>
    </row>
    <row r="88" spans="2:19" ht="13.8" x14ac:dyDescent="0.25">
      <c r="B88" s="78">
        <v>127</v>
      </c>
      <c r="C88" s="79" t="s">
        <v>376</v>
      </c>
      <c r="D88" s="79" t="s">
        <v>377</v>
      </c>
      <c r="E88" s="79" t="s">
        <v>226</v>
      </c>
      <c r="F88" s="89">
        <v>11</v>
      </c>
      <c r="G88" s="90">
        <v>55</v>
      </c>
      <c r="H88" s="80" t="s">
        <v>176</v>
      </c>
      <c r="I88" s="90">
        <v>0.80476190476190479</v>
      </c>
      <c r="J88" s="90">
        <v>27</v>
      </c>
      <c r="K88" s="91">
        <v>27</v>
      </c>
      <c r="L88" s="90">
        <v>116</v>
      </c>
      <c r="M88" s="91">
        <v>116</v>
      </c>
      <c r="N88" s="83">
        <v>1</v>
      </c>
      <c r="O88" s="92">
        <v>55</v>
      </c>
      <c r="P88" s="82">
        <v>0.80476190476190479</v>
      </c>
    </row>
    <row r="92" spans="2:19" ht="22.8" x14ac:dyDescent="0.4">
      <c r="B92" s="55" t="s">
        <v>25</v>
      </c>
    </row>
    <row r="93" spans="2:19" ht="95.4" x14ac:dyDescent="0.5">
      <c r="B93" s="93" t="s">
        <v>1</v>
      </c>
      <c r="C93" s="94" t="s">
        <v>2</v>
      </c>
      <c r="D93" s="94" t="s">
        <v>3</v>
      </c>
      <c r="E93" s="95" t="s">
        <v>4</v>
      </c>
      <c r="F93" s="95" t="s">
        <v>5</v>
      </c>
      <c r="G93" s="95" t="s">
        <v>8</v>
      </c>
      <c r="H93" s="96" t="s">
        <v>6</v>
      </c>
      <c r="I93" s="95" t="s">
        <v>14</v>
      </c>
      <c r="J93" s="95" t="s">
        <v>10</v>
      </c>
      <c r="K93" s="95" t="s">
        <v>11</v>
      </c>
      <c r="L93" s="95" t="s">
        <v>12</v>
      </c>
      <c r="M93" s="95" t="s">
        <v>13</v>
      </c>
      <c r="N93" s="97" t="s">
        <v>614</v>
      </c>
      <c r="O93" s="97" t="s">
        <v>9</v>
      </c>
      <c r="P93" s="95" t="s">
        <v>15</v>
      </c>
      <c r="R93" s="63" t="s">
        <v>615</v>
      </c>
      <c r="S93" s="64"/>
    </row>
    <row r="94" spans="2:19" ht="13.8" x14ac:dyDescent="0.25">
      <c r="B94" s="67">
        <v>2</v>
      </c>
      <c r="C94" s="10" t="s">
        <v>23</v>
      </c>
      <c r="D94" s="10" t="s">
        <v>24</v>
      </c>
      <c r="E94" s="68" t="s">
        <v>25</v>
      </c>
      <c r="F94" s="50">
        <v>9</v>
      </c>
      <c r="G94" s="86">
        <v>2200</v>
      </c>
      <c r="H94" s="50" t="s">
        <v>26</v>
      </c>
      <c r="I94" s="86">
        <v>304.94959259259252</v>
      </c>
      <c r="J94" s="86">
        <v>675</v>
      </c>
      <c r="K94" s="87">
        <v>1.569019275</v>
      </c>
      <c r="L94" s="86">
        <v>5999</v>
      </c>
      <c r="M94" s="87">
        <v>13.944513527</v>
      </c>
      <c r="N94" s="71">
        <v>2.3244730000000001E-3</v>
      </c>
      <c r="O94" s="72">
        <v>5.1138406000000005</v>
      </c>
      <c r="P94" s="70">
        <v>0.70884709434248139</v>
      </c>
      <c r="R94" s="73" t="s">
        <v>22</v>
      </c>
      <c r="S94" s="74">
        <f>COUNT(B94:B104)</f>
        <v>11</v>
      </c>
    </row>
    <row r="95" spans="2:19" ht="13.8" x14ac:dyDescent="0.25">
      <c r="B95" s="67">
        <v>3</v>
      </c>
      <c r="C95" s="48" t="s">
        <v>28</v>
      </c>
      <c r="D95" s="48" t="s">
        <v>29</v>
      </c>
      <c r="E95" s="48" t="s">
        <v>25</v>
      </c>
      <c r="F95" s="50">
        <v>20</v>
      </c>
      <c r="G95" s="86">
        <v>132.25</v>
      </c>
      <c r="H95" s="50" t="s">
        <v>30</v>
      </c>
      <c r="I95" s="86">
        <v>0.55780833333333335</v>
      </c>
      <c r="J95" s="86">
        <v>65</v>
      </c>
      <c r="K95" s="87">
        <v>3.4547500000000002</v>
      </c>
      <c r="L95" s="86">
        <v>250</v>
      </c>
      <c r="M95" s="87">
        <v>13.287500000000001</v>
      </c>
      <c r="N95" s="71">
        <v>5.3150000000000003E-2</v>
      </c>
      <c r="O95" s="72">
        <v>7.0290875000000002</v>
      </c>
      <c r="P95" s="70">
        <v>2.9647512916666671E-2</v>
      </c>
      <c r="R95" s="76" t="s">
        <v>618</v>
      </c>
      <c r="S95" s="77">
        <f>MAX(M94:M104)</f>
        <v>94.117646399999998</v>
      </c>
    </row>
    <row r="96" spans="2:19" ht="13.8" x14ac:dyDescent="0.25">
      <c r="B96" s="67">
        <v>4</v>
      </c>
      <c r="C96" s="10" t="s">
        <v>32</v>
      </c>
      <c r="D96" s="10" t="s">
        <v>33</v>
      </c>
      <c r="E96" s="68" t="s">
        <v>25</v>
      </c>
      <c r="F96" s="50">
        <v>15</v>
      </c>
      <c r="G96" s="86">
        <v>23.666666666666668</v>
      </c>
      <c r="H96" s="50" t="s">
        <v>34</v>
      </c>
      <c r="I96" s="86">
        <v>2.0142119518849202</v>
      </c>
      <c r="J96" s="86">
        <v>15.9</v>
      </c>
      <c r="K96" s="87">
        <v>4.9290000000000003</v>
      </c>
      <c r="L96" s="86">
        <v>60.666666666666664</v>
      </c>
      <c r="M96" s="87">
        <v>18.806666666666665</v>
      </c>
      <c r="N96" s="71">
        <v>0.4</v>
      </c>
      <c r="O96" s="72">
        <v>7.3366666666666669</v>
      </c>
      <c r="P96" s="70">
        <v>0.62440570508432525</v>
      </c>
      <c r="R96" s="76" t="s">
        <v>619</v>
      </c>
      <c r="S96" s="77">
        <f>MIN(K94:K104)</f>
        <v>0.8808959999999999</v>
      </c>
    </row>
    <row r="97" spans="2:19" ht="13.8" x14ac:dyDescent="0.25">
      <c r="B97" s="67">
        <v>6</v>
      </c>
      <c r="C97" s="10" t="s">
        <v>41</v>
      </c>
      <c r="D97" s="10" t="s">
        <v>42</v>
      </c>
      <c r="E97" s="68" t="s">
        <v>25</v>
      </c>
      <c r="F97" s="50">
        <v>17</v>
      </c>
      <c r="G97" s="86">
        <v>290</v>
      </c>
      <c r="H97" s="50" t="s">
        <v>43</v>
      </c>
      <c r="I97" s="86">
        <v>1.54</v>
      </c>
      <c r="J97" s="86">
        <v>125</v>
      </c>
      <c r="K97" s="87">
        <v>3.3919725000000001</v>
      </c>
      <c r="L97" s="86">
        <v>560</v>
      </c>
      <c r="M97" s="87">
        <v>15.196036800000002</v>
      </c>
      <c r="N97" s="71">
        <v>2.7135780000000002E-2</v>
      </c>
      <c r="O97" s="72">
        <v>7.8693762000000005</v>
      </c>
      <c r="P97" s="70">
        <v>4.1789101200000005E-2</v>
      </c>
      <c r="R97" s="76" t="s">
        <v>620</v>
      </c>
      <c r="S97" s="77">
        <f>AVERAGE(O94:O104)</f>
        <v>14.985087126742423</v>
      </c>
    </row>
    <row r="98" spans="2:19" ht="13.8" x14ac:dyDescent="0.25">
      <c r="B98" s="67">
        <v>11</v>
      </c>
      <c r="C98" s="10" t="s">
        <v>58</v>
      </c>
      <c r="D98" s="10" t="s">
        <v>59</v>
      </c>
      <c r="E98" s="68" t="s">
        <v>25</v>
      </c>
      <c r="F98" s="50">
        <v>26</v>
      </c>
      <c r="G98" s="86">
        <v>897.5</v>
      </c>
      <c r="H98" s="50" t="s">
        <v>60</v>
      </c>
      <c r="I98" s="86">
        <v>24.755807509157513</v>
      </c>
      <c r="J98" s="86">
        <v>89.76</v>
      </c>
      <c r="K98" s="87">
        <v>1.0267672430400001</v>
      </c>
      <c r="L98" s="86">
        <v>2800</v>
      </c>
      <c r="M98" s="87">
        <v>32.0292812</v>
      </c>
      <c r="N98" s="71">
        <v>1.1439029E-2</v>
      </c>
      <c r="O98" s="72">
        <v>10.2665285275</v>
      </c>
      <c r="P98" s="70">
        <v>0.28318240001567058</v>
      </c>
      <c r="R98" s="76" t="s">
        <v>621</v>
      </c>
      <c r="S98" s="74">
        <f>SUM(F94:F104)</f>
        <v>245</v>
      </c>
    </row>
    <row r="99" spans="2:19" ht="13.8" x14ac:dyDescent="0.25">
      <c r="B99" s="67">
        <v>14</v>
      </c>
      <c r="C99" s="10" t="s">
        <v>67</v>
      </c>
      <c r="D99" s="10" t="s">
        <v>68</v>
      </c>
      <c r="E99" s="68" t="s">
        <v>25</v>
      </c>
      <c r="F99" s="50">
        <v>40</v>
      </c>
      <c r="G99" s="86">
        <v>20</v>
      </c>
      <c r="H99" s="50" t="s">
        <v>69</v>
      </c>
      <c r="I99" s="86">
        <v>1.6172292568542566</v>
      </c>
      <c r="J99" s="86">
        <v>11</v>
      </c>
      <c r="K99" s="87">
        <v>6.47058819</v>
      </c>
      <c r="L99" s="86">
        <v>160</v>
      </c>
      <c r="M99" s="87">
        <v>94.117646399999998</v>
      </c>
      <c r="N99" s="71">
        <v>0.58823528999999997</v>
      </c>
      <c r="O99" s="72">
        <v>11.7647058</v>
      </c>
      <c r="P99" s="70">
        <v>0.95131132090214809</v>
      </c>
    </row>
    <row r="100" spans="2:19" ht="13.8" x14ac:dyDescent="0.25">
      <c r="B100" s="67">
        <v>19</v>
      </c>
      <c r="C100" s="10" t="s">
        <v>83</v>
      </c>
      <c r="D100" s="10" t="s">
        <v>84</v>
      </c>
      <c r="E100" s="68" t="s">
        <v>25</v>
      </c>
      <c r="F100" s="50">
        <v>31</v>
      </c>
      <c r="G100" s="86">
        <v>35</v>
      </c>
      <c r="H100" s="50" t="s">
        <v>85</v>
      </c>
      <c r="I100" s="86">
        <v>2.1542869943676397</v>
      </c>
      <c r="J100" s="86">
        <v>14</v>
      </c>
      <c r="K100" s="87">
        <v>5.3959723999999998</v>
      </c>
      <c r="L100" s="86">
        <v>100</v>
      </c>
      <c r="M100" s="87">
        <v>38.542659999999998</v>
      </c>
      <c r="N100" s="71">
        <v>0.38542660000000001</v>
      </c>
      <c r="O100" s="72">
        <v>13.489931</v>
      </c>
      <c r="P100" s="70">
        <v>0.83031951166333851</v>
      </c>
    </row>
    <row r="101" spans="2:19" ht="13.8" x14ac:dyDescent="0.25">
      <c r="B101" s="67">
        <v>25</v>
      </c>
      <c r="C101" s="10" t="s">
        <v>102</v>
      </c>
      <c r="D101" s="10" t="s">
        <v>103</v>
      </c>
      <c r="E101" s="68" t="s">
        <v>25</v>
      </c>
      <c r="F101" s="50">
        <v>36</v>
      </c>
      <c r="G101" s="86">
        <v>175750</v>
      </c>
      <c r="H101" s="50" t="s">
        <v>104</v>
      </c>
      <c r="I101" s="86">
        <v>5974.875</v>
      </c>
      <c r="J101" s="86">
        <v>10000</v>
      </c>
      <c r="K101" s="87">
        <v>0.8808959999999999</v>
      </c>
      <c r="L101" s="86">
        <v>999990</v>
      </c>
      <c r="M101" s="87">
        <v>88.088719103999992</v>
      </c>
      <c r="N101" s="71">
        <v>8.8089599999999991E-5</v>
      </c>
      <c r="O101" s="72">
        <v>15.481747199999999</v>
      </c>
      <c r="P101" s="70">
        <v>0.5263243487999999</v>
      </c>
    </row>
    <row r="102" spans="2:19" ht="13.8" x14ac:dyDescent="0.25">
      <c r="B102" s="67">
        <v>29</v>
      </c>
      <c r="C102" s="48" t="s">
        <v>113</v>
      </c>
      <c r="D102" s="48" t="s">
        <v>114</v>
      </c>
      <c r="E102" s="48" t="s">
        <v>25</v>
      </c>
      <c r="F102" s="50">
        <v>35</v>
      </c>
      <c r="G102" s="86">
        <v>6500</v>
      </c>
      <c r="H102" s="50" t="s">
        <v>115</v>
      </c>
      <c r="I102" s="86">
        <v>121.47790614147756</v>
      </c>
      <c r="J102" s="86">
        <v>2250</v>
      </c>
      <c r="K102" s="87">
        <v>5.8275247500000003</v>
      </c>
      <c r="L102" s="86">
        <v>16500</v>
      </c>
      <c r="M102" s="87">
        <v>42.735181500000003</v>
      </c>
      <c r="N102" s="71">
        <v>2.5900110000000001E-3</v>
      </c>
      <c r="O102" s="72">
        <v>16.835071500000002</v>
      </c>
      <c r="P102" s="70">
        <v>0.31462911316339448</v>
      </c>
    </row>
    <row r="103" spans="2:19" ht="13.8" x14ac:dyDescent="0.25">
      <c r="B103" s="67">
        <v>49</v>
      </c>
      <c r="C103" s="10" t="s">
        <v>171</v>
      </c>
      <c r="D103" s="10" t="s">
        <v>172</v>
      </c>
      <c r="E103" s="68" t="s">
        <v>25</v>
      </c>
      <c r="F103" s="50">
        <v>8</v>
      </c>
      <c r="G103" s="86">
        <v>260</v>
      </c>
      <c r="H103" s="50" t="s">
        <v>173</v>
      </c>
      <c r="I103" s="86">
        <v>44.838383838383834</v>
      </c>
      <c r="J103" s="86">
        <v>77</v>
      </c>
      <c r="K103" s="87">
        <v>7.0634479300000006</v>
      </c>
      <c r="L103" s="86">
        <v>500</v>
      </c>
      <c r="M103" s="87">
        <v>45.866545000000002</v>
      </c>
      <c r="N103" s="71">
        <v>9.1733090000000003E-2</v>
      </c>
      <c r="O103" s="72">
        <v>23.850603400000001</v>
      </c>
      <c r="P103" s="70">
        <v>4.1131635001010096</v>
      </c>
    </row>
    <row r="104" spans="2:19" ht="13.8" x14ac:dyDescent="0.25">
      <c r="B104" s="78">
        <v>109</v>
      </c>
      <c r="C104" s="114" t="s">
        <v>330</v>
      </c>
      <c r="D104" s="114" t="s">
        <v>331</v>
      </c>
      <c r="E104" s="114" t="s">
        <v>25</v>
      </c>
      <c r="F104" s="89">
        <v>8</v>
      </c>
      <c r="G104" s="90">
        <v>160</v>
      </c>
      <c r="H104" s="89" t="s">
        <v>332</v>
      </c>
      <c r="I104" s="90">
        <v>231.484375</v>
      </c>
      <c r="J104" s="90">
        <v>100</v>
      </c>
      <c r="K104" s="91">
        <v>28.623999999999999</v>
      </c>
      <c r="L104" s="90">
        <v>200</v>
      </c>
      <c r="M104" s="91">
        <v>57.247999999999998</v>
      </c>
      <c r="N104" s="83">
        <v>0.28623999999999999</v>
      </c>
      <c r="O104" s="92">
        <v>45.798400000000001</v>
      </c>
      <c r="P104" s="82">
        <v>66.260087499999997</v>
      </c>
    </row>
    <row r="108" spans="2:19" ht="22.8" x14ac:dyDescent="0.4">
      <c r="B108" s="55" t="s">
        <v>38</v>
      </c>
    </row>
    <row r="109" spans="2:19" ht="95.4" x14ac:dyDescent="0.5">
      <c r="B109" s="93" t="s">
        <v>1</v>
      </c>
      <c r="C109" s="94" t="s">
        <v>2</v>
      </c>
      <c r="D109" s="94" t="s">
        <v>3</v>
      </c>
      <c r="E109" s="95" t="s">
        <v>4</v>
      </c>
      <c r="F109" s="95" t="s">
        <v>5</v>
      </c>
      <c r="G109" s="95" t="s">
        <v>8</v>
      </c>
      <c r="H109" s="96" t="s">
        <v>6</v>
      </c>
      <c r="I109" s="95" t="s">
        <v>14</v>
      </c>
      <c r="J109" s="95" t="s">
        <v>10</v>
      </c>
      <c r="K109" s="95" t="s">
        <v>11</v>
      </c>
      <c r="L109" s="95" t="s">
        <v>12</v>
      </c>
      <c r="M109" s="95" t="s">
        <v>13</v>
      </c>
      <c r="N109" s="97" t="s">
        <v>614</v>
      </c>
      <c r="O109" s="97" t="s">
        <v>9</v>
      </c>
      <c r="P109" s="95" t="s">
        <v>15</v>
      </c>
      <c r="R109" s="63" t="s">
        <v>615</v>
      </c>
      <c r="S109" s="64"/>
    </row>
    <row r="110" spans="2:19" ht="13.8" x14ac:dyDescent="0.25">
      <c r="B110" s="67">
        <v>5</v>
      </c>
      <c r="C110" s="10" t="s">
        <v>36</v>
      </c>
      <c r="D110" s="10" t="s">
        <v>37</v>
      </c>
      <c r="E110" s="68" t="s">
        <v>38</v>
      </c>
      <c r="F110" s="50">
        <v>7</v>
      </c>
      <c r="G110" s="86">
        <v>35</v>
      </c>
      <c r="H110" s="50" t="s">
        <v>39</v>
      </c>
      <c r="I110" s="86">
        <v>4.4999999999999998E-2</v>
      </c>
      <c r="J110" s="86">
        <v>6</v>
      </c>
      <c r="K110" s="87">
        <v>1.2974669999999999</v>
      </c>
      <c r="L110" s="86">
        <v>45</v>
      </c>
      <c r="M110" s="87">
        <v>9.7310024999999989</v>
      </c>
      <c r="N110" s="71">
        <v>0.21624449999999998</v>
      </c>
      <c r="O110" s="72">
        <v>7.5685574999999989</v>
      </c>
      <c r="P110" s="70">
        <v>9.7310024999999988E-3</v>
      </c>
      <c r="R110" s="73" t="s">
        <v>22</v>
      </c>
      <c r="S110" s="74">
        <f>COUNT(B110:B123)</f>
        <v>14</v>
      </c>
    </row>
    <row r="111" spans="2:19" ht="13.8" x14ac:dyDescent="0.25">
      <c r="B111" s="67">
        <v>16</v>
      </c>
      <c r="C111" s="10" t="s">
        <v>73</v>
      </c>
      <c r="D111" s="10" t="s">
        <v>74</v>
      </c>
      <c r="E111" s="68" t="s">
        <v>38</v>
      </c>
      <c r="F111" s="50">
        <v>30</v>
      </c>
      <c r="G111" s="86">
        <v>23.324166666666663</v>
      </c>
      <c r="H111" s="50" t="s">
        <v>75</v>
      </c>
      <c r="I111" s="86">
        <v>0.39125496622574968</v>
      </c>
      <c r="J111" s="86">
        <v>12.99</v>
      </c>
      <c r="K111" s="87">
        <v>7.0785561351000013</v>
      </c>
      <c r="L111" s="86">
        <v>152.32333333333335</v>
      </c>
      <c r="M111" s="87">
        <v>83.004562408433358</v>
      </c>
      <c r="N111" s="71">
        <v>0.54492349000000007</v>
      </c>
      <c r="O111" s="72">
        <v>12.709886301341665</v>
      </c>
      <c r="P111" s="70">
        <v>0.21320402167556768</v>
      </c>
      <c r="R111" s="76" t="s">
        <v>618</v>
      </c>
      <c r="S111" s="77">
        <f>MAX(M110:M123)</f>
        <v>121.99942475</v>
      </c>
    </row>
    <row r="112" spans="2:19" ht="13.8" x14ac:dyDescent="0.25">
      <c r="B112" s="67">
        <v>17</v>
      </c>
      <c r="C112" s="10" t="s">
        <v>76</v>
      </c>
      <c r="D112" s="48" t="s">
        <v>77</v>
      </c>
      <c r="E112" s="68" t="s">
        <v>38</v>
      </c>
      <c r="F112" s="50">
        <v>13</v>
      </c>
      <c r="G112" s="86">
        <v>11.99</v>
      </c>
      <c r="H112" s="50" t="s">
        <v>78</v>
      </c>
      <c r="I112" s="86">
        <v>0.34722222222222221</v>
      </c>
      <c r="J112" s="86">
        <v>7.9899999999999993</v>
      </c>
      <c r="K112" s="87">
        <v>8.5052750999999986</v>
      </c>
      <c r="L112" s="86">
        <v>35</v>
      </c>
      <c r="M112" s="87">
        <v>37.257149999999996</v>
      </c>
      <c r="N112" s="71">
        <v>1.0644899999999999</v>
      </c>
      <c r="O112" s="72">
        <v>12.763235099999999</v>
      </c>
      <c r="P112" s="70">
        <v>0.3696145833333333</v>
      </c>
      <c r="R112" s="76" t="s">
        <v>619</v>
      </c>
      <c r="S112" s="77">
        <f>MIN(K110:K123)</f>
        <v>1.2974669999999999</v>
      </c>
    </row>
    <row r="113" spans="2:19" ht="13.8" x14ac:dyDescent="0.25">
      <c r="B113" s="67">
        <v>23</v>
      </c>
      <c r="C113" s="10" t="s">
        <v>96</v>
      </c>
      <c r="D113" s="10" t="s">
        <v>97</v>
      </c>
      <c r="E113" s="68" t="s">
        <v>38</v>
      </c>
      <c r="F113" s="50">
        <v>21</v>
      </c>
      <c r="G113" s="86">
        <v>1666</v>
      </c>
      <c r="H113" s="50" t="s">
        <v>98</v>
      </c>
      <c r="I113" s="86">
        <v>16.66</v>
      </c>
      <c r="J113" s="86">
        <v>825</v>
      </c>
      <c r="K113" s="87">
        <v>7.4844866250000006</v>
      </c>
      <c r="L113" s="86">
        <v>4475</v>
      </c>
      <c r="M113" s="87">
        <v>40.597669875000001</v>
      </c>
      <c r="N113" s="71">
        <v>9.0721050000000004E-3</v>
      </c>
      <c r="O113" s="72">
        <v>15.114126930000001</v>
      </c>
      <c r="P113" s="70">
        <v>0.15114126930000002</v>
      </c>
      <c r="R113" s="76" t="s">
        <v>620</v>
      </c>
      <c r="S113" s="77">
        <f>AVERAGE(O110:O123)</f>
        <v>19.21595220330892</v>
      </c>
    </row>
    <row r="114" spans="2:19" ht="13.8" x14ac:dyDescent="0.25">
      <c r="B114" s="67">
        <v>27</v>
      </c>
      <c r="C114" s="10" t="s">
        <v>108</v>
      </c>
      <c r="D114" s="10" t="s">
        <v>109</v>
      </c>
      <c r="E114" s="68" t="s">
        <v>38</v>
      </c>
      <c r="F114" s="50">
        <v>23</v>
      </c>
      <c r="G114" s="86">
        <v>15.424999999999999</v>
      </c>
      <c r="H114" s="50" t="s">
        <v>78</v>
      </c>
      <c r="I114" s="86">
        <v>3.5000000000000003E-2</v>
      </c>
      <c r="J114" s="86">
        <v>7.9250000000000007</v>
      </c>
      <c r="K114" s="87">
        <v>8.4360832499999994</v>
      </c>
      <c r="L114" s="86">
        <v>28.899999999999995</v>
      </c>
      <c r="M114" s="87">
        <v>30.763760999999992</v>
      </c>
      <c r="N114" s="71">
        <v>1.0644899999999999</v>
      </c>
      <c r="O114" s="72">
        <v>16.419758249999997</v>
      </c>
      <c r="P114" s="70">
        <v>3.7257150000000003E-2</v>
      </c>
      <c r="R114" s="76" t="s">
        <v>621</v>
      </c>
      <c r="S114" s="74">
        <f>SUM(F110:F123)</f>
        <v>336</v>
      </c>
    </row>
    <row r="115" spans="2:19" ht="13.8" x14ac:dyDescent="0.25">
      <c r="B115" s="67">
        <v>31</v>
      </c>
      <c r="C115" s="10" t="s">
        <v>119</v>
      </c>
      <c r="D115" s="10" t="s">
        <v>120</v>
      </c>
      <c r="E115" s="68" t="s">
        <v>38</v>
      </c>
      <c r="F115" s="50">
        <v>14</v>
      </c>
      <c r="G115" s="86">
        <v>6130</v>
      </c>
      <c r="H115" s="50" t="s">
        <v>121</v>
      </c>
      <c r="I115" s="86">
        <v>30.88013296227582</v>
      </c>
      <c r="J115" s="86">
        <v>4760</v>
      </c>
      <c r="K115" s="87">
        <v>13.38459164</v>
      </c>
      <c r="L115" s="86">
        <v>13100</v>
      </c>
      <c r="M115" s="87">
        <v>36.835745899999999</v>
      </c>
      <c r="N115" s="71">
        <v>2.8118890000000001E-3</v>
      </c>
      <c r="O115" s="72">
        <v>17.236879569999999</v>
      </c>
      <c r="P115" s="70">
        <v>8.6831506195160793E-2</v>
      </c>
    </row>
    <row r="116" spans="2:19" ht="13.8" x14ac:dyDescent="0.25">
      <c r="B116" s="67">
        <v>32</v>
      </c>
      <c r="C116" s="10" t="s">
        <v>122</v>
      </c>
      <c r="D116" s="10" t="s">
        <v>123</v>
      </c>
      <c r="E116" s="68" t="s">
        <v>38</v>
      </c>
      <c r="F116" s="50">
        <v>41</v>
      </c>
      <c r="G116" s="86">
        <v>77.816666666666663</v>
      </c>
      <c r="H116" s="50" t="s">
        <v>124</v>
      </c>
      <c r="I116" s="86">
        <v>0.12891666666666665</v>
      </c>
      <c r="J116" s="86">
        <v>40.083333333333336</v>
      </c>
      <c r="K116" s="87">
        <v>9.0597989408333337</v>
      </c>
      <c r="L116" s="86">
        <v>215</v>
      </c>
      <c r="M116" s="87">
        <v>48.595179350000002</v>
      </c>
      <c r="N116" s="71">
        <v>0.22602409000000001</v>
      </c>
      <c r="O116" s="72">
        <v>17.588441270166665</v>
      </c>
      <c r="P116" s="70">
        <v>2.9138272269166664E-2</v>
      </c>
    </row>
    <row r="117" spans="2:19" ht="13.8" x14ac:dyDescent="0.25">
      <c r="B117" s="67">
        <v>33</v>
      </c>
      <c r="C117" s="10" t="s">
        <v>125</v>
      </c>
      <c r="D117" s="10" t="s">
        <v>126</v>
      </c>
      <c r="E117" s="68" t="s">
        <v>38</v>
      </c>
      <c r="F117" s="50">
        <v>21</v>
      </c>
      <c r="G117" s="86">
        <v>1925</v>
      </c>
      <c r="H117" s="50" t="s">
        <v>127</v>
      </c>
      <c r="I117" s="86">
        <v>160.68557477678573</v>
      </c>
      <c r="J117" s="86">
        <v>1000</v>
      </c>
      <c r="K117" s="87">
        <v>9.2495650000000005</v>
      </c>
      <c r="L117" s="86">
        <v>5131.5</v>
      </c>
      <c r="M117" s="87">
        <v>47.46414279750001</v>
      </c>
      <c r="N117" s="71">
        <v>9.2495650000000013E-3</v>
      </c>
      <c r="O117" s="72">
        <v>17.805412625000002</v>
      </c>
      <c r="P117" s="70">
        <v>1.4862716684602404</v>
      </c>
    </row>
    <row r="118" spans="2:19" ht="13.8" x14ac:dyDescent="0.25">
      <c r="B118" s="67">
        <v>37</v>
      </c>
      <c r="C118" s="10" t="s">
        <v>137</v>
      </c>
      <c r="D118" s="10" t="s">
        <v>138</v>
      </c>
      <c r="E118" s="68" t="s">
        <v>38</v>
      </c>
      <c r="F118" s="50">
        <v>21</v>
      </c>
      <c r="G118" s="86">
        <v>1090</v>
      </c>
      <c r="H118" s="50" t="s">
        <v>139</v>
      </c>
      <c r="I118" s="86">
        <v>16.666666666666668</v>
      </c>
      <c r="J118" s="86">
        <v>490</v>
      </c>
      <c r="K118" s="87">
        <v>8.4717962</v>
      </c>
      <c r="L118" s="86">
        <v>3999</v>
      </c>
      <c r="M118" s="87">
        <v>69.140230619999997</v>
      </c>
      <c r="N118" s="71">
        <v>1.728938E-2</v>
      </c>
      <c r="O118" s="72">
        <v>18.8454242</v>
      </c>
      <c r="P118" s="70">
        <v>0.28815633333333335</v>
      </c>
    </row>
    <row r="119" spans="2:19" ht="13.8" x14ac:dyDescent="0.25">
      <c r="B119" s="67">
        <v>41</v>
      </c>
      <c r="C119" s="10" t="s">
        <v>148</v>
      </c>
      <c r="D119" s="10" t="s">
        <v>149</v>
      </c>
      <c r="E119" s="10" t="s">
        <v>38</v>
      </c>
      <c r="F119" s="50">
        <v>40</v>
      </c>
      <c r="G119" s="86">
        <v>37.660833333333336</v>
      </c>
      <c r="H119" s="50" t="s">
        <v>150</v>
      </c>
      <c r="I119" s="86">
        <v>3.3343089727492554</v>
      </c>
      <c r="J119" s="86">
        <v>9.9</v>
      </c>
      <c r="K119" s="87">
        <v>5.38401204</v>
      </c>
      <c r="L119" s="86">
        <v>117.83333333333333</v>
      </c>
      <c r="M119" s="87">
        <v>64.082432866666664</v>
      </c>
      <c r="N119" s="71">
        <v>0.54383959999999998</v>
      </c>
      <c r="O119" s="72">
        <v>20.481452535666666</v>
      </c>
      <c r="P119" s="70">
        <v>1.8133292580163658</v>
      </c>
    </row>
    <row r="120" spans="2:19" ht="13.8" x14ac:dyDescent="0.25">
      <c r="B120" s="67">
        <v>46</v>
      </c>
      <c r="C120" s="10" t="s">
        <v>163</v>
      </c>
      <c r="D120" s="10" t="s">
        <v>164</v>
      </c>
      <c r="E120" s="68" t="s">
        <v>38</v>
      </c>
      <c r="F120" s="50">
        <v>14</v>
      </c>
      <c r="G120" s="86">
        <v>158.75240451752416</v>
      </c>
      <c r="H120" s="50" t="s">
        <v>165</v>
      </c>
      <c r="I120" s="86">
        <v>3.2905780527914277</v>
      </c>
      <c r="J120" s="86">
        <v>80.92</v>
      </c>
      <c r="K120" s="87">
        <v>11.469527972000002</v>
      </c>
      <c r="L120" s="86">
        <v>283.83</v>
      </c>
      <c r="M120" s="87">
        <v>40.229808753</v>
      </c>
      <c r="N120" s="71">
        <v>0.14173910000000001</v>
      </c>
      <c r="O120" s="72">
        <v>22.501422939149808</v>
      </c>
      <c r="P120" s="70">
        <v>0.46640357168240948</v>
      </c>
    </row>
    <row r="121" spans="2:19" ht="13.8" x14ac:dyDescent="0.25">
      <c r="B121" s="67">
        <v>48</v>
      </c>
      <c r="C121" s="10" t="s">
        <v>169</v>
      </c>
      <c r="D121" s="10" t="s">
        <v>170</v>
      </c>
      <c r="E121" s="68" t="s">
        <v>38</v>
      </c>
      <c r="F121" s="50">
        <v>13</v>
      </c>
      <c r="G121" s="86">
        <v>21.99</v>
      </c>
      <c r="H121" s="50" t="s">
        <v>78</v>
      </c>
      <c r="I121" s="86">
        <v>0.77761794871794876</v>
      </c>
      <c r="J121" s="86">
        <v>10</v>
      </c>
      <c r="K121" s="87">
        <v>10.6449</v>
      </c>
      <c r="L121" s="86">
        <v>64</v>
      </c>
      <c r="M121" s="87">
        <v>68.127359999999996</v>
      </c>
      <c r="N121" s="71">
        <v>1.0644899999999999</v>
      </c>
      <c r="O121" s="72">
        <v>23.408135099999996</v>
      </c>
      <c r="P121" s="70">
        <v>0.82776653023076918</v>
      </c>
    </row>
    <row r="122" spans="2:19" ht="13.8" x14ac:dyDescent="0.25">
      <c r="B122" s="67">
        <v>51</v>
      </c>
      <c r="C122" s="10" t="s">
        <v>177</v>
      </c>
      <c r="D122" s="10" t="s">
        <v>178</v>
      </c>
      <c r="E122" s="10" t="s">
        <v>38</v>
      </c>
      <c r="F122" s="50">
        <v>41</v>
      </c>
      <c r="G122" s="86">
        <v>531.25</v>
      </c>
      <c r="H122" s="50" t="s">
        <v>179</v>
      </c>
      <c r="I122" s="86">
        <v>5.9133670150987223</v>
      </c>
      <c r="J122" s="86">
        <v>299</v>
      </c>
      <c r="K122" s="87">
        <v>13.532291499999999</v>
      </c>
      <c r="L122" s="86">
        <v>801.08333333333337</v>
      </c>
      <c r="M122" s="87">
        <v>36.25583004166667</v>
      </c>
      <c r="N122" s="71">
        <v>4.52585E-2</v>
      </c>
      <c r="O122" s="72">
        <v>24.043578125</v>
      </c>
      <c r="P122" s="70">
        <v>0.2676301210528455</v>
      </c>
    </row>
    <row r="123" spans="2:19" ht="13.8" x14ac:dyDescent="0.25">
      <c r="B123" s="78">
        <v>98</v>
      </c>
      <c r="C123" s="79" t="s">
        <v>303</v>
      </c>
      <c r="D123" s="79" t="s">
        <v>304</v>
      </c>
      <c r="E123" s="88" t="s">
        <v>38</v>
      </c>
      <c r="F123" s="89">
        <v>37</v>
      </c>
      <c r="G123" s="90">
        <v>39.96</v>
      </c>
      <c r="H123" s="89" t="s">
        <v>78</v>
      </c>
      <c r="I123" s="90">
        <v>0.40240000000000004</v>
      </c>
      <c r="J123" s="90">
        <v>15.499166666666667</v>
      </c>
      <c r="K123" s="91">
        <v>16.498707925000001</v>
      </c>
      <c r="L123" s="90">
        <v>114.60833333333335</v>
      </c>
      <c r="M123" s="91">
        <v>121.99942475</v>
      </c>
      <c r="N123" s="83">
        <v>1.0644899999999999</v>
      </c>
      <c r="O123" s="92">
        <v>42.537020399999996</v>
      </c>
      <c r="P123" s="82">
        <v>0.42835077599999999</v>
      </c>
    </row>
    <row r="127" spans="2:19" ht="22.8" x14ac:dyDescent="0.4">
      <c r="B127" s="55" t="s">
        <v>81</v>
      </c>
    </row>
    <row r="128" spans="2:19" ht="95.4" x14ac:dyDescent="0.5">
      <c r="B128" s="93" t="s">
        <v>1</v>
      </c>
      <c r="C128" s="94" t="s">
        <v>2</v>
      </c>
      <c r="D128" s="94" t="s">
        <v>3</v>
      </c>
      <c r="E128" s="95" t="s">
        <v>4</v>
      </c>
      <c r="F128" s="95" t="s">
        <v>5</v>
      </c>
      <c r="G128" s="95" t="s">
        <v>8</v>
      </c>
      <c r="H128" s="96" t="s">
        <v>6</v>
      </c>
      <c r="I128" s="95" t="s">
        <v>14</v>
      </c>
      <c r="J128" s="95" t="s">
        <v>10</v>
      </c>
      <c r="K128" s="95" t="s">
        <v>11</v>
      </c>
      <c r="L128" s="95" t="s">
        <v>12</v>
      </c>
      <c r="M128" s="95" t="s">
        <v>13</v>
      </c>
      <c r="N128" s="97" t="s">
        <v>614</v>
      </c>
      <c r="O128" s="97" t="s">
        <v>9</v>
      </c>
      <c r="P128" s="95" t="s">
        <v>15</v>
      </c>
      <c r="R128" s="63" t="s">
        <v>615</v>
      </c>
      <c r="S128" s="64"/>
    </row>
    <row r="129" spans="2:19" ht="13.8" x14ac:dyDescent="0.25">
      <c r="B129" s="67">
        <v>18</v>
      </c>
      <c r="C129" s="10" t="s">
        <v>79</v>
      </c>
      <c r="D129" s="10" t="s">
        <v>80</v>
      </c>
      <c r="E129" s="68" t="s">
        <v>81</v>
      </c>
      <c r="F129" s="50">
        <v>41</v>
      </c>
      <c r="G129" s="86">
        <v>249</v>
      </c>
      <c r="H129" s="50" t="s">
        <v>82</v>
      </c>
      <c r="I129" s="86">
        <v>4.2766666666666673</v>
      </c>
      <c r="J129" s="86">
        <v>169</v>
      </c>
      <c r="K129" s="87">
        <v>8.9384410960000018</v>
      </c>
      <c r="L129" s="86">
        <v>900</v>
      </c>
      <c r="M129" s="87">
        <v>47.601165600000009</v>
      </c>
      <c r="N129" s="71">
        <v>5.2890184000000007E-2</v>
      </c>
      <c r="O129" s="72">
        <v>13.169655816000002</v>
      </c>
      <c r="P129" s="70">
        <v>0.22619368690666672</v>
      </c>
      <c r="R129" s="73" t="s">
        <v>22</v>
      </c>
      <c r="S129" s="74">
        <f>COUNT(B129:B143)</f>
        <v>15</v>
      </c>
    </row>
    <row r="130" spans="2:19" ht="13.8" x14ac:dyDescent="0.25">
      <c r="B130" s="67">
        <v>35</v>
      </c>
      <c r="C130" s="48" t="s">
        <v>131</v>
      </c>
      <c r="D130" s="48" t="s">
        <v>132</v>
      </c>
      <c r="E130" s="48" t="s">
        <v>81</v>
      </c>
      <c r="F130" s="50">
        <v>41</v>
      </c>
      <c r="G130" s="86">
        <v>277500</v>
      </c>
      <c r="H130" s="50" t="s">
        <v>133</v>
      </c>
      <c r="I130" s="86">
        <v>27268.921869738573</v>
      </c>
      <c r="J130" s="86">
        <v>53280.000000000007</v>
      </c>
      <c r="K130" s="87">
        <v>3.556871568</v>
      </c>
      <c r="L130" s="86">
        <v>3330000.0000000005</v>
      </c>
      <c r="M130" s="87">
        <v>222.304473</v>
      </c>
      <c r="N130" s="71">
        <v>6.6758099999999994E-5</v>
      </c>
      <c r="O130" s="72">
        <v>18.525372749999999</v>
      </c>
      <c r="P130" s="70">
        <v>1.8204214130721945</v>
      </c>
      <c r="R130" s="76" t="s">
        <v>618</v>
      </c>
      <c r="S130" s="77">
        <f>MAX(M129:M143)</f>
        <v>378.76808053333332</v>
      </c>
    </row>
    <row r="131" spans="2:19" ht="13.8" x14ac:dyDescent="0.25">
      <c r="B131" s="67">
        <v>53</v>
      </c>
      <c r="C131" s="10" t="s">
        <v>183</v>
      </c>
      <c r="D131" s="10" t="s">
        <v>184</v>
      </c>
      <c r="E131" s="68" t="s">
        <v>81</v>
      </c>
      <c r="F131" s="50">
        <v>41</v>
      </c>
      <c r="G131" s="86">
        <v>13000</v>
      </c>
      <c r="H131" s="50" t="s">
        <v>185</v>
      </c>
      <c r="I131" s="86">
        <v>3250</v>
      </c>
      <c r="J131" s="86">
        <v>3000</v>
      </c>
      <c r="K131" s="87">
        <v>5.82</v>
      </c>
      <c r="L131" s="86">
        <v>44800</v>
      </c>
      <c r="M131" s="87">
        <v>86.912000000000006</v>
      </c>
      <c r="N131" s="71">
        <v>3.9800000000000002E-4</v>
      </c>
      <c r="O131" s="72">
        <v>25.220000000000002</v>
      </c>
      <c r="P131" s="70">
        <v>6.3050000000000006</v>
      </c>
      <c r="R131" s="76" t="s">
        <v>619</v>
      </c>
      <c r="S131" s="77">
        <f>MIN(K129:K143)</f>
        <v>3.556871568</v>
      </c>
    </row>
    <row r="132" spans="2:19" ht="13.8" x14ac:dyDescent="0.25">
      <c r="B132" s="67">
        <v>58</v>
      </c>
      <c r="C132" s="10" t="s">
        <v>198</v>
      </c>
      <c r="D132" s="10" t="s">
        <v>199</v>
      </c>
      <c r="E132" s="68" t="s">
        <v>81</v>
      </c>
      <c r="F132" s="50">
        <v>13</v>
      </c>
      <c r="G132" s="86">
        <v>100</v>
      </c>
      <c r="H132" s="50" t="s">
        <v>200</v>
      </c>
      <c r="I132" s="86">
        <v>0.72777564102564107</v>
      </c>
      <c r="J132" s="86">
        <v>70</v>
      </c>
      <c r="K132" s="87">
        <v>19.129473999999998</v>
      </c>
      <c r="L132" s="86">
        <v>189</v>
      </c>
      <c r="M132" s="87">
        <v>51.649579799999998</v>
      </c>
      <c r="N132" s="71">
        <v>0.27327819999999997</v>
      </c>
      <c r="O132" s="72">
        <v>27.327819999999996</v>
      </c>
      <c r="P132" s="70">
        <v>0.19888521718333332</v>
      </c>
      <c r="R132" s="76" t="s">
        <v>620</v>
      </c>
      <c r="S132" s="77">
        <f>AVERAGE(O129:O143)</f>
        <v>51.774254342944445</v>
      </c>
    </row>
    <row r="133" spans="2:19" ht="13.8" x14ac:dyDescent="0.25">
      <c r="B133" s="67">
        <v>67</v>
      </c>
      <c r="C133" s="10" t="s">
        <v>222</v>
      </c>
      <c r="D133" s="10" t="s">
        <v>223</v>
      </c>
      <c r="E133" s="68" t="s">
        <v>81</v>
      </c>
      <c r="F133" s="50">
        <v>26</v>
      </c>
      <c r="G133" s="86">
        <v>113.1</v>
      </c>
      <c r="H133" s="50" t="s">
        <v>200</v>
      </c>
      <c r="I133" s="86">
        <v>2.5086805555555554</v>
      </c>
      <c r="J133" s="86">
        <v>22.5</v>
      </c>
      <c r="K133" s="87">
        <v>6.1450224750000002</v>
      </c>
      <c r="L133" s="86">
        <v>348</v>
      </c>
      <c r="M133" s="87">
        <v>95.043014280000008</v>
      </c>
      <c r="N133" s="71">
        <v>0.27311211000000002</v>
      </c>
      <c r="O133" s="72">
        <v>30.888979641000002</v>
      </c>
      <c r="P133" s="70">
        <v>0.68515103984375003</v>
      </c>
      <c r="R133" s="76" t="s">
        <v>621</v>
      </c>
      <c r="S133" s="74">
        <f>SUM(F129:F143)</f>
        <v>347</v>
      </c>
    </row>
    <row r="134" spans="2:19" ht="13.8" x14ac:dyDescent="0.25">
      <c r="B134" s="67">
        <v>75</v>
      </c>
      <c r="C134" s="48" t="s">
        <v>245</v>
      </c>
      <c r="D134" s="48" t="s">
        <v>246</v>
      </c>
      <c r="E134" s="48" t="s">
        <v>81</v>
      </c>
      <c r="F134" s="50">
        <v>5</v>
      </c>
      <c r="G134" s="86">
        <v>49000</v>
      </c>
      <c r="H134" s="50" t="s">
        <v>247</v>
      </c>
      <c r="I134" s="86">
        <v>619.46666666666658</v>
      </c>
      <c r="J134" s="86">
        <v>39000</v>
      </c>
      <c r="K134" s="87">
        <v>26.785239000000001</v>
      </c>
      <c r="L134" s="86">
        <v>100000</v>
      </c>
      <c r="M134" s="87">
        <v>68.680099999999996</v>
      </c>
      <c r="N134" s="71">
        <v>6.8680100000000001E-4</v>
      </c>
      <c r="O134" s="72">
        <v>33.653249000000002</v>
      </c>
      <c r="P134" s="70">
        <v>0.42545032613333328</v>
      </c>
    </row>
    <row r="135" spans="2:19" ht="13.8" x14ac:dyDescent="0.25">
      <c r="B135" s="67">
        <v>99</v>
      </c>
      <c r="C135" s="10" t="s">
        <v>305</v>
      </c>
      <c r="D135" s="10" t="s">
        <v>306</v>
      </c>
      <c r="E135" s="68" t="s">
        <v>81</v>
      </c>
      <c r="F135" s="50">
        <v>28</v>
      </c>
      <c r="G135" s="86">
        <v>30.507999999999999</v>
      </c>
      <c r="H135" s="50" t="s">
        <v>307</v>
      </c>
      <c r="I135" s="86">
        <v>0.14820755782312922</v>
      </c>
      <c r="J135" s="86">
        <v>17.399999999999999</v>
      </c>
      <c r="K135" s="87">
        <v>24.528066599999999</v>
      </c>
      <c r="L135" s="86">
        <v>58</v>
      </c>
      <c r="M135" s="87">
        <v>81.760221999999999</v>
      </c>
      <c r="N135" s="71">
        <v>1.409659</v>
      </c>
      <c r="O135" s="72">
        <v>43.005876772000001</v>
      </c>
      <c r="P135" s="70">
        <v>0.2089221177533945</v>
      </c>
    </row>
    <row r="136" spans="2:19" ht="13.8" x14ac:dyDescent="0.25">
      <c r="B136" s="67">
        <v>100</v>
      </c>
      <c r="C136" s="10" t="s">
        <v>308</v>
      </c>
      <c r="D136" s="10" t="s">
        <v>309</v>
      </c>
      <c r="E136" s="68" t="s">
        <v>81</v>
      </c>
      <c r="F136" s="50">
        <v>32</v>
      </c>
      <c r="G136" s="86">
        <v>40.731250000000003</v>
      </c>
      <c r="H136" s="49" t="s">
        <v>78</v>
      </c>
      <c r="I136" s="86">
        <v>1.2690593967013883</v>
      </c>
      <c r="J136" s="86">
        <v>19.073333333333334</v>
      </c>
      <c r="K136" s="87">
        <v>20.303372599999999</v>
      </c>
      <c r="L136" s="86">
        <v>80</v>
      </c>
      <c r="M136" s="87">
        <v>85.159199999999998</v>
      </c>
      <c r="N136" s="71">
        <v>1.0644899999999999</v>
      </c>
      <c r="O136" s="72">
        <v>43.358008312499997</v>
      </c>
      <c r="P136" s="70">
        <v>1.3509010371946608</v>
      </c>
    </row>
    <row r="137" spans="2:19" ht="13.8" x14ac:dyDescent="0.25">
      <c r="B137" s="67">
        <v>118</v>
      </c>
      <c r="C137" s="10" t="s">
        <v>353</v>
      </c>
      <c r="D137" s="10" t="s">
        <v>354</v>
      </c>
      <c r="E137" s="68" t="s">
        <v>81</v>
      </c>
      <c r="F137" s="50">
        <v>7</v>
      </c>
      <c r="G137" s="86">
        <v>12683.333333333334</v>
      </c>
      <c r="H137" s="49" t="s">
        <v>355</v>
      </c>
      <c r="I137" s="86">
        <v>1585.4166666666667</v>
      </c>
      <c r="J137" s="86">
        <v>1658.3333333333333</v>
      </c>
      <c r="K137" s="87">
        <v>6.6254098166666671</v>
      </c>
      <c r="L137" s="86">
        <v>79266.666666666672</v>
      </c>
      <c r="M137" s="87">
        <v>316.68793053333337</v>
      </c>
      <c r="N137" s="71">
        <v>3.9952220000000005E-3</v>
      </c>
      <c r="O137" s="72">
        <v>50.672732366666679</v>
      </c>
      <c r="P137" s="70">
        <v>6.3340915458333349</v>
      </c>
    </row>
    <row r="138" spans="2:19" ht="13.8" x14ac:dyDescent="0.25">
      <c r="B138" s="67">
        <v>132</v>
      </c>
      <c r="C138" s="10" t="s">
        <v>389</v>
      </c>
      <c r="D138" s="10" t="s">
        <v>390</v>
      </c>
      <c r="E138" s="68" t="s">
        <v>81</v>
      </c>
      <c r="F138" s="50">
        <v>41</v>
      </c>
      <c r="G138" s="86">
        <v>17.666666666666668</v>
      </c>
      <c r="H138" s="49" t="s">
        <v>391</v>
      </c>
      <c r="I138" s="86">
        <v>0.51988258184904534</v>
      </c>
      <c r="J138" s="86">
        <v>3.5833333333333335</v>
      </c>
      <c r="K138" s="87">
        <v>11.673790500000001</v>
      </c>
      <c r="L138" s="86">
        <v>45.833333333333336</v>
      </c>
      <c r="M138" s="87">
        <v>149.31592499999999</v>
      </c>
      <c r="N138" s="71">
        <v>3.2578019999999999</v>
      </c>
      <c r="O138" s="72">
        <v>57.554501999999999</v>
      </c>
      <c r="P138" s="70">
        <v>1.6936745149129835</v>
      </c>
    </row>
    <row r="139" spans="2:19" ht="13.8" x14ac:dyDescent="0.25">
      <c r="B139" s="67">
        <v>152</v>
      </c>
      <c r="C139" s="10" t="s">
        <v>438</v>
      </c>
      <c r="D139" s="10" t="s">
        <v>439</v>
      </c>
      <c r="E139" s="68" t="s">
        <v>81</v>
      </c>
      <c r="F139" s="50">
        <v>3</v>
      </c>
      <c r="G139" s="86">
        <v>225</v>
      </c>
      <c r="H139" s="49" t="s">
        <v>440</v>
      </c>
      <c r="I139" s="86">
        <v>2.25</v>
      </c>
      <c r="J139" s="86">
        <v>208.33333333333334</v>
      </c>
      <c r="K139" s="87">
        <v>57.218708333333339</v>
      </c>
      <c r="L139" s="86">
        <v>337.5</v>
      </c>
      <c r="M139" s="87">
        <v>92.694307499999994</v>
      </c>
      <c r="N139" s="71">
        <v>0.2746498</v>
      </c>
      <c r="O139" s="72">
        <v>61.796205</v>
      </c>
      <c r="P139" s="70">
        <v>0.61796205000000004</v>
      </c>
    </row>
    <row r="140" spans="2:19" ht="13.8" x14ac:dyDescent="0.25">
      <c r="B140" s="67">
        <v>173</v>
      </c>
      <c r="C140" s="10" t="s">
        <v>494</v>
      </c>
      <c r="D140" s="10" t="s">
        <v>495</v>
      </c>
      <c r="E140" s="68" t="s">
        <v>81</v>
      </c>
      <c r="F140" s="49">
        <v>28</v>
      </c>
      <c r="G140" s="69">
        <v>29.639500000000005</v>
      </c>
      <c r="H140" s="49" t="s">
        <v>496</v>
      </c>
      <c r="I140" s="69">
        <v>0.24298233333333333</v>
      </c>
      <c r="J140" s="69">
        <v>8.4336666666666655</v>
      </c>
      <c r="K140" s="70">
        <v>22.367163509333327</v>
      </c>
      <c r="L140" s="69">
        <v>142.81666666666666</v>
      </c>
      <c r="M140" s="70">
        <v>378.76808053333332</v>
      </c>
      <c r="N140" s="71">
        <v>2.6521279999999998</v>
      </c>
      <c r="O140" s="72">
        <v>78.607747856000003</v>
      </c>
      <c r="P140" s="70">
        <v>0.64442024973866663</v>
      </c>
    </row>
    <row r="141" spans="2:19" ht="13.8" x14ac:dyDescent="0.25">
      <c r="B141" s="67">
        <v>186</v>
      </c>
      <c r="C141" s="10" t="s">
        <v>526</v>
      </c>
      <c r="D141" s="10" t="s">
        <v>527</v>
      </c>
      <c r="E141" s="68" t="s">
        <v>81</v>
      </c>
      <c r="F141" s="49">
        <v>16</v>
      </c>
      <c r="G141" s="69">
        <v>331.5</v>
      </c>
      <c r="H141" s="49" t="s">
        <v>528</v>
      </c>
      <c r="I141" s="69">
        <v>1.45</v>
      </c>
      <c r="J141" s="69">
        <v>201.25</v>
      </c>
      <c r="K141" s="70">
        <v>53.620752150000001</v>
      </c>
      <c r="L141" s="69">
        <v>1000</v>
      </c>
      <c r="M141" s="70">
        <v>266.43852000000004</v>
      </c>
      <c r="N141" s="71">
        <v>0.26643852000000001</v>
      </c>
      <c r="O141" s="72">
        <v>88.324369380000007</v>
      </c>
      <c r="P141" s="70">
        <v>0.38633585399999998</v>
      </c>
    </row>
    <row r="142" spans="2:19" ht="13.8" x14ac:dyDescent="0.25">
      <c r="B142" s="67">
        <v>190</v>
      </c>
      <c r="C142" s="10" t="s">
        <v>536</v>
      </c>
      <c r="D142" s="10" t="s">
        <v>537</v>
      </c>
      <c r="E142" s="68" t="s">
        <v>81</v>
      </c>
      <c r="F142" s="49">
        <v>10</v>
      </c>
      <c r="G142" s="69">
        <v>35.875</v>
      </c>
      <c r="H142" s="49" t="s">
        <v>538</v>
      </c>
      <c r="I142" s="69">
        <v>9.9875000000000005E-2</v>
      </c>
      <c r="J142" s="69">
        <v>25.2</v>
      </c>
      <c r="K142" s="70">
        <v>65.537992799999998</v>
      </c>
      <c r="L142" s="69">
        <v>100</v>
      </c>
      <c r="M142" s="70">
        <v>260.07139999999998</v>
      </c>
      <c r="N142" s="71">
        <v>2.600714</v>
      </c>
      <c r="O142" s="72">
        <v>93.300614749999994</v>
      </c>
      <c r="P142" s="70">
        <v>0.25974631074999999</v>
      </c>
    </row>
    <row r="143" spans="2:19" ht="13.8" x14ac:dyDescent="0.25">
      <c r="B143" s="78">
        <v>198</v>
      </c>
      <c r="C143" s="79" t="s">
        <v>557</v>
      </c>
      <c r="D143" s="79" t="s">
        <v>558</v>
      </c>
      <c r="E143" s="88" t="s">
        <v>81</v>
      </c>
      <c r="F143" s="80">
        <v>15</v>
      </c>
      <c r="G143" s="81">
        <v>408.45000000000005</v>
      </c>
      <c r="H143" s="80" t="s">
        <v>559</v>
      </c>
      <c r="I143" s="81">
        <v>8.2778036111111124</v>
      </c>
      <c r="J143" s="81">
        <v>224.70000000000002</v>
      </c>
      <c r="K143" s="82">
        <v>61.179069000000005</v>
      </c>
      <c r="L143" s="81">
        <v>961.53750000000002</v>
      </c>
      <c r="M143" s="82">
        <v>261.797815125</v>
      </c>
      <c r="N143" s="83">
        <v>0.27227000000000001</v>
      </c>
      <c r="O143" s="92">
        <v>111.20868150000001</v>
      </c>
      <c r="P143" s="82">
        <v>2.2537975891972226</v>
      </c>
    </row>
    <row r="147" spans="2:19" ht="22.8" x14ac:dyDescent="0.4">
      <c r="B147" s="55" t="s">
        <v>53</v>
      </c>
    </row>
    <row r="148" spans="2:19" ht="95.4" x14ac:dyDescent="0.5">
      <c r="B148" s="93" t="s">
        <v>1</v>
      </c>
      <c r="C148" s="94" t="s">
        <v>2</v>
      </c>
      <c r="D148" s="94" t="s">
        <v>3</v>
      </c>
      <c r="E148" s="95" t="s">
        <v>4</v>
      </c>
      <c r="F148" s="95" t="s">
        <v>5</v>
      </c>
      <c r="G148" s="95" t="s">
        <v>8</v>
      </c>
      <c r="H148" s="96" t="s">
        <v>6</v>
      </c>
      <c r="I148" s="95" t="s">
        <v>14</v>
      </c>
      <c r="J148" s="95" t="s">
        <v>10</v>
      </c>
      <c r="K148" s="95" t="s">
        <v>11</v>
      </c>
      <c r="L148" s="95" t="s">
        <v>12</v>
      </c>
      <c r="M148" s="95" t="s">
        <v>13</v>
      </c>
      <c r="N148" s="97" t="s">
        <v>614</v>
      </c>
      <c r="O148" s="97" t="s">
        <v>9</v>
      </c>
      <c r="P148" s="95" t="s">
        <v>15</v>
      </c>
      <c r="R148" s="63" t="s">
        <v>615</v>
      </c>
      <c r="S148" s="64"/>
    </row>
    <row r="149" spans="2:19" ht="13.8" x14ac:dyDescent="0.25">
      <c r="B149" s="67">
        <v>9</v>
      </c>
      <c r="C149" s="48" t="s">
        <v>51</v>
      </c>
      <c r="D149" s="48" t="s">
        <v>52</v>
      </c>
      <c r="E149" s="48" t="s">
        <v>53</v>
      </c>
      <c r="F149" s="50">
        <v>17</v>
      </c>
      <c r="G149" s="86">
        <v>297.32499999999999</v>
      </c>
      <c r="H149" s="50" t="s">
        <v>54</v>
      </c>
      <c r="I149" s="86">
        <v>5.041558823529412</v>
      </c>
      <c r="J149" s="86">
        <v>134.6</v>
      </c>
      <c r="K149" s="87">
        <v>4.3778905740000003</v>
      </c>
      <c r="L149" s="86">
        <v>1140</v>
      </c>
      <c r="M149" s="87">
        <v>37.0787166</v>
      </c>
      <c r="N149" s="71">
        <v>3.2525190000000002E-2</v>
      </c>
      <c r="O149" s="72">
        <v>9.6705521167500006</v>
      </c>
      <c r="P149" s="70">
        <v>0.1639776586314706</v>
      </c>
      <c r="R149" s="73" t="s">
        <v>22</v>
      </c>
      <c r="S149" s="74">
        <f>COUNT(B149:B154)</f>
        <v>6</v>
      </c>
    </row>
    <row r="150" spans="2:19" ht="13.8" x14ac:dyDescent="0.25">
      <c r="B150" s="67">
        <v>21</v>
      </c>
      <c r="C150" s="10" t="s">
        <v>90</v>
      </c>
      <c r="D150" s="10" t="s">
        <v>91</v>
      </c>
      <c r="E150" s="68" t="s">
        <v>53</v>
      </c>
      <c r="F150" s="50">
        <v>36</v>
      </c>
      <c r="G150" s="86">
        <v>45.5625</v>
      </c>
      <c r="H150" s="50" t="s">
        <v>92</v>
      </c>
      <c r="I150" s="86">
        <v>2.2247166666666667</v>
      </c>
      <c r="J150" s="86">
        <v>17.309166666666666</v>
      </c>
      <c r="K150" s="87">
        <v>5.5213212562500003</v>
      </c>
      <c r="L150" s="86">
        <v>114400</v>
      </c>
      <c r="M150" s="87">
        <v>36491.597999999998</v>
      </c>
      <c r="N150" s="71">
        <v>0.3189825</v>
      </c>
      <c r="O150" s="72">
        <v>14.53364015625</v>
      </c>
      <c r="P150" s="70">
        <v>0.70964568412499995</v>
      </c>
      <c r="R150" s="76" t="s">
        <v>618</v>
      </c>
      <c r="S150" s="77">
        <f>MAX(M149:M154)</f>
        <v>36491.597999999998</v>
      </c>
    </row>
    <row r="151" spans="2:19" ht="13.8" x14ac:dyDescent="0.25">
      <c r="B151" s="67">
        <v>36</v>
      </c>
      <c r="C151" s="10" t="s">
        <v>134</v>
      </c>
      <c r="D151" s="10" t="s">
        <v>135</v>
      </c>
      <c r="E151" s="10" t="s">
        <v>53</v>
      </c>
      <c r="F151" s="50">
        <v>11</v>
      </c>
      <c r="G151" s="86">
        <v>90</v>
      </c>
      <c r="H151" s="50" t="s">
        <v>136</v>
      </c>
      <c r="I151" s="86">
        <v>22.632575757575754</v>
      </c>
      <c r="J151" s="86">
        <v>45</v>
      </c>
      <c r="K151" s="87">
        <v>9.3391019999999987</v>
      </c>
      <c r="L151" s="86">
        <v>350</v>
      </c>
      <c r="M151" s="87">
        <v>72.63745999999999</v>
      </c>
      <c r="N151" s="71">
        <v>0.20753559999999999</v>
      </c>
      <c r="O151" s="72">
        <v>18.678203999999997</v>
      </c>
      <c r="P151" s="70">
        <v>4.6970651893939381</v>
      </c>
      <c r="R151" s="76" t="s">
        <v>619</v>
      </c>
      <c r="S151" s="77">
        <f>MIN(K149:K154)</f>
        <v>4.3778905740000003</v>
      </c>
    </row>
    <row r="152" spans="2:19" ht="13.8" x14ac:dyDescent="0.25">
      <c r="B152" s="67">
        <v>42</v>
      </c>
      <c r="C152" s="10" t="s">
        <v>151</v>
      </c>
      <c r="D152" s="10" t="s">
        <v>152</v>
      </c>
      <c r="E152" s="68" t="s">
        <v>53</v>
      </c>
      <c r="F152" s="50">
        <v>6</v>
      </c>
      <c r="G152" s="86">
        <v>2799</v>
      </c>
      <c r="H152" s="50" t="s">
        <v>153</v>
      </c>
      <c r="I152" s="86">
        <v>90.696944444444441</v>
      </c>
      <c r="J152" s="86">
        <v>1600</v>
      </c>
      <c r="K152" s="87">
        <v>11.726035200000002</v>
      </c>
      <c r="L152" s="86">
        <v>4999</v>
      </c>
      <c r="M152" s="87">
        <v>36.636531228000003</v>
      </c>
      <c r="N152" s="71">
        <v>7.3287720000000008E-3</v>
      </c>
      <c r="O152" s="72">
        <v>20.513232828000003</v>
      </c>
      <c r="P152" s="70">
        <v>0.66469722693</v>
      </c>
      <c r="R152" s="76" t="s">
        <v>620</v>
      </c>
      <c r="S152" s="77">
        <f>AVERAGE(O149:O154)</f>
        <v>22.572328015166665</v>
      </c>
    </row>
    <row r="153" spans="2:19" ht="13.8" x14ac:dyDescent="0.25">
      <c r="B153" s="67">
        <v>71</v>
      </c>
      <c r="C153" s="10" t="s">
        <v>232</v>
      </c>
      <c r="D153" s="10" t="s">
        <v>233</v>
      </c>
      <c r="E153" s="68" t="s">
        <v>53</v>
      </c>
      <c r="F153" s="50">
        <v>12</v>
      </c>
      <c r="G153" s="86">
        <v>336.5</v>
      </c>
      <c r="H153" s="50" t="s">
        <v>234</v>
      </c>
      <c r="I153" s="86">
        <v>11.98439814814815</v>
      </c>
      <c r="J153" s="86">
        <v>149</v>
      </c>
      <c r="K153" s="87">
        <v>14.37922414</v>
      </c>
      <c r="L153" s="86">
        <v>1016.6666666666666</v>
      </c>
      <c r="M153" s="87">
        <v>98.113274333333322</v>
      </c>
      <c r="N153" s="71">
        <v>9.6504859999999998E-2</v>
      </c>
      <c r="O153" s="72">
        <v>32.47388539</v>
      </c>
      <c r="P153" s="70">
        <v>1.1565526654712965</v>
      </c>
      <c r="R153" s="76" t="s">
        <v>621</v>
      </c>
      <c r="S153" s="74">
        <f>SUM(F149:F154)</f>
        <v>90</v>
      </c>
    </row>
    <row r="154" spans="2:19" ht="13.8" x14ac:dyDescent="0.25">
      <c r="B154" s="78">
        <v>91</v>
      </c>
      <c r="C154" s="79" t="s">
        <v>285</v>
      </c>
      <c r="D154" s="114" t="s">
        <v>286</v>
      </c>
      <c r="E154" s="88" t="s">
        <v>53</v>
      </c>
      <c r="F154" s="89">
        <v>8</v>
      </c>
      <c r="G154" s="90">
        <v>24400</v>
      </c>
      <c r="H154" s="89" t="s">
        <v>271</v>
      </c>
      <c r="I154" s="90">
        <v>1292.5</v>
      </c>
      <c r="J154" s="90">
        <v>12900</v>
      </c>
      <c r="K154" s="91">
        <v>20.9172726</v>
      </c>
      <c r="L154" s="90">
        <v>54900</v>
      </c>
      <c r="M154" s="91">
        <v>89.020020599999995</v>
      </c>
      <c r="N154" s="83">
        <v>1.621494E-3</v>
      </c>
      <c r="O154" s="92">
        <v>39.5644536</v>
      </c>
      <c r="P154" s="82">
        <v>2.0957809950000001</v>
      </c>
    </row>
    <row r="158" spans="2:19" ht="22.8" x14ac:dyDescent="0.4">
      <c r="B158" s="55" t="s">
        <v>401</v>
      </c>
    </row>
    <row r="159" spans="2:19" ht="95.4" x14ac:dyDescent="0.5">
      <c r="B159" s="93" t="s">
        <v>1</v>
      </c>
      <c r="C159" s="94" t="s">
        <v>2</v>
      </c>
      <c r="D159" s="94" t="s">
        <v>3</v>
      </c>
      <c r="E159" s="95" t="s">
        <v>4</v>
      </c>
      <c r="F159" s="95" t="s">
        <v>5</v>
      </c>
      <c r="G159" s="95" t="s">
        <v>8</v>
      </c>
      <c r="H159" s="96" t="s">
        <v>6</v>
      </c>
      <c r="I159" s="95" t="s">
        <v>14</v>
      </c>
      <c r="J159" s="95" t="s">
        <v>10</v>
      </c>
      <c r="K159" s="95" t="s">
        <v>11</v>
      </c>
      <c r="L159" s="95" t="s">
        <v>12</v>
      </c>
      <c r="M159" s="95" t="s">
        <v>13</v>
      </c>
      <c r="N159" s="97" t="s">
        <v>614</v>
      </c>
      <c r="O159" s="97" t="s">
        <v>9</v>
      </c>
      <c r="P159" s="95" t="s">
        <v>15</v>
      </c>
      <c r="R159" s="63" t="s">
        <v>615</v>
      </c>
      <c r="S159" s="64"/>
    </row>
    <row r="160" spans="2:19" ht="13.8" x14ac:dyDescent="0.25">
      <c r="B160" s="67">
        <v>136</v>
      </c>
      <c r="C160" s="48" t="s">
        <v>399</v>
      </c>
      <c r="D160" s="48" t="s">
        <v>400</v>
      </c>
      <c r="E160" s="48" t="s">
        <v>401</v>
      </c>
      <c r="F160" s="50">
        <v>39</v>
      </c>
      <c r="G160" s="86">
        <v>79</v>
      </c>
      <c r="H160" s="49" t="s">
        <v>402</v>
      </c>
      <c r="I160" s="86">
        <v>1.4890784235315511</v>
      </c>
      <c r="J160" s="86">
        <v>33.950000000000003</v>
      </c>
      <c r="K160" s="87">
        <v>24.983974749999998</v>
      </c>
      <c r="L160" s="86">
        <v>145</v>
      </c>
      <c r="M160" s="87">
        <v>106.70622499999999</v>
      </c>
      <c r="N160" s="71">
        <v>0.73590499999999992</v>
      </c>
      <c r="O160" s="72">
        <v>58.136494999999996</v>
      </c>
      <c r="P160" s="70">
        <v>1.0958202572689859</v>
      </c>
      <c r="R160" s="73" t="s">
        <v>22</v>
      </c>
      <c r="S160" s="74">
        <f>COUNT(B160:B163)</f>
        <v>4</v>
      </c>
    </row>
    <row r="161" spans="2:19" ht="13.8" x14ac:dyDescent="0.25">
      <c r="B161" s="67">
        <v>146</v>
      </c>
      <c r="C161" s="10" t="s">
        <v>424</v>
      </c>
      <c r="D161" s="10" t="s">
        <v>425</v>
      </c>
      <c r="E161" s="68" t="s">
        <v>401</v>
      </c>
      <c r="F161" s="50">
        <v>41</v>
      </c>
      <c r="G161" s="86">
        <v>59.99</v>
      </c>
      <c r="H161" s="49" t="s">
        <v>176</v>
      </c>
      <c r="I161" s="86">
        <v>0.12</v>
      </c>
      <c r="J161" s="86">
        <v>22.870833333333334</v>
      </c>
      <c r="K161" s="87">
        <v>22.870833333333334</v>
      </c>
      <c r="L161" s="86">
        <v>180</v>
      </c>
      <c r="M161" s="87">
        <v>180</v>
      </c>
      <c r="N161" s="71">
        <v>1</v>
      </c>
      <c r="O161" s="72">
        <v>59.99</v>
      </c>
      <c r="P161" s="70">
        <v>0.12</v>
      </c>
      <c r="R161" s="76" t="s">
        <v>618</v>
      </c>
      <c r="S161" s="77">
        <f>MAX(M160:M163)</f>
        <v>315</v>
      </c>
    </row>
    <row r="162" spans="2:19" ht="13.8" x14ac:dyDescent="0.25">
      <c r="B162" s="67">
        <v>199</v>
      </c>
      <c r="C162" s="10" t="s">
        <v>560</v>
      </c>
      <c r="D162" s="10" t="s">
        <v>561</v>
      </c>
      <c r="E162" s="68" t="s">
        <v>401</v>
      </c>
      <c r="F162" s="49">
        <v>3</v>
      </c>
      <c r="G162" s="69">
        <v>799</v>
      </c>
      <c r="H162" s="49" t="s">
        <v>294</v>
      </c>
      <c r="I162" s="69">
        <v>69.8888888888889</v>
      </c>
      <c r="J162" s="69">
        <v>499</v>
      </c>
      <c r="K162" s="70">
        <v>71.313087999999993</v>
      </c>
      <c r="L162" s="69">
        <v>899</v>
      </c>
      <c r="M162" s="70">
        <v>128.47788799999998</v>
      </c>
      <c r="N162" s="71">
        <v>0.14291199999999998</v>
      </c>
      <c r="O162" s="72">
        <v>114.18668799999999</v>
      </c>
      <c r="P162" s="70">
        <v>9.9879608888888889</v>
      </c>
      <c r="R162" s="76" t="s">
        <v>619</v>
      </c>
      <c r="S162" s="77">
        <f>MIN(K160:K163)</f>
        <v>22.870833333333334</v>
      </c>
    </row>
    <row r="163" spans="2:19" ht="13.8" x14ac:dyDescent="0.25">
      <c r="B163" s="78">
        <v>214</v>
      </c>
      <c r="C163" s="79" t="s">
        <v>599</v>
      </c>
      <c r="D163" s="79" t="s">
        <v>600</v>
      </c>
      <c r="E163" s="88" t="s">
        <v>401</v>
      </c>
      <c r="F163" s="80">
        <v>9</v>
      </c>
      <c r="G163" s="81">
        <v>185</v>
      </c>
      <c r="H163" s="80" t="s">
        <v>601</v>
      </c>
      <c r="I163" s="81">
        <v>0.55012345679012342</v>
      </c>
      <c r="J163" s="81">
        <v>80</v>
      </c>
      <c r="K163" s="82">
        <v>80</v>
      </c>
      <c r="L163" s="81">
        <v>315</v>
      </c>
      <c r="M163" s="82">
        <v>315</v>
      </c>
      <c r="N163" s="83">
        <v>1</v>
      </c>
      <c r="O163" s="92">
        <v>185</v>
      </c>
      <c r="P163" s="82">
        <v>0.55012345679012342</v>
      </c>
      <c r="R163" s="76" t="s">
        <v>620</v>
      </c>
      <c r="S163" s="77">
        <f>AVERAGE(O160:O163)</f>
        <v>104.32829575</v>
      </c>
    </row>
    <row r="164" spans="2:19" ht="13.2" x14ac:dyDescent="0.25">
      <c r="R164" s="76" t="s">
        <v>621</v>
      </c>
      <c r="S164" s="74">
        <f>SUM(F160:F163)</f>
        <v>92</v>
      </c>
    </row>
    <row r="167" spans="2:19" ht="22.8" x14ac:dyDescent="0.4">
      <c r="B167" s="55" t="s">
        <v>237</v>
      </c>
    </row>
    <row r="168" spans="2:19" ht="95.4" x14ac:dyDescent="0.5">
      <c r="B168" s="93" t="s">
        <v>1</v>
      </c>
      <c r="C168" s="94" t="s">
        <v>2</v>
      </c>
      <c r="D168" s="94" t="s">
        <v>3</v>
      </c>
      <c r="E168" s="95" t="s">
        <v>4</v>
      </c>
      <c r="F168" s="95" t="s">
        <v>5</v>
      </c>
      <c r="G168" s="95" t="s">
        <v>8</v>
      </c>
      <c r="H168" s="96" t="s">
        <v>6</v>
      </c>
      <c r="I168" s="95" t="s">
        <v>14</v>
      </c>
      <c r="J168" s="95" t="s">
        <v>10</v>
      </c>
      <c r="K168" s="95" t="s">
        <v>11</v>
      </c>
      <c r="L168" s="95" t="s">
        <v>12</v>
      </c>
      <c r="M168" s="95" t="s">
        <v>13</v>
      </c>
      <c r="N168" s="97" t="s">
        <v>614</v>
      </c>
      <c r="O168" s="97" t="s">
        <v>9</v>
      </c>
      <c r="P168" s="95" t="s">
        <v>15</v>
      </c>
      <c r="R168" s="63" t="s">
        <v>615</v>
      </c>
      <c r="S168" s="64"/>
    </row>
    <row r="169" spans="2:19" ht="13.8" x14ac:dyDescent="0.25">
      <c r="B169" s="67">
        <v>72</v>
      </c>
      <c r="C169" s="10" t="s">
        <v>235</v>
      </c>
      <c r="D169" s="10" t="s">
        <v>236</v>
      </c>
      <c r="E169" s="68" t="s">
        <v>237</v>
      </c>
      <c r="F169" s="50">
        <v>18</v>
      </c>
      <c r="G169" s="86">
        <v>3666.6666666666665</v>
      </c>
      <c r="H169" s="50" t="s">
        <v>238</v>
      </c>
      <c r="I169" s="86">
        <v>53.166666666666664</v>
      </c>
      <c r="J169" s="86">
        <v>1680</v>
      </c>
      <c r="K169" s="87">
        <v>14.888585040000001</v>
      </c>
      <c r="L169" s="86">
        <v>16266.666666666666</v>
      </c>
      <c r="M169" s="87">
        <v>144.15931546666667</v>
      </c>
      <c r="N169" s="71">
        <v>8.8622530000000005E-3</v>
      </c>
      <c r="O169" s="72">
        <v>32.494927666666669</v>
      </c>
      <c r="P169" s="70">
        <v>0.47117645116666668</v>
      </c>
      <c r="R169" s="73" t="s">
        <v>22</v>
      </c>
      <c r="S169" s="74">
        <f>COUNT(B169:B183)</f>
        <v>15</v>
      </c>
    </row>
    <row r="170" spans="2:19" ht="13.8" x14ac:dyDescent="0.25">
      <c r="B170" s="67">
        <v>119</v>
      </c>
      <c r="C170" s="10" t="s">
        <v>356</v>
      </c>
      <c r="D170" s="48" t="s">
        <v>357</v>
      </c>
      <c r="E170" s="68" t="s">
        <v>237</v>
      </c>
      <c r="F170" s="50">
        <v>35</v>
      </c>
      <c r="G170" s="86">
        <v>82</v>
      </c>
      <c r="H170" s="50" t="s">
        <v>358</v>
      </c>
      <c r="I170" s="86">
        <v>0.24698795180722893</v>
      </c>
      <c r="J170" s="86">
        <v>41.666666666666664</v>
      </c>
      <c r="K170" s="87">
        <v>25.817708333333332</v>
      </c>
      <c r="L170" s="86">
        <v>120</v>
      </c>
      <c r="M170" s="87">
        <v>74.355000000000004</v>
      </c>
      <c r="N170" s="71">
        <v>0.61962499999999998</v>
      </c>
      <c r="O170" s="72">
        <v>50.809249999999999</v>
      </c>
      <c r="P170" s="70">
        <v>0.15303990963855421</v>
      </c>
      <c r="R170" s="76" t="s">
        <v>618</v>
      </c>
      <c r="S170" s="77">
        <f>MAX(M169:M183)</f>
        <v>303.48200458333332</v>
      </c>
    </row>
    <row r="171" spans="2:19" ht="13.8" x14ac:dyDescent="0.25">
      <c r="B171" s="67">
        <v>125</v>
      </c>
      <c r="C171" s="10" t="s">
        <v>371</v>
      </c>
      <c r="D171" s="10" t="s">
        <v>372</v>
      </c>
      <c r="E171" s="68" t="s">
        <v>237</v>
      </c>
      <c r="F171" s="50">
        <v>40</v>
      </c>
      <c r="G171" s="86">
        <v>79.995000000000005</v>
      </c>
      <c r="H171" s="50" t="s">
        <v>373</v>
      </c>
      <c r="I171" s="86">
        <v>1.5671536604960425</v>
      </c>
      <c r="J171" s="86">
        <v>52.4</v>
      </c>
      <c r="K171" s="87">
        <v>35.327818000000001</v>
      </c>
      <c r="L171" s="86">
        <v>150</v>
      </c>
      <c r="M171" s="87">
        <v>101.12925</v>
      </c>
      <c r="N171" s="71">
        <v>0.67419499999999999</v>
      </c>
      <c r="O171" s="72">
        <v>53.932229025000005</v>
      </c>
      <c r="P171" s="70">
        <v>1.0565671621381294</v>
      </c>
      <c r="R171" s="76" t="s">
        <v>619</v>
      </c>
      <c r="S171" s="77">
        <f>MIN(K169:K183)</f>
        <v>6.7754279999999998</v>
      </c>
    </row>
    <row r="172" spans="2:19" ht="13.8" x14ac:dyDescent="0.25">
      <c r="B172" s="67">
        <v>137</v>
      </c>
      <c r="C172" s="10" t="s">
        <v>403</v>
      </c>
      <c r="D172" s="10" t="s">
        <v>404</v>
      </c>
      <c r="E172" s="68" t="s">
        <v>237</v>
      </c>
      <c r="F172" s="50">
        <v>4</v>
      </c>
      <c r="G172" s="86">
        <v>129</v>
      </c>
      <c r="H172" s="49" t="s">
        <v>405</v>
      </c>
      <c r="I172" s="86">
        <v>3.1049999999999995</v>
      </c>
      <c r="J172" s="86">
        <v>15</v>
      </c>
      <c r="K172" s="87">
        <v>6.7754279999999998</v>
      </c>
      <c r="L172" s="86">
        <v>199</v>
      </c>
      <c r="M172" s="87">
        <v>89.887344799999994</v>
      </c>
      <c r="N172" s="71">
        <v>0.45169519999999996</v>
      </c>
      <c r="O172" s="72">
        <v>58.268680799999998</v>
      </c>
      <c r="P172" s="70">
        <v>1.4025135959999997</v>
      </c>
      <c r="R172" s="76" t="s">
        <v>620</v>
      </c>
      <c r="S172" s="77">
        <f>AVERAGE(O169:O183)</f>
        <v>90.800555601166678</v>
      </c>
    </row>
    <row r="173" spans="2:19" ht="13.8" x14ac:dyDescent="0.25">
      <c r="B173" s="67">
        <v>160</v>
      </c>
      <c r="C173" s="10" t="s">
        <v>459</v>
      </c>
      <c r="D173" s="10" t="s">
        <v>460</v>
      </c>
      <c r="E173" s="68" t="s">
        <v>237</v>
      </c>
      <c r="F173" s="50">
        <v>6</v>
      </c>
      <c r="G173" s="86">
        <v>7939.166666666667</v>
      </c>
      <c r="H173" s="49" t="s">
        <v>238</v>
      </c>
      <c r="I173" s="86">
        <v>1067.2847222222222</v>
      </c>
      <c r="J173" s="86">
        <v>5889.166666666667</v>
      </c>
      <c r="K173" s="87">
        <v>52.191284959166673</v>
      </c>
      <c r="L173" s="86">
        <v>12113.75</v>
      </c>
      <c r="M173" s="87">
        <v>107.35511727875</v>
      </c>
      <c r="N173" s="71">
        <v>8.8622530000000005E-3</v>
      </c>
      <c r="O173" s="72">
        <v>70.358903609166674</v>
      </c>
      <c r="P173" s="70">
        <v>9.4585472313680548</v>
      </c>
      <c r="R173" s="76" t="s">
        <v>621</v>
      </c>
      <c r="S173" s="74">
        <f>SUM(F169:F183)</f>
        <v>152</v>
      </c>
    </row>
    <row r="174" spans="2:19" ht="13.8" x14ac:dyDescent="0.25">
      <c r="B174" s="67">
        <v>178</v>
      </c>
      <c r="C174" s="10" t="s">
        <v>507</v>
      </c>
      <c r="D174" s="10" t="s">
        <v>508</v>
      </c>
      <c r="E174" s="68" t="s">
        <v>237</v>
      </c>
      <c r="F174" s="50">
        <v>11</v>
      </c>
      <c r="G174" s="86">
        <v>83.25</v>
      </c>
      <c r="H174" s="49" t="s">
        <v>176</v>
      </c>
      <c r="I174" s="86">
        <v>25.164547821969698</v>
      </c>
      <c r="J174" s="86">
        <v>20</v>
      </c>
      <c r="K174" s="87">
        <v>20</v>
      </c>
      <c r="L174" s="86">
        <v>220</v>
      </c>
      <c r="M174" s="87">
        <v>220</v>
      </c>
      <c r="N174" s="71">
        <v>1</v>
      </c>
      <c r="O174" s="72">
        <v>83.25</v>
      </c>
      <c r="P174" s="70">
        <v>25.164547821969698</v>
      </c>
    </row>
    <row r="175" spans="2:19" ht="13.8" x14ac:dyDescent="0.25">
      <c r="B175" s="67">
        <v>181</v>
      </c>
      <c r="C175" s="10" t="s">
        <v>513</v>
      </c>
      <c r="D175" s="115" t="s">
        <v>514</v>
      </c>
      <c r="E175" s="68" t="s">
        <v>237</v>
      </c>
      <c r="F175" s="50">
        <v>5</v>
      </c>
      <c r="G175" s="86">
        <v>85</v>
      </c>
      <c r="H175" s="49" t="s">
        <v>176</v>
      </c>
      <c r="I175" s="86">
        <v>2.8366666666666669</v>
      </c>
      <c r="J175" s="86">
        <v>55</v>
      </c>
      <c r="K175" s="87">
        <v>55</v>
      </c>
      <c r="L175" s="86">
        <v>130</v>
      </c>
      <c r="M175" s="87">
        <v>130</v>
      </c>
      <c r="N175" s="71">
        <v>1</v>
      </c>
      <c r="O175" s="72">
        <v>85</v>
      </c>
      <c r="P175" s="70">
        <v>2.8366666666666669</v>
      </c>
    </row>
    <row r="176" spans="2:19" ht="13.8" x14ac:dyDescent="0.25">
      <c r="B176" s="67">
        <v>183</v>
      </c>
      <c r="C176" s="10" t="s">
        <v>518</v>
      </c>
      <c r="D176" s="10" t="s">
        <v>519</v>
      </c>
      <c r="E176" s="68" t="s">
        <v>237</v>
      </c>
      <c r="F176" s="50">
        <v>5</v>
      </c>
      <c r="G176" s="86">
        <v>139</v>
      </c>
      <c r="H176" s="49" t="s">
        <v>358</v>
      </c>
      <c r="I176" s="86">
        <v>17.855</v>
      </c>
      <c r="J176" s="86">
        <v>49</v>
      </c>
      <c r="K176" s="87">
        <v>30.361625</v>
      </c>
      <c r="L176" s="86">
        <v>299</v>
      </c>
      <c r="M176" s="87">
        <v>185.267875</v>
      </c>
      <c r="N176" s="71">
        <v>0.61962499999999998</v>
      </c>
      <c r="O176" s="72">
        <v>86.127875000000003</v>
      </c>
      <c r="P176" s="70">
        <v>11.063404374999999</v>
      </c>
    </row>
    <row r="177" spans="2:19" ht="13.8" x14ac:dyDescent="0.25">
      <c r="B177" s="67">
        <v>189</v>
      </c>
      <c r="C177" s="10" t="s">
        <v>534</v>
      </c>
      <c r="D177" s="10" t="s">
        <v>535</v>
      </c>
      <c r="E177" s="68" t="s">
        <v>237</v>
      </c>
      <c r="F177" s="50">
        <v>4</v>
      </c>
      <c r="G177" s="86">
        <v>92.029166666666683</v>
      </c>
      <c r="H177" s="49" t="s">
        <v>176</v>
      </c>
      <c r="I177" s="86">
        <v>142.88296946233569</v>
      </c>
      <c r="J177" s="86">
        <v>54.112500000000011</v>
      </c>
      <c r="K177" s="87">
        <v>54.112500000000011</v>
      </c>
      <c r="L177" s="86">
        <v>151.61249999999998</v>
      </c>
      <c r="M177" s="87">
        <v>151.61249999999998</v>
      </c>
      <c r="N177" s="71">
        <v>1</v>
      </c>
      <c r="O177" s="72">
        <v>92.029166666666683</v>
      </c>
      <c r="P177" s="70">
        <v>142.88296946233569</v>
      </c>
    </row>
    <row r="178" spans="2:19" ht="13.8" x14ac:dyDescent="0.25">
      <c r="B178" s="67">
        <v>192</v>
      </c>
      <c r="C178" s="10" t="s">
        <v>541</v>
      </c>
      <c r="D178" s="10" t="s">
        <v>542</v>
      </c>
      <c r="E178" s="68" t="s">
        <v>237</v>
      </c>
      <c r="F178" s="50">
        <v>2</v>
      </c>
      <c r="G178" s="86">
        <v>95.37</v>
      </c>
      <c r="H178" s="49" t="s">
        <v>176</v>
      </c>
      <c r="I178" s="86">
        <v>6.3585000000000003</v>
      </c>
      <c r="J178" s="86">
        <v>63.6</v>
      </c>
      <c r="K178" s="87">
        <v>63.6</v>
      </c>
      <c r="L178" s="86">
        <v>127.14</v>
      </c>
      <c r="M178" s="87">
        <v>127.14</v>
      </c>
      <c r="N178" s="71">
        <v>1</v>
      </c>
      <c r="O178" s="72">
        <v>95.37</v>
      </c>
      <c r="P178" s="70">
        <v>6.3585000000000003</v>
      </c>
    </row>
    <row r="179" spans="2:19" ht="13.8" x14ac:dyDescent="0.25">
      <c r="B179" s="67">
        <v>194</v>
      </c>
      <c r="C179" s="10" t="s">
        <v>546</v>
      </c>
      <c r="D179" s="10" t="s">
        <v>547</v>
      </c>
      <c r="E179" s="68" t="s">
        <v>237</v>
      </c>
      <c r="F179" s="49">
        <v>9</v>
      </c>
      <c r="G179" s="69">
        <v>10916.666666666666</v>
      </c>
      <c r="H179" s="49" t="s">
        <v>548</v>
      </c>
      <c r="I179" s="69">
        <v>1020.8333333333334</v>
      </c>
      <c r="J179" s="69">
        <v>3416.6666666666665</v>
      </c>
      <c r="K179" s="70">
        <v>30.852499999999999</v>
      </c>
      <c r="L179" s="69">
        <v>30416.666666666668</v>
      </c>
      <c r="M179" s="70">
        <v>274.66250000000002</v>
      </c>
      <c r="N179" s="71">
        <v>8.4899999999999993E-3</v>
      </c>
      <c r="O179" s="72">
        <v>98.577499999999986</v>
      </c>
      <c r="P179" s="70">
        <v>9.2181250000000006</v>
      </c>
    </row>
    <row r="180" spans="2:19" ht="13.8" x14ac:dyDescent="0.25">
      <c r="B180" s="67">
        <v>207</v>
      </c>
      <c r="C180" s="10" t="s">
        <v>581</v>
      </c>
      <c r="D180" s="10" t="s">
        <v>582</v>
      </c>
      <c r="E180" s="68" t="s">
        <v>237</v>
      </c>
      <c r="F180" s="49">
        <v>3</v>
      </c>
      <c r="G180" s="69">
        <v>135</v>
      </c>
      <c r="H180" s="49" t="s">
        <v>176</v>
      </c>
      <c r="I180" s="69">
        <v>1.5972222222222221</v>
      </c>
      <c r="J180" s="69">
        <v>110</v>
      </c>
      <c r="K180" s="70">
        <v>110</v>
      </c>
      <c r="L180" s="69">
        <v>175</v>
      </c>
      <c r="M180" s="70">
        <v>175</v>
      </c>
      <c r="N180" s="71">
        <v>1</v>
      </c>
      <c r="O180" s="72">
        <v>135</v>
      </c>
      <c r="P180" s="70">
        <v>1.5972222222222221</v>
      </c>
    </row>
    <row r="181" spans="2:19" ht="13.8" x14ac:dyDescent="0.25">
      <c r="B181" s="67">
        <v>208</v>
      </c>
      <c r="C181" s="10" t="s">
        <v>583</v>
      </c>
      <c r="D181" s="10" t="s">
        <v>584</v>
      </c>
      <c r="E181" s="68" t="s">
        <v>237</v>
      </c>
      <c r="F181" s="49">
        <v>5</v>
      </c>
      <c r="G181" s="69">
        <v>361.41666666666669</v>
      </c>
      <c r="H181" s="49" t="s">
        <v>585</v>
      </c>
      <c r="I181" s="69">
        <v>3.6141666666666667</v>
      </c>
      <c r="J181" s="69">
        <v>161.41666666666666</v>
      </c>
      <c r="K181" s="70">
        <v>60.37225458333333</v>
      </c>
      <c r="L181" s="69">
        <v>811.41666666666663</v>
      </c>
      <c r="M181" s="70">
        <v>303.48200458333332</v>
      </c>
      <c r="N181" s="71">
        <v>0.37224099999999999</v>
      </c>
      <c r="O181" s="72">
        <v>135.17525458333333</v>
      </c>
      <c r="P181" s="70">
        <v>1.3517525458333333</v>
      </c>
    </row>
    <row r="182" spans="2:19" ht="13.8" x14ac:dyDescent="0.25">
      <c r="B182" s="67">
        <v>209</v>
      </c>
      <c r="C182" s="10" t="s">
        <v>586</v>
      </c>
      <c r="D182" s="48" t="s">
        <v>587</v>
      </c>
      <c r="E182" s="68" t="s">
        <v>237</v>
      </c>
      <c r="F182" s="49">
        <v>2</v>
      </c>
      <c r="G182" s="69">
        <v>1149.5</v>
      </c>
      <c r="H182" s="49" t="s">
        <v>588</v>
      </c>
      <c r="I182" s="69">
        <v>230.45000000000002</v>
      </c>
      <c r="J182" s="69">
        <v>759</v>
      </c>
      <c r="K182" s="70">
        <v>91.838999999999999</v>
      </c>
      <c r="L182" s="69">
        <v>1540.0000000000002</v>
      </c>
      <c r="M182" s="70">
        <v>186.34000000000003</v>
      </c>
      <c r="N182" s="71">
        <v>0.121</v>
      </c>
      <c r="O182" s="72">
        <v>139.08949999999999</v>
      </c>
      <c r="P182" s="70">
        <v>27.884450000000001</v>
      </c>
    </row>
    <row r="183" spans="2:19" ht="13.8" x14ac:dyDescent="0.25">
      <c r="B183" s="78">
        <v>210</v>
      </c>
      <c r="C183" s="79" t="s">
        <v>589</v>
      </c>
      <c r="D183" s="79" t="s">
        <v>590</v>
      </c>
      <c r="E183" s="88" t="s">
        <v>237</v>
      </c>
      <c r="F183" s="80">
        <v>3</v>
      </c>
      <c r="G183" s="81">
        <v>217.33333333333334</v>
      </c>
      <c r="H183" s="80" t="s">
        <v>373</v>
      </c>
      <c r="I183" s="81">
        <v>17.355555555555558</v>
      </c>
      <c r="J183" s="81">
        <v>147.33333333333334</v>
      </c>
      <c r="K183" s="82">
        <v>99.331396666666677</v>
      </c>
      <c r="L183" s="81">
        <v>288.33333333333331</v>
      </c>
      <c r="M183" s="82">
        <v>194.39289166666666</v>
      </c>
      <c r="N183" s="83">
        <v>0.67419499999999999</v>
      </c>
      <c r="O183" s="92">
        <v>146.52504666666667</v>
      </c>
      <c r="P183" s="82">
        <v>11.701028777777779</v>
      </c>
    </row>
    <row r="187" spans="2:19" ht="22.8" x14ac:dyDescent="0.4">
      <c r="B187" s="55" t="s">
        <v>88</v>
      </c>
    </row>
    <row r="188" spans="2:19" ht="95.4" x14ac:dyDescent="0.5">
      <c r="B188" s="93" t="s">
        <v>1</v>
      </c>
      <c r="C188" s="94" t="s">
        <v>2</v>
      </c>
      <c r="D188" s="94" t="s">
        <v>3</v>
      </c>
      <c r="E188" s="95" t="s">
        <v>4</v>
      </c>
      <c r="F188" s="95" t="s">
        <v>5</v>
      </c>
      <c r="G188" s="95" t="s">
        <v>8</v>
      </c>
      <c r="H188" s="96" t="s">
        <v>6</v>
      </c>
      <c r="I188" s="95" t="s">
        <v>14</v>
      </c>
      <c r="J188" s="95" t="s">
        <v>10</v>
      </c>
      <c r="K188" s="95" t="s">
        <v>11</v>
      </c>
      <c r="L188" s="95" t="s">
        <v>12</v>
      </c>
      <c r="M188" s="95" t="s">
        <v>13</v>
      </c>
      <c r="N188" s="97" t="s">
        <v>614</v>
      </c>
      <c r="O188" s="97" t="s">
        <v>9</v>
      </c>
      <c r="P188" s="95" t="s">
        <v>15</v>
      </c>
      <c r="R188" s="63" t="s">
        <v>615</v>
      </c>
      <c r="S188" s="64"/>
    </row>
    <row r="189" spans="2:19" ht="13.8" x14ac:dyDescent="0.25">
      <c r="B189" s="67">
        <v>20</v>
      </c>
      <c r="C189" s="10" t="s">
        <v>86</v>
      </c>
      <c r="D189" s="10" t="s">
        <v>87</v>
      </c>
      <c r="E189" s="68" t="s">
        <v>88</v>
      </c>
      <c r="F189" s="50">
        <v>18</v>
      </c>
      <c r="G189" s="86">
        <v>69056.875</v>
      </c>
      <c r="H189" s="50" t="s">
        <v>89</v>
      </c>
      <c r="I189" s="86">
        <v>1298.0618086665106</v>
      </c>
      <c r="J189" s="86">
        <v>11990</v>
      </c>
      <c r="K189" s="87">
        <v>2.4974930200000003</v>
      </c>
      <c r="L189" s="86">
        <v>252900</v>
      </c>
      <c r="M189" s="87">
        <v>52.678564200000004</v>
      </c>
      <c r="N189" s="71">
        <v>2.0829800000000002E-4</v>
      </c>
      <c r="O189" s="72">
        <v>14.384408948750002</v>
      </c>
      <c r="P189" s="70">
        <v>0.27038367862161683</v>
      </c>
      <c r="R189" s="73" t="s">
        <v>22</v>
      </c>
      <c r="S189" s="74">
        <f>COUNT(B189:B199)</f>
        <v>11</v>
      </c>
    </row>
    <row r="190" spans="2:19" ht="13.8" x14ac:dyDescent="0.25">
      <c r="B190" s="67">
        <v>30</v>
      </c>
      <c r="C190" s="10" t="s">
        <v>116</v>
      </c>
      <c r="D190" s="10" t="s">
        <v>117</v>
      </c>
      <c r="E190" s="68" t="s">
        <v>88</v>
      </c>
      <c r="F190" s="50">
        <v>20</v>
      </c>
      <c r="G190" s="86">
        <v>3337.333333333333</v>
      </c>
      <c r="H190" s="50" t="s">
        <v>118</v>
      </c>
      <c r="I190" s="86">
        <v>17.525994444444439</v>
      </c>
      <c r="J190" s="86">
        <v>1999</v>
      </c>
      <c r="K190" s="87">
        <v>10.085682636</v>
      </c>
      <c r="L190" s="86">
        <v>9780</v>
      </c>
      <c r="M190" s="87">
        <v>49.34365992</v>
      </c>
      <c r="N190" s="71">
        <v>5.0453640000000001E-3</v>
      </c>
      <c r="O190" s="72">
        <v>16.838061455999998</v>
      </c>
      <c r="P190" s="70">
        <v>8.8425021434199974E-2</v>
      </c>
      <c r="R190" s="76" t="s">
        <v>618</v>
      </c>
      <c r="S190" s="77">
        <f>MAX(M189:M199)</f>
        <v>2653.9486317865403</v>
      </c>
    </row>
    <row r="191" spans="2:19" ht="13.8" x14ac:dyDescent="0.25">
      <c r="B191" s="67">
        <v>39</v>
      </c>
      <c r="C191" s="10" t="s">
        <v>142</v>
      </c>
      <c r="D191" s="10" t="s">
        <v>143</v>
      </c>
      <c r="E191" s="68" t="s">
        <v>88</v>
      </c>
      <c r="F191" s="50">
        <v>19</v>
      </c>
      <c r="G191" s="86">
        <v>140000</v>
      </c>
      <c r="H191" s="50" t="s">
        <v>144</v>
      </c>
      <c r="I191" s="86">
        <v>1041.6666666666667</v>
      </c>
      <c r="J191" s="86">
        <v>65000</v>
      </c>
      <c r="K191" s="87">
        <v>9.0431445000000004</v>
      </c>
      <c r="L191" s="86">
        <v>350000</v>
      </c>
      <c r="M191" s="87">
        <v>48.693854999999999</v>
      </c>
      <c r="N191" s="71">
        <v>1.391253E-4</v>
      </c>
      <c r="O191" s="72">
        <v>19.477542</v>
      </c>
      <c r="P191" s="70">
        <v>0.14492218750000002</v>
      </c>
      <c r="R191" s="76" t="s">
        <v>619</v>
      </c>
      <c r="S191" s="77">
        <f>MIN(K189:K199)</f>
        <v>2.4974930200000003</v>
      </c>
    </row>
    <row r="192" spans="2:19" ht="13.8" x14ac:dyDescent="0.25">
      <c r="B192" s="67">
        <v>43</v>
      </c>
      <c r="C192" s="10" t="s">
        <v>154</v>
      </c>
      <c r="D192" s="10" t="s">
        <v>155</v>
      </c>
      <c r="E192" s="68" t="s">
        <v>88</v>
      </c>
      <c r="F192" s="50">
        <v>34</v>
      </c>
      <c r="G192" s="86">
        <v>108.70000000000002</v>
      </c>
      <c r="H192" s="50" t="s">
        <v>156</v>
      </c>
      <c r="I192" s="86">
        <v>0.71071776260504205</v>
      </c>
      <c r="J192" s="86">
        <v>79.900000000000006</v>
      </c>
      <c r="K192" s="87">
        <v>15.376027910000001</v>
      </c>
      <c r="L192" s="86">
        <v>499.99</v>
      </c>
      <c r="M192" s="87">
        <v>96.218525591000002</v>
      </c>
      <c r="N192" s="71">
        <v>0.1924409</v>
      </c>
      <c r="O192" s="72">
        <v>20.918325830000004</v>
      </c>
      <c r="P192" s="70">
        <v>0.13677116588170063</v>
      </c>
      <c r="R192" s="76" t="s">
        <v>620</v>
      </c>
      <c r="S192" s="77">
        <f>AVERAGE(O189:O199)</f>
        <v>60.244504948467878</v>
      </c>
    </row>
    <row r="193" spans="2:19" ht="13.8" x14ac:dyDescent="0.25">
      <c r="B193" s="67">
        <v>54</v>
      </c>
      <c r="C193" s="10" t="s">
        <v>186</v>
      </c>
      <c r="D193" s="10" t="s">
        <v>187</v>
      </c>
      <c r="E193" s="68" t="s">
        <v>88</v>
      </c>
      <c r="F193" s="50">
        <v>24</v>
      </c>
      <c r="G193" s="86">
        <v>20406.666666666664</v>
      </c>
      <c r="H193" s="50" t="s">
        <v>188</v>
      </c>
      <c r="I193" s="86">
        <v>34.522810529944842</v>
      </c>
      <c r="J193" s="86">
        <v>11990</v>
      </c>
      <c r="K193" s="87">
        <v>14.987500000000001</v>
      </c>
      <c r="L193" s="86">
        <v>50990</v>
      </c>
      <c r="M193" s="87">
        <v>63.737500000000004</v>
      </c>
      <c r="N193" s="71">
        <v>1.25E-3</v>
      </c>
      <c r="O193" s="72">
        <v>25.508333333333329</v>
      </c>
      <c r="P193" s="70">
        <v>4.3153513162431052E-2</v>
      </c>
      <c r="R193" s="76" t="s">
        <v>621</v>
      </c>
      <c r="S193" s="74">
        <f>SUM(F189:F199)</f>
        <v>209</v>
      </c>
    </row>
    <row r="194" spans="2:19" ht="13.8" x14ac:dyDescent="0.25">
      <c r="B194" s="67">
        <v>56</v>
      </c>
      <c r="C194" s="10" t="s">
        <v>192</v>
      </c>
      <c r="D194" s="10" t="s">
        <v>193</v>
      </c>
      <c r="E194" s="68" t="s">
        <v>88</v>
      </c>
      <c r="F194" s="50">
        <v>41</v>
      </c>
      <c r="G194" s="86">
        <v>99</v>
      </c>
      <c r="H194" s="50" t="s">
        <v>194</v>
      </c>
      <c r="I194" s="86">
        <v>0.73233333333333339</v>
      </c>
      <c r="J194" s="86">
        <v>55</v>
      </c>
      <c r="K194" s="87">
        <v>14.565259499999998</v>
      </c>
      <c r="L194" s="86">
        <v>440</v>
      </c>
      <c r="M194" s="87">
        <v>116.52207599999998</v>
      </c>
      <c r="N194" s="71">
        <v>0.26482289999999997</v>
      </c>
      <c r="O194" s="72">
        <v>26.217467099999997</v>
      </c>
      <c r="P194" s="70">
        <v>0.19393863710000001</v>
      </c>
    </row>
    <row r="195" spans="2:19" ht="13.8" x14ac:dyDescent="0.25">
      <c r="B195" s="67">
        <v>65</v>
      </c>
      <c r="C195" s="48" t="s">
        <v>216</v>
      </c>
      <c r="D195" s="48" t="s">
        <v>217</v>
      </c>
      <c r="E195" s="48" t="s">
        <v>88</v>
      </c>
      <c r="F195" s="50">
        <v>14</v>
      </c>
      <c r="G195" s="86">
        <v>29.125</v>
      </c>
      <c r="H195" s="50" t="s">
        <v>176</v>
      </c>
      <c r="I195" s="86">
        <v>0.41749999999999998</v>
      </c>
      <c r="J195" s="86">
        <v>5.25</v>
      </c>
      <c r="K195" s="87">
        <v>5.25</v>
      </c>
      <c r="L195" s="86">
        <v>75</v>
      </c>
      <c r="M195" s="87">
        <v>75</v>
      </c>
      <c r="N195" s="71">
        <v>1</v>
      </c>
      <c r="O195" s="72">
        <v>29.125</v>
      </c>
      <c r="P195" s="70">
        <v>0.41749999999999998</v>
      </c>
    </row>
    <row r="196" spans="2:19" ht="13.8" x14ac:dyDescent="0.25">
      <c r="B196" s="67">
        <v>111</v>
      </c>
      <c r="C196" s="10" t="s">
        <v>335</v>
      </c>
      <c r="D196" s="10" t="s">
        <v>336</v>
      </c>
      <c r="E196" s="68" t="s">
        <v>88</v>
      </c>
      <c r="F196" s="50">
        <v>17</v>
      </c>
      <c r="G196" s="86">
        <v>1853</v>
      </c>
      <c r="H196" s="49" t="s">
        <v>337</v>
      </c>
      <c r="I196" s="86">
        <v>3.6769230769230767</v>
      </c>
      <c r="J196" s="86">
        <v>500</v>
      </c>
      <c r="K196" s="87">
        <v>12.772500000000001</v>
      </c>
      <c r="L196" s="86">
        <v>3995</v>
      </c>
      <c r="M196" s="87">
        <v>102.05227500000001</v>
      </c>
      <c r="N196" s="71">
        <v>2.5545000000000002E-2</v>
      </c>
      <c r="O196" s="72">
        <v>47.334885</v>
      </c>
      <c r="P196" s="70">
        <v>9.3926999999999997E-2</v>
      </c>
    </row>
    <row r="197" spans="2:19" ht="13.8" x14ac:dyDescent="0.25">
      <c r="B197" s="67">
        <v>142</v>
      </c>
      <c r="C197" s="10" t="s">
        <v>415</v>
      </c>
      <c r="D197" s="10" t="s">
        <v>416</v>
      </c>
      <c r="E197" s="68" t="s">
        <v>88</v>
      </c>
      <c r="F197" s="49">
        <v>6</v>
      </c>
      <c r="G197" s="69">
        <v>55.483333333333334</v>
      </c>
      <c r="H197" s="49" t="s">
        <v>78</v>
      </c>
      <c r="I197" s="69">
        <v>0.22815462962962965</v>
      </c>
      <c r="J197" s="69">
        <v>35.933333333333337</v>
      </c>
      <c r="K197" s="70">
        <v>38.250674000000004</v>
      </c>
      <c r="L197" s="69">
        <v>64.900000000000006</v>
      </c>
      <c r="M197" s="70">
        <v>69.085401000000005</v>
      </c>
      <c r="N197" s="71">
        <v>1.0644899999999999</v>
      </c>
      <c r="O197" s="72">
        <v>59.061453499999999</v>
      </c>
      <c r="P197" s="70">
        <v>0.24286832169444444</v>
      </c>
    </row>
    <row r="198" spans="2:19" ht="13.8" x14ac:dyDescent="0.25">
      <c r="B198" s="67">
        <v>206</v>
      </c>
      <c r="C198" s="10" t="s">
        <v>578</v>
      </c>
      <c r="D198" s="48" t="s">
        <v>579</v>
      </c>
      <c r="E198" s="68" t="s">
        <v>88</v>
      </c>
      <c r="F198" s="49">
        <v>7</v>
      </c>
      <c r="G198" s="69">
        <v>111.66666666666667</v>
      </c>
      <c r="H198" s="49" t="s">
        <v>580</v>
      </c>
      <c r="I198" s="69">
        <v>22.379572940287229</v>
      </c>
      <c r="J198" s="69">
        <v>16.666666666666668</v>
      </c>
      <c r="K198" s="70">
        <v>20.057333333333332</v>
      </c>
      <c r="L198" s="69">
        <v>468.66666666666669</v>
      </c>
      <c r="M198" s="70">
        <v>564.01221333333331</v>
      </c>
      <c r="N198" s="71">
        <v>1.2034399999999998</v>
      </c>
      <c r="O198" s="72">
        <v>134.38413333333332</v>
      </c>
      <c r="P198" s="70">
        <v>26.932473259259261</v>
      </c>
    </row>
    <row r="199" spans="2:19" ht="13.8" x14ac:dyDescent="0.25">
      <c r="B199" s="78">
        <v>218</v>
      </c>
      <c r="C199" s="79" t="s">
        <v>608</v>
      </c>
      <c r="D199" s="114" t="s">
        <v>609</v>
      </c>
      <c r="E199" s="88" t="s">
        <v>88</v>
      </c>
      <c r="F199" s="80">
        <v>9</v>
      </c>
      <c r="G199" s="81">
        <v>9032.1659999999993</v>
      </c>
      <c r="H199" s="80" t="s">
        <v>610</v>
      </c>
      <c r="I199" s="81">
        <v>177.93133600000002</v>
      </c>
      <c r="J199" s="81">
        <v>813.31799999999987</v>
      </c>
      <c r="K199" s="82">
        <v>24.262215322289997</v>
      </c>
      <c r="L199" s="81">
        <v>88965.668000000005</v>
      </c>
      <c r="M199" s="82">
        <v>2653.9486317865403</v>
      </c>
      <c r="N199" s="83">
        <v>2.9831155000000002E-2</v>
      </c>
      <c r="O199" s="92">
        <v>269.43994393173</v>
      </c>
      <c r="P199" s="82">
        <v>5.3078972635730803</v>
      </c>
    </row>
    <row r="203" spans="2:19" ht="22.8" x14ac:dyDescent="0.4">
      <c r="B203" s="55" t="s">
        <v>20</v>
      </c>
    </row>
    <row r="204" spans="2:19" ht="95.4" x14ac:dyDescent="0.5">
      <c r="B204" s="93" t="s">
        <v>1</v>
      </c>
      <c r="C204" s="94" t="s">
        <v>2</v>
      </c>
      <c r="D204" s="94" t="s">
        <v>3</v>
      </c>
      <c r="E204" s="95" t="s">
        <v>4</v>
      </c>
      <c r="F204" s="95" t="s">
        <v>5</v>
      </c>
      <c r="G204" s="95" t="s">
        <v>8</v>
      </c>
      <c r="H204" s="96" t="s">
        <v>6</v>
      </c>
      <c r="I204" s="95" t="s">
        <v>14</v>
      </c>
      <c r="J204" s="95" t="s">
        <v>10</v>
      </c>
      <c r="K204" s="95" t="s">
        <v>11</v>
      </c>
      <c r="L204" s="95" t="s">
        <v>12</v>
      </c>
      <c r="M204" s="95" t="s">
        <v>13</v>
      </c>
      <c r="N204" s="97" t="s">
        <v>614</v>
      </c>
      <c r="O204" s="97" t="s">
        <v>9</v>
      </c>
      <c r="P204" s="95" t="s">
        <v>15</v>
      </c>
      <c r="R204" s="63" t="s">
        <v>615</v>
      </c>
      <c r="S204" s="64"/>
    </row>
    <row r="205" spans="2:19" ht="13.8" x14ac:dyDescent="0.25">
      <c r="B205" s="67">
        <v>1</v>
      </c>
      <c r="C205" s="10" t="s">
        <v>18</v>
      </c>
      <c r="D205" s="10" t="s">
        <v>19</v>
      </c>
      <c r="E205" s="68" t="s">
        <v>20</v>
      </c>
      <c r="F205" s="50">
        <v>10</v>
      </c>
      <c r="G205" s="86">
        <v>1367</v>
      </c>
      <c r="H205" s="50" t="s">
        <v>21</v>
      </c>
      <c r="I205" s="86">
        <v>475.5</v>
      </c>
      <c r="J205" s="86">
        <v>499</v>
      </c>
      <c r="K205" s="87">
        <v>0.8407750301000001</v>
      </c>
      <c r="L205" s="86">
        <v>2565</v>
      </c>
      <c r="M205" s="87">
        <v>4.3218195435000002</v>
      </c>
      <c r="N205" s="71">
        <v>1.6849199000000001E-3</v>
      </c>
      <c r="O205" s="72">
        <v>2.3032855033000001</v>
      </c>
      <c r="P205" s="70">
        <v>0.80117941245000002</v>
      </c>
      <c r="R205" s="73" t="s">
        <v>22</v>
      </c>
      <c r="S205" s="74">
        <f>COUNT(B205:B248)</f>
        <v>44</v>
      </c>
    </row>
    <row r="206" spans="2:19" ht="13.8" x14ac:dyDescent="0.25">
      <c r="B206" s="67">
        <v>28</v>
      </c>
      <c r="C206" s="10" t="s">
        <v>110</v>
      </c>
      <c r="D206" s="10" t="s">
        <v>111</v>
      </c>
      <c r="E206" s="68" t="s">
        <v>20</v>
      </c>
      <c r="F206" s="50">
        <v>5</v>
      </c>
      <c r="G206" s="86">
        <v>35000</v>
      </c>
      <c r="H206" s="50" t="s">
        <v>112</v>
      </c>
      <c r="I206" s="86">
        <v>954.02777777777771</v>
      </c>
      <c r="J206" s="86">
        <v>25416.666666666668</v>
      </c>
      <c r="K206" s="87">
        <v>12.217496833333335</v>
      </c>
      <c r="L206" s="86">
        <v>45416.666666666664</v>
      </c>
      <c r="M206" s="87">
        <v>21.831264833333332</v>
      </c>
      <c r="N206" s="71">
        <v>4.8068840000000003E-4</v>
      </c>
      <c r="O206" s="72">
        <v>16.824094000000002</v>
      </c>
      <c r="P206" s="70">
        <v>0.45859008605555557</v>
      </c>
      <c r="R206" s="76" t="s">
        <v>618</v>
      </c>
      <c r="S206" s="77">
        <f>MAX(M205:M248)</f>
        <v>1732.0564675000001</v>
      </c>
    </row>
    <row r="207" spans="2:19" ht="13.8" x14ac:dyDescent="0.25">
      <c r="B207" s="67">
        <v>40</v>
      </c>
      <c r="C207" s="10" t="s">
        <v>145</v>
      </c>
      <c r="D207" s="10" t="s">
        <v>146</v>
      </c>
      <c r="E207" s="68" t="s">
        <v>20</v>
      </c>
      <c r="F207" s="50">
        <v>4</v>
      </c>
      <c r="G207" s="86">
        <v>353.16666666666669</v>
      </c>
      <c r="H207" s="50" t="s">
        <v>147</v>
      </c>
      <c r="I207" s="86">
        <v>117.72222222222223</v>
      </c>
      <c r="J207" s="86">
        <v>115.83333333333333</v>
      </c>
      <c r="K207" s="87">
        <v>6.3964823083333329</v>
      </c>
      <c r="L207" s="86">
        <v>905.25</v>
      </c>
      <c r="M207" s="87">
        <v>49.989199507500004</v>
      </c>
      <c r="N207" s="71">
        <v>5.5221430000000002E-2</v>
      </c>
      <c r="O207" s="72">
        <v>19.502368361666669</v>
      </c>
      <c r="P207" s="70">
        <v>6.5007894538888893</v>
      </c>
      <c r="R207" s="76" t="s">
        <v>619</v>
      </c>
      <c r="S207" s="77">
        <f>MIN(K205:K248)</f>
        <v>0.8407750301000001</v>
      </c>
    </row>
    <row r="208" spans="2:19" ht="13.8" x14ac:dyDescent="0.25">
      <c r="B208" s="67">
        <v>50</v>
      </c>
      <c r="C208" s="10" t="s">
        <v>174</v>
      </c>
      <c r="D208" s="10" t="s">
        <v>175</v>
      </c>
      <c r="E208" s="68" t="s">
        <v>20</v>
      </c>
      <c r="F208" s="50">
        <v>4</v>
      </c>
      <c r="G208" s="86">
        <v>24</v>
      </c>
      <c r="H208" s="50" t="s">
        <v>176</v>
      </c>
      <c r="I208" s="86">
        <v>7.7</v>
      </c>
      <c r="J208" s="86">
        <v>9</v>
      </c>
      <c r="K208" s="87">
        <v>9</v>
      </c>
      <c r="L208" s="86">
        <v>59</v>
      </c>
      <c r="M208" s="87">
        <v>59</v>
      </c>
      <c r="N208" s="71">
        <v>1</v>
      </c>
      <c r="O208" s="72">
        <v>24</v>
      </c>
      <c r="P208" s="70">
        <v>7.7</v>
      </c>
      <c r="R208" s="76" t="s">
        <v>620</v>
      </c>
      <c r="S208" s="77">
        <f>AVERAGE(O205:O248)</f>
        <v>75.497658843981498</v>
      </c>
    </row>
    <row r="209" spans="2:19" ht="13.8" x14ac:dyDescent="0.25">
      <c r="B209" s="67">
        <v>60</v>
      </c>
      <c r="C209" s="10" t="s">
        <v>204</v>
      </c>
      <c r="D209" s="10" t="s">
        <v>205</v>
      </c>
      <c r="E209" s="68" t="s">
        <v>20</v>
      </c>
      <c r="F209" s="50">
        <v>9</v>
      </c>
      <c r="G209" s="86">
        <v>1471.6166666666668</v>
      </c>
      <c r="H209" s="50" t="s">
        <v>206</v>
      </c>
      <c r="I209" s="86">
        <v>174.31555246913581</v>
      </c>
      <c r="J209" s="86">
        <v>611.41666666666663</v>
      </c>
      <c r="K209" s="87">
        <v>11.388173463333333</v>
      </c>
      <c r="L209" s="86">
        <v>4671.6166666666659</v>
      </c>
      <c r="M209" s="87">
        <v>87.012971439333327</v>
      </c>
      <c r="N209" s="71">
        <v>1.8625880000000001E-2</v>
      </c>
      <c r="O209" s="72">
        <v>27.410155439333337</v>
      </c>
      <c r="P209" s="70">
        <v>3.2467805624238273</v>
      </c>
      <c r="R209" s="76" t="s">
        <v>621</v>
      </c>
      <c r="S209" s="74">
        <f>SUM(F205:F248)</f>
        <v>409</v>
      </c>
    </row>
    <row r="210" spans="2:19" ht="13.8" x14ac:dyDescent="0.25">
      <c r="B210" s="67">
        <v>62</v>
      </c>
      <c r="C210" s="10" t="s">
        <v>209</v>
      </c>
      <c r="D210" s="10" t="s">
        <v>210</v>
      </c>
      <c r="E210" s="68" t="s">
        <v>20</v>
      </c>
      <c r="F210" s="50">
        <v>1</v>
      </c>
      <c r="G210" s="86">
        <v>26.5</v>
      </c>
      <c r="H210" s="50" t="s">
        <v>78</v>
      </c>
      <c r="I210" s="86">
        <v>1.325</v>
      </c>
      <c r="J210" s="86">
        <v>26.5</v>
      </c>
      <c r="K210" s="87">
        <v>28.208984999999998</v>
      </c>
      <c r="L210" s="86">
        <v>26.5</v>
      </c>
      <c r="M210" s="87">
        <v>28.208984999999998</v>
      </c>
      <c r="N210" s="71">
        <v>1.0644899999999999</v>
      </c>
      <c r="O210" s="72">
        <v>28.208984999999998</v>
      </c>
      <c r="P210" s="70">
        <v>1.4104492499999999</v>
      </c>
    </row>
    <row r="211" spans="2:19" ht="13.8" x14ac:dyDescent="0.25">
      <c r="B211" s="67">
        <v>77</v>
      </c>
      <c r="C211" s="48" t="s">
        <v>251</v>
      </c>
      <c r="D211" s="48" t="s">
        <v>252</v>
      </c>
      <c r="E211" s="48" t="s">
        <v>20</v>
      </c>
      <c r="F211" s="50">
        <v>7</v>
      </c>
      <c r="G211" s="86">
        <v>32.4</v>
      </c>
      <c r="H211" s="50" t="s">
        <v>78</v>
      </c>
      <c r="I211" s="86">
        <v>3.9899999999999998E-2</v>
      </c>
      <c r="J211" s="86">
        <v>16.989999999999998</v>
      </c>
      <c r="K211" s="87">
        <v>18.085685099999996</v>
      </c>
      <c r="L211" s="86">
        <v>39.9</v>
      </c>
      <c r="M211" s="87">
        <v>42.473150999999994</v>
      </c>
      <c r="N211" s="71">
        <v>1.0644899999999999</v>
      </c>
      <c r="O211" s="72">
        <v>34.489475999999996</v>
      </c>
      <c r="P211" s="70">
        <v>4.2473150999999994E-2</v>
      </c>
    </row>
    <row r="212" spans="2:19" ht="13.8" x14ac:dyDescent="0.25">
      <c r="B212" s="67">
        <v>85</v>
      </c>
      <c r="C212" s="10" t="s">
        <v>269</v>
      </c>
      <c r="D212" s="10" t="s">
        <v>270</v>
      </c>
      <c r="E212" s="68" t="s">
        <v>20</v>
      </c>
      <c r="F212" s="50">
        <v>14</v>
      </c>
      <c r="G212" s="86">
        <v>22500</v>
      </c>
      <c r="H212" s="50" t="s">
        <v>271</v>
      </c>
      <c r="I212" s="86">
        <v>503.27380952380958</v>
      </c>
      <c r="J212" s="86">
        <v>15000</v>
      </c>
      <c r="K212" s="87">
        <v>24.322410000000001</v>
      </c>
      <c r="L212" s="86">
        <v>85000</v>
      </c>
      <c r="M212" s="87">
        <v>137.82699</v>
      </c>
      <c r="N212" s="71">
        <v>1.621494E-3</v>
      </c>
      <c r="O212" s="72">
        <v>36.483615</v>
      </c>
      <c r="P212" s="70">
        <v>0.81605546250000005</v>
      </c>
    </row>
    <row r="213" spans="2:19" ht="13.8" x14ac:dyDescent="0.25">
      <c r="B213" s="67">
        <v>86</v>
      </c>
      <c r="C213" s="48" t="s">
        <v>272</v>
      </c>
      <c r="D213" s="48" t="s">
        <v>273</v>
      </c>
      <c r="E213" s="48" t="s">
        <v>20</v>
      </c>
      <c r="F213" s="50">
        <v>5</v>
      </c>
      <c r="G213" s="86">
        <v>1700</v>
      </c>
      <c r="H213" s="50" t="s">
        <v>274</v>
      </c>
      <c r="I213" s="86">
        <v>17</v>
      </c>
      <c r="J213" s="86">
        <v>1100</v>
      </c>
      <c r="K213" s="87">
        <v>23.733473500000002</v>
      </c>
      <c r="L213" s="86">
        <v>4700</v>
      </c>
      <c r="M213" s="87">
        <v>101.40665950000002</v>
      </c>
      <c r="N213" s="71">
        <v>2.1575885000000003E-2</v>
      </c>
      <c r="O213" s="72">
        <v>36.679004500000005</v>
      </c>
      <c r="P213" s="70">
        <v>0.36679004500000006</v>
      </c>
    </row>
    <row r="214" spans="2:19" ht="13.8" x14ac:dyDescent="0.25">
      <c r="B214" s="67">
        <v>92</v>
      </c>
      <c r="C214" s="10" t="s">
        <v>287</v>
      </c>
      <c r="D214" s="48" t="s">
        <v>288</v>
      </c>
      <c r="E214" s="68" t="s">
        <v>20</v>
      </c>
      <c r="F214" s="50">
        <v>3</v>
      </c>
      <c r="G214" s="86">
        <v>25000</v>
      </c>
      <c r="H214" s="50" t="s">
        <v>271</v>
      </c>
      <c r="I214" s="86">
        <v>625</v>
      </c>
      <c r="J214" s="86">
        <v>15000</v>
      </c>
      <c r="K214" s="87">
        <v>24.322410000000001</v>
      </c>
      <c r="L214" s="86">
        <v>60000</v>
      </c>
      <c r="M214" s="87">
        <v>97.289640000000006</v>
      </c>
      <c r="N214" s="71">
        <v>1.621494E-3</v>
      </c>
      <c r="O214" s="72">
        <v>40.537350000000004</v>
      </c>
      <c r="P214" s="70">
        <v>1.0134337499999999</v>
      </c>
    </row>
    <row r="215" spans="2:19" ht="13.8" x14ac:dyDescent="0.25">
      <c r="B215" s="67">
        <v>95</v>
      </c>
      <c r="C215" s="10" t="s">
        <v>295</v>
      </c>
      <c r="D215" s="10" t="s">
        <v>296</v>
      </c>
      <c r="E215" s="68" t="s">
        <v>20</v>
      </c>
      <c r="F215" s="50">
        <v>19</v>
      </c>
      <c r="G215" s="86">
        <v>99000</v>
      </c>
      <c r="H215" s="50" t="s">
        <v>297</v>
      </c>
      <c r="I215" s="86">
        <v>2950</v>
      </c>
      <c r="J215" s="86">
        <v>25000</v>
      </c>
      <c r="K215" s="87">
        <v>10.683760499999998</v>
      </c>
      <c r="L215" s="86">
        <v>265666.66666666669</v>
      </c>
      <c r="M215" s="87">
        <v>113.53276158</v>
      </c>
      <c r="N215" s="71">
        <v>4.2735041999999995E-4</v>
      </c>
      <c r="O215" s="72">
        <v>42.307691579999997</v>
      </c>
      <c r="P215" s="70">
        <v>1.2606837389999999</v>
      </c>
    </row>
    <row r="216" spans="2:19" ht="13.8" x14ac:dyDescent="0.25">
      <c r="B216" s="67">
        <v>103</v>
      </c>
      <c r="C216" s="48" t="s">
        <v>316</v>
      </c>
      <c r="D216" s="48" t="s">
        <v>317</v>
      </c>
      <c r="E216" s="48" t="s">
        <v>20</v>
      </c>
      <c r="F216" s="50">
        <v>5</v>
      </c>
      <c r="G216" s="86">
        <v>4550</v>
      </c>
      <c r="H216" s="50" t="s">
        <v>318</v>
      </c>
      <c r="I216" s="86">
        <v>113.05</v>
      </c>
      <c r="J216" s="86">
        <v>749</v>
      </c>
      <c r="K216" s="87">
        <v>7.2250157840000009</v>
      </c>
      <c r="L216" s="86">
        <v>12450</v>
      </c>
      <c r="M216" s="87">
        <v>120.09538920000001</v>
      </c>
      <c r="N216" s="71">
        <v>9.6462160000000009E-3</v>
      </c>
      <c r="O216" s="72">
        <v>43.890282800000001</v>
      </c>
      <c r="P216" s="70">
        <v>1.0905047188000001</v>
      </c>
    </row>
    <row r="217" spans="2:19" ht="13.8" x14ac:dyDescent="0.25">
      <c r="B217" s="67">
        <v>104</v>
      </c>
      <c r="C217" s="10" t="s">
        <v>319</v>
      </c>
      <c r="D217" s="10" t="s">
        <v>320</v>
      </c>
      <c r="E217" s="68" t="s">
        <v>20</v>
      </c>
      <c r="F217" s="50">
        <v>7</v>
      </c>
      <c r="G217" s="86">
        <v>27083.333333333332</v>
      </c>
      <c r="H217" s="50" t="s">
        <v>271</v>
      </c>
      <c r="I217" s="86">
        <v>316.66666666666669</v>
      </c>
      <c r="J217" s="86">
        <v>15833.333333333334</v>
      </c>
      <c r="K217" s="87">
        <v>25.673655</v>
      </c>
      <c r="L217" s="86">
        <v>32083.333333333332</v>
      </c>
      <c r="M217" s="87">
        <v>52.022932499999996</v>
      </c>
      <c r="N217" s="71">
        <v>1.621494E-3</v>
      </c>
      <c r="O217" s="72">
        <v>43.915462499999997</v>
      </c>
      <c r="P217" s="70">
        <v>0.51347310000000002</v>
      </c>
    </row>
    <row r="218" spans="2:19" ht="13.8" x14ac:dyDescent="0.25">
      <c r="B218" s="67">
        <v>113</v>
      </c>
      <c r="C218" s="10" t="s">
        <v>340</v>
      </c>
      <c r="D218" s="10" t="s">
        <v>341</v>
      </c>
      <c r="E218" s="68" t="s">
        <v>20</v>
      </c>
      <c r="F218" s="50">
        <v>41</v>
      </c>
      <c r="G218" s="86">
        <v>875</v>
      </c>
      <c r="H218" s="50" t="s">
        <v>342</v>
      </c>
      <c r="I218" s="86">
        <v>10.99</v>
      </c>
      <c r="J218" s="86">
        <v>209</v>
      </c>
      <c r="K218" s="87">
        <v>11.48926086</v>
      </c>
      <c r="L218" s="86">
        <v>1795</v>
      </c>
      <c r="M218" s="87">
        <v>98.675709299999994</v>
      </c>
      <c r="N218" s="71">
        <v>5.497254E-2</v>
      </c>
      <c r="O218" s="72">
        <v>48.100972499999997</v>
      </c>
      <c r="P218" s="70">
        <v>0.60414821460000001</v>
      </c>
    </row>
    <row r="219" spans="2:19" ht="13.8" x14ac:dyDescent="0.25">
      <c r="B219" s="67">
        <v>115</v>
      </c>
      <c r="C219" s="48" t="s">
        <v>345</v>
      </c>
      <c r="D219" s="10" t="s">
        <v>346</v>
      </c>
      <c r="E219" s="68" t="s">
        <v>20</v>
      </c>
      <c r="F219" s="50">
        <v>13</v>
      </c>
      <c r="G219" s="86">
        <v>6299</v>
      </c>
      <c r="H219" s="50" t="s">
        <v>347</v>
      </c>
      <c r="I219" s="86">
        <v>226.13615384615383</v>
      </c>
      <c r="J219" s="86">
        <v>2499</v>
      </c>
      <c r="K219" s="87">
        <v>19.492979688000002</v>
      </c>
      <c r="L219" s="86">
        <v>21000</v>
      </c>
      <c r="M219" s="87">
        <v>163.80655200000001</v>
      </c>
      <c r="N219" s="71">
        <v>7.8003120000000002E-3</v>
      </c>
      <c r="O219" s="72">
        <v>49.134165287999998</v>
      </c>
      <c r="P219" s="70">
        <v>1.76393255448</v>
      </c>
    </row>
    <row r="220" spans="2:19" ht="13.8" x14ac:dyDescent="0.25">
      <c r="B220" s="67">
        <v>116</v>
      </c>
      <c r="C220" s="10" t="s">
        <v>348</v>
      </c>
      <c r="D220" s="10" t="s">
        <v>349</v>
      </c>
      <c r="E220" s="68" t="s">
        <v>20</v>
      </c>
      <c r="F220" s="50">
        <v>14</v>
      </c>
      <c r="G220" s="86">
        <v>30416.666666666664</v>
      </c>
      <c r="H220" s="50" t="s">
        <v>271</v>
      </c>
      <c r="I220" s="86">
        <v>2257.6502976190473</v>
      </c>
      <c r="J220" s="86">
        <v>14750</v>
      </c>
      <c r="K220" s="87">
        <v>23.917036500000002</v>
      </c>
      <c r="L220" s="86">
        <v>157150</v>
      </c>
      <c r="M220" s="87">
        <v>254.81778210000002</v>
      </c>
      <c r="N220" s="71">
        <v>1.621494E-3</v>
      </c>
      <c r="O220" s="72">
        <v>49.320442499999999</v>
      </c>
      <c r="P220" s="70">
        <v>3.6607664116874994</v>
      </c>
    </row>
    <row r="221" spans="2:19" ht="13.8" x14ac:dyDescent="0.25">
      <c r="B221" s="67">
        <v>117</v>
      </c>
      <c r="C221" s="10" t="s">
        <v>350</v>
      </c>
      <c r="D221" s="48" t="s">
        <v>351</v>
      </c>
      <c r="E221" s="48" t="s">
        <v>20</v>
      </c>
      <c r="F221" s="50">
        <v>9</v>
      </c>
      <c r="G221" s="86">
        <v>899</v>
      </c>
      <c r="H221" s="49" t="s">
        <v>352</v>
      </c>
      <c r="I221" s="86">
        <v>20.746846735327129</v>
      </c>
      <c r="J221" s="86">
        <v>599</v>
      </c>
      <c r="K221" s="87">
        <v>33.076720100000003</v>
      </c>
      <c r="L221" s="86">
        <v>2699</v>
      </c>
      <c r="M221" s="87">
        <v>149.0385101</v>
      </c>
      <c r="N221" s="71">
        <v>5.5219900000000002E-2</v>
      </c>
      <c r="O221" s="72">
        <v>49.642690100000003</v>
      </c>
      <c r="P221" s="70">
        <v>1.1456388020400905</v>
      </c>
    </row>
    <row r="222" spans="2:19" ht="13.8" x14ac:dyDescent="0.25">
      <c r="B222" s="67">
        <v>121</v>
      </c>
      <c r="C222" s="10" t="s">
        <v>361</v>
      </c>
      <c r="D222" s="10" t="s">
        <v>362</v>
      </c>
      <c r="E222" s="68" t="s">
        <v>20</v>
      </c>
      <c r="F222" s="50">
        <v>12</v>
      </c>
      <c r="G222" s="86">
        <v>52.5</v>
      </c>
      <c r="H222" s="49" t="s">
        <v>176</v>
      </c>
      <c r="I222" s="86">
        <v>38.346354166666664</v>
      </c>
      <c r="J222" s="86">
        <v>20</v>
      </c>
      <c r="K222" s="87">
        <v>20</v>
      </c>
      <c r="L222" s="86">
        <v>300</v>
      </c>
      <c r="M222" s="87">
        <v>300</v>
      </c>
      <c r="N222" s="71">
        <v>1</v>
      </c>
      <c r="O222" s="72">
        <v>52.5</v>
      </c>
      <c r="P222" s="70">
        <v>38.346354166666664</v>
      </c>
    </row>
    <row r="223" spans="2:19" ht="13.8" x14ac:dyDescent="0.25">
      <c r="B223" s="67">
        <v>123</v>
      </c>
      <c r="C223" s="10" t="s">
        <v>366</v>
      </c>
      <c r="D223" s="10" t="s">
        <v>367</v>
      </c>
      <c r="E223" s="68" t="s">
        <v>20</v>
      </c>
      <c r="F223" s="50">
        <v>11</v>
      </c>
      <c r="G223" s="86">
        <v>668.5</v>
      </c>
      <c r="H223" s="49" t="s">
        <v>368</v>
      </c>
      <c r="I223" s="86">
        <v>35.46003968253968</v>
      </c>
      <c r="J223" s="86">
        <v>252</v>
      </c>
      <c r="K223" s="87">
        <v>19.962033840000004</v>
      </c>
      <c r="L223" s="86">
        <v>4042.5</v>
      </c>
      <c r="M223" s="87">
        <v>320.22429285000004</v>
      </c>
      <c r="N223" s="71">
        <v>7.9214420000000008E-2</v>
      </c>
      <c r="O223" s="72">
        <v>52.954839770000007</v>
      </c>
      <c r="P223" s="70">
        <v>2.808946476629365</v>
      </c>
    </row>
    <row r="224" spans="2:19" ht="13.8" x14ac:dyDescent="0.25">
      <c r="B224" s="67">
        <v>135</v>
      </c>
      <c r="C224" s="10" t="s">
        <v>396</v>
      </c>
      <c r="D224" s="10" t="s">
        <v>397</v>
      </c>
      <c r="E224" s="68" t="s">
        <v>20</v>
      </c>
      <c r="F224" s="50">
        <v>1</v>
      </c>
      <c r="G224" s="86">
        <v>249000</v>
      </c>
      <c r="H224" s="49" t="s">
        <v>398</v>
      </c>
      <c r="I224" s="86">
        <v>2490</v>
      </c>
      <c r="J224" s="86">
        <v>249000</v>
      </c>
      <c r="K224" s="87">
        <v>58.124393699999999</v>
      </c>
      <c r="L224" s="86">
        <v>249000</v>
      </c>
      <c r="M224" s="87">
        <v>58.124393699999999</v>
      </c>
      <c r="N224" s="71">
        <v>2.334313E-4</v>
      </c>
      <c r="O224" s="72">
        <v>58.124393699999999</v>
      </c>
      <c r="P224" s="70">
        <v>0.58124393699999999</v>
      </c>
    </row>
    <row r="225" spans="2:16" ht="13.8" x14ac:dyDescent="0.25">
      <c r="B225" s="67">
        <v>140</v>
      </c>
      <c r="C225" s="10" t="s">
        <v>410</v>
      </c>
      <c r="D225" s="10" t="s">
        <v>411</v>
      </c>
      <c r="E225" s="68" t="s">
        <v>20</v>
      </c>
      <c r="F225" s="50">
        <v>12</v>
      </c>
      <c r="G225" s="86">
        <v>217250</v>
      </c>
      <c r="H225" s="49" t="s">
        <v>412</v>
      </c>
      <c r="I225" s="86">
        <v>9850</v>
      </c>
      <c r="J225" s="86">
        <v>112000</v>
      </c>
      <c r="K225" s="87">
        <v>30.254750400000002</v>
      </c>
      <c r="L225" s="86">
        <v>539000</v>
      </c>
      <c r="M225" s="87">
        <v>145.60098630000002</v>
      </c>
      <c r="N225" s="71">
        <v>2.7013170000000003E-4</v>
      </c>
      <c r="O225" s="72">
        <v>58.686111825000005</v>
      </c>
      <c r="P225" s="70">
        <v>2.6607972450000004</v>
      </c>
    </row>
    <row r="226" spans="2:16" ht="13.8" x14ac:dyDescent="0.25">
      <c r="B226" s="67">
        <v>141</v>
      </c>
      <c r="C226" s="48" t="s">
        <v>413</v>
      </c>
      <c r="D226" s="48" t="s">
        <v>414</v>
      </c>
      <c r="E226" s="68" t="s">
        <v>20</v>
      </c>
      <c r="F226" s="50">
        <v>2</v>
      </c>
      <c r="G226" s="86">
        <v>36250</v>
      </c>
      <c r="H226" s="49" t="s">
        <v>271</v>
      </c>
      <c r="I226" s="86">
        <v>1118.75</v>
      </c>
      <c r="J226" s="86">
        <v>26250</v>
      </c>
      <c r="K226" s="87">
        <v>42.564217499999998</v>
      </c>
      <c r="L226" s="86">
        <v>46250</v>
      </c>
      <c r="M226" s="87">
        <v>74.994097499999995</v>
      </c>
      <c r="N226" s="71">
        <v>1.621494E-3</v>
      </c>
      <c r="O226" s="72">
        <v>58.779157500000004</v>
      </c>
      <c r="P226" s="70">
        <v>1.8140464125</v>
      </c>
    </row>
    <row r="227" spans="2:16" ht="13.8" x14ac:dyDescent="0.25">
      <c r="B227" s="67">
        <v>145</v>
      </c>
      <c r="C227" s="10" t="s">
        <v>421</v>
      </c>
      <c r="D227" s="48" t="s">
        <v>422</v>
      </c>
      <c r="E227" s="68" t="s">
        <v>20</v>
      </c>
      <c r="F227" s="50">
        <v>3</v>
      </c>
      <c r="G227" s="86">
        <v>46.227666666666664</v>
      </c>
      <c r="H227" s="49" t="s">
        <v>423</v>
      </c>
      <c r="I227" s="86">
        <v>30.096137152777775</v>
      </c>
      <c r="J227" s="86">
        <v>16.307666666666666</v>
      </c>
      <c r="K227" s="87">
        <v>20.965136266666669</v>
      </c>
      <c r="L227" s="86">
        <v>91.866666666666674</v>
      </c>
      <c r="M227" s="87">
        <v>118.10378666666668</v>
      </c>
      <c r="N227" s="71">
        <v>1.20363</v>
      </c>
      <c r="O227" s="72">
        <v>59.430288266666665</v>
      </c>
      <c r="P227" s="70">
        <v>38.691593923611109</v>
      </c>
    </row>
    <row r="228" spans="2:16" ht="13.8" x14ac:dyDescent="0.25">
      <c r="B228" s="67">
        <v>149</v>
      </c>
      <c r="C228" s="10" t="s">
        <v>430</v>
      </c>
      <c r="D228" s="10" t="s">
        <v>431</v>
      </c>
      <c r="E228" s="68" t="s">
        <v>20</v>
      </c>
      <c r="F228" s="50">
        <v>6</v>
      </c>
      <c r="G228" s="86">
        <v>55416.166666666672</v>
      </c>
      <c r="H228" s="49" t="s">
        <v>432</v>
      </c>
      <c r="I228" s="86">
        <v>461.32299999999998</v>
      </c>
      <c r="J228" s="86">
        <v>25833.333333333332</v>
      </c>
      <c r="K228" s="87">
        <v>28.416666666666668</v>
      </c>
      <c r="L228" s="86">
        <v>199999</v>
      </c>
      <c r="M228" s="87">
        <v>219.99890000000002</v>
      </c>
      <c r="N228" s="71">
        <v>9.2000000000000003E-4</v>
      </c>
      <c r="O228" s="72">
        <v>60.957783333333346</v>
      </c>
      <c r="P228" s="70">
        <v>0.50745530000000005</v>
      </c>
    </row>
    <row r="229" spans="2:16" ht="13.8" x14ac:dyDescent="0.25">
      <c r="B229" s="67">
        <v>157</v>
      </c>
      <c r="C229" s="10" t="s">
        <v>450</v>
      </c>
      <c r="D229" s="10" t="s">
        <v>451</v>
      </c>
      <c r="E229" s="68" t="s">
        <v>20</v>
      </c>
      <c r="F229" s="50">
        <v>31</v>
      </c>
      <c r="G229" s="86">
        <v>899</v>
      </c>
      <c r="H229" s="49" t="s">
        <v>452</v>
      </c>
      <c r="I229" s="86">
        <v>106.00967741935484</v>
      </c>
      <c r="J229" s="86">
        <v>359</v>
      </c>
      <c r="K229" s="87">
        <v>27.200586350000002</v>
      </c>
      <c r="L229" s="86">
        <v>3358.8799999999997</v>
      </c>
      <c r="M229" s="87">
        <v>254.49444423200001</v>
      </c>
      <c r="N229" s="71">
        <v>7.5767650000000006E-2</v>
      </c>
      <c r="O229" s="72">
        <v>68.115117350000006</v>
      </c>
      <c r="P229" s="70">
        <v>8.0321041353225819</v>
      </c>
    </row>
    <row r="230" spans="2:16" ht="13.8" x14ac:dyDescent="0.25">
      <c r="B230" s="67">
        <v>158</v>
      </c>
      <c r="C230" s="10" t="s">
        <v>453</v>
      </c>
      <c r="D230" s="10" t="s">
        <v>454</v>
      </c>
      <c r="E230" s="68" t="s">
        <v>20</v>
      </c>
      <c r="F230" s="50">
        <v>18</v>
      </c>
      <c r="G230" s="86">
        <v>31915.833333333332</v>
      </c>
      <c r="H230" s="49" t="s">
        <v>455</v>
      </c>
      <c r="I230" s="86">
        <v>787.77777777777783</v>
      </c>
      <c r="J230" s="86">
        <v>15729</v>
      </c>
      <c r="K230" s="87">
        <v>34.263817665000005</v>
      </c>
      <c r="L230" s="86">
        <v>76785</v>
      </c>
      <c r="M230" s="87">
        <v>167.26729222500001</v>
      </c>
      <c r="N230" s="71">
        <v>2.1783850000000001E-3</v>
      </c>
      <c r="O230" s="72">
        <v>69.524972595833333</v>
      </c>
      <c r="P230" s="70">
        <v>1.7160832944444446</v>
      </c>
    </row>
    <row r="231" spans="2:16" ht="13.8" x14ac:dyDescent="0.25">
      <c r="B231" s="67">
        <v>159</v>
      </c>
      <c r="C231" s="10" t="s">
        <v>456</v>
      </c>
      <c r="D231" s="10" t="s">
        <v>457</v>
      </c>
      <c r="E231" s="68" t="s">
        <v>20</v>
      </c>
      <c r="F231" s="50">
        <v>7</v>
      </c>
      <c r="G231" s="86">
        <v>42916.666666666664</v>
      </c>
      <c r="H231" s="49" t="s">
        <v>458</v>
      </c>
      <c r="I231" s="86">
        <v>45263.578869047618</v>
      </c>
      <c r="J231" s="86">
        <v>22500</v>
      </c>
      <c r="K231" s="87">
        <v>36.485662500000004</v>
      </c>
      <c r="L231" s="86">
        <v>103416.66666666667</v>
      </c>
      <c r="M231" s="87">
        <v>167.69891541666667</v>
      </c>
      <c r="N231" s="71">
        <v>1.621585E-3</v>
      </c>
      <c r="O231" s="72">
        <v>69.593022916666669</v>
      </c>
      <c r="P231" s="70">
        <v>73.398740540364585</v>
      </c>
    </row>
    <row r="232" spans="2:16" ht="13.8" x14ac:dyDescent="0.25">
      <c r="B232" s="67">
        <v>161</v>
      </c>
      <c r="C232" s="10" t="s">
        <v>461</v>
      </c>
      <c r="D232" s="10" t="s">
        <v>462</v>
      </c>
      <c r="E232" s="68" t="s">
        <v>20</v>
      </c>
      <c r="F232" s="50">
        <v>7</v>
      </c>
      <c r="G232" s="86">
        <v>1050</v>
      </c>
      <c r="H232" s="49" t="s">
        <v>463</v>
      </c>
      <c r="I232" s="86">
        <v>120</v>
      </c>
      <c r="J232" s="86">
        <v>450</v>
      </c>
      <c r="K232" s="87">
        <v>30.6</v>
      </c>
      <c r="L232" s="86">
        <v>2000</v>
      </c>
      <c r="M232" s="87">
        <v>136</v>
      </c>
      <c r="N232" s="71">
        <v>0.05</v>
      </c>
      <c r="O232" s="72">
        <v>71.400000000000006</v>
      </c>
      <c r="P232" s="70">
        <v>8.16</v>
      </c>
    </row>
    <row r="233" spans="2:16" ht="13.8" x14ac:dyDescent="0.25">
      <c r="B233" s="67">
        <v>164</v>
      </c>
      <c r="C233" s="10" t="s">
        <v>469</v>
      </c>
      <c r="D233" s="10" t="s">
        <v>470</v>
      </c>
      <c r="E233" s="68" t="s">
        <v>20</v>
      </c>
      <c r="F233" s="50">
        <v>13</v>
      </c>
      <c r="G233" s="86">
        <v>1466437.5</v>
      </c>
      <c r="H233" s="49" t="s">
        <v>471</v>
      </c>
      <c r="I233" s="86">
        <v>109333.33333333334</v>
      </c>
      <c r="J233" s="86">
        <v>500000</v>
      </c>
      <c r="K233" s="87">
        <v>25.408249999999999</v>
      </c>
      <c r="L233" s="86">
        <v>3094166.6666666665</v>
      </c>
      <c r="M233" s="87">
        <v>157.23472041666665</v>
      </c>
      <c r="N233" s="71">
        <v>5.0816499999999997E-5</v>
      </c>
      <c r="O233" s="72">
        <v>74.51922121874999</v>
      </c>
      <c r="P233" s="70">
        <v>5.5559373333333335</v>
      </c>
    </row>
    <row r="234" spans="2:16" ht="13.8" x14ac:dyDescent="0.25">
      <c r="B234" s="67">
        <v>166</v>
      </c>
      <c r="C234" s="48" t="s">
        <v>475</v>
      </c>
      <c r="D234" s="48" t="s">
        <v>476</v>
      </c>
      <c r="E234" s="48" t="s">
        <v>20</v>
      </c>
      <c r="F234" s="50">
        <v>4</v>
      </c>
      <c r="G234" s="86">
        <v>2608.3333333333335</v>
      </c>
      <c r="H234" s="49" t="s">
        <v>477</v>
      </c>
      <c r="I234" s="86">
        <v>459.72222222222217</v>
      </c>
      <c r="J234" s="86">
        <v>1208.3333333333333</v>
      </c>
      <c r="K234" s="87">
        <v>34.622731458333334</v>
      </c>
      <c r="L234" s="86">
        <v>5008.333333333333</v>
      </c>
      <c r="M234" s="87">
        <v>143.50525245833333</v>
      </c>
      <c r="N234" s="71">
        <v>2.8653295000000002E-2</v>
      </c>
      <c r="O234" s="72">
        <v>74.73734445833334</v>
      </c>
      <c r="P234" s="70">
        <v>13.172556451388889</v>
      </c>
    </row>
    <row r="235" spans="2:16" ht="13.8" x14ac:dyDescent="0.25">
      <c r="B235" s="67">
        <v>168</v>
      </c>
      <c r="C235" s="48" t="s">
        <v>481</v>
      </c>
      <c r="D235" s="48" t="s">
        <v>482</v>
      </c>
      <c r="E235" s="48" t="s">
        <v>20</v>
      </c>
      <c r="F235" s="50">
        <v>12</v>
      </c>
      <c r="G235" s="86">
        <v>1135.3854166666665</v>
      </c>
      <c r="H235" s="49" t="s">
        <v>483</v>
      </c>
      <c r="I235" s="86">
        <v>77.452500000000001</v>
      </c>
      <c r="J235" s="86">
        <v>430.00416666666678</v>
      </c>
      <c r="K235" s="87">
        <v>28.877884421750007</v>
      </c>
      <c r="L235" s="86">
        <v>7935.7666666666673</v>
      </c>
      <c r="M235" s="87">
        <v>532.94402790200013</v>
      </c>
      <c r="N235" s="71">
        <v>6.7157220000000004E-2</v>
      </c>
      <c r="O235" s="72">
        <v>76.249328211874996</v>
      </c>
      <c r="P235" s="70">
        <v>5.2014945820500005</v>
      </c>
    </row>
    <row r="236" spans="2:16" ht="13.8" x14ac:dyDescent="0.25">
      <c r="B236" s="67">
        <v>169</v>
      </c>
      <c r="C236" s="10" t="s">
        <v>484</v>
      </c>
      <c r="D236" s="10" t="s">
        <v>485</v>
      </c>
      <c r="E236" s="68" t="s">
        <v>20</v>
      </c>
      <c r="F236" s="50">
        <v>8</v>
      </c>
      <c r="G236" s="86">
        <v>47708.333333333328</v>
      </c>
      <c r="H236" s="49" t="s">
        <v>271</v>
      </c>
      <c r="I236" s="86">
        <v>348.42881944444446</v>
      </c>
      <c r="J236" s="86">
        <v>27500</v>
      </c>
      <c r="K236" s="87">
        <v>44.591085</v>
      </c>
      <c r="L236" s="86">
        <v>152916.66666666666</v>
      </c>
      <c r="M236" s="87">
        <v>247.95345749999998</v>
      </c>
      <c r="N236" s="71">
        <v>1.621494E-3</v>
      </c>
      <c r="O236" s="72">
        <v>77.358776249999991</v>
      </c>
      <c r="P236" s="70">
        <v>0.56497524015625</v>
      </c>
    </row>
    <row r="237" spans="2:16" ht="13.8" x14ac:dyDescent="0.25">
      <c r="B237" s="67">
        <v>171</v>
      </c>
      <c r="C237" s="10" t="s">
        <v>489</v>
      </c>
      <c r="D237" s="48" t="s">
        <v>490</v>
      </c>
      <c r="E237" s="68" t="s">
        <v>20</v>
      </c>
      <c r="F237" s="50">
        <v>5</v>
      </c>
      <c r="G237" s="86">
        <v>48333.333333333336</v>
      </c>
      <c r="H237" s="49" t="s">
        <v>458</v>
      </c>
      <c r="I237" s="86">
        <v>5635.8333333333339</v>
      </c>
      <c r="J237" s="86">
        <v>14900</v>
      </c>
      <c r="K237" s="87">
        <v>24.161616500000001</v>
      </c>
      <c r="L237" s="86">
        <v>68333.333333333328</v>
      </c>
      <c r="M237" s="87">
        <v>110.80830833333333</v>
      </c>
      <c r="N237" s="71">
        <v>1.621585E-3</v>
      </c>
      <c r="O237" s="72">
        <v>78.376608333333337</v>
      </c>
      <c r="P237" s="70">
        <v>9.1389827958333338</v>
      </c>
    </row>
    <row r="238" spans="2:16" ht="13.8" x14ac:dyDescent="0.25">
      <c r="B238" s="67">
        <v>172</v>
      </c>
      <c r="C238" s="10" t="s">
        <v>491</v>
      </c>
      <c r="D238" s="10" t="s">
        <v>492</v>
      </c>
      <c r="E238" s="68" t="s">
        <v>20</v>
      </c>
      <c r="F238" s="50">
        <v>11</v>
      </c>
      <c r="G238" s="86">
        <v>39751.599999999999</v>
      </c>
      <c r="H238" s="49" t="s">
        <v>493</v>
      </c>
      <c r="I238" s="86">
        <v>2469.6365611471861</v>
      </c>
      <c r="J238" s="86">
        <v>19651.600000000002</v>
      </c>
      <c r="K238" s="87">
        <v>38.798814173760007</v>
      </c>
      <c r="L238" s="86">
        <v>131901.78125</v>
      </c>
      <c r="M238" s="87">
        <v>260.418118621725</v>
      </c>
      <c r="N238" s="71">
        <v>1.9743336000000002E-3</v>
      </c>
      <c r="O238" s="72">
        <v>78.482919533760011</v>
      </c>
      <c r="P238" s="70">
        <v>4.8758864424613444</v>
      </c>
    </row>
    <row r="239" spans="2:16" ht="13.8" x14ac:dyDescent="0.25">
      <c r="B239" s="67">
        <v>184</v>
      </c>
      <c r="C239" s="10" t="s">
        <v>520</v>
      </c>
      <c r="D239" s="10" t="s">
        <v>521</v>
      </c>
      <c r="E239" s="68" t="s">
        <v>20</v>
      </c>
      <c r="F239" s="49">
        <v>5</v>
      </c>
      <c r="G239" s="69">
        <v>1990</v>
      </c>
      <c r="H239" s="49" t="s">
        <v>522</v>
      </c>
      <c r="I239" s="69">
        <v>123.33333333333333</v>
      </c>
      <c r="J239" s="69">
        <v>990</v>
      </c>
      <c r="K239" s="70">
        <v>42.889769999999999</v>
      </c>
      <c r="L239" s="69">
        <v>5915</v>
      </c>
      <c r="M239" s="70">
        <v>256.25554499999998</v>
      </c>
      <c r="N239" s="71">
        <v>4.3323E-2</v>
      </c>
      <c r="O239" s="72">
        <v>86.212770000000006</v>
      </c>
      <c r="P239" s="70">
        <v>5.3431699999999998</v>
      </c>
    </row>
    <row r="240" spans="2:16" ht="13.8" x14ac:dyDescent="0.25">
      <c r="B240" s="67">
        <v>193</v>
      </c>
      <c r="C240" s="10" t="s">
        <v>543</v>
      </c>
      <c r="D240" s="10" t="s">
        <v>544</v>
      </c>
      <c r="E240" s="68" t="s">
        <v>20</v>
      </c>
      <c r="F240" s="49">
        <v>4</v>
      </c>
      <c r="G240" s="69">
        <v>44333.333333333336</v>
      </c>
      <c r="H240" s="49" t="s">
        <v>545</v>
      </c>
      <c r="I240" s="69">
        <v>28814.453125</v>
      </c>
      <c r="J240" s="69">
        <v>15833.333333333334</v>
      </c>
      <c r="K240" s="70">
        <v>34.160400833333341</v>
      </c>
      <c r="L240" s="69">
        <v>88333.333333333328</v>
      </c>
      <c r="M240" s="70">
        <v>190.57907833333334</v>
      </c>
      <c r="N240" s="71">
        <v>2.1574990000000002E-3</v>
      </c>
      <c r="O240" s="72">
        <v>95.649122333333352</v>
      </c>
      <c r="P240" s="70">
        <v>62.167153802734383</v>
      </c>
    </row>
    <row r="241" spans="2:19" ht="13.8" x14ac:dyDescent="0.25">
      <c r="B241" s="67">
        <v>195</v>
      </c>
      <c r="C241" s="10" t="s">
        <v>549</v>
      </c>
      <c r="D241" s="10" t="s">
        <v>550</v>
      </c>
      <c r="E241" s="68" t="s">
        <v>20</v>
      </c>
      <c r="F241" s="49">
        <v>5</v>
      </c>
      <c r="G241" s="69">
        <v>17911.666666666668</v>
      </c>
      <c r="H241" s="49" t="s">
        <v>551</v>
      </c>
      <c r="I241" s="69">
        <v>4569.2166666666672</v>
      </c>
      <c r="J241" s="69">
        <v>4766.666666666667</v>
      </c>
      <c r="K241" s="70">
        <v>26.84174826666667</v>
      </c>
      <c r="L241" s="69">
        <v>30011.666666666668</v>
      </c>
      <c r="M241" s="70">
        <v>168.99977658666668</v>
      </c>
      <c r="N241" s="71">
        <v>5.6311360000000001E-3</v>
      </c>
      <c r="O241" s="72">
        <v>100.86303098666667</v>
      </c>
      <c r="P241" s="70">
        <v>25.729880463466671</v>
      </c>
    </row>
    <row r="242" spans="2:19" ht="13.8" x14ac:dyDescent="0.25">
      <c r="B242" s="67">
        <v>200</v>
      </c>
      <c r="C242" s="10" t="s">
        <v>562</v>
      </c>
      <c r="D242" s="10" t="s">
        <v>563</v>
      </c>
      <c r="E242" s="10" t="s">
        <v>20</v>
      </c>
      <c r="F242" s="49">
        <v>4</v>
      </c>
      <c r="G242" s="69">
        <v>1750</v>
      </c>
      <c r="H242" s="49" t="s">
        <v>564</v>
      </c>
      <c r="I242" s="69">
        <v>5072.8236607142862</v>
      </c>
      <c r="J242" s="69">
        <v>316</v>
      </c>
      <c r="K242" s="70">
        <v>21.06456</v>
      </c>
      <c r="L242" s="69">
        <v>4000</v>
      </c>
      <c r="M242" s="70">
        <v>266.64</v>
      </c>
      <c r="N242" s="71">
        <v>6.6659999999999997E-2</v>
      </c>
      <c r="O242" s="72">
        <v>116.655</v>
      </c>
      <c r="P242" s="70">
        <v>338.15442522321433</v>
      </c>
    </row>
    <row r="243" spans="2:19" ht="13.8" x14ac:dyDescent="0.25">
      <c r="B243" s="67">
        <v>203</v>
      </c>
      <c r="C243" s="10" t="s">
        <v>570</v>
      </c>
      <c r="D243" s="10" t="s">
        <v>571</v>
      </c>
      <c r="E243" s="68" t="s">
        <v>20</v>
      </c>
      <c r="F243" s="49">
        <v>10</v>
      </c>
      <c r="G243" s="69">
        <v>1562</v>
      </c>
      <c r="H243" s="49" t="s">
        <v>572</v>
      </c>
      <c r="I243" s="69">
        <v>83.618888888888875</v>
      </c>
      <c r="J243" s="69">
        <v>113.84999999999998</v>
      </c>
      <c r="K243" s="70">
        <v>8.7940165004999997</v>
      </c>
      <c r="L243" s="69">
        <v>3750</v>
      </c>
      <c r="M243" s="70">
        <v>289.65798750000005</v>
      </c>
      <c r="N243" s="71">
        <v>7.7242130000000006E-2</v>
      </c>
      <c r="O243" s="72">
        <v>120.65220706000001</v>
      </c>
      <c r="P243" s="70">
        <v>6.4589010860111102</v>
      </c>
    </row>
    <row r="244" spans="2:19" ht="13.8" x14ac:dyDescent="0.25">
      <c r="B244" s="67">
        <v>204</v>
      </c>
      <c r="C244" s="10" t="s">
        <v>573</v>
      </c>
      <c r="D244" s="48" t="s">
        <v>574</v>
      </c>
      <c r="E244" s="68" t="s">
        <v>20</v>
      </c>
      <c r="F244" s="49">
        <v>26</v>
      </c>
      <c r="G244" s="69">
        <v>8000</v>
      </c>
      <c r="H244" s="49" t="s">
        <v>575</v>
      </c>
      <c r="I244" s="69">
        <v>1044.1080729166665</v>
      </c>
      <c r="J244" s="69">
        <v>900</v>
      </c>
      <c r="K244" s="70">
        <v>14.085963</v>
      </c>
      <c r="L244" s="69">
        <v>24000</v>
      </c>
      <c r="M244" s="70">
        <v>375.62567999999999</v>
      </c>
      <c r="N244" s="71">
        <v>1.565107E-2</v>
      </c>
      <c r="O244" s="72">
        <v>125.20855999999999</v>
      </c>
      <c r="P244" s="70">
        <v>16.341408536783852</v>
      </c>
    </row>
    <row r="245" spans="2:19" ht="13.8" x14ac:dyDescent="0.25">
      <c r="B245" s="67">
        <v>212</v>
      </c>
      <c r="C245" s="10" t="s">
        <v>594</v>
      </c>
      <c r="D245" s="10" t="s">
        <v>595</v>
      </c>
      <c r="E245" s="68" t="s">
        <v>20</v>
      </c>
      <c r="F245" s="49">
        <v>3</v>
      </c>
      <c r="G245" s="69">
        <v>1425000</v>
      </c>
      <c r="H245" s="49" t="s">
        <v>596</v>
      </c>
      <c r="I245" s="69">
        <v>407638.88888888893</v>
      </c>
      <c r="J245" s="69">
        <v>1125000</v>
      </c>
      <c r="K245" s="70">
        <v>130.95393749999999</v>
      </c>
      <c r="L245" s="69">
        <v>1825000</v>
      </c>
      <c r="M245" s="70">
        <v>212.4363875</v>
      </c>
      <c r="N245" s="71">
        <v>1.164035E-4</v>
      </c>
      <c r="O245" s="72">
        <v>165.8749875</v>
      </c>
      <c r="P245" s="70">
        <v>47.450593402777784</v>
      </c>
    </row>
    <row r="246" spans="2:19" ht="13.8" x14ac:dyDescent="0.25">
      <c r="B246" s="67">
        <v>215</v>
      </c>
      <c r="C246" s="10" t="s">
        <v>602</v>
      </c>
      <c r="D246" s="10" t="s">
        <v>603</v>
      </c>
      <c r="E246" s="68" t="s">
        <v>20</v>
      </c>
      <c r="F246" s="49">
        <v>3</v>
      </c>
      <c r="G246" s="69">
        <v>402456.66666666669</v>
      </c>
      <c r="H246" s="49" t="s">
        <v>112</v>
      </c>
      <c r="I246" s="69">
        <v>7042.5490740740743</v>
      </c>
      <c r="J246" s="69">
        <v>219891.66666666666</v>
      </c>
      <c r="K246" s="70">
        <v>105.69937342333334</v>
      </c>
      <c r="L246" s="69">
        <v>574879.16666666663</v>
      </c>
      <c r="M246" s="70">
        <v>276.33774681833336</v>
      </c>
      <c r="N246" s="71">
        <v>4.8068840000000003E-4</v>
      </c>
      <c r="O246" s="72">
        <v>193.45625116933334</v>
      </c>
      <c r="P246" s="70">
        <v>3.3852716463381483</v>
      </c>
    </row>
    <row r="247" spans="2:19" ht="13.8" x14ac:dyDescent="0.25">
      <c r="B247" s="67">
        <v>217</v>
      </c>
      <c r="C247" s="10" t="s">
        <v>606</v>
      </c>
      <c r="D247" s="10" t="s">
        <v>607</v>
      </c>
      <c r="E247" s="68" t="s">
        <v>20</v>
      </c>
      <c r="F247" s="49">
        <v>6</v>
      </c>
      <c r="G247" s="69">
        <v>201</v>
      </c>
      <c r="H247" s="49" t="s">
        <v>176</v>
      </c>
      <c r="I247" s="69">
        <v>12.566666666666666</v>
      </c>
      <c r="J247" s="69">
        <v>128</v>
      </c>
      <c r="K247" s="70">
        <v>128</v>
      </c>
      <c r="L247" s="69">
        <v>298</v>
      </c>
      <c r="M247" s="70">
        <v>298</v>
      </c>
      <c r="N247" s="71">
        <v>1</v>
      </c>
      <c r="O247" s="72">
        <v>201</v>
      </c>
      <c r="P247" s="70">
        <v>12.566666666666666</v>
      </c>
    </row>
    <row r="248" spans="2:19" ht="13.8" x14ac:dyDescent="0.25">
      <c r="B248" s="78">
        <v>219</v>
      </c>
      <c r="C248" s="114" t="s">
        <v>611</v>
      </c>
      <c r="D248" s="79" t="s">
        <v>612</v>
      </c>
      <c r="E248" s="88" t="s">
        <v>20</v>
      </c>
      <c r="F248" s="80">
        <v>10</v>
      </c>
      <c r="G248" s="81">
        <v>795833.33333333326</v>
      </c>
      <c r="H248" s="80" t="s">
        <v>613</v>
      </c>
      <c r="I248" s="81">
        <v>330020.83333333337</v>
      </c>
      <c r="J248" s="81">
        <v>103000</v>
      </c>
      <c r="K248" s="82">
        <v>49.671039300000004</v>
      </c>
      <c r="L248" s="81">
        <v>3591666.6666666665</v>
      </c>
      <c r="M248" s="82">
        <v>1732.0564675000001</v>
      </c>
      <c r="N248" s="83">
        <v>4.8224310000000002E-4</v>
      </c>
      <c r="O248" s="92">
        <v>383.78513375</v>
      </c>
      <c r="P248" s="82">
        <v>159.15026973125003</v>
      </c>
    </row>
    <row r="252" spans="2:19" ht="22.8" x14ac:dyDescent="0.4">
      <c r="B252" s="55" t="s">
        <v>203</v>
      </c>
    </row>
    <row r="253" spans="2:19" ht="95.4" x14ac:dyDescent="0.5">
      <c r="B253" s="93" t="s">
        <v>1</v>
      </c>
      <c r="C253" s="94" t="s">
        <v>2</v>
      </c>
      <c r="D253" s="94" t="s">
        <v>3</v>
      </c>
      <c r="E253" s="95" t="s">
        <v>4</v>
      </c>
      <c r="F253" s="95" t="s">
        <v>5</v>
      </c>
      <c r="G253" s="95" t="s">
        <v>8</v>
      </c>
      <c r="H253" s="96" t="s">
        <v>6</v>
      </c>
      <c r="I253" s="95" t="s">
        <v>14</v>
      </c>
      <c r="J253" s="95" t="s">
        <v>10</v>
      </c>
      <c r="K253" s="95" t="s">
        <v>11</v>
      </c>
      <c r="L253" s="95" t="s">
        <v>12</v>
      </c>
      <c r="M253" s="95" t="s">
        <v>13</v>
      </c>
      <c r="N253" s="97" t="s">
        <v>614</v>
      </c>
      <c r="O253" s="97" t="s">
        <v>9</v>
      </c>
      <c r="P253" s="95" t="s">
        <v>15</v>
      </c>
      <c r="R253" s="63" t="s">
        <v>615</v>
      </c>
      <c r="S253" s="64"/>
    </row>
    <row r="254" spans="2:19" ht="13.8" x14ac:dyDescent="0.25">
      <c r="B254" s="67">
        <v>59</v>
      </c>
      <c r="C254" s="10" t="s">
        <v>201</v>
      </c>
      <c r="D254" s="10" t="s">
        <v>202</v>
      </c>
      <c r="E254" s="68" t="s">
        <v>203</v>
      </c>
      <c r="F254" s="50">
        <v>12</v>
      </c>
      <c r="G254" s="86">
        <v>25.744999999999997</v>
      </c>
      <c r="H254" s="50" t="s">
        <v>78</v>
      </c>
      <c r="I254" s="86">
        <v>5.20375E-2</v>
      </c>
      <c r="J254" s="86">
        <v>13.494999999999999</v>
      </c>
      <c r="K254" s="87">
        <v>14.365292549999998</v>
      </c>
      <c r="L254" s="86">
        <v>50.49</v>
      </c>
      <c r="M254" s="87">
        <v>53.7461001</v>
      </c>
      <c r="N254" s="71">
        <v>1.0644899999999999</v>
      </c>
      <c r="O254" s="72">
        <v>27.405295049999996</v>
      </c>
      <c r="P254" s="70">
        <v>5.5393398375E-2</v>
      </c>
      <c r="R254" s="73" t="s">
        <v>22</v>
      </c>
      <c r="S254" s="74">
        <f>COUNT(B254:B282)</f>
        <v>29</v>
      </c>
    </row>
    <row r="255" spans="2:19" ht="13.8" x14ac:dyDescent="0.25">
      <c r="B255" s="67">
        <v>64</v>
      </c>
      <c r="C255" s="10" t="s">
        <v>214</v>
      </c>
      <c r="D255" s="10" t="s">
        <v>215</v>
      </c>
      <c r="E255" s="68" t="s">
        <v>203</v>
      </c>
      <c r="F255" s="50">
        <v>7</v>
      </c>
      <c r="G255" s="86">
        <v>26.95</v>
      </c>
      <c r="H255" s="50" t="s">
        <v>78</v>
      </c>
      <c r="I255" s="86">
        <v>2.6647142857142852E-2</v>
      </c>
      <c r="J255" s="86">
        <v>19.989999999999998</v>
      </c>
      <c r="K255" s="87">
        <v>21.279155099999997</v>
      </c>
      <c r="L255" s="86">
        <v>34.9</v>
      </c>
      <c r="M255" s="87">
        <v>37.150700999999998</v>
      </c>
      <c r="N255" s="71">
        <v>1.0644899999999999</v>
      </c>
      <c r="O255" s="72">
        <v>28.688005499999999</v>
      </c>
      <c r="P255" s="70">
        <v>2.8365617099999994E-2</v>
      </c>
      <c r="R255" s="76" t="s">
        <v>618</v>
      </c>
      <c r="S255" s="77">
        <f>MAX(M254:M282)</f>
        <v>1024.571625</v>
      </c>
    </row>
    <row r="256" spans="2:19" ht="13.8" x14ac:dyDescent="0.25">
      <c r="B256" s="67">
        <v>69</v>
      </c>
      <c r="C256" s="10" t="s">
        <v>228</v>
      </c>
      <c r="D256" s="10" t="s">
        <v>229</v>
      </c>
      <c r="E256" s="68" t="s">
        <v>203</v>
      </c>
      <c r="F256" s="50">
        <v>14</v>
      </c>
      <c r="G256" s="86">
        <v>29.75</v>
      </c>
      <c r="H256" s="50" t="s">
        <v>78</v>
      </c>
      <c r="I256" s="86">
        <v>0.10398333333333333</v>
      </c>
      <c r="J256" s="86">
        <v>20</v>
      </c>
      <c r="K256" s="87">
        <v>21.2898</v>
      </c>
      <c r="L256" s="86">
        <v>83.99</v>
      </c>
      <c r="M256" s="87">
        <v>89.406515099999993</v>
      </c>
      <c r="N256" s="71">
        <v>1.0644899999999999</v>
      </c>
      <c r="O256" s="72">
        <v>31.668577499999998</v>
      </c>
      <c r="P256" s="70">
        <v>0.11068921849999999</v>
      </c>
      <c r="R256" s="76" t="s">
        <v>619</v>
      </c>
      <c r="S256" s="77">
        <f>MIN(K254:K282)</f>
        <v>8.7820424999999993</v>
      </c>
    </row>
    <row r="257" spans="2:19" ht="13.8" x14ac:dyDescent="0.25">
      <c r="B257" s="67">
        <v>70</v>
      </c>
      <c r="C257" s="10" t="s">
        <v>230</v>
      </c>
      <c r="D257" s="10" t="s">
        <v>231</v>
      </c>
      <c r="E257" s="68" t="s">
        <v>203</v>
      </c>
      <c r="F257" s="50">
        <v>24</v>
      </c>
      <c r="G257" s="86">
        <v>29.924999999999997</v>
      </c>
      <c r="H257" s="50" t="s">
        <v>78</v>
      </c>
      <c r="I257" s="86">
        <v>5.5435416666666661E-2</v>
      </c>
      <c r="J257" s="86">
        <v>15</v>
      </c>
      <c r="K257" s="87">
        <v>15.96735</v>
      </c>
      <c r="L257" s="86">
        <v>44.29999999999999</v>
      </c>
      <c r="M257" s="87">
        <v>47.15690699999999</v>
      </c>
      <c r="N257" s="71">
        <v>1.0644899999999999</v>
      </c>
      <c r="O257" s="72">
        <v>31.854863249999994</v>
      </c>
      <c r="P257" s="70">
        <v>5.9010446687499989E-2</v>
      </c>
      <c r="R257" s="76" t="s">
        <v>620</v>
      </c>
      <c r="S257" s="77">
        <f>AVERAGE(O254:O282)</f>
        <v>50.871319050632181</v>
      </c>
    </row>
    <row r="258" spans="2:19" ht="13.8" x14ac:dyDescent="0.25">
      <c r="B258" s="67">
        <v>73</v>
      </c>
      <c r="C258" s="10" t="s">
        <v>239</v>
      </c>
      <c r="D258" s="10" t="s">
        <v>240</v>
      </c>
      <c r="E258" s="68" t="s">
        <v>203</v>
      </c>
      <c r="F258" s="50">
        <v>31</v>
      </c>
      <c r="G258" s="86">
        <v>345</v>
      </c>
      <c r="H258" s="50" t="s">
        <v>241</v>
      </c>
      <c r="I258" s="86">
        <v>1.3979999999999999</v>
      </c>
      <c r="J258" s="86">
        <v>152</v>
      </c>
      <c r="K258" s="87">
        <v>14.510604000000001</v>
      </c>
      <c r="L258" s="86">
        <v>749</v>
      </c>
      <c r="M258" s="87">
        <v>71.502910499999999</v>
      </c>
      <c r="N258" s="71">
        <v>9.5464500000000008E-2</v>
      </c>
      <c r="O258" s="72">
        <v>32.935252500000004</v>
      </c>
      <c r="P258" s="70">
        <v>0.13345937099999999</v>
      </c>
      <c r="R258" s="76" t="s">
        <v>621</v>
      </c>
      <c r="S258" s="74">
        <f>SUM(F254:F282)</f>
        <v>591</v>
      </c>
    </row>
    <row r="259" spans="2:19" ht="13.8" x14ac:dyDescent="0.25">
      <c r="B259" s="67">
        <v>76</v>
      </c>
      <c r="C259" s="10" t="s">
        <v>248</v>
      </c>
      <c r="D259" s="10" t="s">
        <v>249</v>
      </c>
      <c r="E259" s="68" t="s">
        <v>203</v>
      </c>
      <c r="F259" s="50">
        <v>36</v>
      </c>
      <c r="G259" s="86">
        <v>28.416666666666664</v>
      </c>
      <c r="H259" s="50" t="s">
        <v>250</v>
      </c>
      <c r="I259" s="86">
        <v>0.50444566010016456</v>
      </c>
      <c r="J259" s="86">
        <v>18.416666666666668</v>
      </c>
      <c r="K259" s="87">
        <v>22.163353333333333</v>
      </c>
      <c r="L259" s="86">
        <v>64</v>
      </c>
      <c r="M259" s="87">
        <v>77.02015999999999</v>
      </c>
      <c r="N259" s="71">
        <v>1.2034399999999998</v>
      </c>
      <c r="O259" s="72">
        <v>34.197753333333324</v>
      </c>
      <c r="P259" s="70">
        <v>0.60707008519094197</v>
      </c>
    </row>
    <row r="260" spans="2:19" ht="13.8" x14ac:dyDescent="0.25">
      <c r="B260" s="67">
        <v>78</v>
      </c>
      <c r="C260" s="10" t="s">
        <v>253</v>
      </c>
      <c r="D260" s="10" t="s">
        <v>254</v>
      </c>
      <c r="E260" s="68" t="s">
        <v>203</v>
      </c>
      <c r="F260" s="50">
        <v>41</v>
      </c>
      <c r="G260" s="86">
        <v>32.49</v>
      </c>
      <c r="H260" s="50" t="s">
        <v>78</v>
      </c>
      <c r="I260" s="86">
        <v>0.87384599655229911</v>
      </c>
      <c r="J260" s="86">
        <v>10.725000000000001</v>
      </c>
      <c r="K260" s="87">
        <v>11.416655250000002</v>
      </c>
      <c r="L260" s="86">
        <v>128.91666666666666</v>
      </c>
      <c r="M260" s="87">
        <v>137.23050249999997</v>
      </c>
      <c r="N260" s="71">
        <v>1.0644899999999999</v>
      </c>
      <c r="O260" s="72">
        <v>34.585280099999999</v>
      </c>
      <c r="P260" s="70">
        <v>0.93020032486995685</v>
      </c>
    </row>
    <row r="261" spans="2:19" ht="13.8" x14ac:dyDescent="0.25">
      <c r="B261" s="67">
        <v>79</v>
      </c>
      <c r="C261" s="10" t="s">
        <v>255</v>
      </c>
      <c r="D261" s="10" t="s">
        <v>256</v>
      </c>
      <c r="E261" s="68" t="s">
        <v>203</v>
      </c>
      <c r="F261" s="50">
        <v>21</v>
      </c>
      <c r="G261" s="86">
        <v>32.9</v>
      </c>
      <c r="H261" s="50" t="s">
        <v>78</v>
      </c>
      <c r="I261" s="86">
        <v>0.30447707231040566</v>
      </c>
      <c r="J261" s="86">
        <v>19.083333333333332</v>
      </c>
      <c r="K261" s="87">
        <v>20.314017499999999</v>
      </c>
      <c r="L261" s="86">
        <v>962.5</v>
      </c>
      <c r="M261" s="87">
        <v>1024.571625</v>
      </c>
      <c r="N261" s="71">
        <v>1.0644899999999999</v>
      </c>
      <c r="O261" s="72">
        <v>35.021720999999999</v>
      </c>
      <c r="P261" s="70">
        <v>0.32411279870370369</v>
      </c>
    </row>
    <row r="262" spans="2:19" ht="13.8" x14ac:dyDescent="0.25">
      <c r="B262" s="67">
        <v>82</v>
      </c>
      <c r="C262" s="10" t="s">
        <v>262</v>
      </c>
      <c r="D262" s="10" t="s">
        <v>263</v>
      </c>
      <c r="E262" s="68" t="s">
        <v>203</v>
      </c>
      <c r="F262" s="50">
        <v>10</v>
      </c>
      <c r="G262" s="86">
        <v>33.494999999999997</v>
      </c>
      <c r="H262" s="50" t="s">
        <v>78</v>
      </c>
      <c r="I262" s="86">
        <v>0.59228679347826085</v>
      </c>
      <c r="J262" s="86">
        <v>15.99</v>
      </c>
      <c r="K262" s="87">
        <v>17.0211951</v>
      </c>
      <c r="L262" s="86">
        <v>55.5</v>
      </c>
      <c r="M262" s="87">
        <v>59.079194999999999</v>
      </c>
      <c r="N262" s="71">
        <v>1.0644899999999999</v>
      </c>
      <c r="O262" s="72">
        <v>35.655092549999992</v>
      </c>
      <c r="P262" s="70">
        <v>0.63048336878967381</v>
      </c>
    </row>
    <row r="263" spans="2:19" ht="13.8" x14ac:dyDescent="0.25">
      <c r="B263" s="67">
        <v>90</v>
      </c>
      <c r="C263" s="10" t="s">
        <v>283</v>
      </c>
      <c r="D263" s="10" t="s">
        <v>284</v>
      </c>
      <c r="E263" s="68" t="s">
        <v>203</v>
      </c>
      <c r="F263" s="50">
        <v>37</v>
      </c>
      <c r="G263" s="86">
        <v>36.966666666666661</v>
      </c>
      <c r="H263" s="50" t="s">
        <v>78</v>
      </c>
      <c r="I263" s="86">
        <v>0.37114503844371499</v>
      </c>
      <c r="J263" s="86">
        <v>12.199999999999998</v>
      </c>
      <c r="K263" s="87">
        <v>12.986777999999996</v>
      </c>
      <c r="L263" s="86">
        <v>101.58333333333333</v>
      </c>
      <c r="M263" s="87">
        <v>108.13444249999999</v>
      </c>
      <c r="N263" s="71">
        <v>1.0644899999999999</v>
      </c>
      <c r="O263" s="72">
        <v>39.350646999999995</v>
      </c>
      <c r="P263" s="70">
        <v>0.39508018197295014</v>
      </c>
    </row>
    <row r="264" spans="2:19" ht="13.8" x14ac:dyDescent="0.25">
      <c r="B264" s="67">
        <v>94</v>
      </c>
      <c r="C264" s="10" t="s">
        <v>292</v>
      </c>
      <c r="D264" s="10" t="s">
        <v>293</v>
      </c>
      <c r="E264" s="68" t="s">
        <v>203</v>
      </c>
      <c r="F264" s="50">
        <v>41</v>
      </c>
      <c r="G264" s="86">
        <v>295.5</v>
      </c>
      <c r="H264" s="50" t="s">
        <v>294</v>
      </c>
      <c r="I264" s="86">
        <v>3.2094238402315844</v>
      </c>
      <c r="J264" s="86">
        <v>167</v>
      </c>
      <c r="K264" s="87">
        <v>23.881434199999998</v>
      </c>
      <c r="L264" s="86">
        <v>457.25</v>
      </c>
      <c r="M264" s="87">
        <v>65.387938849999998</v>
      </c>
      <c r="N264" s="71">
        <v>0.14300259999999998</v>
      </c>
      <c r="O264" s="72">
        <v>42.257268299999993</v>
      </c>
      <c r="P264" s="70">
        <v>0.45895595365510111</v>
      </c>
    </row>
    <row r="265" spans="2:19" ht="13.8" x14ac:dyDescent="0.25">
      <c r="B265" s="67">
        <v>106</v>
      </c>
      <c r="C265" s="10" t="s">
        <v>324</v>
      </c>
      <c r="D265" s="10" t="s">
        <v>325</v>
      </c>
      <c r="E265" s="68" t="s">
        <v>203</v>
      </c>
      <c r="F265" s="50">
        <v>12</v>
      </c>
      <c r="G265" s="86">
        <v>42.4</v>
      </c>
      <c r="H265" s="50" t="s">
        <v>78</v>
      </c>
      <c r="I265" s="86">
        <v>0.57427916666666656</v>
      </c>
      <c r="J265" s="86">
        <v>24.899999999999995</v>
      </c>
      <c r="K265" s="87">
        <v>26.505800999999995</v>
      </c>
      <c r="L265" s="86">
        <v>99</v>
      </c>
      <c r="M265" s="87">
        <v>105.38450999999999</v>
      </c>
      <c r="N265" s="71">
        <v>1.0644899999999999</v>
      </c>
      <c r="O265" s="72">
        <v>45.134375999999996</v>
      </c>
      <c r="P265" s="70">
        <v>0.61131443012499986</v>
      </c>
    </row>
    <row r="266" spans="2:19" ht="13.8" x14ac:dyDescent="0.25">
      <c r="B266" s="67">
        <v>107</v>
      </c>
      <c r="C266" s="10" t="s">
        <v>326</v>
      </c>
      <c r="D266" s="10" t="s">
        <v>327</v>
      </c>
      <c r="E266" s="68" t="s">
        <v>203</v>
      </c>
      <c r="F266" s="50">
        <v>29</v>
      </c>
      <c r="G266" s="86">
        <v>42.906666666666666</v>
      </c>
      <c r="H266" s="50" t="s">
        <v>78</v>
      </c>
      <c r="I266" s="86">
        <v>0.27589545977011493</v>
      </c>
      <c r="J266" s="86">
        <v>22.495000000000001</v>
      </c>
      <c r="K266" s="87">
        <v>23.94570255</v>
      </c>
      <c r="L266" s="86">
        <v>68.333333333333329</v>
      </c>
      <c r="M266" s="87">
        <v>72.740149999999986</v>
      </c>
      <c r="N266" s="71">
        <v>1.0644899999999999</v>
      </c>
      <c r="O266" s="72">
        <v>45.673717599999996</v>
      </c>
      <c r="P266" s="70">
        <v>0.29368795797068964</v>
      </c>
    </row>
    <row r="267" spans="2:19" ht="13.8" x14ac:dyDescent="0.25">
      <c r="B267" s="67">
        <v>110</v>
      </c>
      <c r="C267" s="10" t="s">
        <v>333</v>
      </c>
      <c r="D267" s="10" t="s">
        <v>334</v>
      </c>
      <c r="E267" s="68" t="s">
        <v>203</v>
      </c>
      <c r="F267" s="50">
        <v>7</v>
      </c>
      <c r="G267" s="86">
        <v>44</v>
      </c>
      <c r="H267" s="50" t="s">
        <v>78</v>
      </c>
      <c r="I267" s="86">
        <v>0.245</v>
      </c>
      <c r="J267" s="86">
        <v>29.899999999999995</v>
      </c>
      <c r="K267" s="87">
        <v>31.828250999999995</v>
      </c>
      <c r="L267" s="86">
        <v>84</v>
      </c>
      <c r="M267" s="87">
        <v>89.417159999999996</v>
      </c>
      <c r="N267" s="71">
        <v>1.0644899999999999</v>
      </c>
      <c r="O267" s="72">
        <v>46.837559999999996</v>
      </c>
      <c r="P267" s="70">
        <v>0.26080005000000001</v>
      </c>
    </row>
    <row r="268" spans="2:19" ht="13.8" x14ac:dyDescent="0.25">
      <c r="B268" s="67">
        <v>112</v>
      </c>
      <c r="C268" s="10" t="s">
        <v>338</v>
      </c>
      <c r="D268" s="10" t="s">
        <v>339</v>
      </c>
      <c r="E268" s="10" t="s">
        <v>203</v>
      </c>
      <c r="F268" s="50">
        <v>29</v>
      </c>
      <c r="G268" s="86">
        <v>44.483333333333327</v>
      </c>
      <c r="H268" s="49" t="s">
        <v>78</v>
      </c>
      <c r="I268" s="86">
        <v>0.48042785440613034</v>
      </c>
      <c r="J268" s="86">
        <v>8.25</v>
      </c>
      <c r="K268" s="87">
        <v>8.7820424999999993</v>
      </c>
      <c r="L268" s="86">
        <v>96.240000000000009</v>
      </c>
      <c r="M268" s="87">
        <v>102.44651760000001</v>
      </c>
      <c r="N268" s="71">
        <v>1.0644899999999999</v>
      </c>
      <c r="O268" s="72">
        <v>47.352063499999993</v>
      </c>
      <c r="P268" s="70">
        <v>0.5114106467367816</v>
      </c>
    </row>
    <row r="269" spans="2:19" ht="13.8" x14ac:dyDescent="0.25">
      <c r="B269" s="67">
        <v>114</v>
      </c>
      <c r="C269" s="10" t="s">
        <v>343</v>
      </c>
      <c r="D269" s="10" t="s">
        <v>344</v>
      </c>
      <c r="E269" s="68" t="s">
        <v>203</v>
      </c>
      <c r="F269" s="50">
        <v>22</v>
      </c>
      <c r="G269" s="86">
        <v>45.479166666666671</v>
      </c>
      <c r="H269" s="49" t="s">
        <v>78</v>
      </c>
      <c r="I269" s="86">
        <v>0.15499305555555556</v>
      </c>
      <c r="J269" s="86">
        <v>26</v>
      </c>
      <c r="K269" s="87">
        <v>27.676739999999999</v>
      </c>
      <c r="L269" s="86">
        <v>73.245833333333337</v>
      </c>
      <c r="M269" s="87">
        <v>77.969457125000005</v>
      </c>
      <c r="N269" s="71">
        <v>1.0644899999999999</v>
      </c>
      <c r="O269" s="72">
        <v>48.412118124999999</v>
      </c>
      <c r="P269" s="70">
        <v>0.16498855770833334</v>
      </c>
    </row>
    <row r="270" spans="2:19" ht="13.8" x14ac:dyDescent="0.25">
      <c r="B270" s="67">
        <v>130</v>
      </c>
      <c r="C270" s="10" t="s">
        <v>384</v>
      </c>
      <c r="D270" s="10" t="s">
        <v>385</v>
      </c>
      <c r="E270" s="68" t="s">
        <v>203</v>
      </c>
      <c r="F270" s="50">
        <v>17</v>
      </c>
      <c r="G270" s="86">
        <v>53.25</v>
      </c>
      <c r="H270" s="49" t="s">
        <v>78</v>
      </c>
      <c r="I270" s="86">
        <v>0.32810857843137259</v>
      </c>
      <c r="J270" s="86">
        <v>34.11</v>
      </c>
      <c r="K270" s="87">
        <v>36.309753899999997</v>
      </c>
      <c r="L270" s="86">
        <v>105.73</v>
      </c>
      <c r="M270" s="87">
        <v>112.54852769999999</v>
      </c>
      <c r="N270" s="71">
        <v>1.0644899999999999</v>
      </c>
      <c r="O270" s="72">
        <v>56.684092499999998</v>
      </c>
      <c r="P270" s="70">
        <v>0.34926830065441178</v>
      </c>
    </row>
    <row r="271" spans="2:19" ht="13.8" x14ac:dyDescent="0.25">
      <c r="B271" s="67">
        <v>133</v>
      </c>
      <c r="C271" s="10" t="s">
        <v>392</v>
      </c>
      <c r="D271" s="10" t="s">
        <v>393</v>
      </c>
      <c r="E271" s="68" t="s">
        <v>203</v>
      </c>
      <c r="F271" s="50">
        <v>19</v>
      </c>
      <c r="G271" s="86">
        <v>48</v>
      </c>
      <c r="H271" s="49" t="s">
        <v>250</v>
      </c>
      <c r="I271" s="86">
        <v>0.86682288605520252</v>
      </c>
      <c r="J271" s="86">
        <v>26</v>
      </c>
      <c r="K271" s="87">
        <v>31.289439999999995</v>
      </c>
      <c r="L271" s="86">
        <v>108.75</v>
      </c>
      <c r="M271" s="87">
        <v>130.87409999999997</v>
      </c>
      <c r="N271" s="71">
        <v>1.2034399999999998</v>
      </c>
      <c r="O271" s="72">
        <v>57.765119999999996</v>
      </c>
      <c r="P271" s="70">
        <v>1.0431693339942727</v>
      </c>
    </row>
    <row r="272" spans="2:19" ht="13.8" x14ac:dyDescent="0.25">
      <c r="B272" s="67">
        <v>134</v>
      </c>
      <c r="C272" s="10" t="s">
        <v>394</v>
      </c>
      <c r="D272" s="10" t="s">
        <v>395</v>
      </c>
      <c r="E272" s="68" t="s">
        <v>203</v>
      </c>
      <c r="F272" s="50">
        <v>21</v>
      </c>
      <c r="G272" s="86">
        <v>54.5</v>
      </c>
      <c r="H272" s="49" t="s">
        <v>78</v>
      </c>
      <c r="I272" s="86">
        <v>0.34527210317460316</v>
      </c>
      <c r="J272" s="86">
        <v>26.116666666666664</v>
      </c>
      <c r="K272" s="87">
        <v>27.800930499999996</v>
      </c>
      <c r="L272" s="86">
        <v>119.69833333333332</v>
      </c>
      <c r="M272" s="87">
        <v>127.41767884999999</v>
      </c>
      <c r="N272" s="71">
        <v>1.0644899999999999</v>
      </c>
      <c r="O272" s="72">
        <v>58.014704999999999</v>
      </c>
      <c r="P272" s="70">
        <v>0.36753870110833331</v>
      </c>
    </row>
    <row r="273" spans="2:16" ht="13.8" x14ac:dyDescent="0.25">
      <c r="B273" s="67">
        <v>139</v>
      </c>
      <c r="C273" s="10" t="s">
        <v>408</v>
      </c>
      <c r="D273" s="10" t="s">
        <v>409</v>
      </c>
      <c r="E273" s="68" t="s">
        <v>203</v>
      </c>
      <c r="F273" s="50">
        <v>4</v>
      </c>
      <c r="G273" s="86">
        <v>54.99</v>
      </c>
      <c r="H273" s="49" t="s">
        <v>78</v>
      </c>
      <c r="I273" s="86">
        <v>0.11747175</v>
      </c>
      <c r="J273" s="86">
        <v>39.99</v>
      </c>
      <c r="K273" s="87">
        <v>42.568955099999997</v>
      </c>
      <c r="L273" s="86">
        <v>79.989999999999995</v>
      </c>
      <c r="M273" s="87">
        <v>85.148555099999996</v>
      </c>
      <c r="N273" s="71">
        <v>1.0644899999999999</v>
      </c>
      <c r="O273" s="72">
        <v>58.5363051</v>
      </c>
      <c r="P273" s="70">
        <v>0.12504750315749999</v>
      </c>
    </row>
    <row r="274" spans="2:16" ht="13.8" x14ac:dyDescent="0.25">
      <c r="B274" s="67">
        <v>148</v>
      </c>
      <c r="C274" s="10" t="s">
        <v>428</v>
      </c>
      <c r="D274" s="10" t="s">
        <v>429</v>
      </c>
      <c r="E274" s="68" t="s">
        <v>203</v>
      </c>
      <c r="F274" s="50">
        <v>6</v>
      </c>
      <c r="G274" s="86">
        <v>50.089999999999996</v>
      </c>
      <c r="H274" s="49" t="s">
        <v>250</v>
      </c>
      <c r="I274" s="86">
        <v>0.13642242937853108</v>
      </c>
      <c r="J274" s="86">
        <v>43.98</v>
      </c>
      <c r="K274" s="87">
        <v>52.927291199999992</v>
      </c>
      <c r="L274" s="86">
        <v>84.6</v>
      </c>
      <c r="M274" s="87">
        <v>101.81102399999997</v>
      </c>
      <c r="N274" s="71">
        <v>1.2034399999999998</v>
      </c>
      <c r="O274" s="72">
        <v>60.280309599999988</v>
      </c>
      <c r="P274" s="70">
        <v>0.16417620841129943</v>
      </c>
    </row>
    <row r="275" spans="2:16" ht="13.8" x14ac:dyDescent="0.25">
      <c r="B275" s="67">
        <v>150</v>
      </c>
      <c r="C275" s="10" t="s">
        <v>433</v>
      </c>
      <c r="D275" s="10" t="s">
        <v>434</v>
      </c>
      <c r="E275" s="68" t="s">
        <v>203</v>
      </c>
      <c r="F275" s="50">
        <v>12</v>
      </c>
      <c r="G275" s="86">
        <v>56.95</v>
      </c>
      <c r="H275" s="49" t="s">
        <v>435</v>
      </c>
      <c r="I275" s="86">
        <v>0.1690885185185185</v>
      </c>
      <c r="J275" s="86">
        <v>39</v>
      </c>
      <c r="K275" s="87">
        <v>41.759405999999998</v>
      </c>
      <c r="L275" s="86">
        <v>89.90000000000002</v>
      </c>
      <c r="M275" s="87">
        <v>96.260784600000022</v>
      </c>
      <c r="N275" s="71">
        <v>1.070754</v>
      </c>
      <c r="O275" s="72">
        <v>60.9794403</v>
      </c>
      <c r="P275" s="70">
        <v>0.18105220755777776</v>
      </c>
    </row>
    <row r="276" spans="2:16" ht="13.8" x14ac:dyDescent="0.25">
      <c r="B276" s="67">
        <v>151</v>
      </c>
      <c r="C276" s="10" t="s">
        <v>436</v>
      </c>
      <c r="D276" s="10" t="s">
        <v>437</v>
      </c>
      <c r="E276" s="68" t="s">
        <v>203</v>
      </c>
      <c r="F276" s="50">
        <v>39</v>
      </c>
      <c r="G276" s="86">
        <v>57.5</v>
      </c>
      <c r="H276" s="49" t="s">
        <v>78</v>
      </c>
      <c r="I276" s="86">
        <v>9.9750407000406979E-2</v>
      </c>
      <c r="J276" s="86">
        <v>29.583333333333332</v>
      </c>
      <c r="K276" s="87">
        <v>31.491162499999998</v>
      </c>
      <c r="L276" s="86">
        <v>69.5</v>
      </c>
      <c r="M276" s="87">
        <v>73.982055000000003</v>
      </c>
      <c r="N276" s="71">
        <v>1.0644899999999999</v>
      </c>
      <c r="O276" s="72">
        <v>61.208174999999997</v>
      </c>
      <c r="P276" s="70">
        <v>0.10618331074786322</v>
      </c>
    </row>
    <row r="277" spans="2:16" ht="13.8" x14ac:dyDescent="0.25">
      <c r="B277" s="67">
        <v>154</v>
      </c>
      <c r="C277" s="10" t="s">
        <v>444</v>
      </c>
      <c r="D277" s="10" t="s">
        <v>445</v>
      </c>
      <c r="E277" s="68" t="s">
        <v>203</v>
      </c>
      <c r="F277" s="50">
        <v>21</v>
      </c>
      <c r="G277" s="86">
        <v>59.9</v>
      </c>
      <c r="H277" s="49" t="s">
        <v>435</v>
      </c>
      <c r="I277" s="86">
        <v>1.8892069841269838</v>
      </c>
      <c r="J277" s="86">
        <v>29</v>
      </c>
      <c r="K277" s="87">
        <v>31.051866</v>
      </c>
      <c r="L277" s="86">
        <v>149</v>
      </c>
      <c r="M277" s="87">
        <v>159.54234600000001</v>
      </c>
      <c r="N277" s="71">
        <v>1.070754</v>
      </c>
      <c r="O277" s="72">
        <v>64.138164599999996</v>
      </c>
      <c r="P277" s="70">
        <v>2.0228759350819043</v>
      </c>
    </row>
    <row r="278" spans="2:16" ht="13.8" x14ac:dyDescent="0.25">
      <c r="B278" s="67">
        <v>156</v>
      </c>
      <c r="C278" s="10" t="s">
        <v>448</v>
      </c>
      <c r="D278" s="10" t="s">
        <v>449</v>
      </c>
      <c r="E278" s="68" t="s">
        <v>203</v>
      </c>
      <c r="F278" s="50">
        <v>13</v>
      </c>
      <c r="G278" s="86">
        <v>55.5</v>
      </c>
      <c r="H278" s="49" t="s">
        <v>250</v>
      </c>
      <c r="I278" s="86">
        <v>1.1883938736898092</v>
      </c>
      <c r="J278" s="86">
        <v>41.7</v>
      </c>
      <c r="K278" s="87">
        <v>50.183447999999999</v>
      </c>
      <c r="L278" s="86">
        <v>105</v>
      </c>
      <c r="M278" s="87">
        <v>126.36119999999998</v>
      </c>
      <c r="N278" s="71">
        <v>1.2034399999999998</v>
      </c>
      <c r="O278" s="72">
        <v>66.790919999999986</v>
      </c>
      <c r="P278" s="70">
        <v>1.4301607233532638</v>
      </c>
    </row>
    <row r="279" spans="2:16" ht="13.8" x14ac:dyDescent="0.25">
      <c r="B279" s="67">
        <v>167</v>
      </c>
      <c r="C279" s="10" t="s">
        <v>478</v>
      </c>
      <c r="D279" s="10" t="s">
        <v>479</v>
      </c>
      <c r="E279" s="68" t="s">
        <v>203</v>
      </c>
      <c r="F279" s="50">
        <v>5</v>
      </c>
      <c r="G279" s="86">
        <v>56.916666666666664</v>
      </c>
      <c r="H279" s="49" t="s">
        <v>480</v>
      </c>
      <c r="I279" s="86">
        <v>9.3316666666666673E-2</v>
      </c>
      <c r="J279" s="86">
        <v>40</v>
      </c>
      <c r="K279" s="87">
        <v>52.607999999999997</v>
      </c>
      <c r="L279" s="86">
        <v>76.916666666666671</v>
      </c>
      <c r="M279" s="87">
        <v>101.16079999999999</v>
      </c>
      <c r="N279" s="71">
        <v>1.3151999999999999</v>
      </c>
      <c r="O279" s="72">
        <v>74.856799999999993</v>
      </c>
      <c r="P279" s="70">
        <v>0.12273008000000001</v>
      </c>
    </row>
    <row r="280" spans="2:16" ht="13.8" x14ac:dyDescent="0.25">
      <c r="B280" s="67">
        <v>170</v>
      </c>
      <c r="C280" s="10" t="s">
        <v>486</v>
      </c>
      <c r="D280" s="10" t="s">
        <v>487</v>
      </c>
      <c r="E280" s="68" t="s">
        <v>203</v>
      </c>
      <c r="F280" s="50">
        <v>17</v>
      </c>
      <c r="G280" s="86">
        <v>10990</v>
      </c>
      <c r="H280" s="49" t="s">
        <v>488</v>
      </c>
      <c r="I280" s="86">
        <v>136.12047619047621</v>
      </c>
      <c r="J280" s="86">
        <v>8250</v>
      </c>
      <c r="K280" s="87">
        <v>58.585428</v>
      </c>
      <c r="L280" s="86">
        <v>13480</v>
      </c>
      <c r="M280" s="87">
        <v>95.725038720000001</v>
      </c>
      <c r="N280" s="71">
        <v>7.1012640000000004E-3</v>
      </c>
      <c r="O280" s="72">
        <v>78.042891359999999</v>
      </c>
      <c r="P280" s="70">
        <v>0.9666274372342859</v>
      </c>
    </row>
    <row r="281" spans="2:16" ht="13.8" x14ac:dyDescent="0.25">
      <c r="B281" s="67">
        <v>179</v>
      </c>
      <c r="C281" s="10" t="s">
        <v>509</v>
      </c>
      <c r="D281" s="10" t="s">
        <v>510</v>
      </c>
      <c r="E281" s="68" t="s">
        <v>203</v>
      </c>
      <c r="F281" s="50">
        <v>25</v>
      </c>
      <c r="G281" s="86">
        <v>584.5</v>
      </c>
      <c r="H281" s="49" t="s">
        <v>294</v>
      </c>
      <c r="I281" s="86">
        <v>16.124892777777774</v>
      </c>
      <c r="J281" s="86">
        <v>544.5</v>
      </c>
      <c r="K281" s="87">
        <v>77.864915699999983</v>
      </c>
      <c r="L281" s="86">
        <v>784.75</v>
      </c>
      <c r="M281" s="87">
        <v>112.22129034999999</v>
      </c>
      <c r="N281" s="71">
        <v>0.14300259999999998</v>
      </c>
      <c r="O281" s="72">
        <v>83.585019699999989</v>
      </c>
      <c r="P281" s="70">
        <v>2.3059015919434436</v>
      </c>
    </row>
    <row r="282" spans="2:16" ht="13.8" x14ac:dyDescent="0.25">
      <c r="B282" s="78">
        <v>185</v>
      </c>
      <c r="C282" s="79" t="s">
        <v>523</v>
      </c>
      <c r="D282" s="79" t="s">
        <v>524</v>
      </c>
      <c r="E282" s="88" t="s">
        <v>203</v>
      </c>
      <c r="F282" s="89">
        <v>19</v>
      </c>
      <c r="G282" s="90">
        <v>909</v>
      </c>
      <c r="H282" s="80" t="s">
        <v>525</v>
      </c>
      <c r="I282" s="90">
        <v>2.597142857142857</v>
      </c>
      <c r="J282" s="90">
        <v>599</v>
      </c>
      <c r="K282" s="91">
        <v>57.565098000000006</v>
      </c>
      <c r="L282" s="90">
        <v>1379</v>
      </c>
      <c r="M282" s="91">
        <v>132.52465800000002</v>
      </c>
      <c r="N282" s="83">
        <v>9.6102000000000007E-2</v>
      </c>
      <c r="O282" s="92">
        <v>87.356718000000001</v>
      </c>
      <c r="P282" s="82">
        <v>0.24959062285714287</v>
      </c>
    </row>
  </sheetData>
  <autoFilter ref="U3:V16" xr:uid="{00000000-0009-0000-0000-000001000000}">
    <sortState xmlns:xlrd2="http://schemas.microsoft.com/office/spreadsheetml/2017/richdata2" ref="U3:V16">
      <sortCondition ref="V3:V16"/>
    </sortState>
  </autoFilter>
  <pageMargins left="0.7" right="0.7" top="0.75" bottom="0.75" header="0.3" footer="0.3"/>
  <tableParts count="2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0"/>
  <sheetViews>
    <sheetView workbookViewId="0"/>
  </sheetViews>
  <sheetFormatPr defaultColWidth="12.6640625" defaultRowHeight="15.75" customHeight="1" x14ac:dyDescent="0.25"/>
  <cols>
    <col min="2" max="2" width="24.6640625" customWidth="1"/>
    <col min="3" max="3" width="21.44140625" customWidth="1"/>
    <col min="5" max="5" width="22.77734375" customWidth="1"/>
  </cols>
  <sheetData>
    <row r="1" spans="1:5" x14ac:dyDescent="0.3">
      <c r="A1" s="116" t="s">
        <v>2</v>
      </c>
      <c r="B1" s="116" t="s">
        <v>3</v>
      </c>
      <c r="C1" s="117" t="s">
        <v>4</v>
      </c>
      <c r="D1" s="118" t="s">
        <v>6</v>
      </c>
      <c r="E1" s="119" t="s">
        <v>622</v>
      </c>
    </row>
    <row r="2" spans="1:5" ht="15.75" customHeight="1" x14ac:dyDescent="0.25">
      <c r="A2" s="10" t="s">
        <v>623</v>
      </c>
      <c r="B2" s="10" t="s">
        <v>624</v>
      </c>
      <c r="C2" s="68" t="s">
        <v>237</v>
      </c>
      <c r="D2" s="49" t="s">
        <v>373</v>
      </c>
      <c r="E2" s="49" t="s">
        <v>625</v>
      </c>
    </row>
    <row r="3" spans="1:5" ht="15.75" customHeight="1" x14ac:dyDescent="0.25">
      <c r="A3" s="10" t="s">
        <v>626</v>
      </c>
      <c r="B3" s="10" t="s">
        <v>627</v>
      </c>
      <c r="C3" s="68" t="s">
        <v>20</v>
      </c>
      <c r="D3" s="49" t="s">
        <v>271</v>
      </c>
      <c r="E3" s="49" t="s">
        <v>625</v>
      </c>
    </row>
    <row r="4" spans="1:5" ht="15.75" customHeight="1" x14ac:dyDescent="0.25">
      <c r="A4" s="10" t="s">
        <v>628</v>
      </c>
      <c r="B4" s="10" t="s">
        <v>629</v>
      </c>
      <c r="C4" s="68" t="s">
        <v>53</v>
      </c>
      <c r="D4" s="49" t="s">
        <v>234</v>
      </c>
      <c r="E4" s="49" t="s">
        <v>625</v>
      </c>
    </row>
    <row r="5" spans="1:5" ht="15.75" customHeight="1" x14ac:dyDescent="0.25">
      <c r="A5" s="10" t="s">
        <v>630</v>
      </c>
      <c r="B5" s="10" t="s">
        <v>631</v>
      </c>
      <c r="C5" s="68" t="s">
        <v>20</v>
      </c>
      <c r="D5" s="49" t="s">
        <v>632</v>
      </c>
      <c r="E5" s="49" t="s">
        <v>625</v>
      </c>
    </row>
    <row r="6" spans="1:5" ht="15.75" customHeight="1" x14ac:dyDescent="0.25">
      <c r="A6" s="10" t="s">
        <v>633</v>
      </c>
      <c r="B6" s="10" t="s">
        <v>634</v>
      </c>
      <c r="C6" s="68" t="s">
        <v>20</v>
      </c>
      <c r="D6" s="49" t="s">
        <v>271</v>
      </c>
      <c r="E6" s="49" t="s">
        <v>625</v>
      </c>
    </row>
    <row r="7" spans="1:5" ht="15.75" customHeight="1" x14ac:dyDescent="0.25">
      <c r="A7" s="10" t="s">
        <v>635</v>
      </c>
      <c r="B7" s="10" t="s">
        <v>636</v>
      </c>
      <c r="C7" s="10" t="s">
        <v>46</v>
      </c>
      <c r="D7" s="49" t="s">
        <v>176</v>
      </c>
      <c r="E7" s="49" t="s">
        <v>625</v>
      </c>
    </row>
    <row r="8" spans="1:5" ht="15.75" customHeight="1" x14ac:dyDescent="0.25">
      <c r="A8" s="10" t="s">
        <v>207</v>
      </c>
      <c r="B8" s="10" t="s">
        <v>637</v>
      </c>
      <c r="C8" s="68" t="s">
        <v>237</v>
      </c>
      <c r="D8" s="49" t="s">
        <v>373</v>
      </c>
      <c r="E8" s="49" t="s">
        <v>625</v>
      </c>
    </row>
    <row r="9" spans="1:5" ht="15.75" customHeight="1" x14ac:dyDescent="0.25">
      <c r="A9" s="10" t="s">
        <v>638</v>
      </c>
      <c r="B9" s="10" t="s">
        <v>639</v>
      </c>
      <c r="C9" s="10" t="s">
        <v>46</v>
      </c>
      <c r="D9" s="49" t="s">
        <v>640</v>
      </c>
      <c r="E9" s="49" t="s">
        <v>625</v>
      </c>
    </row>
    <row r="10" spans="1:5" ht="15.75" customHeight="1" x14ac:dyDescent="0.25">
      <c r="A10" s="10" t="s">
        <v>641</v>
      </c>
      <c r="B10" s="115" t="s">
        <v>642</v>
      </c>
      <c r="C10" s="68" t="s">
        <v>237</v>
      </c>
      <c r="D10" s="49" t="s">
        <v>176</v>
      </c>
      <c r="E10" s="49" t="s">
        <v>625</v>
      </c>
    </row>
    <row r="11" spans="1:5" ht="15.75" customHeight="1" x14ac:dyDescent="0.25">
      <c r="A11" s="10" t="s">
        <v>643</v>
      </c>
      <c r="B11" s="115" t="s">
        <v>644</v>
      </c>
      <c r="C11" s="68" t="s">
        <v>20</v>
      </c>
      <c r="D11" s="49" t="s">
        <v>645</v>
      </c>
      <c r="E11" s="49" t="s">
        <v>625</v>
      </c>
    </row>
    <row r="12" spans="1:5" ht="15.75" customHeight="1" x14ac:dyDescent="0.25">
      <c r="A12" s="10" t="s">
        <v>646</v>
      </c>
      <c r="B12" s="10" t="s">
        <v>647</v>
      </c>
      <c r="C12" s="68" t="s">
        <v>20</v>
      </c>
      <c r="D12" s="49" t="s">
        <v>271</v>
      </c>
      <c r="E12" s="49" t="s">
        <v>625</v>
      </c>
    </row>
    <row r="13" spans="1:5" ht="15.75" customHeight="1" x14ac:dyDescent="0.25">
      <c r="A13" s="10" t="s">
        <v>648</v>
      </c>
      <c r="B13" s="48" t="s">
        <v>649</v>
      </c>
      <c r="C13" s="68" t="s">
        <v>237</v>
      </c>
      <c r="D13" s="49" t="s">
        <v>373</v>
      </c>
      <c r="E13" s="49" t="s">
        <v>625</v>
      </c>
    </row>
    <row r="14" spans="1:5" ht="15.75" customHeight="1" x14ac:dyDescent="0.25">
      <c r="A14" s="10" t="s">
        <v>650</v>
      </c>
      <c r="B14" s="10" t="s">
        <v>651</v>
      </c>
      <c r="C14" s="68" t="s">
        <v>237</v>
      </c>
      <c r="D14" s="49" t="s">
        <v>652</v>
      </c>
      <c r="E14" s="49" t="s">
        <v>625</v>
      </c>
    </row>
    <row r="15" spans="1:5" ht="15.75" customHeight="1" x14ac:dyDescent="0.25">
      <c r="A15" s="10" t="s">
        <v>653</v>
      </c>
      <c r="B15" s="10" t="s">
        <v>654</v>
      </c>
      <c r="C15" s="68" t="s">
        <v>25</v>
      </c>
      <c r="D15" s="49" t="s">
        <v>655</v>
      </c>
      <c r="E15" s="49" t="s">
        <v>625</v>
      </c>
    </row>
    <row r="16" spans="1:5" ht="15.75" customHeight="1" x14ac:dyDescent="0.25">
      <c r="A16" s="10" t="s">
        <v>656</v>
      </c>
      <c r="B16" s="48" t="s">
        <v>657</v>
      </c>
      <c r="C16" s="68" t="s">
        <v>20</v>
      </c>
      <c r="D16" s="49" t="s">
        <v>658</v>
      </c>
      <c r="E16" s="49" t="s">
        <v>625</v>
      </c>
    </row>
    <row r="17" spans="1:5" ht="15.75" customHeight="1" x14ac:dyDescent="0.25">
      <c r="A17" s="10" t="s">
        <v>659</v>
      </c>
      <c r="B17" s="48" t="s">
        <v>660</v>
      </c>
      <c r="C17" s="48" t="s">
        <v>20</v>
      </c>
      <c r="D17" s="49" t="s">
        <v>458</v>
      </c>
      <c r="E17" s="49" t="s">
        <v>625</v>
      </c>
    </row>
    <row r="18" spans="1:5" ht="15.75" customHeight="1" x14ac:dyDescent="0.25">
      <c r="A18" s="10" t="s">
        <v>661</v>
      </c>
      <c r="B18" s="48" t="s">
        <v>662</v>
      </c>
      <c r="C18" s="68" t="s">
        <v>237</v>
      </c>
      <c r="D18" s="49" t="s">
        <v>663</v>
      </c>
      <c r="E18" s="49" t="s">
        <v>625</v>
      </c>
    </row>
    <row r="19" spans="1:5" ht="15.75" customHeight="1" x14ac:dyDescent="0.25">
      <c r="A19" s="10" t="s">
        <v>664</v>
      </c>
      <c r="B19" s="48" t="s">
        <v>665</v>
      </c>
      <c r="C19" s="68" t="s">
        <v>237</v>
      </c>
      <c r="D19" s="49" t="s">
        <v>373</v>
      </c>
      <c r="E19" s="49" t="s">
        <v>625</v>
      </c>
    </row>
    <row r="20" spans="1:5" ht="15.75" customHeight="1" x14ac:dyDescent="0.25">
      <c r="A20" s="10" t="s">
        <v>666</v>
      </c>
      <c r="B20" s="48" t="s">
        <v>667</v>
      </c>
      <c r="C20" s="68" t="s">
        <v>668</v>
      </c>
      <c r="D20" s="49" t="s">
        <v>78</v>
      </c>
      <c r="E20" s="49" t="s">
        <v>625</v>
      </c>
    </row>
  </sheetData>
  <autoFilter ref="A1:E2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/>
  </sheetViews>
  <sheetFormatPr defaultColWidth="12.6640625" defaultRowHeight="15.75" customHeight="1" x14ac:dyDescent="0.25"/>
  <cols>
    <col min="2" max="2" width="29" customWidth="1"/>
    <col min="3" max="3" width="21.44140625" customWidth="1"/>
    <col min="4" max="8" width="21.33203125" customWidth="1"/>
  </cols>
  <sheetData>
    <row r="1" spans="1:8" x14ac:dyDescent="0.3">
      <c r="A1" s="2" t="s">
        <v>2</v>
      </c>
      <c r="B1" s="2" t="s">
        <v>3</v>
      </c>
      <c r="C1" s="3" t="s">
        <v>4</v>
      </c>
      <c r="D1" s="3" t="s">
        <v>669</v>
      </c>
      <c r="E1" s="3" t="s">
        <v>670</v>
      </c>
      <c r="F1" s="120" t="s">
        <v>671</v>
      </c>
      <c r="G1" s="120" t="s">
        <v>672</v>
      </c>
      <c r="H1" s="120" t="s">
        <v>673</v>
      </c>
    </row>
    <row r="2" spans="1:8" ht="15.75" customHeight="1" x14ac:dyDescent="0.25">
      <c r="A2" s="11" t="s">
        <v>436</v>
      </c>
      <c r="B2" s="11" t="s">
        <v>437</v>
      </c>
      <c r="C2" s="12" t="s">
        <v>203</v>
      </c>
      <c r="D2" s="18">
        <v>56.74362</v>
      </c>
      <c r="E2" s="18">
        <v>55.83043</v>
      </c>
      <c r="F2" s="18">
        <v>32.647559999999999</v>
      </c>
      <c r="G2" s="18">
        <v>53.425917999999996</v>
      </c>
      <c r="H2" s="18" t="s">
        <v>625</v>
      </c>
    </row>
    <row r="3" spans="1:8" ht="15.75" customHeight="1" x14ac:dyDescent="0.25">
      <c r="A3" s="23" t="s">
        <v>557</v>
      </c>
      <c r="B3" s="23" t="s">
        <v>558</v>
      </c>
      <c r="C3" s="24" t="s">
        <v>81</v>
      </c>
      <c r="D3" s="30">
        <v>156.65731073999999</v>
      </c>
      <c r="E3" s="30">
        <v>111.19731842099999</v>
      </c>
      <c r="F3" s="30">
        <v>115.97102118000001</v>
      </c>
      <c r="G3" s="30">
        <v>111.195815325</v>
      </c>
      <c r="H3" s="30">
        <v>155.15126375000003</v>
      </c>
    </row>
    <row r="4" spans="1:8" ht="15.75" customHeight="1" x14ac:dyDescent="0.25">
      <c r="A4" s="11" t="s">
        <v>180</v>
      </c>
      <c r="B4" s="11" t="s">
        <v>181</v>
      </c>
      <c r="C4" s="12" t="s">
        <v>46</v>
      </c>
      <c r="D4" s="18">
        <v>22.596648000000002</v>
      </c>
      <c r="E4" s="18">
        <v>28.145958199999999</v>
      </c>
      <c r="F4" s="18">
        <v>25.8734</v>
      </c>
      <c r="G4" s="18">
        <v>28.281088499999999</v>
      </c>
      <c r="H4" s="18">
        <v>64.375530062500005</v>
      </c>
    </row>
    <row r="5" spans="1:8" ht="15.75" customHeight="1" x14ac:dyDescent="0.25">
      <c r="A5" s="23" t="s">
        <v>511</v>
      </c>
      <c r="B5" s="23" t="s">
        <v>512</v>
      </c>
      <c r="C5" s="23" t="s">
        <v>220</v>
      </c>
      <c r="D5" s="30">
        <v>83.639524236</v>
      </c>
      <c r="E5" s="30">
        <v>129.13729409999999</v>
      </c>
      <c r="F5" s="30">
        <v>82.144639799999993</v>
      </c>
      <c r="G5" s="30">
        <v>129.13729409999999</v>
      </c>
      <c r="H5" s="30">
        <v>153.63067340012498</v>
      </c>
    </row>
    <row r="6" spans="1:8" ht="15.75" customHeight="1" x14ac:dyDescent="0.25">
      <c r="A6" s="11" t="s">
        <v>532</v>
      </c>
      <c r="B6" s="11" t="s">
        <v>533</v>
      </c>
      <c r="C6" s="11" t="s">
        <v>220</v>
      </c>
      <c r="D6" s="18">
        <v>79.434236707500006</v>
      </c>
      <c r="E6" s="18">
        <v>99.535622099999998</v>
      </c>
      <c r="F6" s="18">
        <v>99.535622099999998</v>
      </c>
      <c r="G6" s="18">
        <v>99.535622099999998</v>
      </c>
      <c r="H6" s="18">
        <v>86.617183333090907</v>
      </c>
    </row>
    <row r="7" spans="1:8" ht="15.75" customHeight="1" x14ac:dyDescent="0.25">
      <c r="A7" s="23" t="s">
        <v>125</v>
      </c>
      <c r="B7" s="23" t="s">
        <v>126</v>
      </c>
      <c r="C7" s="24" t="s">
        <v>38</v>
      </c>
      <c r="D7" s="30">
        <v>18.345874002500004</v>
      </c>
      <c r="E7" s="30">
        <v>28.987040437499999</v>
      </c>
      <c r="F7" s="30">
        <v>20.547945000000002</v>
      </c>
      <c r="G7" s="30">
        <v>27.246390975000004</v>
      </c>
      <c r="H7" s="30">
        <v>34.386078296000008</v>
      </c>
    </row>
    <row r="8" spans="1:8" ht="15.75" customHeight="1" x14ac:dyDescent="0.25">
      <c r="A8" s="11" t="s">
        <v>113</v>
      </c>
      <c r="B8" s="11" t="s">
        <v>114</v>
      </c>
      <c r="C8" s="12" t="s">
        <v>25</v>
      </c>
      <c r="D8" s="18">
        <v>13.155106708333335</v>
      </c>
      <c r="E8" s="18">
        <v>14.579130999999999</v>
      </c>
      <c r="F8" s="18">
        <v>14.6028036</v>
      </c>
      <c r="G8" s="18">
        <v>14.449050000000002</v>
      </c>
      <c r="H8" s="18">
        <v>47.467984959349607</v>
      </c>
    </row>
    <row r="9" spans="1:8" ht="15.75" customHeight="1" x14ac:dyDescent="0.25">
      <c r="A9" s="23" t="s">
        <v>491</v>
      </c>
      <c r="B9" s="23" t="s">
        <v>492</v>
      </c>
      <c r="C9" s="24" t="s">
        <v>20</v>
      </c>
      <c r="D9" s="30">
        <v>92.125078693749998</v>
      </c>
      <c r="E9" s="30">
        <v>52.679319725287499</v>
      </c>
      <c r="F9" s="30">
        <v>59.039344435625004</v>
      </c>
      <c r="G9" s="30">
        <v>117.76308935</v>
      </c>
      <c r="H9" s="30">
        <v>90.967502049666678</v>
      </c>
    </row>
    <row r="10" spans="1:8" ht="15.75" customHeight="1" x14ac:dyDescent="0.25">
      <c r="A10" s="11" t="s">
        <v>116</v>
      </c>
      <c r="B10" s="11" t="s">
        <v>117</v>
      </c>
      <c r="C10" s="12" t="s">
        <v>88</v>
      </c>
      <c r="D10" s="18">
        <v>20.922157806000001</v>
      </c>
      <c r="E10" s="18">
        <v>19.487183100000003</v>
      </c>
      <c r="F10" s="18">
        <v>13.693081599999999</v>
      </c>
      <c r="G10" s="18">
        <v>39.907028400000002</v>
      </c>
      <c r="H10" s="18">
        <v>20.107900300000004</v>
      </c>
    </row>
    <row r="11" spans="1:8" ht="15.75" customHeight="1" x14ac:dyDescent="0.25">
      <c r="A11" s="23" t="s">
        <v>513</v>
      </c>
      <c r="B11" s="23" t="s">
        <v>514</v>
      </c>
      <c r="C11" s="24" t="s">
        <v>237</v>
      </c>
      <c r="D11" s="30">
        <v>85</v>
      </c>
      <c r="E11" s="30">
        <v>130</v>
      </c>
      <c r="F11" s="30">
        <v>85</v>
      </c>
      <c r="G11" s="30">
        <v>130</v>
      </c>
      <c r="H11" s="30">
        <v>122.58777777777777</v>
      </c>
    </row>
    <row r="12" spans="1:8" ht="15.75" customHeight="1" x14ac:dyDescent="0.25">
      <c r="A12" s="11" t="s">
        <v>283</v>
      </c>
      <c r="B12" s="11" t="s">
        <v>284</v>
      </c>
      <c r="C12" s="12" t="s">
        <v>203</v>
      </c>
      <c r="D12" s="18">
        <v>44.986935333333321</v>
      </c>
      <c r="E12" s="18">
        <v>45.589794062500005</v>
      </c>
      <c r="F12" s="18">
        <v>35.991152437500006</v>
      </c>
      <c r="G12" s="18">
        <v>43.626327062499996</v>
      </c>
      <c r="H12" s="18">
        <v>49.407620565476179</v>
      </c>
    </row>
    <row r="13" spans="1:8" ht="15.75" customHeight="1" x14ac:dyDescent="0.25">
      <c r="A13" s="23" t="s">
        <v>371</v>
      </c>
      <c r="B13" s="23" t="s">
        <v>372</v>
      </c>
      <c r="C13" s="24" t="s">
        <v>237</v>
      </c>
      <c r="D13" s="30">
        <v>59.424985</v>
      </c>
      <c r="E13" s="30">
        <v>59.245784999999998</v>
      </c>
      <c r="F13" s="30">
        <v>48.350049999999996</v>
      </c>
      <c r="G13" s="30">
        <v>57.39554175</v>
      </c>
      <c r="H13" s="30">
        <v>60.366349252525261</v>
      </c>
    </row>
    <row r="14" spans="1:8" ht="15.75" customHeight="1" x14ac:dyDescent="0.25">
      <c r="A14" s="41" t="s">
        <v>515</v>
      </c>
      <c r="B14" s="11" t="s">
        <v>516</v>
      </c>
      <c r="C14" s="11" t="s">
        <v>220</v>
      </c>
      <c r="D14" s="18">
        <v>84.699353999999985</v>
      </c>
      <c r="E14" s="18">
        <v>66.946510349999997</v>
      </c>
      <c r="F14" s="18">
        <v>66.945606599999991</v>
      </c>
      <c r="G14" s="18" t="s">
        <v>625</v>
      </c>
      <c r="H14" s="18" t="s">
        <v>625</v>
      </c>
    </row>
    <row r="15" spans="1:8" ht="15.75" customHeight="1" x14ac:dyDescent="0.25">
      <c r="A15" s="23" t="s">
        <v>324</v>
      </c>
      <c r="B15" s="23" t="s">
        <v>325</v>
      </c>
      <c r="C15" s="23" t="s">
        <v>203</v>
      </c>
      <c r="D15" s="30">
        <v>48.45460099999999</v>
      </c>
      <c r="E15" s="30">
        <v>48.305458999999999</v>
      </c>
      <c r="F15" s="30">
        <v>40.735250999999998</v>
      </c>
      <c r="G15" s="30">
        <v>46.225033399999994</v>
      </c>
      <c r="H15" s="30">
        <v>38.476055258529399</v>
      </c>
    </row>
    <row r="16" spans="1:8" ht="15.75" customHeight="1" x14ac:dyDescent="0.25">
      <c r="A16" s="11" t="s">
        <v>67</v>
      </c>
      <c r="B16" s="11" t="s">
        <v>68</v>
      </c>
      <c r="C16" s="12" t="s">
        <v>25</v>
      </c>
      <c r="D16" s="18">
        <v>14.999999894999998</v>
      </c>
      <c r="E16" s="18">
        <v>16.764705764999999</v>
      </c>
      <c r="F16" s="18">
        <v>16.764705764999999</v>
      </c>
      <c r="G16" s="18">
        <v>16.740087749999997</v>
      </c>
      <c r="H16" s="18">
        <v>38.03125225106249</v>
      </c>
    </row>
    <row r="17" spans="1:8" ht="15.75" customHeight="1" x14ac:dyDescent="0.25">
      <c r="A17" s="23" t="s">
        <v>148</v>
      </c>
      <c r="B17" s="23" t="s">
        <v>149</v>
      </c>
      <c r="C17" s="23" t="s">
        <v>38</v>
      </c>
      <c r="D17" s="30">
        <v>22.635977598</v>
      </c>
      <c r="E17" s="30">
        <v>21.674177</v>
      </c>
      <c r="F17" s="30">
        <v>20.1851935</v>
      </c>
      <c r="G17" s="30">
        <v>20.824824999999997</v>
      </c>
      <c r="H17" s="30">
        <v>36.32417997456141</v>
      </c>
    </row>
    <row r="18" spans="1:8" ht="15.75" customHeight="1" x14ac:dyDescent="0.25">
      <c r="A18" s="11" t="s">
        <v>499</v>
      </c>
      <c r="B18" s="11" t="s">
        <v>500</v>
      </c>
      <c r="C18" s="11" t="s">
        <v>220</v>
      </c>
      <c r="D18" s="18">
        <v>106.53802549999999</v>
      </c>
      <c r="E18" s="18">
        <v>106.56307299999999</v>
      </c>
      <c r="F18" s="18">
        <v>59.462975999999998</v>
      </c>
      <c r="G18" s="18">
        <v>106.6547705</v>
      </c>
      <c r="H18" s="18">
        <v>105.39879318181816</v>
      </c>
    </row>
    <row r="19" spans="1:8" ht="15.75" customHeight="1" x14ac:dyDescent="0.25">
      <c r="A19" s="23" t="s">
        <v>105</v>
      </c>
      <c r="B19" s="23" t="s">
        <v>106</v>
      </c>
      <c r="C19" s="24" t="s">
        <v>46</v>
      </c>
      <c r="D19" s="30">
        <v>17.402864999999998</v>
      </c>
      <c r="E19" s="30">
        <v>31.338141386666667</v>
      </c>
      <c r="F19" s="30">
        <v>27.353524186666665</v>
      </c>
      <c r="G19" s="30">
        <v>31.401611819999999</v>
      </c>
      <c r="H19" s="30">
        <v>38.071403434567898</v>
      </c>
    </row>
    <row r="20" spans="1:8" ht="15.75" customHeight="1" x14ac:dyDescent="0.25">
      <c r="A20" s="11" t="s">
        <v>394</v>
      </c>
      <c r="B20" s="11" t="s">
        <v>395</v>
      </c>
      <c r="C20" s="12" t="s">
        <v>203</v>
      </c>
      <c r="D20" s="18">
        <v>55.76080566666667</v>
      </c>
      <c r="E20" s="18">
        <v>54.529742808333346</v>
      </c>
      <c r="F20" s="18">
        <v>44.389551749999995</v>
      </c>
      <c r="G20" s="18">
        <v>52.181248968333342</v>
      </c>
      <c r="H20" s="18">
        <v>50.501445613199991</v>
      </c>
    </row>
    <row r="21" spans="1:8" ht="15.75" customHeight="1" x14ac:dyDescent="0.25">
      <c r="A21" s="23" t="s">
        <v>348</v>
      </c>
      <c r="B21" s="23" t="s">
        <v>349</v>
      </c>
      <c r="C21" s="24" t="s">
        <v>20</v>
      </c>
      <c r="D21" s="30">
        <v>62.68985035</v>
      </c>
      <c r="E21" s="30">
        <v>81.963485974999998</v>
      </c>
      <c r="F21" s="30" t="s">
        <v>625</v>
      </c>
      <c r="G21" s="30">
        <v>78.750816666666665</v>
      </c>
      <c r="H21" s="30">
        <v>953.56399110000007</v>
      </c>
    </row>
    <row r="22" spans="1:8" ht="15.75" customHeight="1" x14ac:dyDescent="0.25">
      <c r="A22" s="11" t="s">
        <v>73</v>
      </c>
      <c r="B22" s="11" t="s">
        <v>74</v>
      </c>
      <c r="C22" s="12" t="s">
        <v>38</v>
      </c>
      <c r="D22" s="18">
        <v>10.672147360416668</v>
      </c>
      <c r="E22" s="18">
        <v>12.689757998099997</v>
      </c>
      <c r="F22" s="18">
        <v>15.934021600000001</v>
      </c>
      <c r="G22" s="18">
        <v>12.165292064999997</v>
      </c>
      <c r="H22" s="18">
        <v>28.033979185882352</v>
      </c>
    </row>
    <row r="23" spans="1:8" ht="15.75" customHeight="1" x14ac:dyDescent="0.25">
      <c r="A23" s="23" t="s">
        <v>494</v>
      </c>
      <c r="B23" s="23" t="s">
        <v>495</v>
      </c>
      <c r="C23" s="24" t="s">
        <v>81</v>
      </c>
      <c r="D23" s="30">
        <v>77.01634589999999</v>
      </c>
      <c r="E23" s="30">
        <v>66.371693408333314</v>
      </c>
      <c r="F23" s="30">
        <v>145.89311000000001</v>
      </c>
      <c r="G23" s="30">
        <v>66.389864583333321</v>
      </c>
      <c r="H23" s="30">
        <v>104.97297800000001</v>
      </c>
    </row>
    <row r="24" spans="1:8" ht="15.75" customHeight="1" x14ac:dyDescent="0.25">
      <c r="A24" s="41" t="s">
        <v>611</v>
      </c>
      <c r="B24" s="11" t="s">
        <v>612</v>
      </c>
      <c r="C24" s="12" t="s">
        <v>20</v>
      </c>
      <c r="D24" s="18">
        <v>429.94527899999997</v>
      </c>
      <c r="E24" s="18">
        <v>369.998875</v>
      </c>
      <c r="F24" s="18">
        <v>283.73015385000002</v>
      </c>
      <c r="G24" s="18" t="s">
        <v>625</v>
      </c>
      <c r="H24" s="18" t="s">
        <v>625</v>
      </c>
    </row>
    <row r="25" spans="1:8" ht="15.75" customHeight="1" x14ac:dyDescent="0.25">
      <c r="A25" s="23" t="s">
        <v>413</v>
      </c>
      <c r="B25" s="23" t="s">
        <v>414</v>
      </c>
      <c r="C25" s="24" t="s">
        <v>20</v>
      </c>
      <c r="D25" s="30">
        <v>169.66130000000001</v>
      </c>
      <c r="E25" s="30" t="s">
        <v>625</v>
      </c>
      <c r="F25" s="30" t="s">
        <v>625</v>
      </c>
      <c r="G25" s="30" t="s">
        <v>625</v>
      </c>
      <c r="H25" s="30">
        <v>79.095022222222241</v>
      </c>
    </row>
    <row r="26" spans="1:8" ht="15.75" customHeight="1" x14ac:dyDescent="0.25">
      <c r="A26" s="11" t="s">
        <v>576</v>
      </c>
      <c r="B26" s="11" t="s">
        <v>577</v>
      </c>
      <c r="C26" s="11" t="s">
        <v>220</v>
      </c>
      <c r="D26" s="18">
        <v>61.221915500000001</v>
      </c>
      <c r="E26" s="18">
        <v>52.169086583333325</v>
      </c>
      <c r="F26" s="18">
        <v>36.338960249999992</v>
      </c>
      <c r="G26" s="18">
        <v>49.922261783333326</v>
      </c>
      <c r="H26" s="18">
        <v>36.803505014999992</v>
      </c>
    </row>
    <row r="27" spans="1:8" ht="13.8" x14ac:dyDescent="0.25">
      <c r="A27" s="23" t="s">
        <v>599</v>
      </c>
      <c r="B27" s="23" t="s">
        <v>600</v>
      </c>
      <c r="C27" s="24" t="s">
        <v>401</v>
      </c>
      <c r="D27" s="30">
        <v>115</v>
      </c>
      <c r="E27" s="30">
        <v>129</v>
      </c>
      <c r="F27" s="30">
        <v>129.97499999999999</v>
      </c>
      <c r="G27" s="30">
        <v>129</v>
      </c>
      <c r="H27" s="30">
        <v>126.79512195121946</v>
      </c>
    </row>
    <row r="28" spans="1:8" ht="13.8" x14ac:dyDescent="0.25">
      <c r="A28" s="11" t="s">
        <v>464</v>
      </c>
      <c r="B28" s="11" t="s">
        <v>465</v>
      </c>
      <c r="C28" s="11" t="s">
        <v>46</v>
      </c>
      <c r="D28" s="18">
        <v>258.41733549999998</v>
      </c>
      <c r="E28" s="18">
        <v>137.6182</v>
      </c>
      <c r="F28" s="18">
        <v>157.02066675</v>
      </c>
      <c r="G28" s="18">
        <v>134.53343999999998</v>
      </c>
      <c r="H28" s="18">
        <v>332.62872107142857</v>
      </c>
    </row>
    <row r="29" spans="1:8" ht="13.8" x14ac:dyDescent="0.25">
      <c r="A29" s="23" t="s">
        <v>264</v>
      </c>
      <c r="B29" s="23" t="s">
        <v>265</v>
      </c>
      <c r="C29" s="23" t="s">
        <v>226</v>
      </c>
      <c r="D29" s="30">
        <v>40.355650524999994</v>
      </c>
      <c r="E29" s="30">
        <v>45.955952866666671</v>
      </c>
      <c r="F29" s="30">
        <v>41.526170854166672</v>
      </c>
      <c r="G29" s="30">
        <v>45.388131666666666</v>
      </c>
      <c r="H29" s="30">
        <v>81.990430381944435</v>
      </c>
    </row>
    <row r="30" spans="1:8" ht="13.8" x14ac:dyDescent="0.25">
      <c r="A30" s="11" t="s">
        <v>539</v>
      </c>
      <c r="B30" s="11" t="s">
        <v>540</v>
      </c>
      <c r="C30" s="11" t="s">
        <v>220</v>
      </c>
      <c r="D30" s="18">
        <v>93.887500000000003</v>
      </c>
      <c r="E30" s="18">
        <v>83.887500000000003</v>
      </c>
      <c r="F30" s="18">
        <v>80.887500000000003</v>
      </c>
      <c r="G30" s="18">
        <v>83.887500000000003</v>
      </c>
      <c r="H30" s="18">
        <v>110.11666666666667</v>
      </c>
    </row>
    <row r="31" spans="1:8" ht="13.8" x14ac:dyDescent="0.25">
      <c r="A31" s="23" t="s">
        <v>154</v>
      </c>
      <c r="B31" s="23" t="s">
        <v>155</v>
      </c>
      <c r="C31" s="24" t="s">
        <v>88</v>
      </c>
      <c r="D31" s="30">
        <v>26.353550280000004</v>
      </c>
      <c r="E31" s="30">
        <v>24.793355281250001</v>
      </c>
      <c r="F31" s="30">
        <v>28.239938298000002</v>
      </c>
      <c r="G31" s="30">
        <v>31.639589427083337</v>
      </c>
      <c r="H31" s="30">
        <v>29.450398432183913</v>
      </c>
    </row>
    <row r="32" spans="1:8" ht="13.8" x14ac:dyDescent="0.25">
      <c r="A32" s="11" t="s">
        <v>529</v>
      </c>
      <c r="B32" s="11" t="s">
        <v>530</v>
      </c>
      <c r="C32" s="11" t="s">
        <v>220</v>
      </c>
      <c r="D32" s="18">
        <v>63.182211299999992</v>
      </c>
      <c r="E32" s="18">
        <v>67.781276639999987</v>
      </c>
      <c r="F32" s="18">
        <v>82.563854152779996</v>
      </c>
      <c r="G32" s="18">
        <v>67.272277071999994</v>
      </c>
      <c r="H32" s="18">
        <v>77.230999686923084</v>
      </c>
    </row>
    <row r="33" spans="1:8" ht="13.8" x14ac:dyDescent="0.25">
      <c r="A33" s="23" t="s">
        <v>567</v>
      </c>
      <c r="B33" s="23" t="s">
        <v>568</v>
      </c>
      <c r="C33" s="24" t="s">
        <v>46</v>
      </c>
      <c r="D33" s="30">
        <v>20.996056419999999</v>
      </c>
      <c r="E33" s="30">
        <v>8.7078772666666673</v>
      </c>
      <c r="F33" s="30">
        <v>10.4194128</v>
      </c>
      <c r="G33" s="30" t="s">
        <v>625</v>
      </c>
      <c r="H33" s="30" t="s">
        <v>625</v>
      </c>
    </row>
    <row r="34" spans="1:8" ht="13.8" x14ac:dyDescent="0.25">
      <c r="A34" s="11" t="s">
        <v>450</v>
      </c>
      <c r="B34" s="11" t="s">
        <v>451</v>
      </c>
      <c r="C34" s="12" t="s">
        <v>20</v>
      </c>
      <c r="D34" s="18">
        <v>56.830009500000003</v>
      </c>
      <c r="E34" s="18">
        <v>94.283110666666659</v>
      </c>
      <c r="F34" s="18">
        <v>112.3843009</v>
      </c>
      <c r="G34" s="18">
        <v>97.162266666666653</v>
      </c>
      <c r="H34" s="18">
        <v>79.88256845244446</v>
      </c>
    </row>
    <row r="35" spans="1:8" ht="13.8" x14ac:dyDescent="0.25">
      <c r="A35" s="23" t="s">
        <v>32</v>
      </c>
      <c r="B35" s="23" t="s">
        <v>33</v>
      </c>
      <c r="C35" s="24" t="s">
        <v>25</v>
      </c>
      <c r="D35" s="30">
        <v>7.39</v>
      </c>
      <c r="E35" s="30">
        <v>10.104999999999999</v>
      </c>
      <c r="F35" s="30">
        <v>9.8699999999999992</v>
      </c>
      <c r="G35" s="30">
        <v>10.535</v>
      </c>
      <c r="H35" s="30">
        <v>12.5</v>
      </c>
    </row>
    <row r="36" spans="1:8" ht="13.8" x14ac:dyDescent="0.25">
      <c r="A36" s="11" t="s">
        <v>310</v>
      </c>
      <c r="B36" s="11" t="s">
        <v>311</v>
      </c>
      <c r="C36" s="11" t="s">
        <v>226</v>
      </c>
      <c r="D36" s="18">
        <v>48.767959499999996</v>
      </c>
      <c r="E36" s="18">
        <v>57.582488465937494</v>
      </c>
      <c r="F36" s="18">
        <v>62.539281000000003</v>
      </c>
      <c r="G36" s="18">
        <v>57.320609415624993</v>
      </c>
      <c r="H36" s="18">
        <v>88.64659125</v>
      </c>
    </row>
    <row r="37" spans="1:8" ht="13.8" x14ac:dyDescent="0.25">
      <c r="A37" s="23" t="s">
        <v>399</v>
      </c>
      <c r="B37" s="23" t="s">
        <v>400</v>
      </c>
      <c r="C37" s="24" t="s">
        <v>401</v>
      </c>
      <c r="D37" s="30">
        <v>68.260755349999997</v>
      </c>
      <c r="E37" s="30">
        <v>76.14473946666665</v>
      </c>
      <c r="F37" s="30">
        <v>34.860680250000009</v>
      </c>
      <c r="G37" s="30">
        <v>74.827801333333326</v>
      </c>
      <c r="H37" s="30">
        <v>52.994267476171878</v>
      </c>
    </row>
    <row r="38" spans="1:8" ht="13.8" x14ac:dyDescent="0.25">
      <c r="A38" s="11" t="s">
        <v>623</v>
      </c>
      <c r="B38" s="11" t="s">
        <v>624</v>
      </c>
      <c r="C38" s="41" t="s">
        <v>237</v>
      </c>
      <c r="D38" s="45" t="s">
        <v>625</v>
      </c>
      <c r="E38" s="18">
        <v>81.97529999999999</v>
      </c>
      <c r="F38" s="18" t="s">
        <v>625</v>
      </c>
      <c r="G38" s="18" t="s">
        <v>625</v>
      </c>
      <c r="H38" s="18" t="s">
        <v>625</v>
      </c>
    </row>
    <row r="39" spans="1:8" ht="13.8" x14ac:dyDescent="0.25">
      <c r="A39" s="23" t="s">
        <v>602</v>
      </c>
      <c r="B39" s="23" t="s">
        <v>603</v>
      </c>
      <c r="C39" s="24" t="s">
        <v>20</v>
      </c>
      <c r="D39" s="30">
        <v>17.501736000000001</v>
      </c>
      <c r="E39" s="30" t="s">
        <v>625</v>
      </c>
      <c r="F39" s="30" t="s">
        <v>625</v>
      </c>
      <c r="G39" s="30" t="s">
        <v>625</v>
      </c>
      <c r="H39" s="30" t="s">
        <v>625</v>
      </c>
    </row>
    <row r="40" spans="1:8" ht="13.8" x14ac:dyDescent="0.25">
      <c r="A40" s="11" t="s">
        <v>626</v>
      </c>
      <c r="B40" s="11" t="s">
        <v>627</v>
      </c>
      <c r="C40" s="41" t="s">
        <v>20</v>
      </c>
      <c r="D40" s="45" t="s">
        <v>625</v>
      </c>
      <c r="E40" s="18" t="s">
        <v>625</v>
      </c>
      <c r="F40" s="18" t="s">
        <v>625</v>
      </c>
      <c r="G40" s="18" t="s">
        <v>625</v>
      </c>
      <c r="H40" s="18" t="s">
        <v>625</v>
      </c>
    </row>
    <row r="41" spans="1:8" ht="13.8" x14ac:dyDescent="0.25">
      <c r="A41" s="23" t="s">
        <v>444</v>
      </c>
      <c r="B41" s="23" t="s">
        <v>445</v>
      </c>
      <c r="C41" s="24" t="s">
        <v>203</v>
      </c>
      <c r="D41" s="30">
        <v>63.732389999999995</v>
      </c>
      <c r="E41" s="30">
        <v>69.370361083333336</v>
      </c>
      <c r="F41" s="30">
        <v>72.096329958333342</v>
      </c>
      <c r="G41" s="30">
        <v>62.999749999999999</v>
      </c>
      <c r="H41" s="30">
        <v>80.507799871597229</v>
      </c>
    </row>
    <row r="42" spans="1:8" ht="13.8" x14ac:dyDescent="0.25">
      <c r="A42" s="11" t="s">
        <v>269</v>
      </c>
      <c r="B42" s="11" t="s">
        <v>270</v>
      </c>
      <c r="C42" s="11" t="s">
        <v>20</v>
      </c>
      <c r="D42" s="18">
        <v>103.493393</v>
      </c>
      <c r="E42" s="18">
        <v>72.008469000000005</v>
      </c>
      <c r="F42" s="18">
        <v>66.117051000000004</v>
      </c>
      <c r="G42" s="18">
        <v>69.186000000000007</v>
      </c>
      <c r="H42" s="18">
        <v>59.079560037037041</v>
      </c>
    </row>
    <row r="43" spans="1:8" ht="13.8" x14ac:dyDescent="0.25">
      <c r="A43" s="23" t="s">
        <v>518</v>
      </c>
      <c r="B43" s="23" t="s">
        <v>519</v>
      </c>
      <c r="C43" s="24" t="s">
        <v>237</v>
      </c>
      <c r="D43" s="30">
        <v>97.019914999999997</v>
      </c>
      <c r="E43" s="30">
        <v>98.302189999999996</v>
      </c>
      <c r="F43" s="30">
        <v>92.124335000000002</v>
      </c>
      <c r="G43" s="30">
        <v>91.865099999999984</v>
      </c>
      <c r="H43" s="30">
        <v>170.74084499999998</v>
      </c>
    </row>
    <row r="44" spans="1:8" ht="13.8" x14ac:dyDescent="0.25">
      <c r="A44" s="11" t="s">
        <v>186</v>
      </c>
      <c r="B44" s="11" t="s">
        <v>187</v>
      </c>
      <c r="C44" s="12" t="s">
        <v>88</v>
      </c>
      <c r="D44" s="18">
        <v>30.707200000000004</v>
      </c>
      <c r="E44" s="18">
        <v>33.548125380000002</v>
      </c>
      <c r="F44" s="18">
        <v>33.98792736</v>
      </c>
      <c r="G44" s="18">
        <v>37.869371190000003</v>
      </c>
      <c r="H44" s="18">
        <v>47.182124303999984</v>
      </c>
    </row>
    <row r="45" spans="1:8" ht="13.8" x14ac:dyDescent="0.25">
      <c r="A45" s="23" t="s">
        <v>489</v>
      </c>
      <c r="B45" s="23" t="s">
        <v>490</v>
      </c>
      <c r="C45" s="24" t="s">
        <v>20</v>
      </c>
      <c r="D45" s="30">
        <v>67.01562100000001</v>
      </c>
      <c r="E45" s="30">
        <v>73.670202900000007</v>
      </c>
      <c r="F45" s="30">
        <v>60.466020999999998</v>
      </c>
      <c r="G45" s="30">
        <v>70.782600000000002</v>
      </c>
      <c r="H45" s="30">
        <v>68.385016256666674</v>
      </c>
    </row>
    <row r="46" spans="1:8" ht="13.8" x14ac:dyDescent="0.25">
      <c r="A46" s="11" t="s">
        <v>157</v>
      </c>
      <c r="B46" s="11" t="s">
        <v>158</v>
      </c>
      <c r="C46" s="12" t="s">
        <v>46</v>
      </c>
      <c r="D46" s="18">
        <v>56.680415999999994</v>
      </c>
      <c r="E46" s="18">
        <v>12.262231999999999</v>
      </c>
      <c r="F46" s="18">
        <v>31.405028855000001</v>
      </c>
      <c r="G46" s="18">
        <v>11.620303999999999</v>
      </c>
      <c r="H46" s="18">
        <v>31.57893944736842</v>
      </c>
    </row>
    <row r="47" spans="1:8" ht="13.8" x14ac:dyDescent="0.25">
      <c r="A47" s="23" t="s">
        <v>86</v>
      </c>
      <c r="B47" s="23" t="s">
        <v>87</v>
      </c>
      <c r="C47" s="24" t="s">
        <v>88</v>
      </c>
      <c r="D47" s="30">
        <v>20.745735960000001</v>
      </c>
      <c r="E47" s="30">
        <v>24.630315499999998</v>
      </c>
      <c r="F47" s="30">
        <v>25.050998700000001</v>
      </c>
      <c r="G47" s="30">
        <v>28.335229999999999</v>
      </c>
      <c r="H47" s="30">
        <v>53.626472571428565</v>
      </c>
    </row>
    <row r="48" spans="1:8" ht="13.8" x14ac:dyDescent="0.25">
      <c r="A48" s="11" t="s">
        <v>298</v>
      </c>
      <c r="B48" s="11" t="s">
        <v>299</v>
      </c>
      <c r="C48" s="11" t="s">
        <v>226</v>
      </c>
      <c r="D48" s="18">
        <v>38.160350000000001</v>
      </c>
      <c r="E48" s="18">
        <v>42.4334025</v>
      </c>
      <c r="F48" s="18">
        <v>43.224340363099991</v>
      </c>
      <c r="G48" s="18">
        <v>43.722784500000003</v>
      </c>
      <c r="H48" s="18">
        <v>69.978390963953089</v>
      </c>
    </row>
    <row r="49" spans="1:8" ht="13.8" x14ac:dyDescent="0.25">
      <c r="A49" s="23" t="s">
        <v>218</v>
      </c>
      <c r="B49" s="23" t="s">
        <v>219</v>
      </c>
      <c r="C49" s="23" t="s">
        <v>220</v>
      </c>
      <c r="D49" s="30">
        <v>21.676666666666662</v>
      </c>
      <c r="E49" s="30" t="s">
        <v>625</v>
      </c>
      <c r="F49" s="30" t="s">
        <v>625</v>
      </c>
      <c r="G49" s="30" t="s">
        <v>625</v>
      </c>
      <c r="H49" s="30" t="s">
        <v>625</v>
      </c>
    </row>
    <row r="50" spans="1:8" ht="13.8" x14ac:dyDescent="0.25">
      <c r="A50" s="41" t="s">
        <v>316</v>
      </c>
      <c r="B50" s="11" t="s">
        <v>317</v>
      </c>
      <c r="C50" s="12" t="s">
        <v>20</v>
      </c>
      <c r="D50" s="18">
        <v>46.891046250000002</v>
      </c>
      <c r="E50" s="18">
        <v>39.816311249999998</v>
      </c>
      <c r="F50" s="18">
        <v>36.450476999999999</v>
      </c>
      <c r="G50" s="18" t="s">
        <v>625</v>
      </c>
      <c r="H50" s="18" t="s">
        <v>625</v>
      </c>
    </row>
    <row r="51" spans="1:8" ht="13.8" x14ac:dyDescent="0.25">
      <c r="A51" s="23" t="s">
        <v>552</v>
      </c>
      <c r="B51" s="23" t="s">
        <v>553</v>
      </c>
      <c r="C51" s="23" t="s">
        <v>220</v>
      </c>
      <c r="D51" s="30">
        <v>100.49322720000001</v>
      </c>
      <c r="E51" s="30">
        <v>95.112130456875008</v>
      </c>
      <c r="F51" s="30">
        <v>78.573269924166667</v>
      </c>
      <c r="G51" s="30">
        <v>95.478590156250007</v>
      </c>
      <c r="H51" s="30">
        <v>69.247193548888902</v>
      </c>
    </row>
    <row r="52" spans="1:8" ht="13.8" x14ac:dyDescent="0.25">
      <c r="A52" s="11" t="s">
        <v>589</v>
      </c>
      <c r="B52" s="11" t="s">
        <v>590</v>
      </c>
      <c r="C52" s="12" t="s">
        <v>237</v>
      </c>
      <c r="D52" s="18">
        <v>163.48139333333333</v>
      </c>
      <c r="E52" s="18">
        <v>148.30077</v>
      </c>
      <c r="F52" s="18" t="s">
        <v>625</v>
      </c>
      <c r="G52" s="18" t="s">
        <v>625</v>
      </c>
      <c r="H52" s="18" t="s">
        <v>625</v>
      </c>
    </row>
    <row r="53" spans="1:8" ht="13.8" x14ac:dyDescent="0.25">
      <c r="A53" s="23" t="s">
        <v>308</v>
      </c>
      <c r="B53" s="23" t="s">
        <v>309</v>
      </c>
      <c r="C53" s="24" t="s">
        <v>81</v>
      </c>
      <c r="D53" s="30">
        <v>44.89421699999999</v>
      </c>
      <c r="E53" s="30">
        <v>48.699913125000002</v>
      </c>
      <c r="F53" s="30">
        <v>49.394274299999992</v>
      </c>
      <c r="G53" s="30">
        <v>46.602499124999994</v>
      </c>
      <c r="H53" s="30">
        <v>47.225119518815788</v>
      </c>
    </row>
    <row r="54" spans="1:8" ht="13.8" x14ac:dyDescent="0.25">
      <c r="A54" s="11" t="s">
        <v>177</v>
      </c>
      <c r="B54" s="11" t="s">
        <v>178</v>
      </c>
      <c r="C54" s="12" t="s">
        <v>38</v>
      </c>
      <c r="D54" s="18">
        <v>22.743120000000001</v>
      </c>
      <c r="E54" s="18">
        <v>24.485091018749998</v>
      </c>
      <c r="F54" s="18">
        <v>22.383430895</v>
      </c>
      <c r="G54" s="18">
        <v>25.86</v>
      </c>
      <c r="H54" s="18">
        <v>28.479671833333335</v>
      </c>
    </row>
    <row r="55" spans="1:8" ht="13.8" x14ac:dyDescent="0.25">
      <c r="A55" s="23" t="s">
        <v>253</v>
      </c>
      <c r="B55" s="23" t="s">
        <v>254</v>
      </c>
      <c r="C55" s="24" t="s">
        <v>203</v>
      </c>
      <c r="D55" s="30">
        <v>27.8099369</v>
      </c>
      <c r="E55" s="30">
        <v>41.455105695833332</v>
      </c>
      <c r="F55" s="30">
        <v>28.740055162499999</v>
      </c>
      <c r="G55" s="30">
        <v>39.66971197583333</v>
      </c>
      <c r="H55" s="30">
        <v>33.600533144696968</v>
      </c>
    </row>
    <row r="56" spans="1:8" ht="13.8" x14ac:dyDescent="0.25">
      <c r="A56" s="11" t="s">
        <v>549</v>
      </c>
      <c r="B56" s="11" t="s">
        <v>550</v>
      </c>
      <c r="C56" s="12" t="s">
        <v>20</v>
      </c>
      <c r="D56" s="18">
        <v>95.517049485000001</v>
      </c>
      <c r="E56" s="18">
        <v>94.624980999999991</v>
      </c>
      <c r="F56" s="18">
        <v>95.071666666666673</v>
      </c>
      <c r="G56" s="18">
        <v>94.603333333333325</v>
      </c>
      <c r="H56" s="18">
        <v>97.413333333333327</v>
      </c>
    </row>
    <row r="57" spans="1:8" ht="13.8" x14ac:dyDescent="0.25">
      <c r="A57" s="23" t="s">
        <v>292</v>
      </c>
      <c r="B57" s="23" t="s">
        <v>293</v>
      </c>
      <c r="C57" s="24" t="s">
        <v>203</v>
      </c>
      <c r="D57" s="30">
        <v>48.948582375000001</v>
      </c>
      <c r="E57" s="30">
        <v>52.019553300000005</v>
      </c>
      <c r="F57" s="30">
        <v>48.228984083333337</v>
      </c>
      <c r="G57" s="30">
        <v>49.685462199999996</v>
      </c>
      <c r="H57" s="30">
        <v>35.359906820588243</v>
      </c>
    </row>
    <row r="58" spans="1:8" ht="13.8" x14ac:dyDescent="0.25">
      <c r="A58" s="11" t="s">
        <v>359</v>
      </c>
      <c r="B58" s="11" t="s">
        <v>360</v>
      </c>
      <c r="C58" s="11" t="s">
        <v>220</v>
      </c>
      <c r="D58" s="18">
        <v>51.432905099999999</v>
      </c>
      <c r="E58" s="18">
        <v>51.432905099999999</v>
      </c>
      <c r="F58" s="18">
        <v>51.432905099999999</v>
      </c>
      <c r="G58" s="18">
        <v>51.432905099999999</v>
      </c>
      <c r="H58" s="18">
        <v>62.114175080000003</v>
      </c>
    </row>
    <row r="59" spans="1:8" ht="13.8" x14ac:dyDescent="0.25">
      <c r="A59" s="23" t="s">
        <v>280</v>
      </c>
      <c r="B59" s="23" t="s">
        <v>281</v>
      </c>
      <c r="C59" s="23" t="s">
        <v>220</v>
      </c>
      <c r="D59" s="30">
        <v>41.043668490000002</v>
      </c>
      <c r="E59" s="30">
        <v>26.782302750000003</v>
      </c>
      <c r="F59" s="30">
        <v>26.519449994899997</v>
      </c>
      <c r="G59" s="30">
        <v>31.022798975000001</v>
      </c>
      <c r="H59" s="30">
        <v>32.119285279555562</v>
      </c>
    </row>
    <row r="60" spans="1:8" ht="13.8" x14ac:dyDescent="0.25">
      <c r="A60" s="11" t="s">
        <v>151</v>
      </c>
      <c r="B60" s="11" t="s">
        <v>152</v>
      </c>
      <c r="C60" s="12" t="s">
        <v>53</v>
      </c>
      <c r="D60" s="18">
        <v>18.214693853000004</v>
      </c>
      <c r="E60" s="18">
        <v>19.865212194000001</v>
      </c>
      <c r="F60" s="18">
        <v>25.931998139999997</v>
      </c>
      <c r="G60" s="18">
        <v>21.992808173</v>
      </c>
      <c r="H60" s="18">
        <v>31.350618000000001</v>
      </c>
    </row>
    <row r="61" spans="1:8" ht="13.8" x14ac:dyDescent="0.25">
      <c r="A61" s="23" t="s">
        <v>257</v>
      </c>
      <c r="B61" s="23" t="s">
        <v>258</v>
      </c>
      <c r="C61" s="23" t="s">
        <v>226</v>
      </c>
      <c r="D61" s="30">
        <v>35</v>
      </c>
      <c r="E61" s="30">
        <v>40.375</v>
      </c>
      <c r="F61" s="30">
        <v>43.866666666666674</v>
      </c>
      <c r="G61" s="30">
        <v>40.375</v>
      </c>
      <c r="H61" s="30">
        <v>62.293888888888887</v>
      </c>
    </row>
    <row r="62" spans="1:8" ht="13.8" x14ac:dyDescent="0.25">
      <c r="A62" s="11" t="s">
        <v>267</v>
      </c>
      <c r="B62" s="11" t="s">
        <v>268</v>
      </c>
      <c r="C62" s="12" t="s">
        <v>101</v>
      </c>
      <c r="D62" s="18">
        <v>28.366246899999997</v>
      </c>
      <c r="E62" s="18">
        <v>30.342625000000002</v>
      </c>
      <c r="F62" s="18">
        <v>28.932045074999994</v>
      </c>
      <c r="G62" s="18">
        <v>29.035824999999999</v>
      </c>
      <c r="H62" s="18">
        <v>26.926920511999999</v>
      </c>
    </row>
    <row r="63" spans="1:8" ht="13.8" x14ac:dyDescent="0.25">
      <c r="A63" s="23" t="s">
        <v>51</v>
      </c>
      <c r="B63" s="23" t="s">
        <v>52</v>
      </c>
      <c r="C63" s="24" t="s">
        <v>53</v>
      </c>
      <c r="D63" s="30">
        <v>16.667850450000003</v>
      </c>
      <c r="E63" s="30">
        <v>17.828716920000002</v>
      </c>
      <c r="F63" s="30">
        <v>13.818906199999999</v>
      </c>
      <c r="G63" s="30">
        <v>15.6197692</v>
      </c>
      <c r="H63" s="30">
        <v>12.242299720160474</v>
      </c>
    </row>
    <row r="64" spans="1:8" ht="13.8" x14ac:dyDescent="0.25">
      <c r="A64" s="11" t="s">
        <v>628</v>
      </c>
      <c r="B64" s="11" t="s">
        <v>629</v>
      </c>
      <c r="C64" s="41" t="s">
        <v>53</v>
      </c>
      <c r="D64" s="45" t="s">
        <v>625</v>
      </c>
      <c r="E64" s="18" t="s">
        <v>625</v>
      </c>
      <c r="F64" s="18" t="s">
        <v>625</v>
      </c>
      <c r="G64" s="18" t="s">
        <v>625</v>
      </c>
      <c r="H64" s="18" t="s">
        <v>625</v>
      </c>
    </row>
    <row r="65" spans="1:8" ht="13.8" x14ac:dyDescent="0.25">
      <c r="A65" s="23" t="s">
        <v>562</v>
      </c>
      <c r="B65" s="23" t="s">
        <v>563</v>
      </c>
      <c r="C65" s="24" t="s">
        <v>20</v>
      </c>
      <c r="D65" s="30">
        <v>66.66</v>
      </c>
      <c r="E65" s="30">
        <v>2666.2426823999999</v>
      </c>
      <c r="F65" s="30">
        <v>2666.2426823999999</v>
      </c>
      <c r="G65" s="30" t="s">
        <v>625</v>
      </c>
      <c r="H65" s="30" t="s">
        <v>625</v>
      </c>
    </row>
    <row r="66" spans="1:8" ht="13.8" x14ac:dyDescent="0.25">
      <c r="A66" s="11" t="s">
        <v>230</v>
      </c>
      <c r="B66" s="11" t="s">
        <v>231</v>
      </c>
      <c r="C66" s="12" t="s">
        <v>203</v>
      </c>
      <c r="D66" s="18">
        <v>35.041966899999998</v>
      </c>
      <c r="E66" s="18">
        <v>43.430410583333334</v>
      </c>
      <c r="F66" s="18">
        <v>39.384829199999999</v>
      </c>
      <c r="G66" s="18">
        <v>41.559944183333329</v>
      </c>
      <c r="H66" s="18">
        <v>41.022724585714293</v>
      </c>
    </row>
    <row r="67" spans="1:8" ht="13.8" x14ac:dyDescent="0.25">
      <c r="A67" s="23" t="s">
        <v>204</v>
      </c>
      <c r="B67" s="23" t="s">
        <v>205</v>
      </c>
      <c r="C67" s="24" t="s">
        <v>20</v>
      </c>
      <c r="D67" s="30">
        <v>33.081415890000002</v>
      </c>
      <c r="E67" s="30">
        <v>73.212639199999998</v>
      </c>
      <c r="F67" s="30">
        <v>71.149245856000007</v>
      </c>
      <c r="G67" s="30">
        <v>100.64436500000001</v>
      </c>
      <c r="H67" s="30">
        <v>67.137573750000016</v>
      </c>
    </row>
    <row r="68" spans="1:8" ht="13.8" x14ac:dyDescent="0.25">
      <c r="A68" s="11" t="s">
        <v>338</v>
      </c>
      <c r="B68" s="11" t="s">
        <v>339</v>
      </c>
      <c r="C68" s="12" t="s">
        <v>203</v>
      </c>
      <c r="D68" s="18">
        <v>36.132334499999992</v>
      </c>
      <c r="E68" s="18">
        <v>43.5720095</v>
      </c>
      <c r="F68" s="18">
        <v>43.851608999999996</v>
      </c>
      <c r="G68" s="18">
        <v>41.695444699999996</v>
      </c>
      <c r="H68" s="18">
        <v>41.120620352272717</v>
      </c>
    </row>
    <row r="69" spans="1:8" ht="13.8" x14ac:dyDescent="0.25">
      <c r="A69" s="23" t="s">
        <v>403</v>
      </c>
      <c r="B69" s="23" t="s">
        <v>404</v>
      </c>
      <c r="C69" s="24" t="s">
        <v>237</v>
      </c>
      <c r="D69" s="30">
        <v>35.781626104000004</v>
      </c>
      <c r="E69" s="30">
        <v>48.072253680000003</v>
      </c>
      <c r="F69" s="30">
        <v>55.418998116666664</v>
      </c>
      <c r="G69" s="30">
        <v>46.468125000000001</v>
      </c>
      <c r="H69" s="30">
        <v>57.211794584749995</v>
      </c>
    </row>
    <row r="70" spans="1:8" ht="13.8" x14ac:dyDescent="0.25">
      <c r="A70" s="11" t="s">
        <v>578</v>
      </c>
      <c r="B70" s="11" t="s">
        <v>579</v>
      </c>
      <c r="C70" s="12" t="s">
        <v>88</v>
      </c>
      <c r="D70" s="18">
        <v>146.86846666666668</v>
      </c>
      <c r="E70" s="18">
        <v>149.38152500000001</v>
      </c>
      <c r="F70" s="18">
        <v>147.74191249999998</v>
      </c>
      <c r="G70" s="18">
        <v>145.87608499999999</v>
      </c>
      <c r="H70" s="18">
        <v>58.133680000000005</v>
      </c>
    </row>
    <row r="71" spans="1:8" ht="13.8" x14ac:dyDescent="0.25">
      <c r="A71" s="23" t="s">
        <v>507</v>
      </c>
      <c r="B71" s="23" t="s">
        <v>508</v>
      </c>
      <c r="C71" s="24" t="s">
        <v>237</v>
      </c>
      <c r="D71" s="30">
        <v>102</v>
      </c>
      <c r="E71" s="30">
        <v>105</v>
      </c>
      <c r="F71" s="30">
        <v>81</v>
      </c>
      <c r="G71" s="30">
        <v>108.89</v>
      </c>
      <c r="H71" s="30">
        <v>120.29793719999998</v>
      </c>
    </row>
    <row r="72" spans="1:8" ht="13.8" x14ac:dyDescent="0.25">
      <c r="A72" s="11" t="s">
        <v>509</v>
      </c>
      <c r="B72" s="11" t="s">
        <v>510</v>
      </c>
      <c r="C72" s="12" t="s">
        <v>203</v>
      </c>
      <c r="D72" s="18">
        <v>78.826288500000004</v>
      </c>
      <c r="E72" s="18">
        <v>80.604488087500016</v>
      </c>
      <c r="F72" s="18">
        <v>78.48690049999999</v>
      </c>
      <c r="G72" s="18">
        <v>76.987805391666669</v>
      </c>
      <c r="H72" s="18">
        <v>87.008178624404778</v>
      </c>
    </row>
    <row r="73" spans="1:8" ht="13.8" x14ac:dyDescent="0.25">
      <c r="A73" s="23" t="s">
        <v>262</v>
      </c>
      <c r="B73" s="23" t="s">
        <v>263</v>
      </c>
      <c r="C73" s="24" t="s">
        <v>203</v>
      </c>
      <c r="D73" s="30">
        <v>28.922556899999996</v>
      </c>
      <c r="E73" s="30">
        <v>32.157113974999994</v>
      </c>
      <c r="F73" s="30">
        <v>27.813495149999994</v>
      </c>
      <c r="G73" s="30">
        <v>30.772167334999995</v>
      </c>
      <c r="H73" s="30">
        <v>35.842184440961532</v>
      </c>
    </row>
    <row r="74" spans="1:8" ht="13.8" x14ac:dyDescent="0.25">
      <c r="A74" s="11" t="s">
        <v>484</v>
      </c>
      <c r="B74" s="11" t="s">
        <v>485</v>
      </c>
      <c r="C74" s="12" t="s">
        <v>20</v>
      </c>
      <c r="D74" s="18">
        <v>52.671350584999999</v>
      </c>
      <c r="E74" s="18">
        <v>83.086695000000006</v>
      </c>
      <c r="F74" s="18">
        <v>77.913576124999992</v>
      </c>
      <c r="G74" s="18">
        <v>79.830000000000013</v>
      </c>
      <c r="H74" s="18">
        <v>108.79440000000001</v>
      </c>
    </row>
    <row r="75" spans="1:8" ht="13.8" x14ac:dyDescent="0.25">
      <c r="A75" s="23" t="s">
        <v>248</v>
      </c>
      <c r="B75" s="23" t="s">
        <v>249</v>
      </c>
      <c r="C75" s="24" t="s">
        <v>203</v>
      </c>
      <c r="D75" s="30">
        <v>39.013306499999999</v>
      </c>
      <c r="E75" s="30">
        <v>34.781369999999995</v>
      </c>
      <c r="F75" s="30">
        <v>35.711330849999996</v>
      </c>
      <c r="G75" s="30">
        <v>38.75</v>
      </c>
      <c r="H75" s="30">
        <v>39.946323369545453</v>
      </c>
    </row>
    <row r="76" spans="1:8" ht="13.8" x14ac:dyDescent="0.25">
      <c r="A76" s="11" t="s">
        <v>417</v>
      </c>
      <c r="B76" s="11" t="s">
        <v>418</v>
      </c>
      <c r="C76" s="11" t="s">
        <v>220</v>
      </c>
      <c r="D76" s="18">
        <v>36.632069099999995</v>
      </c>
      <c r="E76" s="18">
        <v>44.402507999999997</v>
      </c>
      <c r="F76" s="18">
        <v>42.552403499999997</v>
      </c>
      <c r="G76" s="18">
        <v>44.402507999999997</v>
      </c>
      <c r="H76" s="18">
        <v>57.132614538375002</v>
      </c>
    </row>
    <row r="77" spans="1:8" ht="13.8" x14ac:dyDescent="0.25">
      <c r="A77" s="23" t="s">
        <v>83</v>
      </c>
      <c r="B77" s="23" t="s">
        <v>84</v>
      </c>
      <c r="C77" s="24" t="s">
        <v>25</v>
      </c>
      <c r="D77" s="30">
        <v>11.783439209999999</v>
      </c>
      <c r="E77" s="30">
        <v>12.1951216</v>
      </c>
      <c r="F77" s="30">
        <v>13.864818000000001</v>
      </c>
      <c r="G77" s="30">
        <v>16.064256</v>
      </c>
      <c r="H77" s="30">
        <v>18.464936502564097</v>
      </c>
    </row>
    <row r="78" spans="1:8" ht="13.8" x14ac:dyDescent="0.25">
      <c r="A78" s="11" t="s">
        <v>415</v>
      </c>
      <c r="B78" s="11" t="s">
        <v>416</v>
      </c>
      <c r="C78" s="12" t="s">
        <v>88</v>
      </c>
      <c r="D78" s="18">
        <v>51.671927166666663</v>
      </c>
      <c r="E78" s="18">
        <v>59.45131658333333</v>
      </c>
      <c r="F78" s="18">
        <v>47.051440874999997</v>
      </c>
      <c r="G78" s="18">
        <v>56.890859783333326</v>
      </c>
      <c r="H78" s="18">
        <v>39.832886788333333</v>
      </c>
    </row>
    <row r="79" spans="1:8" ht="13.8" x14ac:dyDescent="0.25">
      <c r="A79" s="23" t="s">
        <v>448</v>
      </c>
      <c r="B79" s="23" t="s">
        <v>449</v>
      </c>
      <c r="C79" s="24" t="s">
        <v>203</v>
      </c>
      <c r="D79" s="30">
        <v>65.078075200000001</v>
      </c>
      <c r="E79" s="30">
        <v>74.913719999999998</v>
      </c>
      <c r="F79" s="30">
        <v>62.136027200000001</v>
      </c>
      <c r="G79" s="30">
        <v>73.155767999999995</v>
      </c>
      <c r="H79" s="30">
        <v>51.667474334999994</v>
      </c>
    </row>
    <row r="80" spans="1:8" ht="13.8" x14ac:dyDescent="0.25">
      <c r="A80" s="11" t="s">
        <v>366</v>
      </c>
      <c r="B80" s="11" t="s">
        <v>367</v>
      </c>
      <c r="C80" s="12" t="s">
        <v>20</v>
      </c>
      <c r="D80" s="18">
        <v>88.109318699999989</v>
      </c>
      <c r="E80" s="18">
        <v>254.34538400000002</v>
      </c>
      <c r="F80" s="18">
        <v>69.542250350000003</v>
      </c>
      <c r="G80" s="18" t="s">
        <v>625</v>
      </c>
      <c r="H80" s="18" t="s">
        <v>625</v>
      </c>
    </row>
    <row r="81" spans="1:8" ht="13.8" x14ac:dyDescent="0.25">
      <c r="A81" s="23" t="s">
        <v>478</v>
      </c>
      <c r="B81" s="23" t="s">
        <v>479</v>
      </c>
      <c r="C81" s="24" t="s">
        <v>203</v>
      </c>
      <c r="D81" s="30">
        <v>44.692999999999998</v>
      </c>
      <c r="E81" s="30">
        <v>44.716799999999999</v>
      </c>
      <c r="F81" s="30">
        <v>46.1325</v>
      </c>
      <c r="G81" s="30">
        <v>44.73771</v>
      </c>
      <c r="H81" s="30">
        <v>49.559464666666656</v>
      </c>
    </row>
    <row r="82" spans="1:8" ht="13.8" x14ac:dyDescent="0.25">
      <c r="A82" s="11" t="s">
        <v>560</v>
      </c>
      <c r="B82" s="11" t="s">
        <v>561</v>
      </c>
      <c r="C82" s="12" t="s">
        <v>401</v>
      </c>
      <c r="D82" s="18">
        <v>119.5108245</v>
      </c>
      <c r="E82" s="18">
        <v>130.2934893</v>
      </c>
      <c r="F82" s="18">
        <v>163.67571849999999</v>
      </c>
      <c r="G82" s="18">
        <v>124.44728619999999</v>
      </c>
      <c r="H82" s="18">
        <v>82.237437111328575</v>
      </c>
    </row>
    <row r="83" spans="1:8" ht="13.8" x14ac:dyDescent="0.25">
      <c r="A83" s="23" t="s">
        <v>630</v>
      </c>
      <c r="B83" s="23" t="s">
        <v>631</v>
      </c>
      <c r="C83" s="24" t="s">
        <v>20</v>
      </c>
      <c r="D83" s="30">
        <v>48.062015083333335</v>
      </c>
      <c r="E83" s="30" t="s">
        <v>625</v>
      </c>
      <c r="F83" s="30" t="s">
        <v>625</v>
      </c>
      <c r="G83" s="30" t="s">
        <v>625</v>
      </c>
      <c r="H83" s="30" t="s">
        <v>625</v>
      </c>
    </row>
    <row r="84" spans="1:8" ht="13.8" x14ac:dyDescent="0.25">
      <c r="A84" s="11" t="s">
        <v>594</v>
      </c>
      <c r="B84" s="11" t="s">
        <v>595</v>
      </c>
      <c r="C84" s="41" t="s">
        <v>20</v>
      </c>
      <c r="D84" s="45" t="s">
        <v>625</v>
      </c>
      <c r="E84" s="18" t="s">
        <v>625</v>
      </c>
      <c r="F84" s="18" t="s">
        <v>625</v>
      </c>
      <c r="G84" s="18" t="s">
        <v>625</v>
      </c>
      <c r="H84" s="18" t="s">
        <v>625</v>
      </c>
    </row>
    <row r="85" spans="1:8" ht="13.8" x14ac:dyDescent="0.25">
      <c r="A85" s="23" t="s">
        <v>328</v>
      </c>
      <c r="B85" s="23" t="s">
        <v>329</v>
      </c>
      <c r="C85" s="23" t="s">
        <v>220</v>
      </c>
      <c r="D85" s="30">
        <v>61.082837999999995</v>
      </c>
      <c r="E85" s="30">
        <v>59.926684375000001</v>
      </c>
      <c r="F85" s="30">
        <v>61.102876499999994</v>
      </c>
      <c r="G85" s="30">
        <v>57.345754374999999</v>
      </c>
      <c r="H85" s="30">
        <v>63.26589943285714</v>
      </c>
    </row>
    <row r="86" spans="1:8" ht="13.8" x14ac:dyDescent="0.25">
      <c r="A86" s="11" t="s">
        <v>456</v>
      </c>
      <c r="B86" s="11" t="s">
        <v>457</v>
      </c>
      <c r="C86" s="12" t="s">
        <v>20</v>
      </c>
      <c r="D86" s="18">
        <v>121.16537383333335</v>
      </c>
      <c r="E86" s="18">
        <v>156.78767075000002</v>
      </c>
      <c r="F86" s="18">
        <v>259.38227699999999</v>
      </c>
      <c r="G86" s="18" t="s">
        <v>625</v>
      </c>
      <c r="H86" s="18" t="s">
        <v>625</v>
      </c>
    </row>
    <row r="87" spans="1:8" ht="13.8" x14ac:dyDescent="0.25">
      <c r="A87" s="23" t="s">
        <v>255</v>
      </c>
      <c r="B87" s="23" t="s">
        <v>256</v>
      </c>
      <c r="C87" s="24" t="s">
        <v>203</v>
      </c>
      <c r="D87" s="30">
        <v>34.379957999999995</v>
      </c>
      <c r="E87" s="30">
        <v>38.717189499999996</v>
      </c>
      <c r="F87" s="30">
        <v>40.55902837499999</v>
      </c>
      <c r="G87" s="30">
        <v>37.049712699999994</v>
      </c>
      <c r="H87" s="30">
        <v>54.003761876666658</v>
      </c>
    </row>
    <row r="88" spans="1:8" ht="13.8" x14ac:dyDescent="0.25">
      <c r="A88" s="11" t="s">
        <v>289</v>
      </c>
      <c r="B88" s="11" t="s">
        <v>290</v>
      </c>
      <c r="C88" s="11" t="s">
        <v>226</v>
      </c>
      <c r="D88" s="18">
        <v>54.552878200000002</v>
      </c>
      <c r="E88" s="18">
        <v>40.849608800000006</v>
      </c>
      <c r="F88" s="18">
        <v>38.128154399999993</v>
      </c>
      <c r="G88" s="18">
        <v>41.108764399999998</v>
      </c>
      <c r="H88" s="18">
        <v>43.588156031666664</v>
      </c>
    </row>
    <row r="89" spans="1:8" ht="13.8" x14ac:dyDescent="0.25">
      <c r="A89" s="23" t="s">
        <v>581</v>
      </c>
      <c r="B89" s="23" t="s">
        <v>582</v>
      </c>
      <c r="C89" s="24" t="s">
        <v>237</v>
      </c>
      <c r="D89" s="30">
        <v>79</v>
      </c>
      <c r="E89" s="30">
        <v>82.875</v>
      </c>
      <c r="F89" s="30">
        <v>79</v>
      </c>
      <c r="G89" s="30">
        <v>82.875</v>
      </c>
      <c r="H89" s="30">
        <v>85</v>
      </c>
    </row>
    <row r="90" spans="1:8" ht="13.8" x14ac:dyDescent="0.25">
      <c r="A90" s="11" t="s">
        <v>633</v>
      </c>
      <c r="B90" s="11" t="s">
        <v>634</v>
      </c>
      <c r="C90" s="12" t="s">
        <v>20</v>
      </c>
      <c r="D90" s="18">
        <v>42.783490020999999</v>
      </c>
      <c r="E90" s="18" t="s">
        <v>625</v>
      </c>
      <c r="F90" s="18" t="s">
        <v>625</v>
      </c>
      <c r="G90" s="18" t="s">
        <v>625</v>
      </c>
      <c r="H90" s="18" t="s">
        <v>625</v>
      </c>
    </row>
    <row r="91" spans="1:8" ht="13.8" x14ac:dyDescent="0.25">
      <c r="A91" s="23" t="s">
        <v>386</v>
      </c>
      <c r="B91" s="23" t="s">
        <v>387</v>
      </c>
      <c r="C91" s="23" t="s">
        <v>220</v>
      </c>
      <c r="D91" s="30">
        <v>42.518814026000001</v>
      </c>
      <c r="E91" s="30">
        <v>53.788049986666664</v>
      </c>
      <c r="F91" s="30">
        <v>54.663066895999997</v>
      </c>
      <c r="G91" s="30">
        <v>53.397389433333331</v>
      </c>
      <c r="H91" s="30">
        <v>113.18107132083333</v>
      </c>
    </row>
    <row r="92" spans="1:8" ht="13.8" x14ac:dyDescent="0.25">
      <c r="A92" s="11" t="s">
        <v>502</v>
      </c>
      <c r="B92" s="11" t="s">
        <v>503</v>
      </c>
      <c r="C92" s="12" t="s">
        <v>46</v>
      </c>
      <c r="D92" s="18">
        <v>25.297509599999998</v>
      </c>
      <c r="E92" s="18">
        <v>44.461724266666671</v>
      </c>
      <c r="F92" s="18">
        <v>47.349529600000004</v>
      </c>
      <c r="G92" s="18">
        <v>44.046573266666663</v>
      </c>
      <c r="H92" s="18">
        <v>70.840451453333344</v>
      </c>
    </row>
    <row r="93" spans="1:8" ht="13.8" x14ac:dyDescent="0.25">
      <c r="A93" s="23" t="s">
        <v>376</v>
      </c>
      <c r="B93" s="23" t="s">
        <v>377</v>
      </c>
      <c r="C93" s="23" t="s">
        <v>226</v>
      </c>
      <c r="D93" s="30">
        <v>56</v>
      </c>
      <c r="E93" s="30">
        <v>57.5</v>
      </c>
      <c r="F93" s="30">
        <v>60</v>
      </c>
      <c r="G93" s="30">
        <v>57.5</v>
      </c>
      <c r="H93" s="30">
        <v>68.615384615384613</v>
      </c>
    </row>
    <row r="94" spans="1:8" ht="13.8" x14ac:dyDescent="0.25">
      <c r="A94" s="11" t="s">
        <v>163</v>
      </c>
      <c r="B94" s="11" t="s">
        <v>164</v>
      </c>
      <c r="C94" s="12" t="s">
        <v>38</v>
      </c>
      <c r="D94" s="18">
        <v>23.367574919999999</v>
      </c>
      <c r="E94" s="18">
        <v>27.20540875</v>
      </c>
      <c r="F94" s="18">
        <v>33.685242842000001</v>
      </c>
      <c r="G94" s="18">
        <v>26.398644999999998</v>
      </c>
      <c r="H94" s="18">
        <v>25.528820062599998</v>
      </c>
    </row>
    <row r="95" spans="1:8" ht="13.8" x14ac:dyDescent="0.25">
      <c r="A95" s="23" t="s">
        <v>505</v>
      </c>
      <c r="B95" s="23" t="s">
        <v>506</v>
      </c>
      <c r="C95" s="23" t="s">
        <v>220</v>
      </c>
      <c r="D95" s="30">
        <v>169.57783333333333</v>
      </c>
      <c r="E95" s="30">
        <v>123.75</v>
      </c>
      <c r="F95" s="30">
        <v>124.495</v>
      </c>
      <c r="G95" s="30">
        <v>123.75</v>
      </c>
      <c r="H95" s="30">
        <v>224.19374999999999</v>
      </c>
    </row>
    <row r="96" spans="1:8" ht="13.8" x14ac:dyDescent="0.25">
      <c r="A96" s="11" t="s">
        <v>119</v>
      </c>
      <c r="B96" s="11" t="s">
        <v>120</v>
      </c>
      <c r="C96" s="12" t="s">
        <v>38</v>
      </c>
      <c r="D96" s="18">
        <v>15.061252130000002</v>
      </c>
      <c r="E96" s="18">
        <v>15.44953536</v>
      </c>
      <c r="F96" s="18">
        <v>16.914087967999997</v>
      </c>
      <c r="G96" s="18">
        <v>16.35572136</v>
      </c>
      <c r="H96" s="18">
        <v>23.211212936111107</v>
      </c>
    </row>
    <row r="97" spans="1:8" ht="13.8" x14ac:dyDescent="0.25">
      <c r="A97" s="23" t="s">
        <v>211</v>
      </c>
      <c r="B97" s="23" t="s">
        <v>212</v>
      </c>
      <c r="C97" s="24" t="s">
        <v>46</v>
      </c>
      <c r="D97" s="30">
        <v>31.206108761299998</v>
      </c>
      <c r="E97" s="30">
        <v>29.060513399999998</v>
      </c>
      <c r="F97" s="30">
        <v>30.016562183333338</v>
      </c>
      <c r="G97" s="30">
        <v>27.455192489999998</v>
      </c>
      <c r="H97" s="30">
        <v>70.769735189999992</v>
      </c>
    </row>
    <row r="98" spans="1:8" ht="13.8" x14ac:dyDescent="0.25">
      <c r="A98" s="11" t="s">
        <v>326</v>
      </c>
      <c r="B98" s="11" t="s">
        <v>327</v>
      </c>
      <c r="C98" s="12" t="s">
        <v>203</v>
      </c>
      <c r="D98" s="18">
        <v>55.619873800000001</v>
      </c>
      <c r="E98" s="18">
        <v>48.548200000000001</v>
      </c>
      <c r="F98" s="18">
        <v>57.318727499999994</v>
      </c>
      <c r="G98" s="18">
        <v>46.457319999999996</v>
      </c>
      <c r="H98" s="18">
        <v>70.326837791447375</v>
      </c>
    </row>
    <row r="99" spans="1:8" ht="13.8" x14ac:dyDescent="0.25">
      <c r="A99" s="23" t="s">
        <v>198</v>
      </c>
      <c r="B99" s="23" t="s">
        <v>199</v>
      </c>
      <c r="C99" s="24" t="s">
        <v>81</v>
      </c>
      <c r="D99" s="30">
        <v>29.848757391666666</v>
      </c>
      <c r="E99" s="30">
        <v>24.613720000000001</v>
      </c>
      <c r="F99" s="30">
        <v>19.897688700000003</v>
      </c>
      <c r="G99" s="30">
        <v>22.068399999999997</v>
      </c>
      <c r="H99" s="30">
        <v>19.867832946333333</v>
      </c>
    </row>
    <row r="100" spans="1:8" ht="13.8" x14ac:dyDescent="0.25">
      <c r="A100" s="11" t="s">
        <v>392</v>
      </c>
      <c r="B100" s="11" t="s">
        <v>393</v>
      </c>
      <c r="C100" s="12" t="s">
        <v>203</v>
      </c>
      <c r="D100" s="18">
        <v>63.131519999999995</v>
      </c>
      <c r="E100" s="18">
        <v>60.171770099999996</v>
      </c>
      <c r="F100" s="18">
        <v>57.797934999999995</v>
      </c>
      <c r="G100" s="18">
        <v>58.759757939999993</v>
      </c>
      <c r="H100" s="18">
        <v>36.933325174285706</v>
      </c>
    </row>
    <row r="101" spans="1:8" ht="13.8" x14ac:dyDescent="0.25">
      <c r="A101" s="23" t="s">
        <v>55</v>
      </c>
      <c r="B101" s="23" t="s">
        <v>56</v>
      </c>
      <c r="C101" s="24" t="s">
        <v>46</v>
      </c>
      <c r="D101" s="30">
        <v>15.586142647499999</v>
      </c>
      <c r="E101" s="30">
        <v>13.575530880000001</v>
      </c>
      <c r="F101" s="30">
        <v>12.899841754333336</v>
      </c>
      <c r="G101" s="30">
        <v>13.7657205</v>
      </c>
      <c r="H101" s="30">
        <v>34.945762386036037</v>
      </c>
    </row>
    <row r="102" spans="1:8" ht="13.8" x14ac:dyDescent="0.25">
      <c r="A102" s="11" t="s">
        <v>635</v>
      </c>
      <c r="B102" s="11" t="s">
        <v>636</v>
      </c>
      <c r="C102" s="11" t="s">
        <v>46</v>
      </c>
      <c r="D102" s="45" t="s">
        <v>625</v>
      </c>
      <c r="E102" s="18" t="s">
        <v>625</v>
      </c>
      <c r="F102" s="18" t="s">
        <v>625</v>
      </c>
      <c r="G102" s="18" t="s">
        <v>625</v>
      </c>
      <c r="H102" s="18" t="s">
        <v>625</v>
      </c>
    </row>
    <row r="103" spans="1:8" ht="13.8" x14ac:dyDescent="0.25">
      <c r="A103" s="23" t="s">
        <v>245</v>
      </c>
      <c r="B103" s="23" t="s">
        <v>246</v>
      </c>
      <c r="C103" s="24" t="s">
        <v>81</v>
      </c>
      <c r="D103" s="30">
        <v>26.730767700000001</v>
      </c>
      <c r="E103" s="30">
        <v>41.075558299999997</v>
      </c>
      <c r="F103" s="30">
        <v>41.491743506666673</v>
      </c>
      <c r="G103" s="30">
        <v>40.793970000000002</v>
      </c>
      <c r="H103" s="30">
        <v>52.428424642857138</v>
      </c>
    </row>
    <row r="104" spans="1:8" ht="13.8" x14ac:dyDescent="0.25">
      <c r="A104" s="11" t="s">
        <v>44</v>
      </c>
      <c r="B104" s="11" t="s">
        <v>45</v>
      </c>
      <c r="C104" s="12" t="s">
        <v>46</v>
      </c>
      <c r="D104" s="18">
        <v>10.463999976456</v>
      </c>
      <c r="E104" s="18">
        <v>9.5961997991039993</v>
      </c>
      <c r="F104" s="18">
        <v>10.5</v>
      </c>
      <c r="G104" s="18">
        <v>9.5962006072000001</v>
      </c>
      <c r="H104" s="18">
        <v>4.3419965656421562</v>
      </c>
    </row>
    <row r="105" spans="1:8" ht="13.8" x14ac:dyDescent="0.25">
      <c r="A105" s="23" t="s">
        <v>486</v>
      </c>
      <c r="B105" s="23" t="s">
        <v>487</v>
      </c>
      <c r="C105" s="24" t="s">
        <v>203</v>
      </c>
      <c r="D105" s="30">
        <v>69.645511759999991</v>
      </c>
      <c r="E105" s="30">
        <v>68.684766402291658</v>
      </c>
      <c r="F105" s="30">
        <v>64.707222740000006</v>
      </c>
      <c r="G105" s="30">
        <v>78.179045108333327</v>
      </c>
      <c r="H105" s="30">
        <v>70.003435460526319</v>
      </c>
    </row>
    <row r="106" spans="1:8" ht="13.8" x14ac:dyDescent="0.25">
      <c r="A106" s="11" t="s">
        <v>214</v>
      </c>
      <c r="B106" s="11" t="s">
        <v>215</v>
      </c>
      <c r="C106" s="12" t="s">
        <v>203</v>
      </c>
      <c r="D106" s="18">
        <v>27.704237999999993</v>
      </c>
      <c r="E106" s="18">
        <v>32.727555324999997</v>
      </c>
      <c r="F106" s="18">
        <v>33.278251499999989</v>
      </c>
      <c r="G106" s="18">
        <v>31.318040844999999</v>
      </c>
      <c r="H106" s="18">
        <v>28.484513242608681</v>
      </c>
    </row>
    <row r="107" spans="1:8" ht="13.8" x14ac:dyDescent="0.25">
      <c r="A107" s="23" t="s">
        <v>428</v>
      </c>
      <c r="B107" s="23" t="s">
        <v>429</v>
      </c>
      <c r="C107" s="24" t="s">
        <v>203</v>
      </c>
      <c r="D107" s="30">
        <v>65.630476000000002</v>
      </c>
      <c r="E107" s="30">
        <v>97.265209375000012</v>
      </c>
      <c r="F107" s="30">
        <v>80.970685737500006</v>
      </c>
      <c r="G107" s="30">
        <v>94.982749374999997</v>
      </c>
      <c r="H107" s="30">
        <v>55.548938554999999</v>
      </c>
    </row>
    <row r="108" spans="1:8" ht="13.8" x14ac:dyDescent="0.25">
      <c r="A108" s="11" t="s">
        <v>441</v>
      </c>
      <c r="B108" s="11" t="s">
        <v>442</v>
      </c>
      <c r="C108" s="11" t="s">
        <v>220</v>
      </c>
      <c r="D108" s="18">
        <v>37.451866378350012</v>
      </c>
      <c r="E108" s="18">
        <v>46.056033292500004</v>
      </c>
      <c r="F108" s="18">
        <v>47.572688995040004</v>
      </c>
      <c r="G108" s="18">
        <v>48.646813748749999</v>
      </c>
      <c r="H108" s="18">
        <v>62.061740202206664</v>
      </c>
    </row>
    <row r="109" spans="1:8" ht="13.8" x14ac:dyDescent="0.25">
      <c r="A109" s="23" t="s">
        <v>305</v>
      </c>
      <c r="B109" s="23" t="s">
        <v>306</v>
      </c>
      <c r="C109" s="24" t="s">
        <v>81</v>
      </c>
      <c r="D109" s="30">
        <v>51.453398399999998</v>
      </c>
      <c r="E109" s="30">
        <v>46.403969499999995</v>
      </c>
      <c r="F109" s="30">
        <v>56.418199999999999</v>
      </c>
      <c r="G109" s="30">
        <v>46.357744999999994</v>
      </c>
      <c r="H109" s="30">
        <v>78.317809666666648</v>
      </c>
    </row>
    <row r="110" spans="1:8" ht="13.8" x14ac:dyDescent="0.25">
      <c r="A110" s="11" t="s">
        <v>313</v>
      </c>
      <c r="B110" s="11" t="s">
        <v>314</v>
      </c>
      <c r="C110" s="12" t="s">
        <v>46</v>
      </c>
      <c r="D110" s="18">
        <v>47.225356199000004</v>
      </c>
      <c r="E110" s="18">
        <v>48.368058480000002</v>
      </c>
      <c r="F110" s="18">
        <v>40.327526250000005</v>
      </c>
      <c r="G110" s="18">
        <v>44.410373280000002</v>
      </c>
      <c r="H110" s="18">
        <v>50.360346041666688</v>
      </c>
    </row>
    <row r="111" spans="1:8" ht="13.8" x14ac:dyDescent="0.25">
      <c r="A111" s="23" t="s">
        <v>345</v>
      </c>
      <c r="B111" s="23" t="s">
        <v>346</v>
      </c>
      <c r="C111" s="24" t="s">
        <v>20</v>
      </c>
      <c r="D111" s="30">
        <v>45.228359965500005</v>
      </c>
      <c r="E111" s="30">
        <v>45.278271525000001</v>
      </c>
      <c r="F111" s="30">
        <v>56.108193729999996</v>
      </c>
      <c r="G111" s="30">
        <v>49.991092875000007</v>
      </c>
      <c r="H111" s="30">
        <v>88.281769447058835</v>
      </c>
    </row>
    <row r="112" spans="1:8" ht="13.8" x14ac:dyDescent="0.25">
      <c r="A112" s="11" t="s">
        <v>58</v>
      </c>
      <c r="B112" s="11" t="s">
        <v>59</v>
      </c>
      <c r="C112" s="12" t="s">
        <v>25</v>
      </c>
      <c r="D112" s="18">
        <v>10.971203570000002</v>
      </c>
      <c r="E112" s="18">
        <v>15.471697024000001</v>
      </c>
      <c r="F112" s="18">
        <v>28.701609999999999</v>
      </c>
      <c r="G112" s="18">
        <v>18.930703680000001</v>
      </c>
      <c r="H112" s="18">
        <v>114.54743265952379</v>
      </c>
    </row>
    <row r="113" spans="1:8" ht="13.8" x14ac:dyDescent="0.25">
      <c r="A113" s="23" t="s">
        <v>207</v>
      </c>
      <c r="B113" s="23" t="s">
        <v>208</v>
      </c>
      <c r="C113" s="24" t="s">
        <v>46</v>
      </c>
      <c r="D113" s="30">
        <v>30</v>
      </c>
      <c r="E113" s="30">
        <v>33.166666666666664</v>
      </c>
      <c r="F113" s="30">
        <v>32.633333333333333</v>
      </c>
      <c r="G113" s="30">
        <v>33.166666666666664</v>
      </c>
      <c r="H113" s="30">
        <v>52.894666666666673</v>
      </c>
    </row>
    <row r="114" spans="1:8" ht="13.8" x14ac:dyDescent="0.25">
      <c r="A114" s="11" t="s">
        <v>207</v>
      </c>
      <c r="B114" s="11" t="s">
        <v>637</v>
      </c>
      <c r="C114" s="41" t="s">
        <v>237</v>
      </c>
      <c r="D114" s="45" t="s">
        <v>625</v>
      </c>
      <c r="E114" s="18">
        <v>33.166666666666664</v>
      </c>
      <c r="F114" s="18">
        <v>32.633333333333333</v>
      </c>
      <c r="G114" s="18">
        <v>33.166666666666664</v>
      </c>
      <c r="H114" s="18">
        <v>52.894666666666673</v>
      </c>
    </row>
    <row r="115" spans="1:8" ht="13.8" x14ac:dyDescent="0.25">
      <c r="A115" s="23" t="s">
        <v>543</v>
      </c>
      <c r="B115" s="23" t="s">
        <v>544</v>
      </c>
      <c r="C115" s="24" t="s">
        <v>20</v>
      </c>
      <c r="D115" s="30">
        <v>99.765649666666675</v>
      </c>
      <c r="E115" s="30">
        <v>414.01297166666672</v>
      </c>
      <c r="F115" s="30">
        <v>98.227524000000003</v>
      </c>
      <c r="G115" s="30">
        <v>399.24424666666675</v>
      </c>
      <c r="H115" s="30">
        <v>114.00137937499998</v>
      </c>
    </row>
    <row r="116" spans="1:8" ht="13.8" x14ac:dyDescent="0.25">
      <c r="A116" s="11" t="s">
        <v>426</v>
      </c>
      <c r="B116" s="11" t="s">
        <v>427</v>
      </c>
      <c r="C116" s="11" t="s">
        <v>220</v>
      </c>
      <c r="D116" s="18">
        <v>81.822721616999999</v>
      </c>
      <c r="E116" s="18">
        <v>81.822721616999999</v>
      </c>
      <c r="F116" s="18">
        <v>76.575825254999998</v>
      </c>
      <c r="G116" s="18">
        <v>81.822721616999999</v>
      </c>
      <c r="H116" s="18">
        <v>78.413595724999993</v>
      </c>
    </row>
    <row r="117" spans="1:8" ht="13.8" x14ac:dyDescent="0.25">
      <c r="A117" s="23" t="s">
        <v>638</v>
      </c>
      <c r="B117" s="23" t="s">
        <v>639</v>
      </c>
      <c r="C117" s="23" t="s">
        <v>46</v>
      </c>
      <c r="D117" s="42" t="s">
        <v>625</v>
      </c>
      <c r="E117" s="30" t="s">
        <v>625</v>
      </c>
      <c r="F117" s="30" t="s">
        <v>625</v>
      </c>
      <c r="G117" s="30" t="s">
        <v>625</v>
      </c>
      <c r="H117" s="30" t="s">
        <v>625</v>
      </c>
    </row>
    <row r="118" spans="1:8" ht="13.8" x14ac:dyDescent="0.25">
      <c r="A118" s="11" t="s">
        <v>195</v>
      </c>
      <c r="B118" s="11" t="s">
        <v>196</v>
      </c>
      <c r="C118" s="11" t="s">
        <v>46</v>
      </c>
      <c r="D118" s="18">
        <v>29.541061550000002</v>
      </c>
      <c r="E118" s="18">
        <v>31.14525081133333</v>
      </c>
      <c r="F118" s="18">
        <v>25.523535368008336</v>
      </c>
      <c r="G118" s="18">
        <v>30.472367305666666</v>
      </c>
      <c r="H118" s="18">
        <v>28.252100235294115</v>
      </c>
    </row>
    <row r="119" spans="1:8" ht="13.8" x14ac:dyDescent="0.25">
      <c r="A119" s="23" t="s">
        <v>389</v>
      </c>
      <c r="B119" s="23" t="s">
        <v>390</v>
      </c>
      <c r="C119" s="24" t="s">
        <v>81</v>
      </c>
      <c r="D119" s="30">
        <v>57.598134999999992</v>
      </c>
      <c r="E119" s="30">
        <v>77.976365324999989</v>
      </c>
      <c r="F119" s="30">
        <v>48.890725999999994</v>
      </c>
      <c r="G119" s="30">
        <v>78.400653974999997</v>
      </c>
      <c r="H119" s="30">
        <v>53.196162279083318</v>
      </c>
    </row>
    <row r="120" spans="1:8" ht="13.8" x14ac:dyDescent="0.25">
      <c r="A120" s="11" t="s">
        <v>591</v>
      </c>
      <c r="B120" s="11" t="s">
        <v>592</v>
      </c>
      <c r="C120" s="11" t="s">
        <v>220</v>
      </c>
      <c r="D120" s="18">
        <v>162.07762499999998</v>
      </c>
      <c r="E120" s="18">
        <v>170.03138933333335</v>
      </c>
      <c r="F120" s="18">
        <v>150.07124999999999</v>
      </c>
      <c r="G120" s="18">
        <v>168.68719716666666</v>
      </c>
      <c r="H120" s="18">
        <v>172.87388839285714</v>
      </c>
    </row>
    <row r="121" spans="1:8" ht="13.8" x14ac:dyDescent="0.25">
      <c r="A121" s="23" t="s">
        <v>23</v>
      </c>
      <c r="B121" s="23" t="s">
        <v>24</v>
      </c>
      <c r="C121" s="24" t="s">
        <v>25</v>
      </c>
      <c r="D121" s="30">
        <v>9.4599032000000012</v>
      </c>
      <c r="E121" s="30">
        <v>9.7562739000000001</v>
      </c>
      <c r="F121" s="30">
        <v>11.096876386</v>
      </c>
      <c r="G121" s="30">
        <v>11.249518500000001</v>
      </c>
      <c r="H121" s="30">
        <v>13.156295963153747</v>
      </c>
    </row>
    <row r="122" spans="1:8" ht="13.8" x14ac:dyDescent="0.25">
      <c r="A122" s="11" t="s">
        <v>166</v>
      </c>
      <c r="B122" s="11" t="s">
        <v>167</v>
      </c>
      <c r="C122" s="11" t="s">
        <v>46</v>
      </c>
      <c r="D122" s="18">
        <v>32.370376</v>
      </c>
      <c r="E122" s="18">
        <v>53.406738000000004</v>
      </c>
      <c r="F122" s="18">
        <v>47.2440906</v>
      </c>
      <c r="G122" s="18">
        <v>57.853125000000006</v>
      </c>
      <c r="H122" s="18">
        <v>229.43110290598293</v>
      </c>
    </row>
    <row r="123" spans="1:8" ht="13.8" x14ac:dyDescent="0.25">
      <c r="A123" s="23" t="s">
        <v>131</v>
      </c>
      <c r="B123" s="23" t="s">
        <v>132</v>
      </c>
      <c r="C123" s="24" t="s">
        <v>81</v>
      </c>
      <c r="D123" s="30">
        <v>55.223104232064998</v>
      </c>
      <c r="E123" s="30">
        <v>50.02770889166667</v>
      </c>
      <c r="F123" s="30">
        <v>40.141010657888913</v>
      </c>
      <c r="G123" s="30">
        <v>49.937787400000005</v>
      </c>
      <c r="H123" s="30">
        <v>55.422619034732058</v>
      </c>
    </row>
    <row r="124" spans="1:8" ht="13.8" x14ac:dyDescent="0.25">
      <c r="A124" s="11" t="s">
        <v>419</v>
      </c>
      <c r="B124" s="11" t="s">
        <v>420</v>
      </c>
      <c r="C124" s="11" t="s">
        <v>220</v>
      </c>
      <c r="D124" s="18">
        <v>59.203344000000001</v>
      </c>
      <c r="E124" s="18">
        <v>49.952821499999999</v>
      </c>
      <c r="F124" s="18">
        <v>49.952821499999999</v>
      </c>
      <c r="G124" s="18">
        <v>49.952821499999999</v>
      </c>
      <c r="H124" s="18">
        <v>71.015151169799992</v>
      </c>
    </row>
    <row r="125" spans="1:8" ht="13.8" x14ac:dyDescent="0.25">
      <c r="A125" s="23" t="s">
        <v>433</v>
      </c>
      <c r="B125" s="23" t="s">
        <v>434</v>
      </c>
      <c r="C125" s="24" t="s">
        <v>203</v>
      </c>
      <c r="D125" s="30">
        <v>52.930289999999992</v>
      </c>
      <c r="E125" s="30">
        <v>74.523856108333334</v>
      </c>
      <c r="F125" s="30">
        <v>66.98646500000001</v>
      </c>
      <c r="G125" s="30">
        <v>67.679974999999999</v>
      </c>
      <c r="H125" s="30">
        <v>87.811177763636351</v>
      </c>
    </row>
    <row r="126" spans="1:8" ht="13.8" x14ac:dyDescent="0.25">
      <c r="A126" s="11" t="s">
        <v>70</v>
      </c>
      <c r="B126" s="11" t="s">
        <v>71</v>
      </c>
      <c r="C126" s="12" t="s">
        <v>46</v>
      </c>
      <c r="D126" s="18">
        <v>14.985081800000001</v>
      </c>
      <c r="E126" s="18">
        <v>9.5754463566666654</v>
      </c>
      <c r="F126" s="18">
        <v>27.401972533333332</v>
      </c>
      <c r="G126" s="18">
        <v>10.519208333333331</v>
      </c>
      <c r="H126" s="18">
        <v>19.378399000714282</v>
      </c>
    </row>
    <row r="127" spans="1:8" ht="13.8" x14ac:dyDescent="0.25">
      <c r="A127" s="23" t="s">
        <v>174</v>
      </c>
      <c r="B127" s="23" t="s">
        <v>175</v>
      </c>
      <c r="C127" s="24" t="s">
        <v>20</v>
      </c>
      <c r="D127" s="30">
        <v>33.083333333333336</v>
      </c>
      <c r="E127" s="30">
        <v>129</v>
      </c>
      <c r="F127" s="30" t="s">
        <v>625</v>
      </c>
      <c r="G127" s="30" t="s">
        <v>625</v>
      </c>
      <c r="H127" s="30" t="s">
        <v>625</v>
      </c>
    </row>
    <row r="128" spans="1:8" ht="13.8" x14ac:dyDescent="0.25">
      <c r="A128" s="11" t="s">
        <v>350</v>
      </c>
      <c r="B128" s="11" t="s">
        <v>351</v>
      </c>
      <c r="C128" s="12" t="s">
        <v>20</v>
      </c>
      <c r="D128" s="18">
        <v>19.052415772625</v>
      </c>
      <c r="E128" s="18">
        <v>129.90602404166665</v>
      </c>
      <c r="F128" s="18">
        <v>94.043446727999992</v>
      </c>
      <c r="G128" s="18">
        <v>137.96458333333334</v>
      </c>
      <c r="H128" s="18">
        <v>115.75025000000001</v>
      </c>
    </row>
    <row r="129" spans="1:8" ht="13.8" x14ac:dyDescent="0.25">
      <c r="A129" s="23" t="s">
        <v>140</v>
      </c>
      <c r="B129" s="23" t="s">
        <v>141</v>
      </c>
      <c r="C129" s="24" t="s">
        <v>101</v>
      </c>
      <c r="D129" s="30">
        <v>11.126199999999999</v>
      </c>
      <c r="E129" s="30">
        <v>13.350754999999999</v>
      </c>
      <c r="F129" s="30">
        <v>11.143762312499998</v>
      </c>
      <c r="G129" s="30">
        <v>12.775763</v>
      </c>
      <c r="H129" s="30">
        <v>68.617771137624999</v>
      </c>
    </row>
    <row r="130" spans="1:8" ht="13.8" x14ac:dyDescent="0.25">
      <c r="A130" s="11" t="s">
        <v>384</v>
      </c>
      <c r="B130" s="11" t="s">
        <v>385</v>
      </c>
      <c r="C130" s="12" t="s">
        <v>203</v>
      </c>
      <c r="D130" s="18">
        <v>55.436291500000003</v>
      </c>
      <c r="E130" s="18">
        <v>57.796632100000004</v>
      </c>
      <c r="F130" s="18">
        <v>48.163498387499985</v>
      </c>
      <c r="G130" s="18">
        <v>55.307439460000005</v>
      </c>
      <c r="H130" s="18">
        <v>74.836026965540512</v>
      </c>
    </row>
    <row r="131" spans="1:8" ht="13.8" x14ac:dyDescent="0.25">
      <c r="A131" s="23" t="s">
        <v>99</v>
      </c>
      <c r="B131" s="23" t="s">
        <v>100</v>
      </c>
      <c r="C131" s="24" t="s">
        <v>101</v>
      </c>
      <c r="D131" s="30">
        <v>18.080075000000001</v>
      </c>
      <c r="E131" s="30">
        <v>16.991869999999999</v>
      </c>
      <c r="F131" s="30">
        <v>16.553796899999998</v>
      </c>
      <c r="G131" s="30">
        <v>16.260061999999998</v>
      </c>
      <c r="H131" s="30">
        <v>19.327146066666668</v>
      </c>
    </row>
    <row r="132" spans="1:8" ht="13.8" x14ac:dyDescent="0.25">
      <c r="A132" s="11" t="s">
        <v>134</v>
      </c>
      <c r="B132" s="11" t="s">
        <v>135</v>
      </c>
      <c r="C132" s="11" t="s">
        <v>53</v>
      </c>
      <c r="D132" s="18">
        <v>17.123016</v>
      </c>
      <c r="E132" s="18">
        <v>70.66822950000001</v>
      </c>
      <c r="F132" s="18">
        <v>51.971325575000002</v>
      </c>
      <c r="G132" s="18" t="s">
        <v>625</v>
      </c>
      <c r="H132" s="18" t="s">
        <v>625</v>
      </c>
    </row>
    <row r="133" spans="1:8" ht="13.8" x14ac:dyDescent="0.25">
      <c r="A133" s="23" t="s">
        <v>232</v>
      </c>
      <c r="B133" s="23" t="s">
        <v>233</v>
      </c>
      <c r="C133" s="24" t="s">
        <v>53</v>
      </c>
      <c r="D133" s="30">
        <v>29.657305349999998</v>
      </c>
      <c r="E133" s="30">
        <v>32.739455666666657</v>
      </c>
      <c r="F133" s="30">
        <v>33.811635600000002</v>
      </c>
      <c r="G133" s="30">
        <v>31.227556666666661</v>
      </c>
      <c r="H133" s="30">
        <v>39.157354124999998</v>
      </c>
    </row>
    <row r="134" spans="1:8" ht="13.8" x14ac:dyDescent="0.25">
      <c r="A134" s="11" t="s">
        <v>408</v>
      </c>
      <c r="B134" s="11" t="s">
        <v>409</v>
      </c>
      <c r="C134" s="12" t="s">
        <v>203</v>
      </c>
      <c r="D134" s="18">
        <v>44.493673800000003</v>
      </c>
      <c r="E134" s="18">
        <v>37.612717949999997</v>
      </c>
      <c r="F134" s="18">
        <v>34.491405149999991</v>
      </c>
      <c r="G134" s="18">
        <v>37</v>
      </c>
      <c r="H134" s="18">
        <v>41.4974555211111</v>
      </c>
    </row>
    <row r="135" spans="1:8" ht="13.8" x14ac:dyDescent="0.25">
      <c r="A135" s="23" t="s">
        <v>28</v>
      </c>
      <c r="B135" s="23" t="s">
        <v>29</v>
      </c>
      <c r="C135" s="24" t="s">
        <v>25</v>
      </c>
      <c r="D135" s="30">
        <v>8.2095000000000002</v>
      </c>
      <c r="E135" s="30">
        <v>9.953854999999999</v>
      </c>
      <c r="F135" s="30">
        <v>11.574</v>
      </c>
      <c r="G135" s="30">
        <v>10.221617500000001</v>
      </c>
      <c r="H135" s="30">
        <v>11.335944583333333</v>
      </c>
    </row>
    <row r="136" spans="1:8" ht="13.8" x14ac:dyDescent="0.25">
      <c r="A136" s="11" t="s">
        <v>169</v>
      </c>
      <c r="B136" s="11" t="s">
        <v>170</v>
      </c>
      <c r="C136" s="11" t="s">
        <v>38</v>
      </c>
      <c r="D136" s="18">
        <v>26.063123499999996</v>
      </c>
      <c r="E136" s="18">
        <v>27.854529750000001</v>
      </c>
      <c r="F136" s="18">
        <v>30.039465149999995</v>
      </c>
      <c r="G136" s="18">
        <v>26.654887349999999</v>
      </c>
      <c r="H136" s="18">
        <v>31.446995513999997</v>
      </c>
    </row>
    <row r="137" spans="1:8" ht="13.8" x14ac:dyDescent="0.25">
      <c r="A137" s="23" t="s">
        <v>369</v>
      </c>
      <c r="B137" s="23" t="s">
        <v>370</v>
      </c>
      <c r="C137" s="23" t="s">
        <v>220</v>
      </c>
      <c r="D137" s="30">
        <v>44.393537999999999</v>
      </c>
      <c r="E137" s="30">
        <v>24.663476029999998</v>
      </c>
      <c r="F137" s="30">
        <v>24.648903299999997</v>
      </c>
      <c r="G137" s="30">
        <v>24.758502499999999</v>
      </c>
      <c r="H137" s="30">
        <v>20.157215766666667</v>
      </c>
    </row>
    <row r="138" spans="1:8" ht="13.8" x14ac:dyDescent="0.25">
      <c r="A138" s="41" t="s">
        <v>396</v>
      </c>
      <c r="B138" s="41" t="s">
        <v>397</v>
      </c>
      <c r="C138" s="12" t="s">
        <v>20</v>
      </c>
      <c r="D138" s="18">
        <v>61.71908220000001</v>
      </c>
      <c r="E138" s="18">
        <v>63.013284599999999</v>
      </c>
      <c r="F138" s="18">
        <v>67.206476970000011</v>
      </c>
      <c r="G138" s="18">
        <v>71.416934999999995</v>
      </c>
      <c r="H138" s="18" t="s">
        <v>625</v>
      </c>
    </row>
    <row r="139" spans="1:8" ht="13.8" x14ac:dyDescent="0.25">
      <c r="A139" s="23" t="s">
        <v>534</v>
      </c>
      <c r="B139" s="23" t="s">
        <v>535</v>
      </c>
      <c r="C139" s="24" t="s">
        <v>237</v>
      </c>
      <c r="D139" s="30">
        <v>92.029166666666683</v>
      </c>
      <c r="E139" s="30">
        <v>75.779166666666683</v>
      </c>
      <c r="F139" s="30">
        <v>86.2</v>
      </c>
      <c r="G139" s="30">
        <v>75.779166666666683</v>
      </c>
      <c r="H139" s="30">
        <v>97.445833333333354</v>
      </c>
    </row>
    <row r="140" spans="1:8" ht="13.8" x14ac:dyDescent="0.25">
      <c r="A140" s="11" t="s">
        <v>137</v>
      </c>
      <c r="B140" s="11" t="s">
        <v>138</v>
      </c>
      <c r="C140" s="12" t="s">
        <v>38</v>
      </c>
      <c r="D140" s="18">
        <v>19.693291600000002</v>
      </c>
      <c r="E140" s="18">
        <v>29.793872304000001</v>
      </c>
      <c r="F140" s="18">
        <v>20.1126328</v>
      </c>
      <c r="G140" s="18">
        <v>28.5390756</v>
      </c>
      <c r="H140" s="18">
        <v>34.854289681372556</v>
      </c>
    </row>
    <row r="141" spans="1:8" ht="13.8" x14ac:dyDescent="0.25">
      <c r="A141" s="23" t="s">
        <v>287</v>
      </c>
      <c r="B141" s="23" t="s">
        <v>288</v>
      </c>
      <c r="C141" s="24" t="s">
        <v>20</v>
      </c>
      <c r="D141" s="30">
        <v>35.756118975</v>
      </c>
      <c r="E141" s="30">
        <v>115.39818750000001</v>
      </c>
      <c r="F141" s="30">
        <v>59.335815000000004</v>
      </c>
      <c r="G141" s="30">
        <v>110.87500000000001</v>
      </c>
      <c r="H141" s="30">
        <v>162.13493333333335</v>
      </c>
    </row>
    <row r="142" spans="1:8" ht="13.8" x14ac:dyDescent="0.25">
      <c r="A142" s="11" t="s">
        <v>160</v>
      </c>
      <c r="B142" s="11" t="s">
        <v>161</v>
      </c>
      <c r="C142" s="11" t="s">
        <v>46</v>
      </c>
      <c r="D142" s="18">
        <v>26.435826800000005</v>
      </c>
      <c r="E142" s="18">
        <v>27.325971156000001</v>
      </c>
      <c r="F142" s="18">
        <v>36.823823400000002</v>
      </c>
      <c r="G142" s="18">
        <v>22.804486494000002</v>
      </c>
      <c r="H142" s="18">
        <v>72.307606845833348</v>
      </c>
    </row>
    <row r="143" spans="1:8" ht="13.8" x14ac:dyDescent="0.25">
      <c r="A143" s="23" t="s">
        <v>64</v>
      </c>
      <c r="B143" s="23" t="s">
        <v>65</v>
      </c>
      <c r="C143" s="24" t="s">
        <v>46</v>
      </c>
      <c r="D143" s="30">
        <v>8.7975000000000012</v>
      </c>
      <c r="E143" s="30">
        <v>11.130833333333333</v>
      </c>
      <c r="F143" s="30">
        <v>12.58925</v>
      </c>
      <c r="G143" s="30">
        <v>12.334166666666668</v>
      </c>
      <c r="H143" s="30">
        <v>22.160226666666663</v>
      </c>
    </row>
    <row r="144" spans="1:8" ht="13.8" x14ac:dyDescent="0.25">
      <c r="A144" s="11" t="s">
        <v>378</v>
      </c>
      <c r="B144" s="11" t="s">
        <v>379</v>
      </c>
      <c r="C144" s="12" t="s">
        <v>46</v>
      </c>
      <c r="D144" s="18">
        <v>54.9810844</v>
      </c>
      <c r="E144" s="18">
        <v>307.74406999999997</v>
      </c>
      <c r="F144" s="18">
        <v>37.481850000000001</v>
      </c>
      <c r="G144" s="18">
        <v>302.93472499999996</v>
      </c>
      <c r="H144" s="18">
        <v>40.314163333333326</v>
      </c>
    </row>
    <row r="145" spans="1:8" ht="13.8" x14ac:dyDescent="0.25">
      <c r="A145" s="23" t="s">
        <v>641</v>
      </c>
      <c r="B145" s="46" t="s">
        <v>642</v>
      </c>
      <c r="C145" s="36" t="s">
        <v>237</v>
      </c>
      <c r="D145" s="42" t="s">
        <v>625</v>
      </c>
      <c r="E145" s="30" t="s">
        <v>625</v>
      </c>
      <c r="F145" s="30" t="s">
        <v>625</v>
      </c>
      <c r="G145" s="30" t="s">
        <v>625</v>
      </c>
      <c r="H145" s="30" t="s">
        <v>625</v>
      </c>
    </row>
    <row r="146" spans="1:8" ht="13.8" x14ac:dyDescent="0.25">
      <c r="A146" s="11" t="s">
        <v>301</v>
      </c>
      <c r="B146" s="11" t="s">
        <v>302</v>
      </c>
      <c r="C146" s="11" t="s">
        <v>220</v>
      </c>
      <c r="D146" s="18">
        <v>43.280917999999993</v>
      </c>
      <c r="E146" s="18">
        <v>57.529617000000002</v>
      </c>
      <c r="F146" s="18">
        <v>44.319062699999996</v>
      </c>
      <c r="G146" s="18">
        <v>55.051924199999995</v>
      </c>
      <c r="H146" s="18">
        <v>40.545978485999996</v>
      </c>
    </row>
    <row r="147" spans="1:8" ht="13.8" x14ac:dyDescent="0.25">
      <c r="A147" s="23" t="s">
        <v>475</v>
      </c>
      <c r="B147" s="23" t="s">
        <v>476</v>
      </c>
      <c r="C147" s="24" t="s">
        <v>20</v>
      </c>
      <c r="D147" s="30">
        <v>71.657507925000004</v>
      </c>
      <c r="E147" s="30">
        <v>712.46471108333321</v>
      </c>
      <c r="F147" s="30">
        <v>694.6293711666666</v>
      </c>
      <c r="G147" s="30">
        <v>728.58470666666665</v>
      </c>
      <c r="H147" s="30">
        <v>63.792790966666679</v>
      </c>
    </row>
    <row r="148" spans="1:8" ht="13.8" x14ac:dyDescent="0.25">
      <c r="A148" s="11" t="s">
        <v>467</v>
      </c>
      <c r="B148" s="11" t="s">
        <v>468</v>
      </c>
      <c r="C148" s="11" t="s">
        <v>220</v>
      </c>
      <c r="D148" s="18">
        <v>73.634159099999991</v>
      </c>
      <c r="E148" s="18">
        <v>71.04401279999999</v>
      </c>
      <c r="F148" s="18">
        <v>78.425929754999999</v>
      </c>
      <c r="G148" s="18">
        <v>71.04401279999999</v>
      </c>
      <c r="H148" s="18">
        <v>76.088631069999991</v>
      </c>
    </row>
    <row r="149" spans="1:8" ht="13.8" x14ac:dyDescent="0.25">
      <c r="A149" s="23" t="s">
        <v>201</v>
      </c>
      <c r="B149" s="23" t="s">
        <v>202</v>
      </c>
      <c r="C149" s="24" t="s">
        <v>203</v>
      </c>
      <c r="D149" s="30">
        <v>36.194919374999998</v>
      </c>
      <c r="E149" s="30">
        <v>35.589876283333332</v>
      </c>
      <c r="F149" s="30">
        <v>40.334576399999996</v>
      </c>
      <c r="G149" s="30">
        <v>34.057087003333329</v>
      </c>
      <c r="H149" s="30">
        <v>96.686370552499994</v>
      </c>
    </row>
    <row r="150" spans="1:8" ht="13.8" x14ac:dyDescent="0.25">
      <c r="A150" s="11" t="s">
        <v>272</v>
      </c>
      <c r="B150" s="11" t="s">
        <v>273</v>
      </c>
      <c r="C150" s="12" t="s">
        <v>20</v>
      </c>
      <c r="D150" s="18">
        <v>45.103588000000002</v>
      </c>
      <c r="E150" s="18">
        <v>50.588439999999999</v>
      </c>
      <c r="F150" s="18">
        <v>50.295112999999994</v>
      </c>
      <c r="G150" s="18">
        <v>58.156440000000003</v>
      </c>
      <c r="H150" s="18">
        <v>35.818662687500002</v>
      </c>
    </row>
    <row r="151" spans="1:8" ht="13.8" x14ac:dyDescent="0.25">
      <c r="A151" s="23" t="s">
        <v>381</v>
      </c>
      <c r="B151" s="23" t="s">
        <v>382</v>
      </c>
      <c r="C151" s="24" t="s">
        <v>46</v>
      </c>
      <c r="D151" s="30">
        <v>72.594466738350008</v>
      </c>
      <c r="E151" s="30">
        <v>80.00561056976666</v>
      </c>
      <c r="F151" s="30">
        <v>88.528033038000032</v>
      </c>
      <c r="G151" s="30">
        <v>80.257288305000003</v>
      </c>
      <c r="H151" s="30">
        <v>85.911241062843146</v>
      </c>
    </row>
    <row r="152" spans="1:8" ht="13.8" x14ac:dyDescent="0.25">
      <c r="A152" s="11" t="s">
        <v>643</v>
      </c>
      <c r="B152" s="115" t="s">
        <v>644</v>
      </c>
      <c r="C152" s="41" t="s">
        <v>20</v>
      </c>
      <c r="D152" s="45" t="s">
        <v>625</v>
      </c>
      <c r="E152" s="18" t="s">
        <v>625</v>
      </c>
      <c r="F152" s="18" t="s">
        <v>625</v>
      </c>
      <c r="G152" s="18" t="s">
        <v>625</v>
      </c>
      <c r="H152" s="18" t="s">
        <v>625</v>
      </c>
    </row>
    <row r="153" spans="1:8" ht="13.8" x14ac:dyDescent="0.25">
      <c r="A153" s="23" t="s">
        <v>224</v>
      </c>
      <c r="B153" s="23" t="s">
        <v>225</v>
      </c>
      <c r="C153" s="23" t="s">
        <v>226</v>
      </c>
      <c r="D153" s="30">
        <v>17.81890705</v>
      </c>
      <c r="E153" s="30">
        <v>29.006646239999998</v>
      </c>
      <c r="F153" s="30">
        <v>33.149063999999996</v>
      </c>
      <c r="G153" s="30">
        <v>30.439620639999998</v>
      </c>
      <c r="H153" s="30">
        <v>26.891999999999999</v>
      </c>
    </row>
    <row r="154" spans="1:8" ht="13.8" x14ac:dyDescent="0.25">
      <c r="A154" s="11" t="s">
        <v>259</v>
      </c>
      <c r="B154" s="11" t="s">
        <v>260</v>
      </c>
      <c r="C154" s="12" t="s">
        <v>46</v>
      </c>
      <c r="D154" s="18">
        <v>33.436410291666668</v>
      </c>
      <c r="E154" s="18">
        <v>31.849501950000001</v>
      </c>
      <c r="F154" s="18">
        <v>31.753853100000001</v>
      </c>
      <c r="G154" s="18">
        <v>31.312452499999999</v>
      </c>
      <c r="H154" s="18">
        <v>45.406784953703706</v>
      </c>
    </row>
    <row r="155" spans="1:8" ht="13.8" x14ac:dyDescent="0.25">
      <c r="A155" s="23" t="s">
        <v>573</v>
      </c>
      <c r="B155" s="23" t="s">
        <v>574</v>
      </c>
      <c r="C155" s="24" t="s">
        <v>20</v>
      </c>
      <c r="D155" s="30">
        <v>110.68753199999999</v>
      </c>
      <c r="E155" s="30">
        <v>111.86491000000001</v>
      </c>
      <c r="F155" s="30">
        <v>175.25488700000002</v>
      </c>
      <c r="G155" s="30">
        <v>137.20314999999999</v>
      </c>
      <c r="H155" s="30">
        <v>71.27925384615385</v>
      </c>
    </row>
    <row r="156" spans="1:8" ht="13.8" x14ac:dyDescent="0.25">
      <c r="A156" s="11" t="s">
        <v>481</v>
      </c>
      <c r="B156" s="11" t="s">
        <v>482</v>
      </c>
      <c r="C156" s="12" t="s">
        <v>20</v>
      </c>
      <c r="D156" s="18">
        <v>68.542337662500003</v>
      </c>
      <c r="E156" s="18">
        <v>105.60472845000001</v>
      </c>
      <c r="F156" s="18">
        <v>133.38121783139999</v>
      </c>
      <c r="G156" s="18">
        <v>110.782625</v>
      </c>
      <c r="H156" s="18">
        <v>465.51792936031325</v>
      </c>
    </row>
    <row r="157" spans="1:8" ht="13.8" x14ac:dyDescent="0.25">
      <c r="A157" s="23" t="s">
        <v>235</v>
      </c>
      <c r="B157" s="23" t="s">
        <v>236</v>
      </c>
      <c r="C157" s="24" t="s">
        <v>237</v>
      </c>
      <c r="D157" s="30">
        <v>40.259837250000004</v>
      </c>
      <c r="E157" s="30">
        <v>42.446544000000003</v>
      </c>
      <c r="F157" s="30">
        <v>39.024862800000001</v>
      </c>
      <c r="G157" s="30">
        <v>40.979605800000002</v>
      </c>
      <c r="H157" s="30">
        <v>80.020428507076943</v>
      </c>
    </row>
    <row r="158" spans="1:8" ht="13.8" x14ac:dyDescent="0.25">
      <c r="A158" s="11" t="s">
        <v>646</v>
      </c>
      <c r="B158" s="11" t="s">
        <v>647</v>
      </c>
      <c r="C158" s="41" t="s">
        <v>20</v>
      </c>
      <c r="D158" s="45" t="s">
        <v>625</v>
      </c>
      <c r="E158" s="18">
        <v>40.004705000000001</v>
      </c>
      <c r="F158" s="18">
        <v>55.06928735000001</v>
      </c>
      <c r="G158" s="18">
        <v>38.436666666666675</v>
      </c>
      <c r="H158" s="18">
        <v>118.8792266666667</v>
      </c>
    </row>
    <row r="159" spans="1:8" ht="13.8" x14ac:dyDescent="0.25">
      <c r="A159" s="23" t="s">
        <v>453</v>
      </c>
      <c r="B159" s="23" t="s">
        <v>454</v>
      </c>
      <c r="C159" s="24" t="s">
        <v>20</v>
      </c>
      <c r="D159" s="30">
        <v>75.146377441666672</v>
      </c>
      <c r="E159" s="30">
        <v>88.57523840195833</v>
      </c>
      <c r="F159" s="30">
        <v>78.206894009999999</v>
      </c>
      <c r="G159" s="30">
        <v>93.583559561666661</v>
      </c>
      <c r="H159" s="30">
        <v>80.139078290624994</v>
      </c>
    </row>
    <row r="160" spans="1:8" ht="13.8" x14ac:dyDescent="0.25">
      <c r="A160" s="11" t="s">
        <v>275</v>
      </c>
      <c r="B160" s="11" t="s">
        <v>276</v>
      </c>
      <c r="C160" s="11" t="s">
        <v>226</v>
      </c>
      <c r="D160" s="18">
        <v>36.99</v>
      </c>
      <c r="E160" s="18">
        <v>52.495000000000005</v>
      </c>
      <c r="F160" s="18">
        <v>56.495000000000005</v>
      </c>
      <c r="G160" s="18">
        <v>52.495000000000005</v>
      </c>
      <c r="H160" s="18">
        <v>53.887789253760936</v>
      </c>
    </row>
    <row r="161" spans="1:8" ht="13.8" x14ac:dyDescent="0.25">
      <c r="A161" s="23" t="s">
        <v>343</v>
      </c>
      <c r="B161" s="23" t="s">
        <v>344</v>
      </c>
      <c r="C161" s="24" t="s">
        <v>203</v>
      </c>
      <c r="D161" s="30">
        <v>46.173729999999999</v>
      </c>
      <c r="E161" s="30">
        <v>52.467455729166673</v>
      </c>
      <c r="F161" s="30">
        <v>42.432553124999998</v>
      </c>
      <c r="G161" s="30">
        <v>50.207780729166672</v>
      </c>
      <c r="H161" s="30">
        <v>47.037344974999996</v>
      </c>
    </row>
    <row r="162" spans="1:8" ht="13.8" x14ac:dyDescent="0.25">
      <c r="A162" s="11" t="s">
        <v>523</v>
      </c>
      <c r="B162" s="11" t="s">
        <v>524</v>
      </c>
      <c r="C162" s="12" t="s">
        <v>203</v>
      </c>
      <c r="D162" s="18">
        <v>89.101338499999997</v>
      </c>
      <c r="E162" s="18">
        <v>79.158372687500005</v>
      </c>
      <c r="F162" s="18">
        <v>70.971437500000008</v>
      </c>
      <c r="G162" s="18">
        <v>84.504564024999993</v>
      </c>
      <c r="H162" s="18">
        <v>82.501300270270235</v>
      </c>
    </row>
    <row r="163" spans="1:8" ht="13.8" x14ac:dyDescent="0.25">
      <c r="A163" s="23" t="s">
        <v>48</v>
      </c>
      <c r="B163" s="23" t="s">
        <v>49</v>
      </c>
      <c r="C163" s="24" t="s">
        <v>46</v>
      </c>
      <c r="D163" s="30">
        <v>11.696879700000002</v>
      </c>
      <c r="E163" s="30">
        <v>13.145025243366666</v>
      </c>
      <c r="F163" s="30">
        <v>12.0475152125</v>
      </c>
      <c r="G163" s="30">
        <v>13.227528547766667</v>
      </c>
      <c r="H163" s="30">
        <v>17.970491137921567</v>
      </c>
    </row>
    <row r="164" spans="1:8" ht="13.8" x14ac:dyDescent="0.25">
      <c r="A164" s="11" t="s">
        <v>648</v>
      </c>
      <c r="B164" s="41" t="s">
        <v>649</v>
      </c>
      <c r="C164" s="41" t="s">
        <v>237</v>
      </c>
      <c r="D164" s="45" t="s">
        <v>625</v>
      </c>
      <c r="E164" s="18" t="s">
        <v>625</v>
      </c>
      <c r="F164" s="18" t="s">
        <v>625</v>
      </c>
      <c r="G164" s="18" t="s">
        <v>625</v>
      </c>
      <c r="H164" s="18" t="s">
        <v>625</v>
      </c>
    </row>
    <row r="165" spans="1:8" ht="13.8" x14ac:dyDescent="0.25">
      <c r="A165" s="23" t="s">
        <v>356</v>
      </c>
      <c r="B165" s="23" t="s">
        <v>357</v>
      </c>
      <c r="C165" s="24" t="s">
        <v>237</v>
      </c>
      <c r="D165" s="30">
        <v>59.328724999999999</v>
      </c>
      <c r="E165" s="30">
        <v>62.941690000000001</v>
      </c>
      <c r="F165" s="30">
        <v>53.995464550000001</v>
      </c>
      <c r="G165" s="30">
        <v>58.820099999999996</v>
      </c>
      <c r="H165" s="30">
        <v>62.935438354934192</v>
      </c>
    </row>
    <row r="166" spans="1:8" ht="13.8" x14ac:dyDescent="0.25">
      <c r="A166" s="11" t="s">
        <v>536</v>
      </c>
      <c r="B166" s="11" t="s">
        <v>537</v>
      </c>
      <c r="C166" s="12" t="s">
        <v>81</v>
      </c>
      <c r="D166" s="18">
        <v>109.11276599999999</v>
      </c>
      <c r="E166" s="18">
        <v>91.036050000000003</v>
      </c>
      <c r="F166" s="18">
        <v>77.914379999999994</v>
      </c>
      <c r="G166" s="18">
        <v>90.917749999999998</v>
      </c>
      <c r="H166" s="18">
        <v>147.8690769230769</v>
      </c>
    </row>
    <row r="167" spans="1:8" ht="13.8" x14ac:dyDescent="0.25">
      <c r="A167" s="23" t="s">
        <v>363</v>
      </c>
      <c r="B167" s="23" t="s">
        <v>364</v>
      </c>
      <c r="C167" s="23" t="s">
        <v>226</v>
      </c>
      <c r="D167" s="30">
        <v>66.033000000000001</v>
      </c>
      <c r="E167" s="30">
        <v>66.052140000000009</v>
      </c>
      <c r="F167" s="30">
        <v>47.447135025000001</v>
      </c>
      <c r="G167" s="30">
        <v>65.537960400000003</v>
      </c>
      <c r="H167" s="30">
        <v>112.99217431454548</v>
      </c>
    </row>
    <row r="168" spans="1:8" ht="13.8" x14ac:dyDescent="0.25">
      <c r="A168" s="11" t="s">
        <v>192</v>
      </c>
      <c r="B168" s="11" t="s">
        <v>193</v>
      </c>
      <c r="C168" s="12" t="s">
        <v>88</v>
      </c>
      <c r="D168" s="18">
        <v>26.84873</v>
      </c>
      <c r="E168" s="18">
        <v>39.868882309999996</v>
      </c>
      <c r="F168" s="18">
        <v>26.172654025833328</v>
      </c>
      <c r="G168" s="18">
        <v>43.53198307249999</v>
      </c>
      <c r="H168" s="18">
        <v>45.179894244444441</v>
      </c>
    </row>
    <row r="169" spans="1:8" ht="13.8" x14ac:dyDescent="0.25">
      <c r="A169" s="23" t="s">
        <v>459</v>
      </c>
      <c r="B169" s="23" t="s">
        <v>460</v>
      </c>
      <c r="C169" s="24" t="s">
        <v>237</v>
      </c>
      <c r="D169" s="30">
        <v>91.625836500000005</v>
      </c>
      <c r="E169" s="30">
        <v>109.56935266666666</v>
      </c>
      <c r="F169" s="30">
        <v>80.140343250000001</v>
      </c>
      <c r="G169" s="30">
        <v>105.78267290833332</v>
      </c>
      <c r="H169" s="30">
        <v>90.851395990000015</v>
      </c>
    </row>
    <row r="170" spans="1:8" ht="13.8" x14ac:dyDescent="0.25">
      <c r="A170" s="11" t="s">
        <v>650</v>
      </c>
      <c r="B170" s="11" t="s">
        <v>651</v>
      </c>
      <c r="C170" s="12" t="s">
        <v>237</v>
      </c>
      <c r="D170" s="18">
        <v>48.858898083333337</v>
      </c>
      <c r="E170" s="18">
        <v>48.945335541666672</v>
      </c>
      <c r="F170" s="18">
        <v>51.059975737500004</v>
      </c>
      <c r="G170" s="18">
        <v>51.420220833333332</v>
      </c>
      <c r="H170" s="18">
        <v>583.87243326111127</v>
      </c>
    </row>
    <row r="171" spans="1:8" ht="13.8" x14ac:dyDescent="0.25">
      <c r="A171" s="23" t="s">
        <v>277</v>
      </c>
      <c r="B171" s="23" t="s">
        <v>278</v>
      </c>
      <c r="C171" s="24" t="s">
        <v>46</v>
      </c>
      <c r="D171" s="30">
        <v>44.186044320000001</v>
      </c>
      <c r="E171" s="30">
        <v>53.711497207499995</v>
      </c>
      <c r="F171" s="30">
        <v>39.291135183333331</v>
      </c>
      <c r="G171" s="30">
        <v>47.7809469225</v>
      </c>
      <c r="H171" s="30">
        <v>50.536624777777789</v>
      </c>
    </row>
    <row r="172" spans="1:8" ht="13.8" x14ac:dyDescent="0.25">
      <c r="A172" s="11" t="s">
        <v>93</v>
      </c>
      <c r="B172" s="11" t="s">
        <v>94</v>
      </c>
      <c r="C172" s="12" t="s">
        <v>46</v>
      </c>
      <c r="D172" s="18">
        <v>18.139620430620003</v>
      </c>
      <c r="E172" s="18">
        <v>20.43080636454</v>
      </c>
      <c r="F172" s="18">
        <v>17.552322472366001</v>
      </c>
      <c r="G172" s="18">
        <v>26.410521501000002</v>
      </c>
      <c r="H172" s="18">
        <v>33.462064302023805</v>
      </c>
    </row>
    <row r="173" spans="1:8" ht="13.8" x14ac:dyDescent="0.25">
      <c r="A173" s="23" t="s">
        <v>122</v>
      </c>
      <c r="B173" s="23" t="s">
        <v>123</v>
      </c>
      <c r="C173" s="24" t="s">
        <v>38</v>
      </c>
      <c r="D173" s="30">
        <v>17.233647120000001</v>
      </c>
      <c r="E173" s="30">
        <v>16.659235895999998</v>
      </c>
      <c r="F173" s="30">
        <v>15.782790529333333</v>
      </c>
      <c r="G173" s="30">
        <v>16.597483212499998</v>
      </c>
      <c r="H173" s="30">
        <v>18.402320754878044</v>
      </c>
    </row>
    <row r="174" spans="1:8" ht="13.8" x14ac:dyDescent="0.25">
      <c r="A174" s="11" t="s">
        <v>406</v>
      </c>
      <c r="B174" s="11" t="s">
        <v>407</v>
      </c>
      <c r="C174" s="11" t="s">
        <v>220</v>
      </c>
      <c r="D174" s="18">
        <v>41.306017499999996</v>
      </c>
      <c r="E174" s="18">
        <v>48.851626250000002</v>
      </c>
      <c r="F174" s="18">
        <v>48.043852499999993</v>
      </c>
      <c r="G174" s="18">
        <v>46.74767825</v>
      </c>
      <c r="H174" s="18">
        <v>43.75701995</v>
      </c>
    </row>
    <row r="175" spans="1:8" ht="13.8" x14ac:dyDescent="0.25">
      <c r="A175" s="23" t="s">
        <v>446</v>
      </c>
      <c r="B175" s="23" t="s">
        <v>447</v>
      </c>
      <c r="C175" s="23" t="s">
        <v>220</v>
      </c>
      <c r="D175" s="30">
        <v>59.99</v>
      </c>
      <c r="E175" s="30">
        <v>46.49</v>
      </c>
      <c r="F175" s="30">
        <v>47.99</v>
      </c>
      <c r="G175" s="30">
        <v>46.49</v>
      </c>
      <c r="H175" s="30">
        <v>68.372307692307714</v>
      </c>
    </row>
    <row r="176" spans="1:8" ht="13.8" x14ac:dyDescent="0.25">
      <c r="A176" s="11" t="s">
        <v>222</v>
      </c>
      <c r="B176" s="11" t="s">
        <v>223</v>
      </c>
      <c r="C176" s="12" t="s">
        <v>81</v>
      </c>
      <c r="D176" s="18">
        <v>25.435499999999994</v>
      </c>
      <c r="E176" s="18">
        <v>28.287083333333328</v>
      </c>
      <c r="F176" s="18">
        <v>31.9</v>
      </c>
      <c r="G176" s="18">
        <v>26.907356458333329</v>
      </c>
      <c r="H176" s="18">
        <v>35.892401146666664</v>
      </c>
    </row>
    <row r="177" spans="1:8" ht="13.8" x14ac:dyDescent="0.25">
      <c r="A177" s="23" t="s">
        <v>228</v>
      </c>
      <c r="B177" s="23" t="s">
        <v>229</v>
      </c>
      <c r="C177" s="24" t="s">
        <v>203</v>
      </c>
      <c r="D177" s="30">
        <v>38.329759000000003</v>
      </c>
      <c r="E177" s="30">
        <v>33.310133725</v>
      </c>
      <c r="F177" s="30">
        <v>49.416533999999992</v>
      </c>
      <c r="G177" s="30">
        <v>31.875528684999995</v>
      </c>
      <c r="H177" s="30">
        <v>51.793068533636358</v>
      </c>
    </row>
    <row r="178" spans="1:8" ht="13.8" x14ac:dyDescent="0.25">
      <c r="A178" s="11" t="s">
        <v>541</v>
      </c>
      <c r="B178" s="115" t="s">
        <v>542</v>
      </c>
      <c r="C178" s="12" t="s">
        <v>237</v>
      </c>
      <c r="D178" s="18">
        <v>60</v>
      </c>
      <c r="E178" s="18">
        <v>89.974999999999994</v>
      </c>
      <c r="F178" s="18">
        <v>89.974999999999994</v>
      </c>
      <c r="G178" s="18" t="s">
        <v>625</v>
      </c>
      <c r="H178" s="18" t="s">
        <v>625</v>
      </c>
    </row>
    <row r="179" spans="1:8" ht="13.8" x14ac:dyDescent="0.25">
      <c r="A179" s="23" t="s">
        <v>142</v>
      </c>
      <c r="B179" s="23" t="s">
        <v>143</v>
      </c>
      <c r="C179" s="24" t="s">
        <v>88</v>
      </c>
      <c r="D179" s="30">
        <v>21.563220000000001</v>
      </c>
      <c r="E179" s="30">
        <v>35.568550000000002</v>
      </c>
      <c r="F179" s="30">
        <v>24.4641375</v>
      </c>
      <c r="G179" s="30">
        <v>42.125</v>
      </c>
      <c r="H179" s="30">
        <v>54.734556095238091</v>
      </c>
    </row>
    <row r="180" spans="1:8" ht="13.8" x14ac:dyDescent="0.25">
      <c r="A180" s="11" t="s">
        <v>438</v>
      </c>
      <c r="B180" s="11" t="s">
        <v>439</v>
      </c>
      <c r="C180" s="12" t="s">
        <v>81</v>
      </c>
      <c r="D180" s="18">
        <v>123.59241</v>
      </c>
      <c r="E180" s="18">
        <v>116.72616499999999</v>
      </c>
      <c r="F180" s="18">
        <v>109.86748</v>
      </c>
      <c r="G180" s="18">
        <v>116.72625000000001</v>
      </c>
      <c r="H180" s="18">
        <v>149.39872</v>
      </c>
    </row>
    <row r="181" spans="1:8" ht="13.8" x14ac:dyDescent="0.25">
      <c r="A181" s="23" t="s">
        <v>251</v>
      </c>
      <c r="B181" s="23" t="s">
        <v>252</v>
      </c>
      <c r="C181" s="24" t="s">
        <v>20</v>
      </c>
      <c r="D181" s="30">
        <v>33.367473799999999</v>
      </c>
      <c r="E181" s="30">
        <v>30.993980016666665</v>
      </c>
      <c r="F181" s="30">
        <v>22.445197499999999</v>
      </c>
      <c r="G181" s="30">
        <v>29.659127376666664</v>
      </c>
      <c r="H181" s="30">
        <v>29.648719399999994</v>
      </c>
    </row>
    <row r="182" spans="1:8" ht="13.8" x14ac:dyDescent="0.25">
      <c r="A182" s="11" t="s">
        <v>36</v>
      </c>
      <c r="B182" s="11" t="s">
        <v>37</v>
      </c>
      <c r="C182" s="12" t="s">
        <v>38</v>
      </c>
      <c r="D182" s="18">
        <v>8.9968640000000004</v>
      </c>
      <c r="E182" s="18">
        <v>10.589240500000001</v>
      </c>
      <c r="F182" s="18">
        <v>8.1528194999999997</v>
      </c>
      <c r="G182" s="18">
        <v>10.5802985</v>
      </c>
      <c r="H182" s="18">
        <v>13.296917215582607</v>
      </c>
    </row>
    <row r="183" spans="1:8" ht="13.8" x14ac:dyDescent="0.25">
      <c r="A183" s="23" t="s">
        <v>96</v>
      </c>
      <c r="B183" s="23" t="s">
        <v>97</v>
      </c>
      <c r="C183" s="24" t="s">
        <v>38</v>
      </c>
      <c r="D183" s="30">
        <v>16.447614480000002</v>
      </c>
      <c r="E183" s="30">
        <v>18.238441266666669</v>
      </c>
      <c r="F183" s="30">
        <v>17.0166476319</v>
      </c>
      <c r="G183" s="30">
        <v>17.343896666666669</v>
      </c>
      <c r="H183" s="30">
        <v>18.617251857236845</v>
      </c>
    </row>
    <row r="184" spans="1:8" ht="13.8" x14ac:dyDescent="0.25">
      <c r="A184" s="11" t="s">
        <v>653</v>
      </c>
      <c r="B184" s="11" t="s">
        <v>654</v>
      </c>
      <c r="C184" s="12" t="s">
        <v>25</v>
      </c>
      <c r="D184" s="18">
        <v>8.0712191999999998</v>
      </c>
      <c r="E184" s="18">
        <v>7.5019999999999998</v>
      </c>
      <c r="F184" s="18">
        <v>7.3485000000000005</v>
      </c>
      <c r="G184" s="18">
        <v>8.3792500000000008</v>
      </c>
      <c r="H184" s="18">
        <v>9.2714301724137922</v>
      </c>
    </row>
    <row r="185" spans="1:8" ht="13.8" x14ac:dyDescent="0.25">
      <c r="A185" s="23" t="s">
        <v>430</v>
      </c>
      <c r="B185" s="36" t="s">
        <v>431</v>
      </c>
      <c r="C185" s="24" t="s">
        <v>20</v>
      </c>
      <c r="D185" s="30">
        <v>40.833333333333336</v>
      </c>
      <c r="E185" s="30" t="s">
        <v>625</v>
      </c>
      <c r="F185" s="30" t="s">
        <v>625</v>
      </c>
      <c r="G185" s="30" t="s">
        <v>625</v>
      </c>
      <c r="H185" s="30" t="s">
        <v>625</v>
      </c>
    </row>
    <row r="186" spans="1:8" ht="13.8" x14ac:dyDescent="0.25">
      <c r="A186" s="11" t="s">
        <v>526</v>
      </c>
      <c r="B186" s="11" t="s">
        <v>527</v>
      </c>
      <c r="C186" s="12" t="s">
        <v>81</v>
      </c>
      <c r="D186" s="18">
        <v>95.959332000000003</v>
      </c>
      <c r="E186" s="18">
        <v>107.2699691</v>
      </c>
      <c r="F186" s="18">
        <v>82.853153416666672</v>
      </c>
      <c r="G186" s="18">
        <v>107.2924125</v>
      </c>
      <c r="H186" s="18">
        <v>84.053374166666671</v>
      </c>
    </row>
    <row r="187" spans="1:8" ht="13.8" x14ac:dyDescent="0.25">
      <c r="A187" s="23" t="s">
        <v>586</v>
      </c>
      <c r="B187" s="36" t="s">
        <v>587</v>
      </c>
      <c r="C187" s="36" t="s">
        <v>237</v>
      </c>
      <c r="D187" s="42" t="s">
        <v>625</v>
      </c>
      <c r="E187" s="30" t="s">
        <v>625</v>
      </c>
      <c r="F187" s="30" t="s">
        <v>625</v>
      </c>
      <c r="G187" s="30" t="s">
        <v>625</v>
      </c>
      <c r="H187" s="30" t="s">
        <v>625</v>
      </c>
    </row>
    <row r="188" spans="1:8" ht="13.8" x14ac:dyDescent="0.25">
      <c r="A188" s="11" t="s">
        <v>570</v>
      </c>
      <c r="B188" s="11" t="s">
        <v>571</v>
      </c>
      <c r="C188" s="12" t="s">
        <v>20</v>
      </c>
      <c r="D188" s="18">
        <v>65.258613850416666</v>
      </c>
      <c r="E188" s="18">
        <v>70.556208611999992</v>
      </c>
      <c r="F188" s="18">
        <v>122.72182116729998</v>
      </c>
      <c r="G188" s="18">
        <v>109.79751190649999</v>
      </c>
      <c r="H188" s="18">
        <v>99.424861145833347</v>
      </c>
    </row>
    <row r="189" spans="1:8" ht="13.8" x14ac:dyDescent="0.25">
      <c r="A189" s="23" t="s">
        <v>18</v>
      </c>
      <c r="B189" s="23" t="s">
        <v>19</v>
      </c>
      <c r="C189" s="24" t="s">
        <v>20</v>
      </c>
      <c r="D189" s="30">
        <v>4.7999998464000004</v>
      </c>
      <c r="E189" s="30" t="s">
        <v>625</v>
      </c>
      <c r="F189" s="30" t="s">
        <v>625</v>
      </c>
      <c r="G189" s="30" t="s">
        <v>625</v>
      </c>
      <c r="H189" s="30" t="s">
        <v>625</v>
      </c>
    </row>
    <row r="190" spans="1:8" ht="13.8" x14ac:dyDescent="0.25">
      <c r="A190" s="11" t="s">
        <v>239</v>
      </c>
      <c r="B190" s="11" t="s">
        <v>240</v>
      </c>
      <c r="C190" s="12" t="s">
        <v>203</v>
      </c>
      <c r="D190" s="18">
        <v>35.407802499999995</v>
      </c>
      <c r="E190" s="18">
        <v>48.397379000000001</v>
      </c>
      <c r="F190" s="18">
        <v>39.596925562500005</v>
      </c>
      <c r="G190" s="18">
        <v>46.114749999999994</v>
      </c>
      <c r="H190" s="18">
        <v>53.036348893181817</v>
      </c>
    </row>
    <row r="191" spans="1:8" ht="13.8" x14ac:dyDescent="0.25">
      <c r="A191" s="23" t="s">
        <v>242</v>
      </c>
      <c r="B191" s="23" t="s">
        <v>243</v>
      </c>
      <c r="C191" s="24" t="s">
        <v>46</v>
      </c>
      <c r="D191" s="30">
        <v>32.704167396833334</v>
      </c>
      <c r="E191" s="30">
        <v>33.42871640325</v>
      </c>
      <c r="F191" s="30">
        <v>43.7984376</v>
      </c>
      <c r="G191" s="30">
        <v>32.637772595833333</v>
      </c>
      <c r="H191" s="30">
        <v>38.338935541666665</v>
      </c>
    </row>
    <row r="192" spans="1:8" ht="13.8" x14ac:dyDescent="0.25">
      <c r="A192" s="11" t="s">
        <v>421</v>
      </c>
      <c r="B192" s="11" t="s">
        <v>422</v>
      </c>
      <c r="C192" s="12" t="s">
        <v>20</v>
      </c>
      <c r="D192" s="18">
        <v>60.552696013333325</v>
      </c>
      <c r="E192" s="18">
        <v>69.207276266666668</v>
      </c>
      <c r="F192" s="18">
        <v>72.257683666666665</v>
      </c>
      <c r="G192" s="18">
        <v>70.791571646666668</v>
      </c>
      <c r="H192" s="18">
        <v>83.308369444444466</v>
      </c>
    </row>
    <row r="193" spans="1:8" ht="13.8" x14ac:dyDescent="0.25">
      <c r="A193" s="23" t="s">
        <v>303</v>
      </c>
      <c r="B193" s="23" t="s">
        <v>304</v>
      </c>
      <c r="C193" s="24" t="s">
        <v>38</v>
      </c>
      <c r="D193" s="30">
        <v>45.611856899999999</v>
      </c>
      <c r="E193" s="30">
        <v>36.411149999999999</v>
      </c>
      <c r="F193" s="30">
        <v>31.163579999999996</v>
      </c>
      <c r="G193" s="30">
        <v>34.84299</v>
      </c>
      <c r="H193" s="30">
        <v>30.374341184117643</v>
      </c>
    </row>
    <row r="194" spans="1:8" ht="13.8" x14ac:dyDescent="0.25">
      <c r="A194" s="11" t="s">
        <v>108</v>
      </c>
      <c r="B194" s="11" t="s">
        <v>109</v>
      </c>
      <c r="C194" s="12" t="s">
        <v>38</v>
      </c>
      <c r="D194" s="18">
        <v>16.689299999999999</v>
      </c>
      <c r="E194" s="18">
        <v>19.297909499999999</v>
      </c>
      <c r="F194" s="18">
        <v>18.540475125</v>
      </c>
      <c r="G194" s="18">
        <v>18.466784699999998</v>
      </c>
      <c r="H194" s="18">
        <v>21.702204600499996</v>
      </c>
    </row>
    <row r="195" spans="1:8" ht="13.8" x14ac:dyDescent="0.25">
      <c r="A195" s="23" t="s">
        <v>469</v>
      </c>
      <c r="B195" s="23" t="s">
        <v>470</v>
      </c>
      <c r="C195" s="24" t="s">
        <v>20</v>
      </c>
      <c r="D195" s="30">
        <v>316.69262099999997</v>
      </c>
      <c r="E195" s="30" t="s">
        <v>625</v>
      </c>
      <c r="F195" s="30" t="s">
        <v>625</v>
      </c>
      <c r="G195" s="30" t="s">
        <v>625</v>
      </c>
      <c r="H195" s="30" t="s">
        <v>625</v>
      </c>
    </row>
    <row r="196" spans="1:8" ht="13.8" x14ac:dyDescent="0.25">
      <c r="A196" s="11" t="s">
        <v>333</v>
      </c>
      <c r="B196" s="11" t="s">
        <v>334</v>
      </c>
      <c r="C196" s="12" t="s">
        <v>203</v>
      </c>
      <c r="D196" s="18">
        <v>48.955279999999995</v>
      </c>
      <c r="E196" s="18">
        <v>53.403019999999998</v>
      </c>
      <c r="F196" s="18">
        <v>48.971339999999998</v>
      </c>
      <c r="G196" s="18">
        <v>51.103051999999998</v>
      </c>
      <c r="H196" s="18">
        <v>39.250823777857136</v>
      </c>
    </row>
    <row r="197" spans="1:8" ht="13.8" x14ac:dyDescent="0.25">
      <c r="A197" s="23" t="s">
        <v>285</v>
      </c>
      <c r="B197" s="36" t="s">
        <v>286</v>
      </c>
      <c r="C197" s="24" t="s">
        <v>53</v>
      </c>
      <c r="D197" s="30">
        <v>38.004131200000003</v>
      </c>
      <c r="E197" s="30">
        <v>41.3587104</v>
      </c>
      <c r="F197" s="30">
        <v>38.822576099999999</v>
      </c>
      <c r="G197" s="30" t="s">
        <v>625</v>
      </c>
      <c r="H197" s="30" t="s">
        <v>625</v>
      </c>
    </row>
    <row r="198" spans="1:8" ht="13.8" x14ac:dyDescent="0.25">
      <c r="A198" s="11" t="s">
        <v>361</v>
      </c>
      <c r="B198" s="11" t="s">
        <v>362</v>
      </c>
      <c r="C198" s="12" t="s">
        <v>20</v>
      </c>
      <c r="D198" s="18">
        <v>59.166666666666664</v>
      </c>
      <c r="E198" s="18">
        <v>19.149999999999999</v>
      </c>
      <c r="F198" s="18">
        <v>52.5</v>
      </c>
      <c r="G198" s="18">
        <v>19.149999999999999</v>
      </c>
      <c r="H198" s="18">
        <v>117</v>
      </c>
    </row>
    <row r="199" spans="1:8" ht="13.8" x14ac:dyDescent="0.25">
      <c r="A199" s="23" t="s">
        <v>608</v>
      </c>
      <c r="B199" s="36" t="s">
        <v>609</v>
      </c>
      <c r="C199" s="24" t="s">
        <v>88</v>
      </c>
      <c r="D199" s="30">
        <v>164.45658541984</v>
      </c>
      <c r="E199" s="30">
        <v>28.613819025000002</v>
      </c>
      <c r="F199" s="30">
        <v>39.823007399999995</v>
      </c>
      <c r="G199" s="30" t="s">
        <v>625</v>
      </c>
      <c r="H199" s="30" t="s">
        <v>625</v>
      </c>
    </row>
    <row r="200" spans="1:8" ht="13.8" x14ac:dyDescent="0.25">
      <c r="A200" s="11" t="s">
        <v>656</v>
      </c>
      <c r="B200" s="41" t="s">
        <v>657</v>
      </c>
      <c r="C200" s="41" t="s">
        <v>20</v>
      </c>
      <c r="D200" s="45" t="s">
        <v>625</v>
      </c>
      <c r="E200" s="18" t="s">
        <v>625</v>
      </c>
      <c r="F200" s="18" t="s">
        <v>625</v>
      </c>
      <c r="G200" s="18" t="s">
        <v>625</v>
      </c>
      <c r="H200" s="18" t="s">
        <v>625</v>
      </c>
    </row>
    <row r="201" spans="1:8" ht="13.8" x14ac:dyDescent="0.25">
      <c r="A201" s="23" t="s">
        <v>520</v>
      </c>
      <c r="B201" s="36" t="s">
        <v>521</v>
      </c>
      <c r="C201" s="24" t="s">
        <v>20</v>
      </c>
      <c r="D201" s="30">
        <v>119.10915</v>
      </c>
      <c r="E201" s="30">
        <v>74</v>
      </c>
      <c r="F201" s="30">
        <v>74</v>
      </c>
      <c r="G201" s="30" t="s">
        <v>625</v>
      </c>
      <c r="H201" s="30" t="s">
        <v>625</v>
      </c>
    </row>
    <row r="202" spans="1:8" ht="13.8" x14ac:dyDescent="0.25">
      <c r="A202" s="11" t="s">
        <v>374</v>
      </c>
      <c r="B202" s="11" t="s">
        <v>375</v>
      </c>
      <c r="C202" s="11" t="s">
        <v>226</v>
      </c>
      <c r="D202" s="18">
        <v>44.99</v>
      </c>
      <c r="E202" s="18">
        <v>37.995000000000005</v>
      </c>
      <c r="F202" s="18">
        <v>41.96</v>
      </c>
      <c r="G202" s="18">
        <v>37.995000000000005</v>
      </c>
      <c r="H202" s="18">
        <v>65.113684210526316</v>
      </c>
    </row>
    <row r="203" spans="1:8" ht="13.8" x14ac:dyDescent="0.25">
      <c r="A203" s="23" t="s">
        <v>565</v>
      </c>
      <c r="B203" s="23" t="s">
        <v>566</v>
      </c>
      <c r="C203" s="23" t="s">
        <v>220</v>
      </c>
      <c r="D203" s="30">
        <v>141.66666666666666</v>
      </c>
      <c r="E203" s="30">
        <v>115</v>
      </c>
      <c r="F203" s="30">
        <v>95.435416666666669</v>
      </c>
      <c r="G203" s="30">
        <v>64.368375</v>
      </c>
      <c r="H203" s="30">
        <v>70.881049086538468</v>
      </c>
    </row>
    <row r="204" spans="1:8" ht="13.8" x14ac:dyDescent="0.25">
      <c r="A204" s="11" t="s">
        <v>183</v>
      </c>
      <c r="B204" s="11" t="s">
        <v>184</v>
      </c>
      <c r="C204" s="12" t="s">
        <v>81</v>
      </c>
      <c r="D204" s="18">
        <v>2.145</v>
      </c>
      <c r="E204" s="18">
        <v>6.6930000000000005</v>
      </c>
      <c r="F204" s="18">
        <v>6.5960000000000001</v>
      </c>
      <c r="G204" s="18">
        <v>6.6930000000000005</v>
      </c>
      <c r="H204" s="18">
        <v>12.134463414634148</v>
      </c>
    </row>
    <row r="205" spans="1:8" ht="13.8" x14ac:dyDescent="0.25">
      <c r="A205" s="36" t="s">
        <v>145</v>
      </c>
      <c r="B205" s="36" t="s">
        <v>146</v>
      </c>
      <c r="C205" s="36" t="s">
        <v>20</v>
      </c>
      <c r="D205" s="30">
        <v>34.119226350000005</v>
      </c>
      <c r="E205" s="30">
        <v>85.698322499249997</v>
      </c>
      <c r="F205" s="30">
        <v>21.729502206719999</v>
      </c>
      <c r="G205" s="30">
        <v>56.91</v>
      </c>
      <c r="H205" s="30">
        <v>74.111367049999998</v>
      </c>
    </row>
    <row r="206" spans="1:8" ht="13.8" x14ac:dyDescent="0.25">
      <c r="A206" s="41" t="s">
        <v>604</v>
      </c>
      <c r="B206" s="41" t="s">
        <v>605</v>
      </c>
      <c r="C206" s="41" t="s">
        <v>220</v>
      </c>
      <c r="D206" s="18">
        <v>170.495</v>
      </c>
      <c r="E206" s="18">
        <v>111</v>
      </c>
      <c r="F206" s="18">
        <v>134.99</v>
      </c>
      <c r="G206" s="18">
        <v>111</v>
      </c>
      <c r="H206" s="18">
        <v>119.21333333333334</v>
      </c>
    </row>
    <row r="207" spans="1:8" ht="13.8" x14ac:dyDescent="0.25">
      <c r="A207" s="23" t="s">
        <v>659</v>
      </c>
      <c r="B207" s="36" t="s">
        <v>660</v>
      </c>
      <c r="C207" s="36" t="s">
        <v>20</v>
      </c>
      <c r="D207" s="42" t="s">
        <v>625</v>
      </c>
      <c r="E207" s="30" t="s">
        <v>625</v>
      </c>
      <c r="F207" s="30" t="s">
        <v>625</v>
      </c>
      <c r="G207" s="30" t="s">
        <v>625</v>
      </c>
      <c r="H207" s="30" t="s">
        <v>625</v>
      </c>
    </row>
    <row r="208" spans="1:8" ht="13.8" x14ac:dyDescent="0.25">
      <c r="A208" s="11" t="s">
        <v>319</v>
      </c>
      <c r="B208" s="41" t="s">
        <v>320</v>
      </c>
      <c r="C208" s="41" t="s">
        <v>20</v>
      </c>
      <c r="D208" s="18">
        <v>50.757005583333338</v>
      </c>
      <c r="E208" s="18">
        <v>54.62180875</v>
      </c>
      <c r="F208" s="18">
        <v>45.914618750000002</v>
      </c>
      <c r="G208" s="18" t="s">
        <v>625</v>
      </c>
      <c r="H208" s="18" t="s">
        <v>625</v>
      </c>
    </row>
    <row r="209" spans="1:8" ht="13.8" x14ac:dyDescent="0.25">
      <c r="A209" s="36" t="s">
        <v>128</v>
      </c>
      <c r="B209" s="36" t="s">
        <v>129</v>
      </c>
      <c r="C209" s="36" t="s">
        <v>46</v>
      </c>
      <c r="D209" s="30">
        <v>17.677108</v>
      </c>
      <c r="E209" s="30">
        <v>23.302264999999998</v>
      </c>
      <c r="F209" s="30">
        <v>23.815832450000002</v>
      </c>
      <c r="G209" s="30">
        <v>21.64715</v>
      </c>
      <c r="H209" s="30">
        <v>26.203106767894731</v>
      </c>
    </row>
    <row r="210" spans="1:8" ht="13.8" x14ac:dyDescent="0.25">
      <c r="A210" s="41" t="s">
        <v>171</v>
      </c>
      <c r="B210" s="41" t="s">
        <v>172</v>
      </c>
      <c r="C210" s="41" t="s">
        <v>25</v>
      </c>
      <c r="D210" s="18">
        <v>15.383520810000002</v>
      </c>
      <c r="E210" s="18">
        <v>19.760467824999999</v>
      </c>
      <c r="F210" s="18">
        <v>35.5759653</v>
      </c>
      <c r="G210" s="18">
        <v>23.587724999999999</v>
      </c>
      <c r="H210" s="18">
        <v>18.107522366666661</v>
      </c>
    </row>
    <row r="211" spans="1:8" ht="13.8" x14ac:dyDescent="0.25">
      <c r="A211" s="23" t="s">
        <v>555</v>
      </c>
      <c r="B211" s="36" t="s">
        <v>556</v>
      </c>
      <c r="C211" s="36" t="s">
        <v>46</v>
      </c>
      <c r="D211" s="30">
        <v>107.33333333333333</v>
      </c>
      <c r="E211" s="30">
        <v>107.33333333333333</v>
      </c>
      <c r="F211" s="30">
        <v>57.333333333333336</v>
      </c>
      <c r="G211" s="30" t="s">
        <v>625</v>
      </c>
      <c r="H211" s="30" t="s">
        <v>625</v>
      </c>
    </row>
    <row r="212" spans="1:8" ht="13.8" x14ac:dyDescent="0.25">
      <c r="A212" s="41" t="s">
        <v>330</v>
      </c>
      <c r="B212" s="41" t="s">
        <v>331</v>
      </c>
      <c r="C212" s="41" t="s">
        <v>25</v>
      </c>
      <c r="D212" s="18">
        <v>46.275466666666674</v>
      </c>
      <c r="E212" s="18">
        <v>164.48428799999999</v>
      </c>
      <c r="F212" s="18">
        <v>224.68377959999998</v>
      </c>
      <c r="G212" s="18">
        <v>164.23775999999998</v>
      </c>
      <c r="H212" s="18">
        <v>32.140974585185184</v>
      </c>
    </row>
    <row r="213" spans="1:8" ht="13.8" x14ac:dyDescent="0.25">
      <c r="A213" s="36" t="s">
        <v>90</v>
      </c>
      <c r="B213" s="36" t="s">
        <v>91</v>
      </c>
      <c r="C213" s="36" t="s">
        <v>53</v>
      </c>
      <c r="D213" s="30">
        <v>14.79250036</v>
      </c>
      <c r="E213" s="30">
        <v>11.6494119</v>
      </c>
      <c r="F213" s="30">
        <v>14.278122924999998</v>
      </c>
      <c r="G213" s="30">
        <v>11.235262499999999</v>
      </c>
      <c r="H213" s="30">
        <v>18.339323040000004</v>
      </c>
    </row>
    <row r="214" spans="1:8" ht="13.8" x14ac:dyDescent="0.25">
      <c r="A214" s="11" t="s">
        <v>661</v>
      </c>
      <c r="B214" s="41" t="s">
        <v>662</v>
      </c>
      <c r="C214" s="12" t="s">
        <v>237</v>
      </c>
      <c r="D214" s="18">
        <v>38.466549999999998</v>
      </c>
      <c r="E214" s="18" t="s">
        <v>625</v>
      </c>
      <c r="F214" s="18" t="s">
        <v>625</v>
      </c>
      <c r="G214" s="18" t="s">
        <v>625</v>
      </c>
      <c r="H214" s="18" t="s">
        <v>625</v>
      </c>
    </row>
    <row r="215" spans="1:8" ht="13.8" x14ac:dyDescent="0.25">
      <c r="A215" s="36" t="s">
        <v>79</v>
      </c>
      <c r="B215" s="36" t="s">
        <v>80</v>
      </c>
      <c r="C215" s="36" t="s">
        <v>81</v>
      </c>
      <c r="D215" s="30">
        <v>9.3151953025000012</v>
      </c>
      <c r="E215" s="30">
        <v>11.483677893999998</v>
      </c>
      <c r="F215" s="30">
        <v>13.610166</v>
      </c>
      <c r="G215" s="30">
        <v>14.984684849999999</v>
      </c>
      <c r="H215" s="30">
        <v>20.796949227708339</v>
      </c>
    </row>
    <row r="216" spans="1:8" ht="13.8" x14ac:dyDescent="0.25">
      <c r="A216" s="41" t="s">
        <v>472</v>
      </c>
      <c r="B216" s="41" t="s">
        <v>473</v>
      </c>
      <c r="C216" s="41" t="s">
        <v>220</v>
      </c>
      <c r="D216" s="18">
        <v>62.575767499999991</v>
      </c>
      <c r="E216" s="18">
        <v>67.542108333333346</v>
      </c>
      <c r="F216" s="18">
        <v>56.733724333333335</v>
      </c>
      <c r="G216" s="18">
        <v>67.521620833333344</v>
      </c>
      <c r="H216" s="18">
        <v>72.602272048800018</v>
      </c>
    </row>
    <row r="217" spans="1:8" ht="13.8" x14ac:dyDescent="0.25">
      <c r="A217" s="23" t="s">
        <v>664</v>
      </c>
      <c r="B217" s="36" t="s">
        <v>665</v>
      </c>
      <c r="C217" s="36" t="s">
        <v>237</v>
      </c>
      <c r="D217" s="42" t="s">
        <v>625</v>
      </c>
      <c r="E217" s="30" t="s">
        <v>625</v>
      </c>
      <c r="F217" s="30" t="s">
        <v>625</v>
      </c>
      <c r="G217" s="30" t="s">
        <v>625</v>
      </c>
      <c r="H217" s="30" t="s">
        <v>625</v>
      </c>
    </row>
    <row r="218" spans="1:8" ht="13.8" x14ac:dyDescent="0.25">
      <c r="A218" s="41" t="s">
        <v>189</v>
      </c>
      <c r="B218" s="41" t="s">
        <v>190</v>
      </c>
      <c r="C218" s="41" t="s">
        <v>46</v>
      </c>
      <c r="D218" s="18">
        <v>36.355160277500005</v>
      </c>
      <c r="E218" s="18">
        <v>23.665486830000003</v>
      </c>
      <c r="F218" s="18">
        <v>27.356946600000001</v>
      </c>
      <c r="G218" s="18">
        <v>21.867595000000001</v>
      </c>
      <c r="H218" s="18">
        <v>26.961975241666675</v>
      </c>
    </row>
    <row r="219" spans="1:8" ht="13.8" x14ac:dyDescent="0.25">
      <c r="A219" s="36" t="s">
        <v>295</v>
      </c>
      <c r="B219" s="36" t="s">
        <v>296</v>
      </c>
      <c r="C219" s="36" t="s">
        <v>20</v>
      </c>
      <c r="D219" s="30">
        <v>43.103448</v>
      </c>
      <c r="E219" s="30">
        <v>127.29040549999999</v>
      </c>
      <c r="F219" s="30">
        <v>188.16243420000001</v>
      </c>
      <c r="G219" s="30">
        <v>128.87724</v>
      </c>
      <c r="H219" s="30">
        <v>112.36778606700001</v>
      </c>
    </row>
    <row r="220" spans="1:8" ht="13.8" x14ac:dyDescent="0.25">
      <c r="A220" s="41" t="s">
        <v>41</v>
      </c>
      <c r="B220" s="41" t="s">
        <v>42</v>
      </c>
      <c r="C220" s="41" t="s">
        <v>25</v>
      </c>
      <c r="D220" s="18">
        <v>7.4034909374999991</v>
      </c>
      <c r="E220" s="18">
        <v>6.4127753999999992</v>
      </c>
      <c r="F220" s="18">
        <v>6.6424853070833336</v>
      </c>
      <c r="G220" s="18">
        <v>6.4799999999999995</v>
      </c>
      <c r="H220" s="18">
        <v>5.5708101993529411</v>
      </c>
    </row>
    <row r="221" spans="1:8" ht="13.8" x14ac:dyDescent="0.25">
      <c r="A221" s="23" t="s">
        <v>410</v>
      </c>
      <c r="B221" s="36" t="s">
        <v>411</v>
      </c>
      <c r="C221" s="24" t="s">
        <v>20</v>
      </c>
      <c r="D221" s="30">
        <v>83.483969999999999</v>
      </c>
      <c r="E221" s="30" t="s">
        <v>625</v>
      </c>
      <c r="F221" s="30" t="s">
        <v>625</v>
      </c>
      <c r="G221" s="30" t="s">
        <v>625</v>
      </c>
      <c r="H221" s="30" t="s">
        <v>625</v>
      </c>
    </row>
    <row r="222" spans="1:8" ht="13.8" x14ac:dyDescent="0.25">
      <c r="A222" s="41" t="s">
        <v>424</v>
      </c>
      <c r="B222" s="41" t="s">
        <v>425</v>
      </c>
      <c r="C222" s="41" t="s">
        <v>401</v>
      </c>
      <c r="D222" s="17">
        <v>55</v>
      </c>
      <c r="E222" s="18">
        <v>59.99</v>
      </c>
      <c r="F222" s="18">
        <v>50</v>
      </c>
      <c r="G222" s="18">
        <v>59.99</v>
      </c>
      <c r="H222" s="18">
        <v>66.166761904761898</v>
      </c>
    </row>
    <row r="223" spans="1:8" ht="13.8" x14ac:dyDescent="0.25">
      <c r="A223" s="36" t="s">
        <v>335</v>
      </c>
      <c r="B223" s="36" t="s">
        <v>336</v>
      </c>
      <c r="C223" s="36" t="s">
        <v>88</v>
      </c>
      <c r="D223" s="29">
        <v>41.571600000000004</v>
      </c>
      <c r="E223" s="30">
        <v>38.590470000000003</v>
      </c>
      <c r="F223" s="30">
        <v>40.095199166666667</v>
      </c>
      <c r="G223" s="30">
        <v>49.474003060000001</v>
      </c>
      <c r="H223" s="30">
        <v>38.615821481944444</v>
      </c>
    </row>
    <row r="224" spans="1:8" ht="13.8" x14ac:dyDescent="0.25">
      <c r="A224" s="41" t="s">
        <v>102</v>
      </c>
      <c r="B224" s="41" t="s">
        <v>103</v>
      </c>
      <c r="C224" s="41" t="s">
        <v>25</v>
      </c>
      <c r="D224" s="17">
        <v>14.380393499999998</v>
      </c>
      <c r="E224" s="18">
        <v>16.503491395833336</v>
      </c>
      <c r="F224" s="18">
        <v>11.441346075</v>
      </c>
      <c r="G224" s="18">
        <v>21.174645833333336</v>
      </c>
      <c r="H224" s="18">
        <v>26.066743299333332</v>
      </c>
    </row>
    <row r="225" spans="1:8" ht="13.8" x14ac:dyDescent="0.25">
      <c r="A225" s="23" t="s">
        <v>666</v>
      </c>
      <c r="B225" s="36" t="s">
        <v>667</v>
      </c>
      <c r="C225" s="36" t="s">
        <v>668</v>
      </c>
      <c r="D225" s="25" t="s">
        <v>625</v>
      </c>
      <c r="E225" s="30" t="s">
        <v>625</v>
      </c>
      <c r="F225" s="30" t="s">
        <v>625</v>
      </c>
      <c r="G225" s="30" t="s">
        <v>625</v>
      </c>
      <c r="H225" s="30" t="s">
        <v>625</v>
      </c>
    </row>
    <row r="226" spans="1:8" ht="13.8" x14ac:dyDescent="0.25">
      <c r="A226" s="11" t="s">
        <v>321</v>
      </c>
      <c r="B226" s="41" t="s">
        <v>322</v>
      </c>
      <c r="C226" s="12" t="s">
        <v>220</v>
      </c>
      <c r="D226" s="17">
        <v>44.402507999999997</v>
      </c>
      <c r="E226" s="18">
        <v>44.402507999999997</v>
      </c>
      <c r="F226" s="18">
        <v>83.254702499999993</v>
      </c>
      <c r="G226" s="18" t="s">
        <v>625</v>
      </c>
      <c r="H226" s="18" t="s">
        <v>625</v>
      </c>
    </row>
    <row r="227" spans="1:8" ht="13.8" x14ac:dyDescent="0.25">
      <c r="A227" s="36" t="s">
        <v>216</v>
      </c>
      <c r="B227" s="36" t="s">
        <v>217</v>
      </c>
      <c r="C227" s="36" t="s">
        <v>88</v>
      </c>
      <c r="D227" s="25" t="s">
        <v>674</v>
      </c>
      <c r="E227" s="25" t="s">
        <v>674</v>
      </c>
      <c r="F227" s="25" t="s">
        <v>674</v>
      </c>
      <c r="G227" s="25" t="s">
        <v>674</v>
      </c>
      <c r="H227" s="25" t="s">
        <v>674</v>
      </c>
    </row>
    <row r="228" spans="1:8" ht="13.8" x14ac:dyDescent="0.25">
      <c r="A228" s="41" t="s">
        <v>597</v>
      </c>
      <c r="B228" s="41" t="s">
        <v>598</v>
      </c>
      <c r="C228" s="41" t="s">
        <v>220</v>
      </c>
      <c r="D228" s="17">
        <v>184</v>
      </c>
      <c r="E228" s="18">
        <v>179</v>
      </c>
      <c r="F228" s="18">
        <v>179</v>
      </c>
      <c r="G228" s="18">
        <v>179</v>
      </c>
      <c r="H228" s="18">
        <v>146.04999999999998</v>
      </c>
    </row>
    <row r="229" spans="1:8" ht="13.8" x14ac:dyDescent="0.25">
      <c r="A229" s="36" t="s">
        <v>497</v>
      </c>
      <c r="B229" s="36" t="s">
        <v>498</v>
      </c>
      <c r="C229" s="36" t="s">
        <v>220</v>
      </c>
      <c r="D229" s="29">
        <v>49.95000000000001</v>
      </c>
      <c r="E229" s="30">
        <v>85.970833333333346</v>
      </c>
      <c r="F229" s="30">
        <v>85.970833333333346</v>
      </c>
      <c r="G229" s="30">
        <v>85.970833333333346</v>
      </c>
      <c r="H229" s="30">
        <v>88.011458333333323</v>
      </c>
    </row>
    <row r="230" spans="1:8" ht="13.8" x14ac:dyDescent="0.25">
      <c r="A230" s="41" t="s">
        <v>61</v>
      </c>
      <c r="B230" s="41" t="s">
        <v>62</v>
      </c>
      <c r="C230" s="41" t="s">
        <v>46</v>
      </c>
      <c r="D230" s="17">
        <v>10.806546399999998</v>
      </c>
      <c r="E230" s="18">
        <v>11.270662</v>
      </c>
      <c r="F230" s="18">
        <v>11.230949600000001</v>
      </c>
      <c r="G230" s="18">
        <v>11.037779999999998</v>
      </c>
      <c r="H230" s="18">
        <v>61.531387499999994</v>
      </c>
    </row>
    <row r="231" spans="1:8" ht="13.8" x14ac:dyDescent="0.25">
      <c r="A231" s="36" t="s">
        <v>546</v>
      </c>
      <c r="B231" s="36" t="s">
        <v>547</v>
      </c>
      <c r="C231" s="36" t="s">
        <v>237</v>
      </c>
      <c r="D231" s="29">
        <v>163.89149</v>
      </c>
      <c r="E231" s="30">
        <v>160.12898999999999</v>
      </c>
      <c r="F231" s="30">
        <v>95.251826249999993</v>
      </c>
      <c r="G231" s="30">
        <v>160.12898999999999</v>
      </c>
      <c r="H231" s="30">
        <v>151.73999999999998</v>
      </c>
    </row>
    <row r="232" spans="1:8" ht="13.8" x14ac:dyDescent="0.25">
      <c r="A232" s="11" t="s">
        <v>583</v>
      </c>
      <c r="B232" s="41" t="s">
        <v>584</v>
      </c>
      <c r="C232" s="12" t="s">
        <v>237</v>
      </c>
      <c r="D232" s="17">
        <v>146.01445833333335</v>
      </c>
      <c r="E232" s="18">
        <v>192.83590041666668</v>
      </c>
      <c r="F232" s="18" t="s">
        <v>625</v>
      </c>
      <c r="G232" s="18" t="s">
        <v>625</v>
      </c>
      <c r="H232" s="18" t="s">
        <v>625</v>
      </c>
    </row>
    <row r="233" spans="1:8" ht="13.8" x14ac:dyDescent="0.25">
      <c r="A233" s="23" t="s">
        <v>76</v>
      </c>
      <c r="B233" s="36" t="s">
        <v>77</v>
      </c>
      <c r="C233" s="24" t="s">
        <v>38</v>
      </c>
      <c r="D233" s="29">
        <v>15.0092438</v>
      </c>
      <c r="E233" s="30" t="s">
        <v>625</v>
      </c>
      <c r="F233" s="30" t="s">
        <v>625</v>
      </c>
      <c r="G233" s="30" t="s">
        <v>625</v>
      </c>
      <c r="H233" s="30" t="s">
        <v>625</v>
      </c>
    </row>
    <row r="234" spans="1:8" ht="13.8" x14ac:dyDescent="0.25">
      <c r="A234" s="41" t="s">
        <v>353</v>
      </c>
      <c r="B234" s="41" t="s">
        <v>354</v>
      </c>
      <c r="C234" s="41" t="s">
        <v>81</v>
      </c>
      <c r="D234" s="17">
        <v>44.305738700000006</v>
      </c>
      <c r="E234" s="18">
        <v>39.343288722499999</v>
      </c>
      <c r="F234" s="18">
        <v>2466.6666666666665</v>
      </c>
      <c r="G234" s="18">
        <v>39.362707999999998</v>
      </c>
      <c r="H234" s="18">
        <v>22.668220000000002</v>
      </c>
    </row>
    <row r="235" spans="1:8" ht="13.8" x14ac:dyDescent="0.25">
      <c r="A235" s="36" t="s">
        <v>209</v>
      </c>
      <c r="B235" s="36" t="s">
        <v>210</v>
      </c>
      <c r="C235" s="36" t="s">
        <v>20</v>
      </c>
      <c r="D235" s="29">
        <v>38.329759000000003</v>
      </c>
      <c r="E235" s="30">
        <v>41.812137250000006</v>
      </c>
      <c r="F235" s="30">
        <v>32.777408249999993</v>
      </c>
      <c r="G235" s="30">
        <v>40.011366850000002</v>
      </c>
      <c r="H235" s="30">
        <v>44.993673455</v>
      </c>
    </row>
    <row r="236" spans="1:8" ht="13.8" x14ac:dyDescent="0.25">
      <c r="A236" s="41" t="s">
        <v>340</v>
      </c>
      <c r="B236" s="41" t="s">
        <v>341</v>
      </c>
      <c r="C236" s="41" t="s">
        <v>20</v>
      </c>
      <c r="D236" s="17">
        <v>72.376408739999988</v>
      </c>
      <c r="E236" s="18">
        <v>60.060463920000004</v>
      </c>
      <c r="F236" s="18">
        <v>44.774159839999996</v>
      </c>
      <c r="G236" s="18">
        <v>63.500415500000003</v>
      </c>
      <c r="H236" s="18">
        <v>58.836004740740769</v>
      </c>
    </row>
    <row r="237" spans="1:8" ht="13.8" x14ac:dyDescent="0.25">
      <c r="A237" s="23" t="s">
        <v>461</v>
      </c>
      <c r="B237" s="36" t="s">
        <v>462</v>
      </c>
      <c r="C237" s="24" t="s">
        <v>20</v>
      </c>
      <c r="D237" s="29">
        <v>62.300000000000004</v>
      </c>
      <c r="E237" s="30">
        <v>83.350999999999999</v>
      </c>
      <c r="F237" s="30" t="s">
        <v>625</v>
      </c>
      <c r="G237" s="30" t="s">
        <v>625</v>
      </c>
      <c r="H237" s="30" t="s">
        <v>625</v>
      </c>
    </row>
    <row r="238" spans="1:8" ht="13.8" x14ac:dyDescent="0.25">
      <c r="A238" s="41" t="s">
        <v>606</v>
      </c>
      <c r="B238" s="41" t="s">
        <v>607</v>
      </c>
      <c r="C238" s="41" t="s">
        <v>20</v>
      </c>
      <c r="D238" s="17">
        <v>74.63315999999999</v>
      </c>
      <c r="E238" s="18">
        <v>45.804960000000001</v>
      </c>
      <c r="F238" s="18">
        <v>63.872208000000001</v>
      </c>
      <c r="G238" s="18" t="s">
        <v>675</v>
      </c>
      <c r="H238" s="18">
        <v>170</v>
      </c>
    </row>
    <row r="239" spans="1:8" ht="13.2" x14ac:dyDescent="0.25">
      <c r="F239" s="52"/>
      <c r="G239" s="52"/>
      <c r="H239" s="52"/>
    </row>
    <row r="240" spans="1:8" ht="13.2" x14ac:dyDescent="0.25">
      <c r="F240" s="52"/>
      <c r="G240" s="52"/>
      <c r="H240" s="52"/>
    </row>
    <row r="241" spans="6:8" ht="13.2" x14ac:dyDescent="0.25">
      <c r="F241" s="52"/>
      <c r="G241" s="52"/>
      <c r="H241" s="52"/>
    </row>
    <row r="242" spans="6:8" ht="13.2" x14ac:dyDescent="0.25">
      <c r="F242" s="52"/>
      <c r="G242" s="52"/>
      <c r="H242" s="52"/>
    </row>
    <row r="243" spans="6:8" ht="13.2" x14ac:dyDescent="0.25">
      <c r="F243" s="52"/>
      <c r="G243" s="52"/>
      <c r="H243" s="52"/>
    </row>
    <row r="244" spans="6:8" ht="13.2" x14ac:dyDescent="0.25">
      <c r="F244" s="52"/>
      <c r="G244" s="52"/>
      <c r="H244" s="52"/>
    </row>
    <row r="245" spans="6:8" ht="13.2" x14ac:dyDescent="0.25">
      <c r="F245" s="52"/>
      <c r="G245" s="52"/>
      <c r="H245" s="52"/>
    </row>
    <row r="246" spans="6:8" ht="13.2" x14ac:dyDescent="0.25">
      <c r="F246" s="52"/>
      <c r="G246" s="52"/>
      <c r="H246" s="52"/>
    </row>
    <row r="247" spans="6:8" ht="13.2" x14ac:dyDescent="0.25">
      <c r="F247" s="52"/>
      <c r="G247" s="52"/>
      <c r="H247" s="52"/>
    </row>
    <row r="248" spans="6:8" ht="13.2" x14ac:dyDescent="0.25">
      <c r="F248" s="52"/>
      <c r="G248" s="52"/>
      <c r="H248" s="52"/>
    </row>
    <row r="249" spans="6:8" ht="13.2" x14ac:dyDescent="0.25">
      <c r="F249" s="52"/>
      <c r="G249" s="52"/>
      <c r="H249" s="52"/>
    </row>
    <row r="250" spans="6:8" ht="13.2" x14ac:dyDescent="0.25">
      <c r="F250" s="52"/>
      <c r="G250" s="52"/>
      <c r="H250" s="52"/>
    </row>
    <row r="251" spans="6:8" ht="13.2" x14ac:dyDescent="0.25">
      <c r="F251" s="52"/>
      <c r="G251" s="52"/>
      <c r="H251" s="52"/>
    </row>
    <row r="252" spans="6:8" ht="13.2" x14ac:dyDescent="0.25">
      <c r="F252" s="52"/>
      <c r="G252" s="52"/>
      <c r="H252" s="52"/>
    </row>
    <row r="253" spans="6:8" ht="13.2" x14ac:dyDescent="0.25">
      <c r="F253" s="52"/>
      <c r="G253" s="52"/>
      <c r="H253" s="52"/>
    </row>
    <row r="254" spans="6:8" ht="13.2" x14ac:dyDescent="0.25">
      <c r="F254" s="52"/>
      <c r="G254" s="52"/>
      <c r="H254" s="52"/>
    </row>
    <row r="255" spans="6:8" ht="13.2" x14ac:dyDescent="0.25">
      <c r="F255" s="52"/>
      <c r="G255" s="52"/>
      <c r="H255" s="52"/>
    </row>
    <row r="256" spans="6:8" ht="13.2" x14ac:dyDescent="0.25">
      <c r="F256" s="52"/>
      <c r="G256" s="52"/>
      <c r="H256" s="52"/>
    </row>
    <row r="257" spans="6:8" ht="13.2" x14ac:dyDescent="0.25">
      <c r="F257" s="52"/>
      <c r="G257" s="52"/>
      <c r="H257" s="52"/>
    </row>
    <row r="258" spans="6:8" ht="13.2" x14ac:dyDescent="0.25">
      <c r="F258" s="52"/>
      <c r="G258" s="52"/>
      <c r="H258" s="52"/>
    </row>
    <row r="259" spans="6:8" ht="13.2" x14ac:dyDescent="0.25">
      <c r="F259" s="52"/>
      <c r="G259" s="52"/>
      <c r="H259" s="52"/>
    </row>
    <row r="260" spans="6:8" ht="13.2" x14ac:dyDescent="0.25">
      <c r="F260" s="52"/>
      <c r="G260" s="52"/>
      <c r="H260" s="52"/>
    </row>
    <row r="261" spans="6:8" ht="13.2" x14ac:dyDescent="0.25">
      <c r="F261" s="52"/>
      <c r="G261" s="52"/>
      <c r="H261" s="52"/>
    </row>
    <row r="262" spans="6:8" ht="13.2" x14ac:dyDescent="0.25">
      <c r="F262" s="52"/>
      <c r="G262" s="52"/>
      <c r="H262" s="52"/>
    </row>
    <row r="263" spans="6:8" ht="13.2" x14ac:dyDescent="0.25">
      <c r="F263" s="52"/>
      <c r="G263" s="52"/>
      <c r="H263" s="52"/>
    </row>
    <row r="264" spans="6:8" ht="13.2" x14ac:dyDescent="0.25">
      <c r="F264" s="52"/>
      <c r="G264" s="52"/>
      <c r="H264" s="52"/>
    </row>
    <row r="265" spans="6:8" ht="13.2" x14ac:dyDescent="0.25">
      <c r="F265" s="52"/>
      <c r="G265" s="52"/>
      <c r="H265" s="52"/>
    </row>
    <row r="266" spans="6:8" ht="13.2" x14ac:dyDescent="0.25">
      <c r="F266" s="52"/>
      <c r="G266" s="52"/>
      <c r="H266" s="52"/>
    </row>
    <row r="267" spans="6:8" ht="13.2" x14ac:dyDescent="0.25">
      <c r="F267" s="52"/>
      <c r="G267" s="52"/>
      <c r="H267" s="52"/>
    </row>
    <row r="268" spans="6:8" ht="13.2" x14ac:dyDescent="0.25">
      <c r="F268" s="52"/>
      <c r="G268" s="52"/>
      <c r="H268" s="52"/>
    </row>
    <row r="269" spans="6:8" ht="13.2" x14ac:dyDescent="0.25">
      <c r="F269" s="52"/>
      <c r="G269" s="52"/>
      <c r="H269" s="52"/>
    </row>
    <row r="270" spans="6:8" ht="13.2" x14ac:dyDescent="0.25">
      <c r="F270" s="52"/>
      <c r="G270" s="52"/>
      <c r="H270" s="52"/>
    </row>
    <row r="271" spans="6:8" ht="13.2" x14ac:dyDescent="0.25">
      <c r="F271" s="52"/>
      <c r="G271" s="52"/>
      <c r="H271" s="52"/>
    </row>
    <row r="272" spans="6:8" ht="13.2" x14ac:dyDescent="0.25">
      <c r="F272" s="52"/>
      <c r="G272" s="52"/>
      <c r="H272" s="52"/>
    </row>
    <row r="273" spans="6:8" ht="13.2" x14ac:dyDescent="0.25">
      <c r="F273" s="52"/>
      <c r="G273" s="52"/>
      <c r="H273" s="52"/>
    </row>
    <row r="274" spans="6:8" ht="13.2" x14ac:dyDescent="0.25">
      <c r="F274" s="52"/>
      <c r="G274" s="52"/>
      <c r="H274" s="52"/>
    </row>
    <row r="275" spans="6:8" ht="13.2" x14ac:dyDescent="0.25">
      <c r="F275" s="52"/>
      <c r="G275" s="52"/>
      <c r="H275" s="52"/>
    </row>
    <row r="276" spans="6:8" ht="13.2" x14ac:dyDescent="0.25">
      <c r="F276" s="52"/>
      <c r="G276" s="52"/>
      <c r="H276" s="52"/>
    </row>
    <row r="277" spans="6:8" ht="13.2" x14ac:dyDescent="0.25">
      <c r="F277" s="52"/>
      <c r="G277" s="52"/>
      <c r="H277" s="52"/>
    </row>
    <row r="278" spans="6:8" ht="13.2" x14ac:dyDescent="0.25">
      <c r="F278" s="52"/>
      <c r="G278" s="52"/>
      <c r="H278" s="52"/>
    </row>
    <row r="279" spans="6:8" ht="13.2" x14ac:dyDescent="0.25">
      <c r="F279" s="52"/>
      <c r="G279" s="52"/>
      <c r="H279" s="52"/>
    </row>
    <row r="280" spans="6:8" ht="13.2" x14ac:dyDescent="0.25">
      <c r="F280" s="52"/>
      <c r="G280" s="52"/>
      <c r="H280" s="52"/>
    </row>
    <row r="281" spans="6:8" ht="13.2" x14ac:dyDescent="0.25">
      <c r="F281" s="52"/>
      <c r="G281" s="52"/>
      <c r="H281" s="52"/>
    </row>
    <row r="282" spans="6:8" ht="13.2" x14ac:dyDescent="0.25">
      <c r="F282" s="52"/>
      <c r="G282" s="52"/>
      <c r="H282" s="52"/>
    </row>
    <row r="283" spans="6:8" ht="13.2" x14ac:dyDescent="0.25">
      <c r="F283" s="52"/>
      <c r="G283" s="52"/>
      <c r="H283" s="52"/>
    </row>
    <row r="284" spans="6:8" ht="13.2" x14ac:dyDescent="0.25">
      <c r="F284" s="52"/>
      <c r="G284" s="52"/>
      <c r="H284" s="52"/>
    </row>
    <row r="285" spans="6:8" ht="13.2" x14ac:dyDescent="0.25">
      <c r="F285" s="52"/>
      <c r="G285" s="52"/>
      <c r="H285" s="52"/>
    </row>
    <row r="286" spans="6:8" ht="13.2" x14ac:dyDescent="0.25">
      <c r="F286" s="52"/>
      <c r="G286" s="52"/>
      <c r="H286" s="52"/>
    </row>
    <row r="287" spans="6:8" ht="13.2" x14ac:dyDescent="0.25">
      <c r="F287" s="52"/>
      <c r="G287" s="52"/>
      <c r="H287" s="52"/>
    </row>
    <row r="288" spans="6:8" ht="13.2" x14ac:dyDescent="0.25">
      <c r="F288" s="52"/>
      <c r="G288" s="52"/>
      <c r="H288" s="52"/>
    </row>
    <row r="289" spans="6:8" ht="13.2" x14ac:dyDescent="0.25">
      <c r="F289" s="52"/>
      <c r="G289" s="52"/>
      <c r="H289" s="52"/>
    </row>
    <row r="290" spans="6:8" ht="13.2" x14ac:dyDescent="0.25">
      <c r="F290" s="52"/>
      <c r="G290" s="52"/>
      <c r="H290" s="52"/>
    </row>
    <row r="291" spans="6:8" ht="13.2" x14ac:dyDescent="0.25">
      <c r="F291" s="52"/>
      <c r="G291" s="52"/>
      <c r="H291" s="52"/>
    </row>
    <row r="292" spans="6:8" ht="13.2" x14ac:dyDescent="0.25">
      <c r="F292" s="52"/>
      <c r="G292" s="52"/>
      <c r="H292" s="52"/>
    </row>
    <row r="293" spans="6:8" ht="13.2" x14ac:dyDescent="0.25">
      <c r="F293" s="52"/>
      <c r="G293" s="52"/>
      <c r="H293" s="52"/>
    </row>
    <row r="294" spans="6:8" ht="13.2" x14ac:dyDescent="0.25">
      <c r="F294" s="52"/>
      <c r="G294" s="52"/>
      <c r="H294" s="52"/>
    </row>
    <row r="295" spans="6:8" ht="13.2" x14ac:dyDescent="0.25">
      <c r="F295" s="52"/>
      <c r="G295" s="52"/>
      <c r="H295" s="52"/>
    </row>
    <row r="296" spans="6:8" ht="13.2" x14ac:dyDescent="0.25">
      <c r="F296" s="52"/>
      <c r="G296" s="52"/>
      <c r="H296" s="52"/>
    </row>
    <row r="297" spans="6:8" ht="13.2" x14ac:dyDescent="0.25">
      <c r="F297" s="52"/>
      <c r="G297" s="52"/>
      <c r="H297" s="52"/>
    </row>
    <row r="298" spans="6:8" ht="13.2" x14ac:dyDescent="0.25">
      <c r="F298" s="52"/>
      <c r="G298" s="52"/>
      <c r="H298" s="52"/>
    </row>
    <row r="299" spans="6:8" ht="13.2" x14ac:dyDescent="0.25">
      <c r="F299" s="52"/>
      <c r="G299" s="52"/>
      <c r="H299" s="52"/>
    </row>
    <row r="300" spans="6:8" ht="13.2" x14ac:dyDescent="0.25">
      <c r="F300" s="52"/>
      <c r="G300" s="52"/>
      <c r="H300" s="52"/>
    </row>
    <row r="301" spans="6:8" ht="13.2" x14ac:dyDescent="0.25">
      <c r="F301" s="52"/>
      <c r="G301" s="52"/>
      <c r="H301" s="52"/>
    </row>
    <row r="302" spans="6:8" ht="13.2" x14ac:dyDescent="0.25">
      <c r="F302" s="52"/>
      <c r="G302" s="52"/>
      <c r="H302" s="52"/>
    </row>
    <row r="303" spans="6:8" ht="13.2" x14ac:dyDescent="0.25">
      <c r="F303" s="52"/>
      <c r="G303" s="52"/>
      <c r="H303" s="52"/>
    </row>
    <row r="304" spans="6:8" ht="13.2" x14ac:dyDescent="0.25">
      <c r="F304" s="52"/>
      <c r="G304" s="52"/>
      <c r="H304" s="52"/>
    </row>
    <row r="305" spans="6:8" ht="13.2" x14ac:dyDescent="0.25">
      <c r="F305" s="52"/>
      <c r="G305" s="52"/>
      <c r="H305" s="52"/>
    </row>
    <row r="306" spans="6:8" ht="13.2" x14ac:dyDescent="0.25">
      <c r="F306" s="52"/>
      <c r="G306" s="52"/>
      <c r="H306" s="52"/>
    </row>
    <row r="307" spans="6:8" ht="13.2" x14ac:dyDescent="0.25">
      <c r="F307" s="52"/>
      <c r="G307" s="52"/>
      <c r="H307" s="52"/>
    </row>
    <row r="308" spans="6:8" ht="13.2" x14ac:dyDescent="0.25">
      <c r="F308" s="52"/>
      <c r="G308" s="52"/>
      <c r="H308" s="52"/>
    </row>
    <row r="309" spans="6:8" ht="13.2" x14ac:dyDescent="0.25">
      <c r="F309" s="52"/>
      <c r="G309" s="52"/>
      <c r="H309" s="52"/>
    </row>
    <row r="310" spans="6:8" ht="13.2" x14ac:dyDescent="0.25">
      <c r="F310" s="52"/>
      <c r="G310" s="52"/>
      <c r="H310" s="52"/>
    </row>
    <row r="311" spans="6:8" ht="13.2" x14ac:dyDescent="0.25">
      <c r="F311" s="52"/>
      <c r="G311" s="52"/>
      <c r="H311" s="52"/>
    </row>
    <row r="312" spans="6:8" ht="13.2" x14ac:dyDescent="0.25">
      <c r="F312" s="52"/>
      <c r="G312" s="52"/>
      <c r="H312" s="52"/>
    </row>
    <row r="313" spans="6:8" ht="13.2" x14ac:dyDescent="0.25">
      <c r="F313" s="52"/>
      <c r="G313" s="52"/>
      <c r="H313" s="52"/>
    </row>
    <row r="314" spans="6:8" ht="13.2" x14ac:dyDescent="0.25">
      <c r="F314" s="52"/>
      <c r="G314" s="52"/>
      <c r="H314" s="52"/>
    </row>
    <row r="315" spans="6:8" ht="13.2" x14ac:dyDescent="0.25">
      <c r="F315" s="52"/>
      <c r="G315" s="52"/>
      <c r="H315" s="52"/>
    </row>
    <row r="316" spans="6:8" ht="13.2" x14ac:dyDescent="0.25">
      <c r="F316" s="52"/>
      <c r="G316" s="52"/>
      <c r="H316" s="52"/>
    </row>
    <row r="317" spans="6:8" ht="13.2" x14ac:dyDescent="0.25">
      <c r="F317" s="52"/>
      <c r="G317" s="52"/>
      <c r="H317" s="52"/>
    </row>
    <row r="318" spans="6:8" ht="13.2" x14ac:dyDescent="0.25">
      <c r="F318" s="52"/>
      <c r="G318" s="52"/>
      <c r="H318" s="52"/>
    </row>
    <row r="319" spans="6:8" ht="13.2" x14ac:dyDescent="0.25">
      <c r="F319" s="52"/>
      <c r="G319" s="52"/>
      <c r="H319" s="52"/>
    </row>
    <row r="320" spans="6:8" ht="13.2" x14ac:dyDescent="0.25">
      <c r="F320" s="52"/>
      <c r="G320" s="52"/>
      <c r="H320" s="52"/>
    </row>
    <row r="321" spans="6:8" ht="13.2" x14ac:dyDescent="0.25">
      <c r="F321" s="52"/>
      <c r="G321" s="52"/>
      <c r="H321" s="52"/>
    </row>
    <row r="322" spans="6:8" ht="13.2" x14ac:dyDescent="0.25">
      <c r="F322" s="52"/>
      <c r="G322" s="52"/>
      <c r="H322" s="52"/>
    </row>
    <row r="323" spans="6:8" ht="13.2" x14ac:dyDescent="0.25">
      <c r="F323" s="52"/>
      <c r="G323" s="52"/>
      <c r="H323" s="52"/>
    </row>
    <row r="324" spans="6:8" ht="13.2" x14ac:dyDescent="0.25">
      <c r="F324" s="52"/>
      <c r="G324" s="52"/>
      <c r="H324" s="52"/>
    </row>
    <row r="325" spans="6:8" ht="13.2" x14ac:dyDescent="0.25">
      <c r="F325" s="52"/>
      <c r="G325" s="52"/>
      <c r="H325" s="52"/>
    </row>
    <row r="326" spans="6:8" ht="13.2" x14ac:dyDescent="0.25">
      <c r="F326" s="52"/>
      <c r="G326" s="52"/>
      <c r="H326" s="52"/>
    </row>
    <row r="327" spans="6:8" ht="13.2" x14ac:dyDescent="0.25">
      <c r="F327" s="52"/>
      <c r="G327" s="52"/>
      <c r="H327" s="52"/>
    </row>
    <row r="328" spans="6:8" ht="13.2" x14ac:dyDescent="0.25">
      <c r="F328" s="52"/>
      <c r="G328" s="52"/>
      <c r="H328" s="52"/>
    </row>
    <row r="329" spans="6:8" ht="13.2" x14ac:dyDescent="0.25">
      <c r="F329" s="52"/>
      <c r="G329" s="52"/>
      <c r="H329" s="52"/>
    </row>
    <row r="330" spans="6:8" ht="13.2" x14ac:dyDescent="0.25">
      <c r="F330" s="52"/>
      <c r="G330" s="52"/>
      <c r="H330" s="52"/>
    </row>
    <row r="331" spans="6:8" ht="13.2" x14ac:dyDescent="0.25">
      <c r="F331" s="52"/>
      <c r="G331" s="52"/>
      <c r="H331" s="52"/>
    </row>
    <row r="332" spans="6:8" ht="13.2" x14ac:dyDescent="0.25">
      <c r="F332" s="52"/>
      <c r="G332" s="52"/>
      <c r="H332" s="52"/>
    </row>
    <row r="333" spans="6:8" ht="13.2" x14ac:dyDescent="0.25">
      <c r="F333" s="52"/>
      <c r="G333" s="52"/>
      <c r="H333" s="52"/>
    </row>
    <row r="334" spans="6:8" ht="13.2" x14ac:dyDescent="0.25">
      <c r="F334" s="52"/>
      <c r="G334" s="52"/>
      <c r="H334" s="52"/>
    </row>
    <row r="335" spans="6:8" ht="13.2" x14ac:dyDescent="0.25">
      <c r="F335" s="52"/>
      <c r="G335" s="52"/>
      <c r="H335" s="52"/>
    </row>
    <row r="336" spans="6:8" ht="13.2" x14ac:dyDescent="0.25">
      <c r="F336" s="52"/>
      <c r="G336" s="52"/>
      <c r="H336" s="52"/>
    </row>
    <row r="337" spans="6:8" ht="13.2" x14ac:dyDescent="0.25">
      <c r="F337" s="52"/>
      <c r="G337" s="52"/>
      <c r="H337" s="52"/>
    </row>
    <row r="338" spans="6:8" ht="13.2" x14ac:dyDescent="0.25">
      <c r="F338" s="52"/>
      <c r="G338" s="52"/>
      <c r="H338" s="52"/>
    </row>
    <row r="339" spans="6:8" ht="13.2" x14ac:dyDescent="0.25">
      <c r="F339" s="52"/>
      <c r="G339" s="52"/>
      <c r="H339" s="52"/>
    </row>
    <row r="340" spans="6:8" ht="13.2" x14ac:dyDescent="0.25">
      <c r="F340" s="52"/>
      <c r="G340" s="52"/>
      <c r="H340" s="52"/>
    </row>
    <row r="341" spans="6:8" ht="13.2" x14ac:dyDescent="0.25">
      <c r="F341" s="52"/>
      <c r="G341" s="52"/>
      <c r="H341" s="52"/>
    </row>
    <row r="342" spans="6:8" ht="13.2" x14ac:dyDescent="0.25">
      <c r="F342" s="52"/>
      <c r="G342" s="52"/>
      <c r="H342" s="52"/>
    </row>
    <row r="343" spans="6:8" ht="13.2" x14ac:dyDescent="0.25">
      <c r="F343" s="52"/>
      <c r="G343" s="52"/>
      <c r="H343" s="52"/>
    </row>
    <row r="344" spans="6:8" ht="13.2" x14ac:dyDescent="0.25">
      <c r="F344" s="52"/>
      <c r="G344" s="52"/>
      <c r="H344" s="52"/>
    </row>
    <row r="345" spans="6:8" ht="13.2" x14ac:dyDescent="0.25">
      <c r="F345" s="52"/>
      <c r="G345" s="52"/>
      <c r="H345" s="52"/>
    </row>
    <row r="346" spans="6:8" ht="13.2" x14ac:dyDescent="0.25">
      <c r="F346" s="52"/>
      <c r="G346" s="52"/>
      <c r="H346" s="52"/>
    </row>
    <row r="347" spans="6:8" ht="13.2" x14ac:dyDescent="0.25">
      <c r="F347" s="52"/>
      <c r="G347" s="52"/>
      <c r="H347" s="52"/>
    </row>
    <row r="348" spans="6:8" ht="13.2" x14ac:dyDescent="0.25">
      <c r="F348" s="52"/>
      <c r="G348" s="52"/>
      <c r="H348" s="52"/>
    </row>
    <row r="349" spans="6:8" ht="13.2" x14ac:dyDescent="0.25">
      <c r="F349" s="52"/>
      <c r="G349" s="52"/>
      <c r="H349" s="52"/>
    </row>
    <row r="350" spans="6:8" ht="13.2" x14ac:dyDescent="0.25">
      <c r="F350" s="52"/>
      <c r="G350" s="52"/>
      <c r="H350" s="52"/>
    </row>
    <row r="351" spans="6:8" ht="13.2" x14ac:dyDescent="0.25">
      <c r="F351" s="52"/>
      <c r="G351" s="52"/>
      <c r="H351" s="52"/>
    </row>
    <row r="352" spans="6:8" ht="13.2" x14ac:dyDescent="0.25">
      <c r="F352" s="52"/>
      <c r="G352" s="52"/>
      <c r="H352" s="52"/>
    </row>
    <row r="353" spans="6:8" ht="13.2" x14ac:dyDescent="0.25">
      <c r="F353" s="52"/>
      <c r="G353" s="52"/>
      <c r="H353" s="52"/>
    </row>
    <row r="354" spans="6:8" ht="13.2" x14ac:dyDescent="0.25">
      <c r="F354" s="52"/>
      <c r="G354" s="52"/>
      <c r="H354" s="52"/>
    </row>
    <row r="355" spans="6:8" ht="13.2" x14ac:dyDescent="0.25">
      <c r="F355" s="52"/>
      <c r="G355" s="52"/>
      <c r="H355" s="52"/>
    </row>
    <row r="356" spans="6:8" ht="13.2" x14ac:dyDescent="0.25">
      <c r="F356" s="52"/>
      <c r="G356" s="52"/>
      <c r="H356" s="52"/>
    </row>
    <row r="357" spans="6:8" ht="13.2" x14ac:dyDescent="0.25">
      <c r="F357" s="52"/>
      <c r="G357" s="52"/>
      <c r="H357" s="52"/>
    </row>
    <row r="358" spans="6:8" ht="13.2" x14ac:dyDescent="0.25">
      <c r="F358" s="52"/>
      <c r="G358" s="52"/>
      <c r="H358" s="52"/>
    </row>
    <row r="359" spans="6:8" ht="13.2" x14ac:dyDescent="0.25">
      <c r="F359" s="52"/>
      <c r="G359" s="52"/>
      <c r="H359" s="52"/>
    </row>
    <row r="360" spans="6:8" ht="13.2" x14ac:dyDescent="0.25">
      <c r="F360" s="52"/>
      <c r="G360" s="52"/>
      <c r="H360" s="52"/>
    </row>
    <row r="361" spans="6:8" ht="13.2" x14ac:dyDescent="0.25">
      <c r="F361" s="52"/>
      <c r="G361" s="52"/>
      <c r="H361" s="52"/>
    </row>
    <row r="362" spans="6:8" ht="13.2" x14ac:dyDescent="0.25">
      <c r="F362" s="52"/>
      <c r="G362" s="52"/>
      <c r="H362" s="52"/>
    </row>
    <row r="363" spans="6:8" ht="13.2" x14ac:dyDescent="0.25">
      <c r="F363" s="52"/>
      <c r="G363" s="52"/>
      <c r="H363" s="52"/>
    </row>
    <row r="364" spans="6:8" ht="13.2" x14ac:dyDescent="0.25">
      <c r="F364" s="52"/>
      <c r="G364" s="52"/>
      <c r="H364" s="52"/>
    </row>
    <row r="365" spans="6:8" ht="13.2" x14ac:dyDescent="0.25">
      <c r="F365" s="52"/>
      <c r="G365" s="52"/>
      <c r="H365" s="52"/>
    </row>
    <row r="366" spans="6:8" ht="13.2" x14ac:dyDescent="0.25">
      <c r="F366" s="52"/>
      <c r="G366" s="52"/>
      <c r="H366" s="52"/>
    </row>
    <row r="367" spans="6:8" ht="13.2" x14ac:dyDescent="0.25">
      <c r="F367" s="52"/>
      <c r="G367" s="52"/>
      <c r="H367" s="52"/>
    </row>
    <row r="368" spans="6:8" ht="13.2" x14ac:dyDescent="0.25">
      <c r="F368" s="52"/>
      <c r="G368" s="52"/>
      <c r="H368" s="52"/>
    </row>
    <row r="369" spans="6:8" ht="13.2" x14ac:dyDescent="0.25">
      <c r="F369" s="52"/>
      <c r="G369" s="52"/>
      <c r="H369" s="52"/>
    </row>
    <row r="370" spans="6:8" ht="13.2" x14ac:dyDescent="0.25">
      <c r="F370" s="52"/>
      <c r="G370" s="52"/>
      <c r="H370" s="52"/>
    </row>
    <row r="371" spans="6:8" ht="13.2" x14ac:dyDescent="0.25">
      <c r="F371" s="52"/>
      <c r="G371" s="52"/>
      <c r="H371" s="52"/>
    </row>
    <row r="372" spans="6:8" ht="13.2" x14ac:dyDescent="0.25">
      <c r="F372" s="52"/>
      <c r="G372" s="52"/>
      <c r="H372" s="52"/>
    </row>
    <row r="373" spans="6:8" ht="13.2" x14ac:dyDescent="0.25">
      <c r="F373" s="52"/>
      <c r="G373" s="52"/>
      <c r="H373" s="52"/>
    </row>
    <row r="374" spans="6:8" ht="13.2" x14ac:dyDescent="0.25">
      <c r="F374" s="52"/>
      <c r="G374" s="52"/>
      <c r="H374" s="52"/>
    </row>
    <row r="375" spans="6:8" ht="13.2" x14ac:dyDescent="0.25">
      <c r="F375" s="52"/>
      <c r="G375" s="52"/>
      <c r="H375" s="52"/>
    </row>
    <row r="376" spans="6:8" ht="13.2" x14ac:dyDescent="0.25">
      <c r="F376" s="52"/>
      <c r="G376" s="52"/>
      <c r="H376" s="52"/>
    </row>
    <row r="377" spans="6:8" ht="13.2" x14ac:dyDescent="0.25">
      <c r="F377" s="52"/>
      <c r="G377" s="52"/>
      <c r="H377" s="52"/>
    </row>
    <row r="378" spans="6:8" ht="13.2" x14ac:dyDescent="0.25">
      <c r="F378" s="52"/>
      <c r="G378" s="52"/>
      <c r="H378" s="52"/>
    </row>
    <row r="379" spans="6:8" ht="13.2" x14ac:dyDescent="0.25">
      <c r="F379" s="52"/>
      <c r="G379" s="52"/>
      <c r="H379" s="52"/>
    </row>
    <row r="380" spans="6:8" ht="13.2" x14ac:dyDescent="0.25">
      <c r="F380" s="52"/>
      <c r="G380" s="52"/>
      <c r="H380" s="52"/>
    </row>
    <row r="381" spans="6:8" ht="13.2" x14ac:dyDescent="0.25">
      <c r="F381" s="52"/>
      <c r="G381" s="52"/>
      <c r="H381" s="52"/>
    </row>
    <row r="382" spans="6:8" ht="13.2" x14ac:dyDescent="0.25">
      <c r="F382" s="52"/>
      <c r="G382" s="52"/>
      <c r="H382" s="52"/>
    </row>
    <row r="383" spans="6:8" ht="13.2" x14ac:dyDescent="0.25">
      <c r="F383" s="52"/>
      <c r="G383" s="52"/>
      <c r="H383" s="52"/>
    </row>
    <row r="384" spans="6:8" ht="13.2" x14ac:dyDescent="0.25">
      <c r="F384" s="52"/>
      <c r="G384" s="52"/>
      <c r="H384" s="52"/>
    </row>
    <row r="385" spans="6:8" ht="13.2" x14ac:dyDescent="0.25">
      <c r="F385" s="52"/>
      <c r="G385" s="52"/>
      <c r="H385" s="52"/>
    </row>
    <row r="386" spans="6:8" ht="13.2" x14ac:dyDescent="0.25">
      <c r="F386" s="52"/>
      <c r="G386" s="52"/>
      <c r="H386" s="52"/>
    </row>
    <row r="387" spans="6:8" ht="13.2" x14ac:dyDescent="0.25">
      <c r="F387" s="52"/>
      <c r="G387" s="52"/>
      <c r="H387" s="52"/>
    </row>
    <row r="388" spans="6:8" ht="13.2" x14ac:dyDescent="0.25">
      <c r="F388" s="52"/>
      <c r="G388" s="52"/>
      <c r="H388" s="52"/>
    </row>
    <row r="389" spans="6:8" ht="13.2" x14ac:dyDescent="0.25">
      <c r="F389" s="52"/>
      <c r="G389" s="52"/>
      <c r="H389" s="52"/>
    </row>
    <row r="390" spans="6:8" ht="13.2" x14ac:dyDescent="0.25">
      <c r="F390" s="52"/>
      <c r="G390" s="52"/>
      <c r="H390" s="52"/>
    </row>
    <row r="391" spans="6:8" ht="13.2" x14ac:dyDescent="0.25">
      <c r="F391" s="52"/>
      <c r="G391" s="52"/>
      <c r="H391" s="52"/>
    </row>
    <row r="392" spans="6:8" ht="13.2" x14ac:dyDescent="0.25">
      <c r="F392" s="52"/>
      <c r="G392" s="52"/>
      <c r="H392" s="52"/>
    </row>
    <row r="393" spans="6:8" ht="13.2" x14ac:dyDescent="0.25">
      <c r="F393" s="52"/>
      <c r="G393" s="52"/>
      <c r="H393" s="52"/>
    </row>
    <row r="394" spans="6:8" ht="13.2" x14ac:dyDescent="0.25">
      <c r="F394" s="52"/>
      <c r="G394" s="52"/>
      <c r="H394" s="52"/>
    </row>
    <row r="395" spans="6:8" ht="13.2" x14ac:dyDescent="0.25">
      <c r="F395" s="52"/>
      <c r="G395" s="52"/>
      <c r="H395" s="52"/>
    </row>
    <row r="396" spans="6:8" ht="13.2" x14ac:dyDescent="0.25">
      <c r="F396" s="52"/>
      <c r="G396" s="52"/>
      <c r="H396" s="52"/>
    </row>
    <row r="397" spans="6:8" ht="13.2" x14ac:dyDescent="0.25">
      <c r="F397" s="52"/>
      <c r="G397" s="52"/>
      <c r="H397" s="52"/>
    </row>
    <row r="398" spans="6:8" ht="13.2" x14ac:dyDescent="0.25">
      <c r="F398" s="52"/>
      <c r="G398" s="52"/>
      <c r="H398" s="52"/>
    </row>
    <row r="399" spans="6:8" ht="13.2" x14ac:dyDescent="0.25">
      <c r="F399" s="52"/>
      <c r="G399" s="52"/>
      <c r="H399" s="52"/>
    </row>
    <row r="400" spans="6:8" ht="13.2" x14ac:dyDescent="0.25">
      <c r="F400" s="52"/>
      <c r="G400" s="52"/>
      <c r="H400" s="52"/>
    </row>
    <row r="401" spans="6:8" ht="13.2" x14ac:dyDescent="0.25">
      <c r="F401" s="52"/>
      <c r="G401" s="52"/>
      <c r="H401" s="52"/>
    </row>
    <row r="402" spans="6:8" ht="13.2" x14ac:dyDescent="0.25">
      <c r="F402" s="52"/>
      <c r="G402" s="52"/>
      <c r="H402" s="52"/>
    </row>
    <row r="403" spans="6:8" ht="13.2" x14ac:dyDescent="0.25">
      <c r="F403" s="52"/>
      <c r="G403" s="52"/>
      <c r="H403" s="52"/>
    </row>
    <row r="404" spans="6:8" ht="13.2" x14ac:dyDescent="0.25">
      <c r="F404" s="52"/>
      <c r="G404" s="52"/>
      <c r="H404" s="52"/>
    </row>
    <row r="405" spans="6:8" ht="13.2" x14ac:dyDescent="0.25">
      <c r="F405" s="52"/>
      <c r="G405" s="52"/>
      <c r="H405" s="52"/>
    </row>
    <row r="406" spans="6:8" ht="13.2" x14ac:dyDescent="0.25">
      <c r="F406" s="52"/>
      <c r="G406" s="52"/>
      <c r="H406" s="52"/>
    </row>
    <row r="407" spans="6:8" ht="13.2" x14ac:dyDescent="0.25">
      <c r="F407" s="52"/>
      <c r="G407" s="52"/>
      <c r="H407" s="52"/>
    </row>
    <row r="408" spans="6:8" ht="13.2" x14ac:dyDescent="0.25">
      <c r="F408" s="52"/>
      <c r="G408" s="52"/>
      <c r="H408" s="52"/>
    </row>
    <row r="409" spans="6:8" ht="13.2" x14ac:dyDescent="0.25">
      <c r="F409" s="52"/>
      <c r="G409" s="52"/>
      <c r="H409" s="52"/>
    </row>
    <row r="410" spans="6:8" ht="13.2" x14ac:dyDescent="0.25">
      <c r="F410" s="52"/>
      <c r="G410" s="52"/>
      <c r="H410" s="52"/>
    </row>
    <row r="411" spans="6:8" ht="13.2" x14ac:dyDescent="0.25">
      <c r="F411" s="52"/>
      <c r="G411" s="52"/>
      <c r="H411" s="52"/>
    </row>
    <row r="412" spans="6:8" ht="13.2" x14ac:dyDescent="0.25">
      <c r="F412" s="52"/>
      <c r="G412" s="52"/>
      <c r="H412" s="52"/>
    </row>
    <row r="413" spans="6:8" ht="13.2" x14ac:dyDescent="0.25">
      <c r="F413" s="52"/>
      <c r="G413" s="52"/>
      <c r="H413" s="52"/>
    </row>
    <row r="414" spans="6:8" ht="13.2" x14ac:dyDescent="0.25">
      <c r="F414" s="52"/>
      <c r="G414" s="52"/>
      <c r="H414" s="52"/>
    </row>
    <row r="415" spans="6:8" ht="13.2" x14ac:dyDescent="0.25">
      <c r="F415" s="52"/>
      <c r="G415" s="52"/>
      <c r="H415" s="52"/>
    </row>
    <row r="416" spans="6:8" ht="13.2" x14ac:dyDescent="0.25">
      <c r="F416" s="52"/>
      <c r="G416" s="52"/>
      <c r="H416" s="52"/>
    </row>
    <row r="417" spans="6:8" ht="13.2" x14ac:dyDescent="0.25">
      <c r="F417" s="52"/>
      <c r="G417" s="52"/>
      <c r="H417" s="52"/>
    </row>
    <row r="418" spans="6:8" ht="13.2" x14ac:dyDescent="0.25">
      <c r="F418" s="52"/>
      <c r="G418" s="52"/>
      <c r="H418" s="52"/>
    </row>
    <row r="419" spans="6:8" ht="13.2" x14ac:dyDescent="0.25">
      <c r="F419" s="52"/>
      <c r="G419" s="52"/>
      <c r="H419" s="52"/>
    </row>
    <row r="420" spans="6:8" ht="13.2" x14ac:dyDescent="0.25">
      <c r="F420" s="52"/>
      <c r="G420" s="52"/>
      <c r="H420" s="52"/>
    </row>
    <row r="421" spans="6:8" ht="13.2" x14ac:dyDescent="0.25">
      <c r="F421" s="52"/>
      <c r="G421" s="52"/>
      <c r="H421" s="52"/>
    </row>
    <row r="422" spans="6:8" ht="13.2" x14ac:dyDescent="0.25">
      <c r="F422" s="52"/>
      <c r="G422" s="52"/>
      <c r="H422" s="52"/>
    </row>
    <row r="423" spans="6:8" ht="13.2" x14ac:dyDescent="0.25">
      <c r="F423" s="52"/>
      <c r="G423" s="52"/>
      <c r="H423" s="52"/>
    </row>
    <row r="424" spans="6:8" ht="13.2" x14ac:dyDescent="0.25">
      <c r="F424" s="52"/>
      <c r="G424" s="52"/>
      <c r="H424" s="52"/>
    </row>
    <row r="425" spans="6:8" ht="13.2" x14ac:dyDescent="0.25">
      <c r="F425" s="52"/>
      <c r="G425" s="52"/>
      <c r="H425" s="52"/>
    </row>
    <row r="426" spans="6:8" ht="13.2" x14ac:dyDescent="0.25">
      <c r="F426" s="52"/>
      <c r="G426" s="52"/>
      <c r="H426" s="52"/>
    </row>
    <row r="427" spans="6:8" ht="13.2" x14ac:dyDescent="0.25">
      <c r="F427" s="52"/>
      <c r="G427" s="52"/>
      <c r="H427" s="52"/>
    </row>
    <row r="428" spans="6:8" ht="13.2" x14ac:dyDescent="0.25">
      <c r="F428" s="52"/>
      <c r="G428" s="52"/>
      <c r="H428" s="52"/>
    </row>
    <row r="429" spans="6:8" ht="13.2" x14ac:dyDescent="0.25">
      <c r="F429" s="52"/>
      <c r="G429" s="52"/>
      <c r="H429" s="52"/>
    </row>
    <row r="430" spans="6:8" ht="13.2" x14ac:dyDescent="0.25">
      <c r="F430" s="52"/>
      <c r="G430" s="52"/>
      <c r="H430" s="52"/>
    </row>
    <row r="431" spans="6:8" ht="13.2" x14ac:dyDescent="0.25">
      <c r="F431" s="52"/>
      <c r="G431" s="52"/>
      <c r="H431" s="52"/>
    </row>
    <row r="432" spans="6:8" ht="13.2" x14ac:dyDescent="0.25">
      <c r="F432" s="52"/>
      <c r="G432" s="52"/>
      <c r="H432" s="52"/>
    </row>
    <row r="433" spans="6:8" ht="13.2" x14ac:dyDescent="0.25">
      <c r="F433" s="52"/>
      <c r="G433" s="52"/>
      <c r="H433" s="52"/>
    </row>
    <row r="434" spans="6:8" ht="13.2" x14ac:dyDescent="0.25">
      <c r="F434" s="52"/>
      <c r="G434" s="52"/>
      <c r="H434" s="52"/>
    </row>
    <row r="435" spans="6:8" ht="13.2" x14ac:dyDescent="0.25">
      <c r="F435" s="52"/>
      <c r="G435" s="52"/>
      <c r="H435" s="52"/>
    </row>
    <row r="436" spans="6:8" ht="13.2" x14ac:dyDescent="0.25">
      <c r="F436" s="52"/>
      <c r="G436" s="52"/>
      <c r="H436" s="52"/>
    </row>
    <row r="437" spans="6:8" ht="13.2" x14ac:dyDescent="0.25">
      <c r="F437" s="52"/>
      <c r="G437" s="52"/>
      <c r="H437" s="52"/>
    </row>
    <row r="438" spans="6:8" ht="13.2" x14ac:dyDescent="0.25">
      <c r="F438" s="52"/>
      <c r="G438" s="52"/>
      <c r="H438" s="52"/>
    </row>
    <row r="439" spans="6:8" ht="13.2" x14ac:dyDescent="0.25">
      <c r="F439" s="52"/>
      <c r="G439" s="52"/>
      <c r="H439" s="52"/>
    </row>
    <row r="440" spans="6:8" ht="13.2" x14ac:dyDescent="0.25">
      <c r="F440" s="52"/>
      <c r="G440" s="52"/>
      <c r="H440" s="52"/>
    </row>
    <row r="441" spans="6:8" ht="13.2" x14ac:dyDescent="0.25">
      <c r="F441" s="52"/>
      <c r="G441" s="52"/>
      <c r="H441" s="52"/>
    </row>
    <row r="442" spans="6:8" ht="13.2" x14ac:dyDescent="0.25">
      <c r="F442" s="52"/>
      <c r="G442" s="52"/>
      <c r="H442" s="52"/>
    </row>
    <row r="443" spans="6:8" ht="13.2" x14ac:dyDescent="0.25">
      <c r="F443" s="52"/>
      <c r="G443" s="52"/>
      <c r="H443" s="52"/>
    </row>
    <row r="444" spans="6:8" ht="13.2" x14ac:dyDescent="0.25">
      <c r="F444" s="52"/>
      <c r="G444" s="52"/>
      <c r="H444" s="52"/>
    </row>
    <row r="445" spans="6:8" ht="13.2" x14ac:dyDescent="0.25">
      <c r="F445" s="52"/>
      <c r="G445" s="52"/>
      <c r="H445" s="52"/>
    </row>
    <row r="446" spans="6:8" ht="13.2" x14ac:dyDescent="0.25">
      <c r="F446" s="52"/>
      <c r="G446" s="52"/>
      <c r="H446" s="52"/>
    </row>
    <row r="447" spans="6:8" ht="13.2" x14ac:dyDescent="0.25">
      <c r="F447" s="52"/>
      <c r="G447" s="52"/>
      <c r="H447" s="52"/>
    </row>
    <row r="448" spans="6:8" ht="13.2" x14ac:dyDescent="0.25">
      <c r="F448" s="52"/>
      <c r="G448" s="52"/>
      <c r="H448" s="52"/>
    </row>
    <row r="449" spans="6:8" ht="13.2" x14ac:dyDescent="0.25">
      <c r="F449" s="52"/>
      <c r="G449" s="52"/>
      <c r="H449" s="52"/>
    </row>
    <row r="450" spans="6:8" ht="13.2" x14ac:dyDescent="0.25">
      <c r="F450" s="52"/>
      <c r="G450" s="52"/>
      <c r="H450" s="52"/>
    </row>
    <row r="451" spans="6:8" ht="13.2" x14ac:dyDescent="0.25">
      <c r="F451" s="52"/>
      <c r="G451" s="52"/>
      <c r="H451" s="52"/>
    </row>
    <row r="452" spans="6:8" ht="13.2" x14ac:dyDescent="0.25">
      <c r="F452" s="52"/>
      <c r="G452" s="52"/>
      <c r="H452" s="52"/>
    </row>
    <row r="453" spans="6:8" ht="13.2" x14ac:dyDescent="0.25">
      <c r="F453" s="52"/>
      <c r="G453" s="52"/>
      <c r="H453" s="52"/>
    </row>
    <row r="454" spans="6:8" ht="13.2" x14ac:dyDescent="0.25">
      <c r="F454" s="52"/>
      <c r="G454" s="52"/>
      <c r="H454" s="52"/>
    </row>
    <row r="455" spans="6:8" ht="13.2" x14ac:dyDescent="0.25">
      <c r="F455" s="52"/>
      <c r="G455" s="52"/>
      <c r="H455" s="52"/>
    </row>
    <row r="456" spans="6:8" ht="13.2" x14ac:dyDescent="0.25">
      <c r="F456" s="52"/>
      <c r="G456" s="52"/>
      <c r="H456" s="52"/>
    </row>
    <row r="457" spans="6:8" ht="13.2" x14ac:dyDescent="0.25">
      <c r="F457" s="52"/>
      <c r="G457" s="52"/>
      <c r="H457" s="52"/>
    </row>
    <row r="458" spans="6:8" ht="13.2" x14ac:dyDescent="0.25">
      <c r="F458" s="52"/>
      <c r="G458" s="52"/>
      <c r="H458" s="52"/>
    </row>
    <row r="459" spans="6:8" ht="13.2" x14ac:dyDescent="0.25">
      <c r="F459" s="52"/>
      <c r="G459" s="52"/>
      <c r="H459" s="52"/>
    </row>
    <row r="460" spans="6:8" ht="13.2" x14ac:dyDescent="0.25">
      <c r="F460" s="52"/>
      <c r="G460" s="52"/>
      <c r="H460" s="52"/>
    </row>
    <row r="461" spans="6:8" ht="13.2" x14ac:dyDescent="0.25">
      <c r="F461" s="52"/>
      <c r="G461" s="52"/>
      <c r="H461" s="52"/>
    </row>
    <row r="462" spans="6:8" ht="13.2" x14ac:dyDescent="0.25">
      <c r="F462" s="52"/>
      <c r="G462" s="52"/>
      <c r="H462" s="52"/>
    </row>
    <row r="463" spans="6:8" ht="13.2" x14ac:dyDescent="0.25">
      <c r="F463" s="52"/>
      <c r="G463" s="52"/>
      <c r="H463" s="52"/>
    </row>
    <row r="464" spans="6:8" ht="13.2" x14ac:dyDescent="0.25">
      <c r="F464" s="52"/>
      <c r="G464" s="52"/>
      <c r="H464" s="52"/>
    </row>
    <row r="465" spans="6:8" ht="13.2" x14ac:dyDescent="0.25">
      <c r="F465" s="52"/>
      <c r="G465" s="52"/>
      <c r="H465" s="52"/>
    </row>
    <row r="466" spans="6:8" ht="13.2" x14ac:dyDescent="0.25">
      <c r="F466" s="52"/>
      <c r="G466" s="52"/>
      <c r="H466" s="52"/>
    </row>
    <row r="467" spans="6:8" ht="13.2" x14ac:dyDescent="0.25">
      <c r="F467" s="52"/>
      <c r="G467" s="52"/>
      <c r="H467" s="52"/>
    </row>
    <row r="468" spans="6:8" ht="13.2" x14ac:dyDescent="0.25">
      <c r="F468" s="52"/>
      <c r="G468" s="52"/>
      <c r="H468" s="52"/>
    </row>
    <row r="469" spans="6:8" ht="13.2" x14ac:dyDescent="0.25">
      <c r="F469" s="52"/>
      <c r="G469" s="52"/>
      <c r="H469" s="52"/>
    </row>
    <row r="470" spans="6:8" ht="13.2" x14ac:dyDescent="0.25">
      <c r="F470" s="52"/>
      <c r="G470" s="52"/>
      <c r="H470" s="52"/>
    </row>
    <row r="471" spans="6:8" ht="13.2" x14ac:dyDescent="0.25">
      <c r="F471" s="52"/>
      <c r="G471" s="52"/>
      <c r="H471" s="52"/>
    </row>
    <row r="472" spans="6:8" ht="13.2" x14ac:dyDescent="0.25">
      <c r="F472" s="52"/>
      <c r="G472" s="52"/>
      <c r="H472" s="52"/>
    </row>
    <row r="473" spans="6:8" ht="13.2" x14ac:dyDescent="0.25">
      <c r="F473" s="52"/>
      <c r="G473" s="52"/>
      <c r="H473" s="52"/>
    </row>
    <row r="474" spans="6:8" ht="13.2" x14ac:dyDescent="0.25">
      <c r="F474" s="52"/>
      <c r="G474" s="52"/>
      <c r="H474" s="52"/>
    </row>
    <row r="475" spans="6:8" ht="13.2" x14ac:dyDescent="0.25">
      <c r="F475" s="52"/>
      <c r="G475" s="52"/>
      <c r="H475" s="52"/>
    </row>
    <row r="476" spans="6:8" ht="13.2" x14ac:dyDescent="0.25">
      <c r="F476" s="52"/>
      <c r="G476" s="52"/>
      <c r="H476" s="52"/>
    </row>
    <row r="477" spans="6:8" ht="13.2" x14ac:dyDescent="0.25">
      <c r="F477" s="52"/>
      <c r="G477" s="52"/>
      <c r="H477" s="52"/>
    </row>
    <row r="478" spans="6:8" ht="13.2" x14ac:dyDescent="0.25">
      <c r="F478" s="52"/>
      <c r="G478" s="52"/>
      <c r="H478" s="52"/>
    </row>
    <row r="479" spans="6:8" ht="13.2" x14ac:dyDescent="0.25">
      <c r="F479" s="52"/>
      <c r="G479" s="52"/>
      <c r="H479" s="52"/>
    </row>
    <row r="480" spans="6:8" ht="13.2" x14ac:dyDescent="0.25">
      <c r="F480" s="52"/>
      <c r="G480" s="52"/>
      <c r="H480" s="52"/>
    </row>
    <row r="481" spans="6:8" ht="13.2" x14ac:dyDescent="0.25">
      <c r="F481" s="52"/>
      <c r="G481" s="52"/>
      <c r="H481" s="52"/>
    </row>
    <row r="482" spans="6:8" ht="13.2" x14ac:dyDescent="0.25">
      <c r="F482" s="52"/>
      <c r="G482" s="52"/>
      <c r="H482" s="52"/>
    </row>
    <row r="483" spans="6:8" ht="13.2" x14ac:dyDescent="0.25">
      <c r="F483" s="52"/>
      <c r="G483" s="52"/>
      <c r="H483" s="52"/>
    </row>
    <row r="484" spans="6:8" ht="13.2" x14ac:dyDescent="0.25">
      <c r="F484" s="52"/>
      <c r="G484" s="52"/>
      <c r="H484" s="52"/>
    </row>
    <row r="485" spans="6:8" ht="13.2" x14ac:dyDescent="0.25">
      <c r="F485" s="52"/>
      <c r="G485" s="52"/>
      <c r="H485" s="52"/>
    </row>
    <row r="486" spans="6:8" ht="13.2" x14ac:dyDescent="0.25">
      <c r="F486" s="52"/>
      <c r="G486" s="52"/>
      <c r="H486" s="52"/>
    </row>
    <row r="487" spans="6:8" ht="13.2" x14ac:dyDescent="0.25">
      <c r="F487" s="52"/>
      <c r="G487" s="52"/>
      <c r="H487" s="52"/>
    </row>
    <row r="488" spans="6:8" ht="13.2" x14ac:dyDescent="0.25">
      <c r="F488" s="52"/>
      <c r="G488" s="52"/>
      <c r="H488" s="52"/>
    </row>
    <row r="489" spans="6:8" ht="13.2" x14ac:dyDescent="0.25">
      <c r="F489" s="52"/>
      <c r="G489" s="52"/>
      <c r="H489" s="52"/>
    </row>
    <row r="490" spans="6:8" ht="13.2" x14ac:dyDescent="0.25">
      <c r="F490" s="52"/>
      <c r="G490" s="52"/>
      <c r="H490" s="52"/>
    </row>
    <row r="491" spans="6:8" ht="13.2" x14ac:dyDescent="0.25">
      <c r="F491" s="52"/>
      <c r="G491" s="52"/>
      <c r="H491" s="52"/>
    </row>
    <row r="492" spans="6:8" ht="13.2" x14ac:dyDescent="0.25">
      <c r="F492" s="52"/>
      <c r="G492" s="52"/>
      <c r="H492" s="52"/>
    </row>
    <row r="493" spans="6:8" ht="13.2" x14ac:dyDescent="0.25">
      <c r="F493" s="52"/>
      <c r="G493" s="52"/>
      <c r="H493" s="52"/>
    </row>
    <row r="494" spans="6:8" ht="13.2" x14ac:dyDescent="0.25">
      <c r="F494" s="52"/>
      <c r="G494" s="52"/>
      <c r="H494" s="52"/>
    </row>
    <row r="495" spans="6:8" ht="13.2" x14ac:dyDescent="0.25">
      <c r="F495" s="52"/>
      <c r="G495" s="52"/>
      <c r="H495" s="52"/>
    </row>
    <row r="496" spans="6:8" ht="13.2" x14ac:dyDescent="0.25">
      <c r="F496" s="52"/>
      <c r="G496" s="52"/>
      <c r="H496" s="52"/>
    </row>
    <row r="497" spans="6:8" ht="13.2" x14ac:dyDescent="0.25">
      <c r="F497" s="52"/>
      <c r="G497" s="52"/>
      <c r="H497" s="52"/>
    </row>
    <row r="498" spans="6:8" ht="13.2" x14ac:dyDescent="0.25">
      <c r="F498" s="52"/>
      <c r="G498" s="52"/>
      <c r="H498" s="52"/>
    </row>
    <row r="499" spans="6:8" ht="13.2" x14ac:dyDescent="0.25">
      <c r="F499" s="52"/>
      <c r="G499" s="52"/>
      <c r="H499" s="52"/>
    </row>
    <row r="500" spans="6:8" ht="13.2" x14ac:dyDescent="0.25">
      <c r="F500" s="52"/>
      <c r="G500" s="52"/>
      <c r="H500" s="52"/>
    </row>
    <row r="501" spans="6:8" ht="13.2" x14ac:dyDescent="0.25">
      <c r="F501" s="52"/>
      <c r="G501" s="52"/>
      <c r="H501" s="52"/>
    </row>
    <row r="502" spans="6:8" ht="13.2" x14ac:dyDescent="0.25">
      <c r="F502" s="52"/>
      <c r="G502" s="52"/>
      <c r="H502" s="52"/>
    </row>
    <row r="503" spans="6:8" ht="13.2" x14ac:dyDescent="0.25">
      <c r="F503" s="52"/>
      <c r="G503" s="52"/>
      <c r="H503" s="52"/>
    </row>
    <row r="504" spans="6:8" ht="13.2" x14ac:dyDescent="0.25">
      <c r="F504" s="52"/>
      <c r="G504" s="52"/>
      <c r="H504" s="52"/>
    </row>
    <row r="505" spans="6:8" ht="13.2" x14ac:dyDescent="0.25">
      <c r="F505" s="52"/>
      <c r="G505" s="52"/>
      <c r="H505" s="52"/>
    </row>
    <row r="506" spans="6:8" ht="13.2" x14ac:dyDescent="0.25">
      <c r="F506" s="52"/>
      <c r="G506" s="52"/>
      <c r="H506" s="52"/>
    </row>
    <row r="507" spans="6:8" ht="13.2" x14ac:dyDescent="0.25">
      <c r="F507" s="52"/>
      <c r="G507" s="52"/>
      <c r="H507" s="52"/>
    </row>
    <row r="508" spans="6:8" ht="13.2" x14ac:dyDescent="0.25">
      <c r="F508" s="52"/>
      <c r="G508" s="52"/>
      <c r="H508" s="52"/>
    </row>
    <row r="509" spans="6:8" ht="13.2" x14ac:dyDescent="0.25">
      <c r="F509" s="52"/>
      <c r="G509" s="52"/>
      <c r="H509" s="52"/>
    </row>
    <row r="510" spans="6:8" ht="13.2" x14ac:dyDescent="0.25">
      <c r="F510" s="52"/>
      <c r="G510" s="52"/>
      <c r="H510" s="52"/>
    </row>
    <row r="511" spans="6:8" ht="13.2" x14ac:dyDescent="0.25">
      <c r="F511" s="52"/>
      <c r="G511" s="52"/>
      <c r="H511" s="52"/>
    </row>
    <row r="512" spans="6:8" ht="13.2" x14ac:dyDescent="0.25">
      <c r="F512" s="52"/>
      <c r="G512" s="52"/>
      <c r="H512" s="52"/>
    </row>
    <row r="513" spans="6:8" ht="13.2" x14ac:dyDescent="0.25">
      <c r="F513" s="52"/>
      <c r="G513" s="52"/>
      <c r="H513" s="52"/>
    </row>
    <row r="514" spans="6:8" ht="13.2" x14ac:dyDescent="0.25">
      <c r="F514" s="52"/>
      <c r="G514" s="52"/>
      <c r="H514" s="52"/>
    </row>
    <row r="515" spans="6:8" ht="13.2" x14ac:dyDescent="0.25">
      <c r="F515" s="52"/>
      <c r="G515" s="52"/>
      <c r="H515" s="52"/>
    </row>
    <row r="516" spans="6:8" ht="13.2" x14ac:dyDescent="0.25">
      <c r="F516" s="52"/>
      <c r="G516" s="52"/>
      <c r="H516" s="52"/>
    </row>
    <row r="517" spans="6:8" ht="13.2" x14ac:dyDescent="0.25">
      <c r="F517" s="52"/>
      <c r="G517" s="52"/>
      <c r="H517" s="52"/>
    </row>
    <row r="518" spans="6:8" ht="13.2" x14ac:dyDescent="0.25">
      <c r="F518" s="52"/>
      <c r="G518" s="52"/>
      <c r="H518" s="52"/>
    </row>
    <row r="519" spans="6:8" ht="13.2" x14ac:dyDescent="0.25">
      <c r="F519" s="52"/>
      <c r="G519" s="52"/>
      <c r="H519" s="52"/>
    </row>
    <row r="520" spans="6:8" ht="13.2" x14ac:dyDescent="0.25">
      <c r="F520" s="52"/>
      <c r="G520" s="52"/>
      <c r="H520" s="52"/>
    </row>
    <row r="521" spans="6:8" ht="13.2" x14ac:dyDescent="0.25">
      <c r="F521" s="52"/>
      <c r="G521" s="52"/>
      <c r="H521" s="52"/>
    </row>
    <row r="522" spans="6:8" ht="13.2" x14ac:dyDescent="0.25">
      <c r="F522" s="52"/>
      <c r="G522" s="52"/>
      <c r="H522" s="52"/>
    </row>
    <row r="523" spans="6:8" ht="13.2" x14ac:dyDescent="0.25">
      <c r="F523" s="52"/>
      <c r="G523" s="52"/>
      <c r="H523" s="52"/>
    </row>
    <row r="524" spans="6:8" ht="13.2" x14ac:dyDescent="0.25">
      <c r="F524" s="52"/>
      <c r="G524" s="52"/>
      <c r="H524" s="52"/>
    </row>
    <row r="525" spans="6:8" ht="13.2" x14ac:dyDescent="0.25">
      <c r="F525" s="52"/>
      <c r="G525" s="52"/>
      <c r="H525" s="52"/>
    </row>
    <row r="526" spans="6:8" ht="13.2" x14ac:dyDescent="0.25">
      <c r="F526" s="52"/>
      <c r="G526" s="52"/>
      <c r="H526" s="52"/>
    </row>
    <row r="527" spans="6:8" ht="13.2" x14ac:dyDescent="0.25">
      <c r="F527" s="52"/>
      <c r="G527" s="52"/>
      <c r="H527" s="52"/>
    </row>
    <row r="528" spans="6:8" ht="13.2" x14ac:dyDescent="0.25">
      <c r="F528" s="52"/>
      <c r="G528" s="52"/>
      <c r="H528" s="52"/>
    </row>
    <row r="529" spans="6:8" ht="13.2" x14ac:dyDescent="0.25">
      <c r="F529" s="52"/>
      <c r="G529" s="52"/>
      <c r="H529" s="52"/>
    </row>
    <row r="530" spans="6:8" ht="13.2" x14ac:dyDescent="0.25">
      <c r="F530" s="52"/>
      <c r="G530" s="52"/>
      <c r="H530" s="52"/>
    </row>
    <row r="531" spans="6:8" ht="13.2" x14ac:dyDescent="0.25">
      <c r="F531" s="52"/>
      <c r="G531" s="52"/>
      <c r="H531" s="52"/>
    </row>
    <row r="532" spans="6:8" ht="13.2" x14ac:dyDescent="0.25">
      <c r="F532" s="52"/>
      <c r="G532" s="52"/>
      <c r="H532" s="52"/>
    </row>
    <row r="533" spans="6:8" ht="13.2" x14ac:dyDescent="0.25">
      <c r="F533" s="52"/>
      <c r="G533" s="52"/>
      <c r="H533" s="52"/>
    </row>
    <row r="534" spans="6:8" ht="13.2" x14ac:dyDescent="0.25">
      <c r="F534" s="52"/>
      <c r="G534" s="52"/>
      <c r="H534" s="52"/>
    </row>
    <row r="535" spans="6:8" ht="13.2" x14ac:dyDescent="0.25">
      <c r="F535" s="52"/>
      <c r="G535" s="52"/>
      <c r="H535" s="52"/>
    </row>
    <row r="536" spans="6:8" ht="13.2" x14ac:dyDescent="0.25">
      <c r="F536" s="52"/>
      <c r="G536" s="52"/>
      <c r="H536" s="52"/>
    </row>
    <row r="537" spans="6:8" ht="13.2" x14ac:dyDescent="0.25">
      <c r="F537" s="52"/>
      <c r="G537" s="52"/>
      <c r="H537" s="52"/>
    </row>
    <row r="538" spans="6:8" ht="13.2" x14ac:dyDescent="0.25">
      <c r="F538" s="52"/>
      <c r="G538" s="52"/>
      <c r="H538" s="52"/>
    </row>
    <row r="539" spans="6:8" ht="13.2" x14ac:dyDescent="0.25">
      <c r="F539" s="52"/>
      <c r="G539" s="52"/>
      <c r="H539" s="52"/>
    </row>
    <row r="540" spans="6:8" ht="13.2" x14ac:dyDescent="0.25">
      <c r="F540" s="52"/>
      <c r="G540" s="52"/>
      <c r="H540" s="52"/>
    </row>
    <row r="541" spans="6:8" ht="13.2" x14ac:dyDescent="0.25">
      <c r="F541" s="52"/>
      <c r="G541" s="52"/>
      <c r="H541" s="52"/>
    </row>
    <row r="542" spans="6:8" ht="13.2" x14ac:dyDescent="0.25">
      <c r="F542" s="52"/>
      <c r="G542" s="52"/>
      <c r="H542" s="52"/>
    </row>
    <row r="543" spans="6:8" ht="13.2" x14ac:dyDescent="0.25">
      <c r="F543" s="52"/>
      <c r="G543" s="52"/>
      <c r="H543" s="52"/>
    </row>
    <row r="544" spans="6:8" ht="13.2" x14ac:dyDescent="0.25">
      <c r="F544" s="52"/>
      <c r="G544" s="52"/>
      <c r="H544" s="52"/>
    </row>
    <row r="545" spans="6:8" ht="13.2" x14ac:dyDescent="0.25">
      <c r="F545" s="52"/>
      <c r="G545" s="52"/>
      <c r="H545" s="52"/>
    </row>
    <row r="546" spans="6:8" ht="13.2" x14ac:dyDescent="0.25">
      <c r="F546" s="52"/>
      <c r="G546" s="52"/>
      <c r="H546" s="52"/>
    </row>
    <row r="547" spans="6:8" ht="13.2" x14ac:dyDescent="0.25">
      <c r="F547" s="52"/>
      <c r="G547" s="52"/>
      <c r="H547" s="52"/>
    </row>
    <row r="548" spans="6:8" ht="13.2" x14ac:dyDescent="0.25">
      <c r="F548" s="52"/>
      <c r="G548" s="52"/>
      <c r="H548" s="52"/>
    </row>
    <row r="549" spans="6:8" ht="13.2" x14ac:dyDescent="0.25">
      <c r="F549" s="52"/>
      <c r="G549" s="52"/>
      <c r="H549" s="52"/>
    </row>
    <row r="550" spans="6:8" ht="13.2" x14ac:dyDescent="0.25">
      <c r="F550" s="52"/>
      <c r="G550" s="52"/>
      <c r="H550" s="52"/>
    </row>
    <row r="551" spans="6:8" ht="13.2" x14ac:dyDescent="0.25">
      <c r="F551" s="52"/>
      <c r="G551" s="52"/>
      <c r="H551" s="52"/>
    </row>
    <row r="552" spans="6:8" ht="13.2" x14ac:dyDescent="0.25">
      <c r="F552" s="52"/>
      <c r="G552" s="52"/>
      <c r="H552" s="52"/>
    </row>
    <row r="553" spans="6:8" ht="13.2" x14ac:dyDescent="0.25">
      <c r="F553" s="52"/>
      <c r="G553" s="52"/>
      <c r="H553" s="52"/>
    </row>
    <row r="554" spans="6:8" ht="13.2" x14ac:dyDescent="0.25">
      <c r="F554" s="52"/>
      <c r="G554" s="52"/>
      <c r="H554" s="52"/>
    </row>
    <row r="555" spans="6:8" ht="13.2" x14ac:dyDescent="0.25">
      <c r="F555" s="52"/>
      <c r="G555" s="52"/>
      <c r="H555" s="52"/>
    </row>
    <row r="556" spans="6:8" ht="13.2" x14ac:dyDescent="0.25">
      <c r="F556" s="52"/>
      <c r="G556" s="52"/>
      <c r="H556" s="52"/>
    </row>
    <row r="557" spans="6:8" ht="13.2" x14ac:dyDescent="0.25">
      <c r="F557" s="52"/>
      <c r="G557" s="52"/>
      <c r="H557" s="52"/>
    </row>
    <row r="558" spans="6:8" ht="13.2" x14ac:dyDescent="0.25">
      <c r="F558" s="52"/>
      <c r="G558" s="52"/>
      <c r="H558" s="52"/>
    </row>
    <row r="559" spans="6:8" ht="13.2" x14ac:dyDescent="0.25">
      <c r="F559" s="52"/>
      <c r="G559" s="52"/>
      <c r="H559" s="52"/>
    </row>
    <row r="560" spans="6:8" ht="13.2" x14ac:dyDescent="0.25">
      <c r="F560" s="52"/>
      <c r="G560" s="52"/>
      <c r="H560" s="52"/>
    </row>
    <row r="561" spans="6:8" ht="13.2" x14ac:dyDescent="0.25">
      <c r="F561" s="52"/>
      <c r="G561" s="52"/>
      <c r="H561" s="52"/>
    </row>
    <row r="562" spans="6:8" ht="13.2" x14ac:dyDescent="0.25">
      <c r="F562" s="52"/>
      <c r="G562" s="52"/>
      <c r="H562" s="52"/>
    </row>
    <row r="563" spans="6:8" ht="13.2" x14ac:dyDescent="0.25">
      <c r="F563" s="52"/>
      <c r="G563" s="52"/>
      <c r="H563" s="52"/>
    </row>
    <row r="564" spans="6:8" ht="13.2" x14ac:dyDescent="0.25">
      <c r="F564" s="52"/>
      <c r="G564" s="52"/>
      <c r="H564" s="52"/>
    </row>
    <row r="565" spans="6:8" ht="13.2" x14ac:dyDescent="0.25">
      <c r="F565" s="52"/>
      <c r="G565" s="52"/>
      <c r="H565" s="52"/>
    </row>
    <row r="566" spans="6:8" ht="13.2" x14ac:dyDescent="0.25">
      <c r="F566" s="52"/>
      <c r="G566" s="52"/>
      <c r="H566" s="52"/>
    </row>
    <row r="567" spans="6:8" ht="13.2" x14ac:dyDescent="0.25">
      <c r="F567" s="52"/>
      <c r="G567" s="52"/>
      <c r="H567" s="52"/>
    </row>
    <row r="568" spans="6:8" ht="13.2" x14ac:dyDescent="0.25">
      <c r="F568" s="52"/>
      <c r="G568" s="52"/>
      <c r="H568" s="52"/>
    </row>
    <row r="569" spans="6:8" ht="13.2" x14ac:dyDescent="0.25">
      <c r="F569" s="52"/>
      <c r="G569" s="52"/>
      <c r="H569" s="52"/>
    </row>
    <row r="570" spans="6:8" ht="13.2" x14ac:dyDescent="0.25">
      <c r="F570" s="52"/>
      <c r="G570" s="52"/>
      <c r="H570" s="52"/>
    </row>
    <row r="571" spans="6:8" ht="13.2" x14ac:dyDescent="0.25">
      <c r="F571" s="52"/>
      <c r="G571" s="52"/>
      <c r="H571" s="52"/>
    </row>
    <row r="572" spans="6:8" ht="13.2" x14ac:dyDescent="0.25">
      <c r="F572" s="52"/>
      <c r="G572" s="52"/>
      <c r="H572" s="52"/>
    </row>
    <row r="573" spans="6:8" ht="13.2" x14ac:dyDescent="0.25">
      <c r="F573" s="52"/>
      <c r="G573" s="52"/>
      <c r="H573" s="52"/>
    </row>
    <row r="574" spans="6:8" ht="13.2" x14ac:dyDescent="0.25">
      <c r="F574" s="52"/>
      <c r="G574" s="52"/>
      <c r="H574" s="52"/>
    </row>
    <row r="575" spans="6:8" ht="13.2" x14ac:dyDescent="0.25">
      <c r="F575" s="52"/>
      <c r="G575" s="52"/>
      <c r="H575" s="52"/>
    </row>
    <row r="576" spans="6:8" ht="13.2" x14ac:dyDescent="0.25">
      <c r="F576" s="52"/>
      <c r="G576" s="52"/>
      <c r="H576" s="52"/>
    </row>
    <row r="577" spans="6:8" ht="13.2" x14ac:dyDescent="0.25">
      <c r="F577" s="52"/>
      <c r="G577" s="52"/>
      <c r="H577" s="52"/>
    </row>
    <row r="578" spans="6:8" ht="13.2" x14ac:dyDescent="0.25">
      <c r="F578" s="52"/>
      <c r="G578" s="52"/>
      <c r="H578" s="52"/>
    </row>
    <row r="579" spans="6:8" ht="13.2" x14ac:dyDescent="0.25">
      <c r="F579" s="52"/>
      <c r="G579" s="52"/>
      <c r="H579" s="52"/>
    </row>
    <row r="580" spans="6:8" ht="13.2" x14ac:dyDescent="0.25">
      <c r="F580" s="52"/>
      <c r="G580" s="52"/>
      <c r="H580" s="52"/>
    </row>
    <row r="581" spans="6:8" ht="13.2" x14ac:dyDescent="0.25">
      <c r="F581" s="52"/>
      <c r="G581" s="52"/>
      <c r="H581" s="52"/>
    </row>
    <row r="582" spans="6:8" ht="13.2" x14ac:dyDescent="0.25">
      <c r="F582" s="52"/>
      <c r="G582" s="52"/>
      <c r="H582" s="52"/>
    </row>
    <row r="583" spans="6:8" ht="13.2" x14ac:dyDescent="0.25">
      <c r="F583" s="52"/>
      <c r="G583" s="52"/>
      <c r="H583" s="52"/>
    </row>
    <row r="584" spans="6:8" ht="13.2" x14ac:dyDescent="0.25">
      <c r="F584" s="52"/>
      <c r="G584" s="52"/>
      <c r="H584" s="52"/>
    </row>
    <row r="585" spans="6:8" ht="13.2" x14ac:dyDescent="0.25">
      <c r="F585" s="52"/>
      <c r="G585" s="52"/>
      <c r="H585" s="52"/>
    </row>
    <row r="586" spans="6:8" ht="13.2" x14ac:dyDescent="0.25">
      <c r="F586" s="52"/>
      <c r="G586" s="52"/>
      <c r="H586" s="52"/>
    </row>
    <row r="587" spans="6:8" ht="13.2" x14ac:dyDescent="0.25">
      <c r="F587" s="52"/>
      <c r="G587" s="52"/>
      <c r="H587" s="52"/>
    </row>
    <row r="588" spans="6:8" ht="13.2" x14ac:dyDescent="0.25">
      <c r="F588" s="52"/>
      <c r="G588" s="52"/>
      <c r="H588" s="52"/>
    </row>
    <row r="589" spans="6:8" ht="13.2" x14ac:dyDescent="0.25">
      <c r="F589" s="52"/>
      <c r="G589" s="52"/>
      <c r="H589" s="52"/>
    </row>
    <row r="590" spans="6:8" ht="13.2" x14ac:dyDescent="0.25">
      <c r="F590" s="52"/>
      <c r="G590" s="52"/>
      <c r="H590" s="52"/>
    </row>
    <row r="591" spans="6:8" ht="13.2" x14ac:dyDescent="0.25">
      <c r="F591" s="52"/>
      <c r="G591" s="52"/>
      <c r="H591" s="52"/>
    </row>
    <row r="592" spans="6:8" ht="13.2" x14ac:dyDescent="0.25">
      <c r="F592" s="52"/>
      <c r="G592" s="52"/>
      <c r="H592" s="52"/>
    </row>
    <row r="593" spans="6:8" ht="13.2" x14ac:dyDescent="0.25">
      <c r="F593" s="52"/>
      <c r="G593" s="52"/>
      <c r="H593" s="52"/>
    </row>
    <row r="594" spans="6:8" ht="13.2" x14ac:dyDescent="0.25">
      <c r="F594" s="52"/>
      <c r="G594" s="52"/>
      <c r="H594" s="52"/>
    </row>
    <row r="595" spans="6:8" ht="13.2" x14ac:dyDescent="0.25">
      <c r="F595" s="52"/>
      <c r="G595" s="52"/>
      <c r="H595" s="52"/>
    </row>
    <row r="596" spans="6:8" ht="13.2" x14ac:dyDescent="0.25">
      <c r="F596" s="52"/>
      <c r="G596" s="52"/>
      <c r="H596" s="52"/>
    </row>
    <row r="597" spans="6:8" ht="13.2" x14ac:dyDescent="0.25">
      <c r="F597" s="52"/>
      <c r="G597" s="52"/>
      <c r="H597" s="52"/>
    </row>
    <row r="598" spans="6:8" ht="13.2" x14ac:dyDescent="0.25">
      <c r="F598" s="52"/>
      <c r="G598" s="52"/>
      <c r="H598" s="52"/>
    </row>
    <row r="599" spans="6:8" ht="13.2" x14ac:dyDescent="0.25">
      <c r="F599" s="52"/>
      <c r="G599" s="52"/>
      <c r="H599" s="52"/>
    </row>
    <row r="600" spans="6:8" ht="13.2" x14ac:dyDescent="0.25">
      <c r="F600" s="52"/>
      <c r="G600" s="52"/>
      <c r="H600" s="52"/>
    </row>
    <row r="601" spans="6:8" ht="13.2" x14ac:dyDescent="0.25">
      <c r="F601" s="52"/>
      <c r="G601" s="52"/>
      <c r="H601" s="52"/>
    </row>
    <row r="602" spans="6:8" ht="13.2" x14ac:dyDescent="0.25">
      <c r="F602" s="52"/>
      <c r="G602" s="52"/>
      <c r="H602" s="52"/>
    </row>
    <row r="603" spans="6:8" ht="13.2" x14ac:dyDescent="0.25">
      <c r="F603" s="52"/>
      <c r="G603" s="52"/>
      <c r="H603" s="52"/>
    </row>
    <row r="604" spans="6:8" ht="13.2" x14ac:dyDescent="0.25">
      <c r="F604" s="52"/>
      <c r="G604" s="52"/>
      <c r="H604" s="52"/>
    </row>
    <row r="605" spans="6:8" ht="13.2" x14ac:dyDescent="0.25">
      <c r="F605" s="52"/>
      <c r="G605" s="52"/>
      <c r="H605" s="52"/>
    </row>
    <row r="606" spans="6:8" ht="13.2" x14ac:dyDescent="0.25">
      <c r="F606" s="52"/>
      <c r="G606" s="52"/>
      <c r="H606" s="52"/>
    </row>
    <row r="607" spans="6:8" ht="13.2" x14ac:dyDescent="0.25">
      <c r="F607" s="52"/>
      <c r="G607" s="52"/>
      <c r="H607" s="52"/>
    </row>
    <row r="608" spans="6:8" ht="13.2" x14ac:dyDescent="0.25">
      <c r="F608" s="52"/>
      <c r="G608" s="52"/>
      <c r="H608" s="52"/>
    </row>
    <row r="609" spans="6:8" ht="13.2" x14ac:dyDescent="0.25">
      <c r="F609" s="52"/>
      <c r="G609" s="52"/>
      <c r="H609" s="52"/>
    </row>
    <row r="610" spans="6:8" ht="13.2" x14ac:dyDescent="0.25">
      <c r="F610" s="52"/>
      <c r="G610" s="52"/>
      <c r="H610" s="52"/>
    </row>
    <row r="611" spans="6:8" ht="13.2" x14ac:dyDescent="0.25">
      <c r="F611" s="52"/>
      <c r="G611" s="52"/>
      <c r="H611" s="52"/>
    </row>
    <row r="612" spans="6:8" ht="13.2" x14ac:dyDescent="0.25">
      <c r="F612" s="52"/>
      <c r="G612" s="52"/>
      <c r="H612" s="52"/>
    </row>
    <row r="613" spans="6:8" ht="13.2" x14ac:dyDescent="0.25">
      <c r="F613" s="52"/>
      <c r="G613" s="52"/>
      <c r="H613" s="52"/>
    </row>
    <row r="614" spans="6:8" ht="13.2" x14ac:dyDescent="0.25">
      <c r="F614" s="52"/>
      <c r="G614" s="52"/>
      <c r="H614" s="52"/>
    </row>
    <row r="615" spans="6:8" ht="13.2" x14ac:dyDescent="0.25">
      <c r="F615" s="52"/>
      <c r="G615" s="52"/>
      <c r="H615" s="52"/>
    </row>
    <row r="616" spans="6:8" ht="13.2" x14ac:dyDescent="0.25">
      <c r="F616" s="52"/>
      <c r="G616" s="52"/>
      <c r="H616" s="52"/>
    </row>
    <row r="617" spans="6:8" ht="13.2" x14ac:dyDescent="0.25">
      <c r="F617" s="52"/>
      <c r="G617" s="52"/>
      <c r="H617" s="52"/>
    </row>
    <row r="618" spans="6:8" ht="13.2" x14ac:dyDescent="0.25">
      <c r="F618" s="52"/>
      <c r="G618" s="52"/>
      <c r="H618" s="52"/>
    </row>
    <row r="619" spans="6:8" ht="13.2" x14ac:dyDescent="0.25">
      <c r="F619" s="52"/>
      <c r="G619" s="52"/>
      <c r="H619" s="52"/>
    </row>
    <row r="620" spans="6:8" ht="13.2" x14ac:dyDescent="0.25">
      <c r="F620" s="52"/>
      <c r="G620" s="52"/>
      <c r="H620" s="52"/>
    </row>
    <row r="621" spans="6:8" ht="13.2" x14ac:dyDescent="0.25">
      <c r="F621" s="52"/>
      <c r="G621" s="52"/>
      <c r="H621" s="52"/>
    </row>
    <row r="622" spans="6:8" ht="13.2" x14ac:dyDescent="0.25">
      <c r="F622" s="52"/>
      <c r="G622" s="52"/>
      <c r="H622" s="52"/>
    </row>
    <row r="623" spans="6:8" ht="13.2" x14ac:dyDescent="0.25">
      <c r="F623" s="52"/>
      <c r="G623" s="52"/>
      <c r="H623" s="52"/>
    </row>
    <row r="624" spans="6:8" ht="13.2" x14ac:dyDescent="0.25">
      <c r="F624" s="52"/>
      <c r="G624" s="52"/>
      <c r="H624" s="52"/>
    </row>
    <row r="625" spans="6:8" ht="13.2" x14ac:dyDescent="0.25">
      <c r="F625" s="52"/>
      <c r="G625" s="52"/>
      <c r="H625" s="52"/>
    </row>
    <row r="626" spans="6:8" ht="13.2" x14ac:dyDescent="0.25">
      <c r="F626" s="52"/>
      <c r="G626" s="52"/>
      <c r="H626" s="52"/>
    </row>
    <row r="627" spans="6:8" ht="13.2" x14ac:dyDescent="0.25">
      <c r="F627" s="52"/>
      <c r="G627" s="52"/>
      <c r="H627" s="52"/>
    </row>
    <row r="628" spans="6:8" ht="13.2" x14ac:dyDescent="0.25">
      <c r="F628" s="52"/>
      <c r="G628" s="52"/>
      <c r="H628" s="52"/>
    </row>
    <row r="629" spans="6:8" ht="13.2" x14ac:dyDescent="0.25">
      <c r="F629" s="52"/>
      <c r="G629" s="52"/>
      <c r="H629" s="52"/>
    </row>
    <row r="630" spans="6:8" ht="13.2" x14ac:dyDescent="0.25">
      <c r="F630" s="52"/>
      <c r="G630" s="52"/>
      <c r="H630" s="52"/>
    </row>
    <row r="631" spans="6:8" ht="13.2" x14ac:dyDescent="0.25">
      <c r="F631" s="52"/>
      <c r="G631" s="52"/>
      <c r="H631" s="52"/>
    </row>
    <row r="632" spans="6:8" ht="13.2" x14ac:dyDescent="0.25">
      <c r="F632" s="52"/>
      <c r="G632" s="52"/>
      <c r="H632" s="52"/>
    </row>
    <row r="633" spans="6:8" ht="13.2" x14ac:dyDescent="0.25">
      <c r="F633" s="52"/>
      <c r="G633" s="52"/>
      <c r="H633" s="52"/>
    </row>
    <row r="634" spans="6:8" ht="13.2" x14ac:dyDescent="0.25">
      <c r="F634" s="52"/>
      <c r="G634" s="52"/>
      <c r="H634" s="52"/>
    </row>
    <row r="635" spans="6:8" ht="13.2" x14ac:dyDescent="0.25">
      <c r="F635" s="52"/>
      <c r="G635" s="52"/>
      <c r="H635" s="52"/>
    </row>
    <row r="636" spans="6:8" ht="13.2" x14ac:dyDescent="0.25">
      <c r="F636" s="52"/>
      <c r="G636" s="52"/>
      <c r="H636" s="52"/>
    </row>
    <row r="637" spans="6:8" ht="13.2" x14ac:dyDescent="0.25">
      <c r="F637" s="52"/>
      <c r="G637" s="52"/>
      <c r="H637" s="52"/>
    </row>
    <row r="638" spans="6:8" ht="13.2" x14ac:dyDescent="0.25">
      <c r="F638" s="52"/>
      <c r="G638" s="52"/>
      <c r="H638" s="52"/>
    </row>
    <row r="639" spans="6:8" ht="13.2" x14ac:dyDescent="0.25">
      <c r="F639" s="52"/>
      <c r="G639" s="52"/>
      <c r="H639" s="52"/>
    </row>
    <row r="640" spans="6:8" ht="13.2" x14ac:dyDescent="0.25">
      <c r="F640" s="52"/>
      <c r="G640" s="52"/>
      <c r="H640" s="52"/>
    </row>
    <row r="641" spans="6:8" ht="13.2" x14ac:dyDescent="0.25">
      <c r="F641" s="52"/>
      <c r="G641" s="52"/>
      <c r="H641" s="52"/>
    </row>
    <row r="642" spans="6:8" ht="13.2" x14ac:dyDescent="0.25">
      <c r="F642" s="52"/>
      <c r="G642" s="52"/>
      <c r="H642" s="52"/>
    </row>
    <row r="643" spans="6:8" ht="13.2" x14ac:dyDescent="0.25">
      <c r="F643" s="52"/>
      <c r="G643" s="52"/>
      <c r="H643" s="52"/>
    </row>
    <row r="644" spans="6:8" ht="13.2" x14ac:dyDescent="0.25">
      <c r="F644" s="52"/>
      <c r="G644" s="52"/>
      <c r="H644" s="52"/>
    </row>
    <row r="645" spans="6:8" ht="13.2" x14ac:dyDescent="0.25">
      <c r="F645" s="52"/>
      <c r="G645" s="52"/>
      <c r="H645" s="52"/>
    </row>
    <row r="646" spans="6:8" ht="13.2" x14ac:dyDescent="0.25">
      <c r="F646" s="52"/>
      <c r="G646" s="52"/>
      <c r="H646" s="52"/>
    </row>
    <row r="647" spans="6:8" ht="13.2" x14ac:dyDescent="0.25">
      <c r="F647" s="52"/>
      <c r="G647" s="52"/>
      <c r="H647" s="52"/>
    </row>
    <row r="648" spans="6:8" ht="13.2" x14ac:dyDescent="0.25">
      <c r="F648" s="52"/>
      <c r="G648" s="52"/>
      <c r="H648" s="52"/>
    </row>
    <row r="649" spans="6:8" ht="13.2" x14ac:dyDescent="0.25">
      <c r="F649" s="52"/>
      <c r="G649" s="52"/>
      <c r="H649" s="52"/>
    </row>
    <row r="650" spans="6:8" ht="13.2" x14ac:dyDescent="0.25">
      <c r="F650" s="52"/>
      <c r="G650" s="52"/>
      <c r="H650" s="52"/>
    </row>
    <row r="651" spans="6:8" ht="13.2" x14ac:dyDescent="0.25">
      <c r="F651" s="52"/>
      <c r="G651" s="52"/>
      <c r="H651" s="52"/>
    </row>
    <row r="652" spans="6:8" ht="13.2" x14ac:dyDescent="0.25">
      <c r="F652" s="52"/>
      <c r="G652" s="52"/>
      <c r="H652" s="52"/>
    </row>
    <row r="653" spans="6:8" ht="13.2" x14ac:dyDescent="0.25">
      <c r="F653" s="52"/>
      <c r="G653" s="52"/>
      <c r="H653" s="52"/>
    </row>
    <row r="654" spans="6:8" ht="13.2" x14ac:dyDescent="0.25">
      <c r="F654" s="52"/>
      <c r="G654" s="52"/>
      <c r="H654" s="52"/>
    </row>
    <row r="655" spans="6:8" ht="13.2" x14ac:dyDescent="0.25">
      <c r="F655" s="52"/>
      <c r="G655" s="52"/>
      <c r="H655" s="52"/>
    </row>
    <row r="656" spans="6:8" ht="13.2" x14ac:dyDescent="0.25">
      <c r="F656" s="52"/>
      <c r="G656" s="52"/>
      <c r="H656" s="52"/>
    </row>
    <row r="657" spans="6:8" ht="13.2" x14ac:dyDescent="0.25">
      <c r="F657" s="52"/>
      <c r="G657" s="52"/>
      <c r="H657" s="52"/>
    </row>
    <row r="658" spans="6:8" ht="13.2" x14ac:dyDescent="0.25">
      <c r="F658" s="52"/>
      <c r="G658" s="52"/>
      <c r="H658" s="52"/>
    </row>
    <row r="659" spans="6:8" ht="13.2" x14ac:dyDescent="0.25">
      <c r="F659" s="52"/>
      <c r="G659" s="52"/>
      <c r="H659" s="52"/>
    </row>
    <row r="660" spans="6:8" ht="13.2" x14ac:dyDescent="0.25">
      <c r="F660" s="52"/>
      <c r="G660" s="52"/>
      <c r="H660" s="52"/>
    </row>
    <row r="661" spans="6:8" ht="13.2" x14ac:dyDescent="0.25">
      <c r="F661" s="52"/>
      <c r="G661" s="52"/>
      <c r="H661" s="52"/>
    </row>
    <row r="662" spans="6:8" ht="13.2" x14ac:dyDescent="0.25">
      <c r="F662" s="52"/>
      <c r="G662" s="52"/>
      <c r="H662" s="52"/>
    </row>
    <row r="663" spans="6:8" ht="13.2" x14ac:dyDescent="0.25">
      <c r="F663" s="52"/>
      <c r="G663" s="52"/>
      <c r="H663" s="52"/>
    </row>
    <row r="664" spans="6:8" ht="13.2" x14ac:dyDescent="0.25">
      <c r="F664" s="52"/>
      <c r="G664" s="52"/>
      <c r="H664" s="52"/>
    </row>
    <row r="665" spans="6:8" ht="13.2" x14ac:dyDescent="0.25">
      <c r="F665" s="52"/>
      <c r="G665" s="52"/>
      <c r="H665" s="52"/>
    </row>
    <row r="666" spans="6:8" ht="13.2" x14ac:dyDescent="0.25">
      <c r="F666" s="52"/>
      <c r="G666" s="52"/>
      <c r="H666" s="52"/>
    </row>
    <row r="667" spans="6:8" ht="13.2" x14ac:dyDescent="0.25">
      <c r="F667" s="52"/>
      <c r="G667" s="52"/>
      <c r="H667" s="52"/>
    </row>
    <row r="668" spans="6:8" ht="13.2" x14ac:dyDescent="0.25">
      <c r="F668" s="52"/>
      <c r="G668" s="52"/>
      <c r="H668" s="52"/>
    </row>
    <row r="669" spans="6:8" ht="13.2" x14ac:dyDescent="0.25">
      <c r="F669" s="52"/>
      <c r="G669" s="52"/>
      <c r="H669" s="52"/>
    </row>
    <row r="670" spans="6:8" ht="13.2" x14ac:dyDescent="0.25">
      <c r="F670" s="52"/>
      <c r="G670" s="52"/>
      <c r="H670" s="52"/>
    </row>
    <row r="671" spans="6:8" ht="13.2" x14ac:dyDescent="0.25">
      <c r="F671" s="52"/>
      <c r="G671" s="52"/>
      <c r="H671" s="52"/>
    </row>
    <row r="672" spans="6:8" ht="13.2" x14ac:dyDescent="0.25">
      <c r="F672" s="52"/>
      <c r="G672" s="52"/>
      <c r="H672" s="52"/>
    </row>
    <row r="673" spans="6:8" ht="13.2" x14ac:dyDescent="0.25">
      <c r="F673" s="52"/>
      <c r="G673" s="52"/>
      <c r="H673" s="52"/>
    </row>
    <row r="674" spans="6:8" ht="13.2" x14ac:dyDescent="0.25">
      <c r="F674" s="52"/>
      <c r="G674" s="52"/>
      <c r="H674" s="52"/>
    </row>
    <row r="675" spans="6:8" ht="13.2" x14ac:dyDescent="0.25">
      <c r="F675" s="52"/>
      <c r="G675" s="52"/>
      <c r="H675" s="52"/>
    </row>
    <row r="676" spans="6:8" ht="13.2" x14ac:dyDescent="0.25">
      <c r="F676" s="52"/>
      <c r="G676" s="52"/>
      <c r="H676" s="52"/>
    </row>
    <row r="677" spans="6:8" ht="13.2" x14ac:dyDescent="0.25">
      <c r="F677" s="52"/>
      <c r="G677" s="52"/>
      <c r="H677" s="52"/>
    </row>
    <row r="678" spans="6:8" ht="13.2" x14ac:dyDescent="0.25">
      <c r="F678" s="52"/>
      <c r="G678" s="52"/>
      <c r="H678" s="52"/>
    </row>
    <row r="679" spans="6:8" ht="13.2" x14ac:dyDescent="0.25">
      <c r="F679" s="52"/>
      <c r="G679" s="52"/>
      <c r="H679" s="52"/>
    </row>
    <row r="680" spans="6:8" ht="13.2" x14ac:dyDescent="0.25">
      <c r="F680" s="52"/>
      <c r="G680" s="52"/>
      <c r="H680" s="52"/>
    </row>
    <row r="681" spans="6:8" ht="13.2" x14ac:dyDescent="0.25">
      <c r="F681" s="52"/>
      <c r="G681" s="52"/>
      <c r="H681" s="52"/>
    </row>
    <row r="682" spans="6:8" ht="13.2" x14ac:dyDescent="0.25">
      <c r="F682" s="52"/>
      <c r="G682" s="52"/>
      <c r="H682" s="52"/>
    </row>
    <row r="683" spans="6:8" ht="13.2" x14ac:dyDescent="0.25">
      <c r="F683" s="52"/>
      <c r="G683" s="52"/>
      <c r="H683" s="52"/>
    </row>
    <row r="684" spans="6:8" ht="13.2" x14ac:dyDescent="0.25">
      <c r="F684" s="52"/>
      <c r="G684" s="52"/>
      <c r="H684" s="52"/>
    </row>
    <row r="685" spans="6:8" ht="13.2" x14ac:dyDescent="0.25">
      <c r="F685" s="52"/>
      <c r="G685" s="52"/>
      <c r="H685" s="52"/>
    </row>
    <row r="686" spans="6:8" ht="13.2" x14ac:dyDescent="0.25">
      <c r="F686" s="52"/>
      <c r="G686" s="52"/>
      <c r="H686" s="52"/>
    </row>
    <row r="687" spans="6:8" ht="13.2" x14ac:dyDescent="0.25">
      <c r="F687" s="52"/>
      <c r="G687" s="52"/>
      <c r="H687" s="52"/>
    </row>
    <row r="688" spans="6:8" ht="13.2" x14ac:dyDescent="0.25">
      <c r="F688" s="52"/>
      <c r="G688" s="52"/>
      <c r="H688" s="52"/>
    </row>
    <row r="689" spans="6:8" ht="13.2" x14ac:dyDescent="0.25">
      <c r="F689" s="52"/>
      <c r="G689" s="52"/>
      <c r="H689" s="52"/>
    </row>
    <row r="690" spans="6:8" ht="13.2" x14ac:dyDescent="0.25">
      <c r="F690" s="52"/>
      <c r="G690" s="52"/>
      <c r="H690" s="52"/>
    </row>
    <row r="691" spans="6:8" ht="13.2" x14ac:dyDescent="0.25">
      <c r="F691" s="52"/>
      <c r="G691" s="52"/>
      <c r="H691" s="52"/>
    </row>
    <row r="692" spans="6:8" ht="13.2" x14ac:dyDescent="0.25">
      <c r="F692" s="52"/>
      <c r="G692" s="52"/>
      <c r="H692" s="52"/>
    </row>
    <row r="693" spans="6:8" ht="13.2" x14ac:dyDescent="0.25">
      <c r="F693" s="52"/>
      <c r="G693" s="52"/>
      <c r="H693" s="52"/>
    </row>
    <row r="694" spans="6:8" ht="13.2" x14ac:dyDescent="0.25">
      <c r="F694" s="52"/>
      <c r="G694" s="52"/>
      <c r="H694" s="52"/>
    </row>
    <row r="695" spans="6:8" ht="13.2" x14ac:dyDescent="0.25">
      <c r="F695" s="52"/>
      <c r="G695" s="52"/>
      <c r="H695" s="52"/>
    </row>
    <row r="696" spans="6:8" ht="13.2" x14ac:dyDescent="0.25">
      <c r="F696" s="52"/>
      <c r="G696" s="52"/>
      <c r="H696" s="52"/>
    </row>
    <row r="697" spans="6:8" ht="13.2" x14ac:dyDescent="0.25">
      <c r="F697" s="52"/>
      <c r="G697" s="52"/>
      <c r="H697" s="52"/>
    </row>
    <row r="698" spans="6:8" ht="13.2" x14ac:dyDescent="0.25">
      <c r="F698" s="52"/>
      <c r="G698" s="52"/>
      <c r="H698" s="52"/>
    </row>
    <row r="699" spans="6:8" ht="13.2" x14ac:dyDescent="0.25">
      <c r="F699" s="52"/>
      <c r="G699" s="52"/>
      <c r="H699" s="52"/>
    </row>
    <row r="700" spans="6:8" ht="13.2" x14ac:dyDescent="0.25">
      <c r="F700" s="52"/>
      <c r="G700" s="52"/>
      <c r="H700" s="52"/>
    </row>
    <row r="701" spans="6:8" ht="13.2" x14ac:dyDescent="0.25">
      <c r="F701" s="52"/>
      <c r="G701" s="52"/>
      <c r="H701" s="52"/>
    </row>
    <row r="702" spans="6:8" ht="13.2" x14ac:dyDescent="0.25">
      <c r="F702" s="52"/>
      <c r="G702" s="52"/>
      <c r="H702" s="52"/>
    </row>
    <row r="703" spans="6:8" ht="13.2" x14ac:dyDescent="0.25">
      <c r="F703" s="52"/>
      <c r="G703" s="52"/>
      <c r="H703" s="52"/>
    </row>
    <row r="704" spans="6:8" ht="13.2" x14ac:dyDescent="0.25">
      <c r="F704" s="52"/>
      <c r="G704" s="52"/>
      <c r="H704" s="52"/>
    </row>
    <row r="705" spans="6:8" ht="13.2" x14ac:dyDescent="0.25">
      <c r="F705" s="52"/>
      <c r="G705" s="52"/>
      <c r="H705" s="52"/>
    </row>
    <row r="706" spans="6:8" ht="13.2" x14ac:dyDescent="0.25">
      <c r="F706" s="52"/>
      <c r="G706" s="52"/>
      <c r="H706" s="52"/>
    </row>
    <row r="707" spans="6:8" ht="13.2" x14ac:dyDescent="0.25">
      <c r="F707" s="52"/>
      <c r="G707" s="52"/>
      <c r="H707" s="52"/>
    </row>
    <row r="708" spans="6:8" ht="13.2" x14ac:dyDescent="0.25">
      <c r="F708" s="52"/>
      <c r="G708" s="52"/>
      <c r="H708" s="52"/>
    </row>
    <row r="709" spans="6:8" ht="13.2" x14ac:dyDescent="0.25">
      <c r="F709" s="52"/>
      <c r="G709" s="52"/>
      <c r="H709" s="52"/>
    </row>
    <row r="710" spans="6:8" ht="13.2" x14ac:dyDescent="0.25">
      <c r="F710" s="52"/>
      <c r="G710" s="52"/>
      <c r="H710" s="52"/>
    </row>
    <row r="711" spans="6:8" ht="13.2" x14ac:dyDescent="0.25">
      <c r="F711" s="52"/>
      <c r="G711" s="52"/>
      <c r="H711" s="52"/>
    </row>
    <row r="712" spans="6:8" ht="13.2" x14ac:dyDescent="0.25">
      <c r="F712" s="52"/>
      <c r="G712" s="52"/>
      <c r="H712" s="52"/>
    </row>
    <row r="713" spans="6:8" ht="13.2" x14ac:dyDescent="0.25">
      <c r="F713" s="52"/>
      <c r="G713" s="52"/>
      <c r="H713" s="52"/>
    </row>
    <row r="714" spans="6:8" ht="13.2" x14ac:dyDescent="0.25">
      <c r="F714" s="52"/>
      <c r="G714" s="52"/>
      <c r="H714" s="52"/>
    </row>
    <row r="715" spans="6:8" ht="13.2" x14ac:dyDescent="0.25">
      <c r="F715" s="52"/>
      <c r="G715" s="52"/>
      <c r="H715" s="52"/>
    </row>
    <row r="716" spans="6:8" ht="13.2" x14ac:dyDescent="0.25">
      <c r="F716" s="52"/>
      <c r="G716" s="52"/>
      <c r="H716" s="52"/>
    </row>
    <row r="717" spans="6:8" ht="13.2" x14ac:dyDescent="0.25">
      <c r="F717" s="52"/>
      <c r="G717" s="52"/>
      <c r="H717" s="52"/>
    </row>
    <row r="718" spans="6:8" ht="13.2" x14ac:dyDescent="0.25">
      <c r="F718" s="52"/>
      <c r="G718" s="52"/>
      <c r="H718" s="52"/>
    </row>
    <row r="719" spans="6:8" ht="13.2" x14ac:dyDescent="0.25">
      <c r="F719" s="52"/>
      <c r="G719" s="52"/>
      <c r="H719" s="52"/>
    </row>
    <row r="720" spans="6:8" ht="13.2" x14ac:dyDescent="0.25">
      <c r="F720" s="52"/>
      <c r="G720" s="52"/>
      <c r="H720" s="52"/>
    </row>
    <row r="721" spans="6:8" ht="13.2" x14ac:dyDescent="0.25">
      <c r="F721" s="52"/>
      <c r="G721" s="52"/>
      <c r="H721" s="52"/>
    </row>
    <row r="722" spans="6:8" ht="13.2" x14ac:dyDescent="0.25">
      <c r="F722" s="52"/>
      <c r="G722" s="52"/>
      <c r="H722" s="52"/>
    </row>
    <row r="723" spans="6:8" ht="13.2" x14ac:dyDescent="0.25">
      <c r="F723" s="52"/>
      <c r="G723" s="52"/>
      <c r="H723" s="52"/>
    </row>
    <row r="724" spans="6:8" ht="13.2" x14ac:dyDescent="0.25">
      <c r="F724" s="52"/>
      <c r="G724" s="52"/>
      <c r="H724" s="52"/>
    </row>
    <row r="725" spans="6:8" ht="13.2" x14ac:dyDescent="0.25">
      <c r="F725" s="52"/>
      <c r="G725" s="52"/>
      <c r="H725" s="52"/>
    </row>
    <row r="726" spans="6:8" ht="13.2" x14ac:dyDescent="0.25">
      <c r="F726" s="52"/>
      <c r="G726" s="52"/>
      <c r="H726" s="52"/>
    </row>
    <row r="727" spans="6:8" ht="13.2" x14ac:dyDescent="0.25">
      <c r="F727" s="52"/>
      <c r="G727" s="52"/>
      <c r="H727" s="52"/>
    </row>
    <row r="728" spans="6:8" ht="13.2" x14ac:dyDescent="0.25">
      <c r="F728" s="52"/>
      <c r="G728" s="52"/>
      <c r="H728" s="52"/>
    </row>
    <row r="729" spans="6:8" ht="13.2" x14ac:dyDescent="0.25">
      <c r="F729" s="52"/>
      <c r="G729" s="52"/>
      <c r="H729" s="52"/>
    </row>
    <row r="730" spans="6:8" ht="13.2" x14ac:dyDescent="0.25">
      <c r="F730" s="52"/>
      <c r="G730" s="52"/>
      <c r="H730" s="52"/>
    </row>
    <row r="731" spans="6:8" ht="13.2" x14ac:dyDescent="0.25">
      <c r="F731" s="52"/>
      <c r="G731" s="52"/>
      <c r="H731" s="52"/>
    </row>
    <row r="732" spans="6:8" ht="13.2" x14ac:dyDescent="0.25">
      <c r="F732" s="52"/>
      <c r="G732" s="52"/>
      <c r="H732" s="52"/>
    </row>
    <row r="733" spans="6:8" ht="13.2" x14ac:dyDescent="0.25">
      <c r="F733" s="52"/>
      <c r="G733" s="52"/>
      <c r="H733" s="52"/>
    </row>
    <row r="734" spans="6:8" ht="13.2" x14ac:dyDescent="0.25">
      <c r="F734" s="52"/>
      <c r="G734" s="52"/>
      <c r="H734" s="52"/>
    </row>
    <row r="735" spans="6:8" ht="13.2" x14ac:dyDescent="0.25">
      <c r="F735" s="52"/>
      <c r="G735" s="52"/>
      <c r="H735" s="52"/>
    </row>
    <row r="736" spans="6:8" ht="13.2" x14ac:dyDescent="0.25">
      <c r="F736" s="52"/>
      <c r="G736" s="52"/>
      <c r="H736" s="52"/>
    </row>
    <row r="737" spans="6:8" ht="13.2" x14ac:dyDescent="0.25">
      <c r="F737" s="52"/>
      <c r="G737" s="52"/>
      <c r="H737" s="52"/>
    </row>
    <row r="738" spans="6:8" ht="13.2" x14ac:dyDescent="0.25">
      <c r="F738" s="52"/>
      <c r="G738" s="52"/>
      <c r="H738" s="52"/>
    </row>
    <row r="739" spans="6:8" ht="13.2" x14ac:dyDescent="0.25">
      <c r="F739" s="52"/>
      <c r="G739" s="52"/>
      <c r="H739" s="52"/>
    </row>
    <row r="740" spans="6:8" ht="13.2" x14ac:dyDescent="0.25">
      <c r="F740" s="52"/>
      <c r="G740" s="52"/>
      <c r="H740" s="52"/>
    </row>
    <row r="741" spans="6:8" ht="13.2" x14ac:dyDescent="0.25">
      <c r="F741" s="52"/>
      <c r="G741" s="52"/>
      <c r="H741" s="52"/>
    </row>
    <row r="742" spans="6:8" ht="13.2" x14ac:dyDescent="0.25">
      <c r="F742" s="52"/>
      <c r="G742" s="52"/>
      <c r="H742" s="52"/>
    </row>
    <row r="743" spans="6:8" ht="13.2" x14ac:dyDescent="0.25">
      <c r="F743" s="52"/>
      <c r="G743" s="52"/>
      <c r="H743" s="52"/>
    </row>
    <row r="744" spans="6:8" ht="13.2" x14ac:dyDescent="0.25">
      <c r="F744" s="52"/>
      <c r="G744" s="52"/>
      <c r="H744" s="52"/>
    </row>
    <row r="745" spans="6:8" ht="13.2" x14ac:dyDescent="0.25">
      <c r="F745" s="52"/>
      <c r="G745" s="52"/>
      <c r="H745" s="52"/>
    </row>
    <row r="746" spans="6:8" ht="13.2" x14ac:dyDescent="0.25">
      <c r="F746" s="52"/>
      <c r="G746" s="52"/>
      <c r="H746" s="52"/>
    </row>
    <row r="747" spans="6:8" ht="13.2" x14ac:dyDescent="0.25">
      <c r="F747" s="52"/>
      <c r="G747" s="52"/>
      <c r="H747" s="52"/>
    </row>
    <row r="748" spans="6:8" ht="13.2" x14ac:dyDescent="0.25">
      <c r="F748" s="52"/>
      <c r="G748" s="52"/>
      <c r="H748" s="52"/>
    </row>
    <row r="749" spans="6:8" ht="13.2" x14ac:dyDescent="0.25">
      <c r="F749" s="52"/>
      <c r="G749" s="52"/>
      <c r="H749" s="52"/>
    </row>
    <row r="750" spans="6:8" ht="13.2" x14ac:dyDescent="0.25">
      <c r="F750" s="52"/>
      <c r="G750" s="52"/>
      <c r="H750" s="52"/>
    </row>
    <row r="751" spans="6:8" ht="13.2" x14ac:dyDescent="0.25">
      <c r="F751" s="52"/>
      <c r="G751" s="52"/>
      <c r="H751" s="52"/>
    </row>
    <row r="752" spans="6:8" ht="13.2" x14ac:dyDescent="0.25">
      <c r="F752" s="52"/>
      <c r="G752" s="52"/>
      <c r="H752" s="52"/>
    </row>
    <row r="753" spans="6:8" ht="13.2" x14ac:dyDescent="0.25">
      <c r="F753" s="52"/>
      <c r="G753" s="52"/>
      <c r="H753" s="52"/>
    </row>
    <row r="754" spans="6:8" ht="13.2" x14ac:dyDescent="0.25">
      <c r="F754" s="52"/>
      <c r="G754" s="52"/>
      <c r="H754" s="52"/>
    </row>
    <row r="755" spans="6:8" ht="13.2" x14ac:dyDescent="0.25">
      <c r="F755" s="52"/>
      <c r="G755" s="52"/>
      <c r="H755" s="52"/>
    </row>
    <row r="756" spans="6:8" ht="13.2" x14ac:dyDescent="0.25">
      <c r="F756" s="52"/>
      <c r="G756" s="52"/>
      <c r="H756" s="52"/>
    </row>
    <row r="757" spans="6:8" ht="13.2" x14ac:dyDescent="0.25">
      <c r="F757" s="52"/>
      <c r="G757" s="52"/>
      <c r="H757" s="52"/>
    </row>
    <row r="758" spans="6:8" ht="13.2" x14ac:dyDescent="0.25">
      <c r="F758" s="52"/>
      <c r="G758" s="52"/>
      <c r="H758" s="52"/>
    </row>
    <row r="759" spans="6:8" ht="13.2" x14ac:dyDescent="0.25">
      <c r="F759" s="52"/>
      <c r="G759" s="52"/>
      <c r="H759" s="52"/>
    </row>
    <row r="760" spans="6:8" ht="13.2" x14ac:dyDescent="0.25">
      <c r="F760" s="52"/>
      <c r="G760" s="52"/>
      <c r="H760" s="52"/>
    </row>
    <row r="761" spans="6:8" ht="13.2" x14ac:dyDescent="0.25">
      <c r="F761" s="52"/>
      <c r="G761" s="52"/>
      <c r="H761" s="52"/>
    </row>
    <row r="762" spans="6:8" ht="13.2" x14ac:dyDescent="0.25">
      <c r="F762" s="52"/>
      <c r="G762" s="52"/>
      <c r="H762" s="52"/>
    </row>
    <row r="763" spans="6:8" ht="13.2" x14ac:dyDescent="0.25">
      <c r="F763" s="52"/>
      <c r="G763" s="52"/>
      <c r="H763" s="52"/>
    </row>
    <row r="764" spans="6:8" ht="13.2" x14ac:dyDescent="0.25">
      <c r="F764" s="52"/>
      <c r="G764" s="52"/>
      <c r="H764" s="52"/>
    </row>
    <row r="765" spans="6:8" ht="13.2" x14ac:dyDescent="0.25">
      <c r="F765" s="52"/>
      <c r="G765" s="52"/>
      <c r="H765" s="52"/>
    </row>
    <row r="766" spans="6:8" ht="13.2" x14ac:dyDescent="0.25">
      <c r="F766" s="52"/>
      <c r="G766" s="52"/>
      <c r="H766" s="52"/>
    </row>
    <row r="767" spans="6:8" ht="13.2" x14ac:dyDescent="0.25">
      <c r="F767" s="52"/>
      <c r="G767" s="52"/>
      <c r="H767" s="52"/>
    </row>
    <row r="768" spans="6:8" ht="13.2" x14ac:dyDescent="0.25">
      <c r="F768" s="52"/>
      <c r="G768" s="52"/>
      <c r="H768" s="52"/>
    </row>
    <row r="769" spans="6:8" ht="13.2" x14ac:dyDescent="0.25">
      <c r="F769" s="52"/>
      <c r="G769" s="52"/>
      <c r="H769" s="52"/>
    </row>
    <row r="770" spans="6:8" ht="13.2" x14ac:dyDescent="0.25">
      <c r="F770" s="52"/>
      <c r="G770" s="52"/>
      <c r="H770" s="52"/>
    </row>
    <row r="771" spans="6:8" ht="13.2" x14ac:dyDescent="0.25">
      <c r="F771" s="52"/>
      <c r="G771" s="52"/>
      <c r="H771" s="52"/>
    </row>
    <row r="772" spans="6:8" ht="13.2" x14ac:dyDescent="0.25">
      <c r="F772" s="52"/>
      <c r="G772" s="52"/>
      <c r="H772" s="52"/>
    </row>
    <row r="773" spans="6:8" ht="13.2" x14ac:dyDescent="0.25">
      <c r="F773" s="52"/>
      <c r="G773" s="52"/>
      <c r="H773" s="52"/>
    </row>
    <row r="774" spans="6:8" ht="13.2" x14ac:dyDescent="0.25">
      <c r="F774" s="52"/>
      <c r="G774" s="52"/>
      <c r="H774" s="52"/>
    </row>
    <row r="775" spans="6:8" ht="13.2" x14ac:dyDescent="0.25">
      <c r="F775" s="52"/>
      <c r="G775" s="52"/>
      <c r="H775" s="52"/>
    </row>
    <row r="776" spans="6:8" ht="13.2" x14ac:dyDescent="0.25">
      <c r="F776" s="52"/>
      <c r="G776" s="52"/>
      <c r="H776" s="52"/>
    </row>
    <row r="777" spans="6:8" ht="13.2" x14ac:dyDescent="0.25">
      <c r="F777" s="52"/>
      <c r="G777" s="52"/>
      <c r="H777" s="52"/>
    </row>
    <row r="778" spans="6:8" ht="13.2" x14ac:dyDescent="0.25">
      <c r="F778" s="52"/>
      <c r="G778" s="52"/>
      <c r="H778" s="52"/>
    </row>
    <row r="779" spans="6:8" ht="13.2" x14ac:dyDescent="0.25">
      <c r="F779" s="52"/>
      <c r="G779" s="52"/>
      <c r="H779" s="52"/>
    </row>
    <row r="780" spans="6:8" ht="13.2" x14ac:dyDescent="0.25">
      <c r="F780" s="52"/>
      <c r="G780" s="52"/>
      <c r="H780" s="52"/>
    </row>
    <row r="781" spans="6:8" ht="13.2" x14ac:dyDescent="0.25">
      <c r="F781" s="52"/>
      <c r="G781" s="52"/>
      <c r="H781" s="52"/>
    </row>
    <row r="782" spans="6:8" ht="13.2" x14ac:dyDescent="0.25">
      <c r="F782" s="52"/>
      <c r="G782" s="52"/>
      <c r="H782" s="52"/>
    </row>
    <row r="783" spans="6:8" ht="13.2" x14ac:dyDescent="0.25">
      <c r="F783" s="52"/>
      <c r="G783" s="52"/>
      <c r="H783" s="52"/>
    </row>
    <row r="784" spans="6:8" ht="13.2" x14ac:dyDescent="0.25">
      <c r="F784" s="52"/>
      <c r="G784" s="52"/>
      <c r="H784" s="52"/>
    </row>
    <row r="785" spans="6:8" ht="13.2" x14ac:dyDescent="0.25">
      <c r="F785" s="52"/>
      <c r="G785" s="52"/>
      <c r="H785" s="52"/>
    </row>
    <row r="786" spans="6:8" ht="13.2" x14ac:dyDescent="0.25">
      <c r="F786" s="52"/>
      <c r="G786" s="52"/>
      <c r="H786" s="52"/>
    </row>
    <row r="787" spans="6:8" ht="13.2" x14ac:dyDescent="0.25">
      <c r="F787" s="52"/>
      <c r="G787" s="52"/>
      <c r="H787" s="52"/>
    </row>
    <row r="788" spans="6:8" ht="13.2" x14ac:dyDescent="0.25">
      <c r="F788" s="52"/>
      <c r="G788" s="52"/>
      <c r="H788" s="52"/>
    </row>
    <row r="789" spans="6:8" ht="13.2" x14ac:dyDescent="0.25">
      <c r="F789" s="52"/>
      <c r="G789" s="52"/>
      <c r="H789" s="52"/>
    </row>
    <row r="790" spans="6:8" ht="13.2" x14ac:dyDescent="0.25">
      <c r="F790" s="52"/>
      <c r="G790" s="52"/>
      <c r="H790" s="52"/>
    </row>
    <row r="791" spans="6:8" ht="13.2" x14ac:dyDescent="0.25">
      <c r="F791" s="52"/>
      <c r="G791" s="52"/>
      <c r="H791" s="52"/>
    </row>
    <row r="792" spans="6:8" ht="13.2" x14ac:dyDescent="0.25">
      <c r="F792" s="52"/>
      <c r="G792" s="52"/>
      <c r="H792" s="52"/>
    </row>
    <row r="793" spans="6:8" ht="13.2" x14ac:dyDescent="0.25">
      <c r="F793" s="52"/>
      <c r="G793" s="52"/>
      <c r="H793" s="52"/>
    </row>
    <row r="794" spans="6:8" ht="13.2" x14ac:dyDescent="0.25">
      <c r="F794" s="52"/>
      <c r="G794" s="52"/>
      <c r="H794" s="52"/>
    </row>
    <row r="795" spans="6:8" ht="13.2" x14ac:dyDescent="0.25">
      <c r="F795" s="52"/>
      <c r="G795" s="52"/>
      <c r="H795" s="52"/>
    </row>
    <row r="796" spans="6:8" ht="13.2" x14ac:dyDescent="0.25">
      <c r="F796" s="52"/>
      <c r="G796" s="52"/>
      <c r="H796" s="52"/>
    </row>
    <row r="797" spans="6:8" ht="13.2" x14ac:dyDescent="0.25">
      <c r="F797" s="52"/>
      <c r="G797" s="52"/>
      <c r="H797" s="52"/>
    </row>
    <row r="798" spans="6:8" ht="13.2" x14ac:dyDescent="0.25">
      <c r="F798" s="52"/>
      <c r="G798" s="52"/>
      <c r="H798" s="52"/>
    </row>
    <row r="799" spans="6:8" ht="13.2" x14ac:dyDescent="0.25">
      <c r="F799" s="52"/>
      <c r="G799" s="52"/>
      <c r="H799" s="52"/>
    </row>
    <row r="800" spans="6:8" ht="13.2" x14ac:dyDescent="0.25">
      <c r="F800" s="52"/>
      <c r="G800" s="52"/>
      <c r="H800" s="52"/>
    </row>
    <row r="801" spans="6:8" ht="13.2" x14ac:dyDescent="0.25">
      <c r="F801" s="52"/>
      <c r="G801" s="52"/>
      <c r="H801" s="52"/>
    </row>
    <row r="802" spans="6:8" ht="13.2" x14ac:dyDescent="0.25">
      <c r="F802" s="52"/>
      <c r="G802" s="52"/>
      <c r="H802" s="52"/>
    </row>
    <row r="803" spans="6:8" ht="13.2" x14ac:dyDescent="0.25">
      <c r="F803" s="52"/>
      <c r="G803" s="52"/>
      <c r="H803" s="52"/>
    </row>
    <row r="804" spans="6:8" ht="13.2" x14ac:dyDescent="0.25">
      <c r="F804" s="52"/>
      <c r="G804" s="52"/>
      <c r="H804" s="52"/>
    </row>
    <row r="805" spans="6:8" ht="13.2" x14ac:dyDescent="0.25">
      <c r="F805" s="52"/>
      <c r="G805" s="52"/>
      <c r="H805" s="52"/>
    </row>
    <row r="806" spans="6:8" ht="13.2" x14ac:dyDescent="0.25">
      <c r="F806" s="52"/>
      <c r="G806" s="52"/>
      <c r="H806" s="52"/>
    </row>
    <row r="807" spans="6:8" ht="13.2" x14ac:dyDescent="0.25">
      <c r="F807" s="52"/>
      <c r="G807" s="52"/>
      <c r="H807" s="52"/>
    </row>
    <row r="808" spans="6:8" ht="13.2" x14ac:dyDescent="0.25">
      <c r="F808" s="52"/>
      <c r="G808" s="52"/>
      <c r="H808" s="52"/>
    </row>
    <row r="809" spans="6:8" ht="13.2" x14ac:dyDescent="0.25">
      <c r="F809" s="52"/>
      <c r="G809" s="52"/>
      <c r="H809" s="52"/>
    </row>
    <row r="810" spans="6:8" ht="13.2" x14ac:dyDescent="0.25">
      <c r="F810" s="52"/>
      <c r="G810" s="52"/>
      <c r="H810" s="52"/>
    </row>
    <row r="811" spans="6:8" ht="13.2" x14ac:dyDescent="0.25">
      <c r="F811" s="52"/>
      <c r="G811" s="52"/>
      <c r="H811" s="52"/>
    </row>
    <row r="812" spans="6:8" ht="13.2" x14ac:dyDescent="0.25">
      <c r="F812" s="52"/>
      <c r="G812" s="52"/>
      <c r="H812" s="52"/>
    </row>
    <row r="813" spans="6:8" ht="13.2" x14ac:dyDescent="0.25">
      <c r="F813" s="52"/>
      <c r="G813" s="52"/>
      <c r="H813" s="52"/>
    </row>
    <row r="814" spans="6:8" ht="13.2" x14ac:dyDescent="0.25">
      <c r="F814" s="52"/>
      <c r="G814" s="52"/>
      <c r="H814" s="52"/>
    </row>
    <row r="815" spans="6:8" ht="13.2" x14ac:dyDescent="0.25">
      <c r="F815" s="52"/>
      <c r="G815" s="52"/>
      <c r="H815" s="52"/>
    </row>
    <row r="816" spans="6:8" ht="13.2" x14ac:dyDescent="0.25">
      <c r="F816" s="52"/>
      <c r="G816" s="52"/>
      <c r="H816" s="52"/>
    </row>
    <row r="817" spans="6:8" ht="13.2" x14ac:dyDescent="0.25">
      <c r="F817" s="52"/>
      <c r="G817" s="52"/>
      <c r="H817" s="52"/>
    </row>
    <row r="818" spans="6:8" ht="13.2" x14ac:dyDescent="0.25">
      <c r="F818" s="52"/>
      <c r="G818" s="52"/>
      <c r="H818" s="52"/>
    </row>
    <row r="819" spans="6:8" ht="13.2" x14ac:dyDescent="0.25">
      <c r="F819" s="52"/>
      <c r="G819" s="52"/>
      <c r="H819" s="52"/>
    </row>
    <row r="820" spans="6:8" ht="13.2" x14ac:dyDescent="0.25">
      <c r="F820" s="52"/>
      <c r="G820" s="52"/>
      <c r="H820" s="52"/>
    </row>
    <row r="821" spans="6:8" ht="13.2" x14ac:dyDescent="0.25">
      <c r="F821" s="52"/>
      <c r="G821" s="52"/>
      <c r="H821" s="52"/>
    </row>
    <row r="822" spans="6:8" ht="13.2" x14ac:dyDescent="0.25">
      <c r="F822" s="52"/>
      <c r="G822" s="52"/>
      <c r="H822" s="52"/>
    </row>
    <row r="823" spans="6:8" ht="13.2" x14ac:dyDescent="0.25">
      <c r="F823" s="52"/>
      <c r="G823" s="52"/>
      <c r="H823" s="52"/>
    </row>
    <row r="824" spans="6:8" ht="13.2" x14ac:dyDescent="0.25">
      <c r="F824" s="52"/>
      <c r="G824" s="52"/>
      <c r="H824" s="52"/>
    </row>
    <row r="825" spans="6:8" ht="13.2" x14ac:dyDescent="0.25">
      <c r="F825" s="52"/>
      <c r="G825" s="52"/>
      <c r="H825" s="52"/>
    </row>
    <row r="826" spans="6:8" ht="13.2" x14ac:dyDescent="0.25">
      <c r="F826" s="52"/>
      <c r="G826" s="52"/>
      <c r="H826" s="52"/>
    </row>
    <row r="827" spans="6:8" ht="13.2" x14ac:dyDescent="0.25">
      <c r="F827" s="52"/>
      <c r="G827" s="52"/>
      <c r="H827" s="52"/>
    </row>
    <row r="828" spans="6:8" ht="13.2" x14ac:dyDescent="0.25">
      <c r="F828" s="52"/>
      <c r="G828" s="52"/>
      <c r="H828" s="52"/>
    </row>
    <row r="829" spans="6:8" ht="13.2" x14ac:dyDescent="0.25">
      <c r="F829" s="52"/>
      <c r="G829" s="52"/>
      <c r="H829" s="52"/>
    </row>
    <row r="830" spans="6:8" ht="13.2" x14ac:dyDescent="0.25">
      <c r="F830" s="52"/>
      <c r="G830" s="52"/>
      <c r="H830" s="52"/>
    </row>
    <row r="831" spans="6:8" ht="13.2" x14ac:dyDescent="0.25">
      <c r="F831" s="52"/>
      <c r="G831" s="52"/>
      <c r="H831" s="52"/>
    </row>
    <row r="832" spans="6:8" ht="13.2" x14ac:dyDescent="0.25">
      <c r="F832" s="52"/>
      <c r="G832" s="52"/>
      <c r="H832" s="52"/>
    </row>
    <row r="833" spans="6:8" ht="13.2" x14ac:dyDescent="0.25">
      <c r="F833" s="52"/>
      <c r="G833" s="52"/>
      <c r="H833" s="52"/>
    </row>
    <row r="834" spans="6:8" ht="13.2" x14ac:dyDescent="0.25">
      <c r="F834" s="52"/>
      <c r="G834" s="52"/>
      <c r="H834" s="52"/>
    </row>
    <row r="835" spans="6:8" ht="13.2" x14ac:dyDescent="0.25">
      <c r="F835" s="52"/>
      <c r="G835" s="52"/>
      <c r="H835" s="52"/>
    </row>
    <row r="836" spans="6:8" ht="13.2" x14ac:dyDescent="0.25">
      <c r="F836" s="52"/>
      <c r="G836" s="52"/>
      <c r="H836" s="52"/>
    </row>
    <row r="837" spans="6:8" ht="13.2" x14ac:dyDescent="0.25">
      <c r="F837" s="52"/>
      <c r="G837" s="52"/>
      <c r="H837" s="52"/>
    </row>
    <row r="838" spans="6:8" ht="13.2" x14ac:dyDescent="0.25">
      <c r="F838" s="52"/>
      <c r="G838" s="52"/>
      <c r="H838" s="52"/>
    </row>
    <row r="839" spans="6:8" ht="13.2" x14ac:dyDescent="0.25">
      <c r="F839" s="52"/>
      <c r="G839" s="52"/>
      <c r="H839" s="52"/>
    </row>
    <row r="840" spans="6:8" ht="13.2" x14ac:dyDescent="0.25">
      <c r="F840" s="52"/>
      <c r="G840" s="52"/>
      <c r="H840" s="52"/>
    </row>
    <row r="841" spans="6:8" ht="13.2" x14ac:dyDescent="0.25">
      <c r="F841" s="52"/>
      <c r="G841" s="52"/>
      <c r="H841" s="52"/>
    </row>
    <row r="842" spans="6:8" ht="13.2" x14ac:dyDescent="0.25">
      <c r="F842" s="52"/>
      <c r="G842" s="52"/>
      <c r="H842" s="52"/>
    </row>
    <row r="843" spans="6:8" ht="13.2" x14ac:dyDescent="0.25">
      <c r="F843" s="52"/>
      <c r="G843" s="52"/>
      <c r="H843" s="52"/>
    </row>
    <row r="844" spans="6:8" ht="13.2" x14ac:dyDescent="0.25">
      <c r="F844" s="52"/>
      <c r="G844" s="52"/>
      <c r="H844" s="52"/>
    </row>
    <row r="845" spans="6:8" ht="13.2" x14ac:dyDescent="0.25">
      <c r="F845" s="52"/>
      <c r="G845" s="52"/>
      <c r="H845" s="52"/>
    </row>
    <row r="846" spans="6:8" ht="13.2" x14ac:dyDescent="0.25">
      <c r="F846" s="52"/>
      <c r="G846" s="52"/>
      <c r="H846" s="52"/>
    </row>
    <row r="847" spans="6:8" ht="13.2" x14ac:dyDescent="0.25">
      <c r="F847" s="52"/>
      <c r="G847" s="52"/>
      <c r="H847" s="52"/>
    </row>
    <row r="848" spans="6:8" ht="13.2" x14ac:dyDescent="0.25">
      <c r="F848" s="52"/>
      <c r="G848" s="52"/>
      <c r="H848" s="52"/>
    </row>
    <row r="849" spans="6:8" ht="13.2" x14ac:dyDescent="0.25">
      <c r="F849" s="52"/>
      <c r="G849" s="52"/>
      <c r="H849" s="52"/>
    </row>
    <row r="850" spans="6:8" ht="13.2" x14ac:dyDescent="0.25">
      <c r="F850" s="52"/>
      <c r="G850" s="52"/>
      <c r="H850" s="52"/>
    </row>
    <row r="851" spans="6:8" ht="13.2" x14ac:dyDescent="0.25">
      <c r="F851" s="52"/>
      <c r="G851" s="52"/>
      <c r="H851" s="52"/>
    </row>
    <row r="852" spans="6:8" ht="13.2" x14ac:dyDescent="0.25">
      <c r="F852" s="52"/>
      <c r="G852" s="52"/>
      <c r="H852" s="52"/>
    </row>
    <row r="853" spans="6:8" ht="13.2" x14ac:dyDescent="0.25">
      <c r="F853" s="52"/>
      <c r="G853" s="52"/>
      <c r="H853" s="52"/>
    </row>
    <row r="854" spans="6:8" ht="13.2" x14ac:dyDescent="0.25">
      <c r="F854" s="52"/>
      <c r="G854" s="52"/>
      <c r="H854" s="52"/>
    </row>
    <row r="855" spans="6:8" ht="13.2" x14ac:dyDescent="0.25">
      <c r="F855" s="52"/>
      <c r="G855" s="52"/>
      <c r="H855" s="52"/>
    </row>
    <row r="856" spans="6:8" ht="13.2" x14ac:dyDescent="0.25">
      <c r="F856" s="52"/>
      <c r="G856" s="52"/>
      <c r="H856" s="52"/>
    </row>
    <row r="857" spans="6:8" ht="13.2" x14ac:dyDescent="0.25">
      <c r="F857" s="52"/>
      <c r="G857" s="52"/>
      <c r="H857" s="52"/>
    </row>
    <row r="858" spans="6:8" ht="13.2" x14ac:dyDescent="0.25">
      <c r="F858" s="52"/>
      <c r="G858" s="52"/>
      <c r="H858" s="52"/>
    </row>
    <row r="859" spans="6:8" ht="13.2" x14ac:dyDescent="0.25">
      <c r="F859" s="52"/>
      <c r="G859" s="52"/>
      <c r="H859" s="52"/>
    </row>
    <row r="860" spans="6:8" ht="13.2" x14ac:dyDescent="0.25">
      <c r="F860" s="52"/>
      <c r="G860" s="52"/>
      <c r="H860" s="52"/>
    </row>
    <row r="861" spans="6:8" ht="13.2" x14ac:dyDescent="0.25">
      <c r="F861" s="52"/>
      <c r="G861" s="52"/>
      <c r="H861" s="52"/>
    </row>
    <row r="862" spans="6:8" ht="13.2" x14ac:dyDescent="0.25">
      <c r="F862" s="52"/>
      <c r="G862" s="52"/>
      <c r="H862" s="52"/>
    </row>
    <row r="863" spans="6:8" ht="13.2" x14ac:dyDescent="0.25">
      <c r="F863" s="52"/>
      <c r="G863" s="52"/>
      <c r="H863" s="52"/>
    </row>
    <row r="864" spans="6:8" ht="13.2" x14ac:dyDescent="0.25">
      <c r="F864" s="52"/>
      <c r="G864" s="52"/>
      <c r="H864" s="52"/>
    </row>
    <row r="865" spans="6:8" ht="13.2" x14ac:dyDescent="0.25">
      <c r="F865" s="52"/>
      <c r="G865" s="52"/>
      <c r="H865" s="52"/>
    </row>
    <row r="866" spans="6:8" ht="13.2" x14ac:dyDescent="0.25">
      <c r="F866" s="52"/>
      <c r="G866" s="52"/>
      <c r="H866" s="52"/>
    </row>
    <row r="867" spans="6:8" ht="13.2" x14ac:dyDescent="0.25">
      <c r="F867" s="52"/>
      <c r="G867" s="52"/>
      <c r="H867" s="52"/>
    </row>
    <row r="868" spans="6:8" ht="13.2" x14ac:dyDescent="0.25">
      <c r="F868" s="52"/>
      <c r="G868" s="52"/>
      <c r="H868" s="52"/>
    </row>
    <row r="869" spans="6:8" ht="13.2" x14ac:dyDescent="0.25">
      <c r="F869" s="52"/>
      <c r="G869" s="52"/>
      <c r="H869" s="52"/>
    </row>
    <row r="870" spans="6:8" ht="13.2" x14ac:dyDescent="0.25">
      <c r="F870" s="52"/>
      <c r="G870" s="52"/>
      <c r="H870" s="52"/>
    </row>
    <row r="871" spans="6:8" ht="13.2" x14ac:dyDescent="0.25">
      <c r="F871" s="52"/>
      <c r="G871" s="52"/>
      <c r="H871" s="52"/>
    </row>
    <row r="872" spans="6:8" ht="13.2" x14ac:dyDescent="0.25">
      <c r="F872" s="52"/>
      <c r="G872" s="52"/>
      <c r="H872" s="52"/>
    </row>
    <row r="873" spans="6:8" ht="13.2" x14ac:dyDescent="0.25">
      <c r="F873" s="52"/>
      <c r="G873" s="52"/>
      <c r="H873" s="52"/>
    </row>
    <row r="874" spans="6:8" ht="13.2" x14ac:dyDescent="0.25">
      <c r="F874" s="52"/>
      <c r="G874" s="52"/>
      <c r="H874" s="52"/>
    </row>
    <row r="875" spans="6:8" ht="13.2" x14ac:dyDescent="0.25">
      <c r="F875" s="52"/>
      <c r="G875" s="52"/>
      <c r="H875" s="52"/>
    </row>
    <row r="876" spans="6:8" ht="13.2" x14ac:dyDescent="0.25">
      <c r="F876" s="52"/>
      <c r="G876" s="52"/>
      <c r="H876" s="52"/>
    </row>
    <row r="877" spans="6:8" ht="13.2" x14ac:dyDescent="0.25">
      <c r="F877" s="52"/>
      <c r="G877" s="52"/>
      <c r="H877" s="52"/>
    </row>
    <row r="878" spans="6:8" ht="13.2" x14ac:dyDescent="0.25">
      <c r="F878" s="52"/>
      <c r="G878" s="52"/>
      <c r="H878" s="52"/>
    </row>
    <row r="879" spans="6:8" ht="13.2" x14ac:dyDescent="0.25">
      <c r="F879" s="52"/>
      <c r="G879" s="52"/>
      <c r="H879" s="52"/>
    </row>
    <row r="880" spans="6:8" ht="13.2" x14ac:dyDescent="0.25">
      <c r="F880" s="52"/>
      <c r="G880" s="52"/>
      <c r="H880" s="52"/>
    </row>
    <row r="881" spans="6:8" ht="13.2" x14ac:dyDescent="0.25">
      <c r="F881" s="52"/>
      <c r="G881" s="52"/>
      <c r="H881" s="52"/>
    </row>
    <row r="882" spans="6:8" ht="13.2" x14ac:dyDescent="0.25">
      <c r="F882" s="52"/>
      <c r="G882" s="52"/>
      <c r="H882" s="52"/>
    </row>
    <row r="883" spans="6:8" ht="13.2" x14ac:dyDescent="0.25">
      <c r="F883" s="52"/>
      <c r="G883" s="52"/>
      <c r="H883" s="52"/>
    </row>
    <row r="884" spans="6:8" ht="13.2" x14ac:dyDescent="0.25">
      <c r="F884" s="52"/>
      <c r="G884" s="52"/>
      <c r="H884" s="52"/>
    </row>
    <row r="885" spans="6:8" ht="13.2" x14ac:dyDescent="0.25">
      <c r="F885" s="52"/>
      <c r="G885" s="52"/>
      <c r="H885" s="52"/>
    </row>
    <row r="886" spans="6:8" ht="13.2" x14ac:dyDescent="0.25">
      <c r="F886" s="52"/>
      <c r="G886" s="52"/>
      <c r="H886" s="52"/>
    </row>
    <row r="887" spans="6:8" ht="13.2" x14ac:dyDescent="0.25">
      <c r="F887" s="52"/>
      <c r="G887" s="52"/>
      <c r="H887" s="52"/>
    </row>
    <row r="888" spans="6:8" ht="13.2" x14ac:dyDescent="0.25">
      <c r="F888" s="52"/>
      <c r="G888" s="52"/>
      <c r="H888" s="52"/>
    </row>
    <row r="889" spans="6:8" ht="13.2" x14ac:dyDescent="0.25">
      <c r="F889" s="52"/>
      <c r="G889" s="52"/>
      <c r="H889" s="52"/>
    </row>
    <row r="890" spans="6:8" ht="13.2" x14ac:dyDescent="0.25">
      <c r="F890" s="52"/>
      <c r="G890" s="52"/>
      <c r="H890" s="52"/>
    </row>
    <row r="891" spans="6:8" ht="13.2" x14ac:dyDescent="0.25">
      <c r="F891" s="52"/>
      <c r="G891" s="52"/>
      <c r="H891" s="52"/>
    </row>
    <row r="892" spans="6:8" ht="13.2" x14ac:dyDescent="0.25">
      <c r="F892" s="52"/>
      <c r="G892" s="52"/>
      <c r="H892" s="52"/>
    </row>
    <row r="893" spans="6:8" ht="13.2" x14ac:dyDescent="0.25">
      <c r="F893" s="52"/>
      <c r="G893" s="52"/>
      <c r="H893" s="52"/>
    </row>
    <row r="894" spans="6:8" ht="13.2" x14ac:dyDescent="0.25">
      <c r="F894" s="52"/>
      <c r="G894" s="52"/>
      <c r="H894" s="52"/>
    </row>
    <row r="895" spans="6:8" ht="13.2" x14ac:dyDescent="0.25">
      <c r="F895" s="52"/>
      <c r="G895" s="52"/>
      <c r="H895" s="52"/>
    </row>
    <row r="896" spans="6:8" ht="13.2" x14ac:dyDescent="0.25">
      <c r="F896" s="52"/>
      <c r="G896" s="52"/>
      <c r="H896" s="52"/>
    </row>
    <row r="897" spans="6:8" ht="13.2" x14ac:dyDescent="0.25">
      <c r="F897" s="52"/>
      <c r="G897" s="52"/>
      <c r="H897" s="52"/>
    </row>
    <row r="898" spans="6:8" ht="13.2" x14ac:dyDescent="0.25">
      <c r="F898" s="52"/>
      <c r="G898" s="52"/>
      <c r="H898" s="52"/>
    </row>
    <row r="899" spans="6:8" ht="13.2" x14ac:dyDescent="0.25">
      <c r="F899" s="52"/>
      <c r="G899" s="52"/>
      <c r="H899" s="52"/>
    </row>
    <row r="900" spans="6:8" ht="13.2" x14ac:dyDescent="0.25">
      <c r="F900" s="52"/>
      <c r="G900" s="52"/>
      <c r="H900" s="52"/>
    </row>
    <row r="901" spans="6:8" ht="13.2" x14ac:dyDescent="0.25">
      <c r="F901" s="52"/>
      <c r="G901" s="52"/>
      <c r="H901" s="52"/>
    </row>
    <row r="902" spans="6:8" ht="13.2" x14ac:dyDescent="0.25">
      <c r="F902" s="52"/>
      <c r="G902" s="52"/>
      <c r="H902" s="52"/>
    </row>
    <row r="903" spans="6:8" ht="13.2" x14ac:dyDescent="0.25">
      <c r="F903" s="52"/>
      <c r="G903" s="52"/>
      <c r="H903" s="52"/>
    </row>
    <row r="904" spans="6:8" ht="13.2" x14ac:dyDescent="0.25">
      <c r="F904" s="52"/>
      <c r="G904" s="52"/>
      <c r="H904" s="52"/>
    </row>
    <row r="905" spans="6:8" ht="13.2" x14ac:dyDescent="0.25">
      <c r="F905" s="52"/>
      <c r="G905" s="52"/>
      <c r="H905" s="52"/>
    </row>
    <row r="906" spans="6:8" ht="13.2" x14ac:dyDescent="0.25">
      <c r="F906" s="52"/>
      <c r="G906" s="52"/>
      <c r="H906" s="52"/>
    </row>
    <row r="907" spans="6:8" ht="13.2" x14ac:dyDescent="0.25">
      <c r="F907" s="52"/>
      <c r="G907" s="52"/>
      <c r="H907" s="52"/>
    </row>
    <row r="908" spans="6:8" ht="13.2" x14ac:dyDescent="0.25">
      <c r="F908" s="52"/>
      <c r="G908" s="52"/>
      <c r="H908" s="52"/>
    </row>
    <row r="909" spans="6:8" ht="13.2" x14ac:dyDescent="0.25">
      <c r="F909" s="52"/>
      <c r="G909" s="52"/>
      <c r="H909" s="52"/>
    </row>
    <row r="910" spans="6:8" ht="13.2" x14ac:dyDescent="0.25">
      <c r="F910" s="52"/>
      <c r="G910" s="52"/>
      <c r="H910" s="52"/>
    </row>
    <row r="911" spans="6:8" ht="13.2" x14ac:dyDescent="0.25">
      <c r="F911" s="52"/>
      <c r="G911" s="52"/>
      <c r="H911" s="52"/>
    </row>
    <row r="912" spans="6:8" ht="13.2" x14ac:dyDescent="0.25">
      <c r="F912" s="52"/>
      <c r="G912" s="52"/>
      <c r="H912" s="52"/>
    </row>
    <row r="913" spans="6:8" ht="13.2" x14ac:dyDescent="0.25">
      <c r="F913" s="52"/>
      <c r="G913" s="52"/>
      <c r="H913" s="52"/>
    </row>
    <row r="914" spans="6:8" ht="13.2" x14ac:dyDescent="0.25">
      <c r="F914" s="52"/>
      <c r="G914" s="52"/>
      <c r="H914" s="52"/>
    </row>
    <row r="915" spans="6:8" ht="13.2" x14ac:dyDescent="0.25">
      <c r="F915" s="52"/>
      <c r="G915" s="52"/>
      <c r="H915" s="52"/>
    </row>
    <row r="916" spans="6:8" ht="13.2" x14ac:dyDescent="0.25">
      <c r="F916" s="52"/>
      <c r="G916" s="52"/>
      <c r="H916" s="52"/>
    </row>
    <row r="917" spans="6:8" ht="13.2" x14ac:dyDescent="0.25">
      <c r="F917" s="52"/>
      <c r="G917" s="52"/>
      <c r="H917" s="52"/>
    </row>
    <row r="918" spans="6:8" ht="13.2" x14ac:dyDescent="0.25">
      <c r="F918" s="52"/>
      <c r="G918" s="52"/>
      <c r="H918" s="52"/>
    </row>
    <row r="919" spans="6:8" ht="13.2" x14ac:dyDescent="0.25">
      <c r="F919" s="52"/>
      <c r="G919" s="52"/>
      <c r="H919" s="52"/>
    </row>
    <row r="920" spans="6:8" ht="13.2" x14ac:dyDescent="0.25">
      <c r="F920" s="52"/>
      <c r="G920" s="52"/>
      <c r="H920" s="52"/>
    </row>
    <row r="921" spans="6:8" ht="13.2" x14ac:dyDescent="0.25">
      <c r="F921" s="52"/>
      <c r="G921" s="52"/>
      <c r="H921" s="52"/>
    </row>
    <row r="922" spans="6:8" ht="13.2" x14ac:dyDescent="0.25">
      <c r="F922" s="52"/>
      <c r="G922" s="52"/>
      <c r="H922" s="52"/>
    </row>
    <row r="923" spans="6:8" ht="13.2" x14ac:dyDescent="0.25">
      <c r="F923" s="52"/>
      <c r="G923" s="52"/>
      <c r="H923" s="52"/>
    </row>
    <row r="924" spans="6:8" ht="13.2" x14ac:dyDescent="0.25">
      <c r="F924" s="52"/>
      <c r="G924" s="52"/>
      <c r="H924" s="52"/>
    </row>
    <row r="925" spans="6:8" ht="13.2" x14ac:dyDescent="0.25">
      <c r="F925" s="52"/>
      <c r="G925" s="52"/>
      <c r="H925" s="52"/>
    </row>
    <row r="926" spans="6:8" ht="13.2" x14ac:dyDescent="0.25">
      <c r="F926" s="52"/>
      <c r="G926" s="52"/>
      <c r="H926" s="52"/>
    </row>
    <row r="927" spans="6:8" ht="13.2" x14ac:dyDescent="0.25">
      <c r="F927" s="52"/>
      <c r="G927" s="52"/>
      <c r="H927" s="52"/>
    </row>
    <row r="928" spans="6:8" ht="13.2" x14ac:dyDescent="0.25">
      <c r="F928" s="52"/>
      <c r="G928" s="52"/>
      <c r="H928" s="52"/>
    </row>
    <row r="929" spans="6:8" ht="13.2" x14ac:dyDescent="0.25">
      <c r="F929" s="52"/>
      <c r="G929" s="52"/>
      <c r="H929" s="52"/>
    </row>
    <row r="930" spans="6:8" ht="13.2" x14ac:dyDescent="0.25">
      <c r="F930" s="52"/>
      <c r="G930" s="52"/>
      <c r="H930" s="52"/>
    </row>
    <row r="931" spans="6:8" ht="13.2" x14ac:dyDescent="0.25">
      <c r="F931" s="52"/>
      <c r="G931" s="52"/>
      <c r="H931" s="52"/>
    </row>
    <row r="932" spans="6:8" ht="13.2" x14ac:dyDescent="0.25">
      <c r="F932" s="52"/>
      <c r="G932" s="52"/>
      <c r="H932" s="52"/>
    </row>
    <row r="933" spans="6:8" ht="13.2" x14ac:dyDescent="0.25">
      <c r="F933" s="52"/>
      <c r="G933" s="52"/>
      <c r="H933" s="52"/>
    </row>
    <row r="934" spans="6:8" ht="13.2" x14ac:dyDescent="0.25">
      <c r="F934" s="52"/>
      <c r="G934" s="52"/>
      <c r="H934" s="52"/>
    </row>
    <row r="935" spans="6:8" ht="13.2" x14ac:dyDescent="0.25">
      <c r="F935" s="52"/>
      <c r="G935" s="52"/>
      <c r="H935" s="52"/>
    </row>
    <row r="936" spans="6:8" ht="13.2" x14ac:dyDescent="0.25">
      <c r="F936" s="52"/>
      <c r="G936" s="52"/>
      <c r="H936" s="52"/>
    </row>
    <row r="937" spans="6:8" ht="13.2" x14ac:dyDescent="0.25">
      <c r="F937" s="52"/>
      <c r="G937" s="52"/>
      <c r="H937" s="52"/>
    </row>
    <row r="938" spans="6:8" ht="13.2" x14ac:dyDescent="0.25">
      <c r="F938" s="52"/>
      <c r="G938" s="52"/>
      <c r="H938" s="52"/>
    </row>
    <row r="939" spans="6:8" ht="13.2" x14ac:dyDescent="0.25">
      <c r="F939" s="52"/>
      <c r="G939" s="52"/>
      <c r="H939" s="52"/>
    </row>
    <row r="940" spans="6:8" ht="13.2" x14ac:dyDescent="0.25">
      <c r="F940" s="52"/>
      <c r="G940" s="52"/>
      <c r="H940" s="52"/>
    </row>
    <row r="941" spans="6:8" ht="13.2" x14ac:dyDescent="0.25">
      <c r="F941" s="52"/>
      <c r="G941" s="52"/>
      <c r="H941" s="52"/>
    </row>
    <row r="942" spans="6:8" ht="13.2" x14ac:dyDescent="0.25">
      <c r="F942" s="52"/>
      <c r="G942" s="52"/>
      <c r="H942" s="52"/>
    </row>
    <row r="943" spans="6:8" ht="13.2" x14ac:dyDescent="0.25">
      <c r="F943" s="52"/>
      <c r="G943" s="52"/>
      <c r="H943" s="52"/>
    </row>
    <row r="944" spans="6:8" ht="13.2" x14ac:dyDescent="0.25">
      <c r="F944" s="52"/>
      <c r="G944" s="52"/>
      <c r="H944" s="52"/>
    </row>
    <row r="945" spans="6:8" ht="13.2" x14ac:dyDescent="0.25">
      <c r="F945" s="52"/>
      <c r="G945" s="52"/>
      <c r="H945" s="52"/>
    </row>
    <row r="946" spans="6:8" ht="13.2" x14ac:dyDescent="0.25">
      <c r="F946" s="52"/>
      <c r="G946" s="52"/>
      <c r="H946" s="52"/>
    </row>
    <row r="947" spans="6:8" ht="13.2" x14ac:dyDescent="0.25">
      <c r="F947" s="52"/>
      <c r="G947" s="52"/>
      <c r="H947" s="52"/>
    </row>
    <row r="948" spans="6:8" ht="13.2" x14ac:dyDescent="0.25">
      <c r="F948" s="52"/>
      <c r="G948" s="52"/>
      <c r="H948" s="52"/>
    </row>
    <row r="949" spans="6:8" ht="13.2" x14ac:dyDescent="0.25">
      <c r="F949" s="52"/>
      <c r="G949" s="52"/>
      <c r="H949" s="52"/>
    </row>
    <row r="950" spans="6:8" ht="13.2" x14ac:dyDescent="0.25">
      <c r="F950" s="52"/>
      <c r="G950" s="52"/>
      <c r="H950" s="52"/>
    </row>
    <row r="951" spans="6:8" ht="13.2" x14ac:dyDescent="0.25">
      <c r="F951" s="52"/>
      <c r="G951" s="52"/>
      <c r="H951" s="52"/>
    </row>
    <row r="952" spans="6:8" ht="13.2" x14ac:dyDescent="0.25">
      <c r="F952" s="52"/>
      <c r="G952" s="52"/>
      <c r="H952" s="52"/>
    </row>
    <row r="953" spans="6:8" ht="13.2" x14ac:dyDescent="0.25">
      <c r="F953" s="52"/>
      <c r="G953" s="52"/>
      <c r="H953" s="52"/>
    </row>
    <row r="954" spans="6:8" ht="13.2" x14ac:dyDescent="0.25">
      <c r="F954" s="52"/>
      <c r="G954" s="52"/>
      <c r="H954" s="52"/>
    </row>
    <row r="955" spans="6:8" ht="13.2" x14ac:dyDescent="0.25">
      <c r="F955" s="52"/>
      <c r="G955" s="52"/>
      <c r="H955" s="52"/>
    </row>
    <row r="956" spans="6:8" ht="13.2" x14ac:dyDescent="0.25">
      <c r="F956" s="52"/>
      <c r="G956" s="52"/>
      <c r="H956" s="52"/>
    </row>
    <row r="957" spans="6:8" ht="13.2" x14ac:dyDescent="0.25">
      <c r="F957" s="52"/>
      <c r="G957" s="52"/>
      <c r="H957" s="52"/>
    </row>
    <row r="958" spans="6:8" ht="13.2" x14ac:dyDescent="0.25">
      <c r="F958" s="52"/>
      <c r="G958" s="52"/>
      <c r="H958" s="52"/>
    </row>
    <row r="959" spans="6:8" ht="13.2" x14ac:dyDescent="0.25">
      <c r="F959" s="52"/>
      <c r="G959" s="52"/>
      <c r="H959" s="52"/>
    </row>
    <row r="960" spans="6:8" ht="13.2" x14ac:dyDescent="0.25">
      <c r="F960" s="52"/>
      <c r="G960" s="52"/>
      <c r="H960" s="52"/>
    </row>
    <row r="961" spans="6:8" ht="13.2" x14ac:dyDescent="0.25">
      <c r="F961" s="52"/>
      <c r="G961" s="52"/>
      <c r="H961" s="52"/>
    </row>
    <row r="962" spans="6:8" ht="13.2" x14ac:dyDescent="0.25">
      <c r="F962" s="52"/>
      <c r="G962" s="52"/>
      <c r="H962" s="52"/>
    </row>
    <row r="963" spans="6:8" ht="13.2" x14ac:dyDescent="0.25">
      <c r="F963" s="52"/>
      <c r="G963" s="52"/>
      <c r="H963" s="52"/>
    </row>
    <row r="964" spans="6:8" ht="13.2" x14ac:dyDescent="0.25">
      <c r="F964" s="52"/>
      <c r="G964" s="52"/>
      <c r="H964" s="52"/>
    </row>
    <row r="965" spans="6:8" ht="13.2" x14ac:dyDescent="0.25">
      <c r="F965" s="52"/>
      <c r="G965" s="52"/>
      <c r="H965" s="52"/>
    </row>
    <row r="966" spans="6:8" ht="13.2" x14ac:dyDescent="0.25">
      <c r="F966" s="52"/>
      <c r="G966" s="52"/>
      <c r="H966" s="52"/>
    </row>
    <row r="967" spans="6:8" ht="13.2" x14ac:dyDescent="0.25">
      <c r="F967" s="52"/>
      <c r="G967" s="52"/>
      <c r="H967" s="52"/>
    </row>
    <row r="968" spans="6:8" ht="13.2" x14ac:dyDescent="0.25">
      <c r="F968" s="52"/>
      <c r="G968" s="52"/>
      <c r="H968" s="52"/>
    </row>
    <row r="969" spans="6:8" ht="13.2" x14ac:dyDescent="0.25">
      <c r="F969" s="52"/>
      <c r="G969" s="52"/>
      <c r="H969" s="52"/>
    </row>
    <row r="970" spans="6:8" ht="13.2" x14ac:dyDescent="0.25">
      <c r="F970" s="52"/>
      <c r="G970" s="52"/>
      <c r="H970" s="52"/>
    </row>
    <row r="971" spans="6:8" ht="13.2" x14ac:dyDescent="0.25">
      <c r="F971" s="52"/>
      <c r="G971" s="52"/>
      <c r="H971" s="52"/>
    </row>
    <row r="972" spans="6:8" ht="13.2" x14ac:dyDescent="0.25">
      <c r="F972" s="52"/>
      <c r="G972" s="52"/>
      <c r="H972" s="52"/>
    </row>
    <row r="973" spans="6:8" ht="13.2" x14ac:dyDescent="0.25">
      <c r="F973" s="52"/>
      <c r="G973" s="52"/>
      <c r="H973" s="52"/>
    </row>
    <row r="974" spans="6:8" ht="13.2" x14ac:dyDescent="0.25">
      <c r="F974" s="52"/>
      <c r="G974" s="52"/>
      <c r="H974" s="52"/>
    </row>
    <row r="975" spans="6:8" ht="13.2" x14ac:dyDescent="0.25">
      <c r="F975" s="52"/>
      <c r="G975" s="52"/>
      <c r="H975" s="52"/>
    </row>
    <row r="976" spans="6:8" ht="13.2" x14ac:dyDescent="0.25">
      <c r="F976" s="52"/>
      <c r="G976" s="52"/>
      <c r="H976" s="52"/>
    </row>
    <row r="977" spans="6:8" ht="13.2" x14ac:dyDescent="0.25">
      <c r="F977" s="52"/>
      <c r="G977" s="52"/>
      <c r="H977" s="52"/>
    </row>
    <row r="978" spans="6:8" ht="13.2" x14ac:dyDescent="0.25">
      <c r="F978" s="52"/>
      <c r="G978" s="52"/>
      <c r="H978" s="52"/>
    </row>
    <row r="979" spans="6:8" ht="13.2" x14ac:dyDescent="0.25">
      <c r="F979" s="52"/>
      <c r="G979" s="52"/>
      <c r="H979" s="52"/>
    </row>
    <row r="980" spans="6:8" ht="13.2" x14ac:dyDescent="0.25">
      <c r="F980" s="52"/>
      <c r="G980" s="52"/>
      <c r="H980" s="52"/>
    </row>
    <row r="981" spans="6:8" ht="13.2" x14ac:dyDescent="0.25">
      <c r="F981" s="52"/>
      <c r="G981" s="52"/>
      <c r="H981" s="52"/>
    </row>
    <row r="982" spans="6:8" ht="13.2" x14ac:dyDescent="0.25">
      <c r="F982" s="52"/>
      <c r="G982" s="52"/>
      <c r="H982" s="52"/>
    </row>
    <row r="983" spans="6:8" ht="13.2" x14ac:dyDescent="0.25">
      <c r="F983" s="52"/>
      <c r="G983" s="52"/>
      <c r="H983" s="52"/>
    </row>
    <row r="984" spans="6:8" ht="13.2" x14ac:dyDescent="0.25">
      <c r="F984" s="52"/>
      <c r="G984" s="52"/>
      <c r="H984" s="52"/>
    </row>
    <row r="985" spans="6:8" ht="13.2" x14ac:dyDescent="0.25">
      <c r="F985" s="52"/>
      <c r="G985" s="52"/>
      <c r="H985" s="52"/>
    </row>
    <row r="986" spans="6:8" ht="13.2" x14ac:dyDescent="0.25">
      <c r="F986" s="52"/>
      <c r="G986" s="52"/>
      <c r="H986" s="52"/>
    </row>
    <row r="987" spans="6:8" ht="13.2" x14ac:dyDescent="0.25">
      <c r="F987" s="52"/>
      <c r="G987" s="52"/>
      <c r="H987" s="52"/>
    </row>
    <row r="988" spans="6:8" ht="13.2" x14ac:dyDescent="0.25">
      <c r="F988" s="52"/>
      <c r="G988" s="52"/>
      <c r="H988" s="52"/>
    </row>
    <row r="989" spans="6:8" ht="13.2" x14ac:dyDescent="0.25">
      <c r="F989" s="52"/>
      <c r="G989" s="52"/>
      <c r="H989" s="52"/>
    </row>
    <row r="990" spans="6:8" ht="13.2" x14ac:dyDescent="0.25">
      <c r="F990" s="52"/>
      <c r="G990" s="52"/>
      <c r="H990" s="52"/>
    </row>
    <row r="991" spans="6:8" ht="13.2" x14ac:dyDescent="0.25">
      <c r="F991" s="52"/>
      <c r="G991" s="52"/>
      <c r="H991" s="52"/>
    </row>
    <row r="992" spans="6:8" ht="13.2" x14ac:dyDescent="0.25">
      <c r="F992" s="52"/>
      <c r="G992" s="52"/>
      <c r="H992" s="52"/>
    </row>
    <row r="993" spans="6:8" ht="13.2" x14ac:dyDescent="0.25">
      <c r="F993" s="52"/>
      <c r="G993" s="52"/>
      <c r="H993" s="52"/>
    </row>
    <row r="994" spans="6:8" ht="13.2" x14ac:dyDescent="0.25">
      <c r="F994" s="52"/>
      <c r="G994" s="52"/>
      <c r="H994" s="52"/>
    </row>
    <row r="995" spans="6:8" ht="13.2" x14ac:dyDescent="0.25">
      <c r="F995" s="52"/>
      <c r="G995" s="52"/>
      <c r="H995" s="52"/>
    </row>
    <row r="996" spans="6:8" ht="13.2" x14ac:dyDescent="0.25">
      <c r="F996" s="52"/>
      <c r="G996" s="52"/>
      <c r="H996" s="52"/>
    </row>
    <row r="997" spans="6:8" ht="13.2" x14ac:dyDescent="0.25">
      <c r="F997" s="52"/>
      <c r="G997" s="52"/>
      <c r="H997" s="52"/>
    </row>
    <row r="998" spans="6:8" ht="13.2" x14ac:dyDescent="0.25">
      <c r="F998" s="52"/>
      <c r="G998" s="52"/>
      <c r="H998" s="52"/>
    </row>
    <row r="999" spans="6:8" ht="13.2" x14ac:dyDescent="0.25">
      <c r="F999" s="52"/>
      <c r="G999" s="52"/>
      <c r="H999" s="52"/>
    </row>
    <row r="1000" spans="6:8" ht="13.2" x14ac:dyDescent="0.25">
      <c r="F1000" s="52"/>
      <c r="G1000" s="52"/>
      <c r="H1000" s="52"/>
    </row>
  </sheetData>
  <autoFilter ref="A1:N23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of broadband (converted t</vt:lpstr>
      <vt:lpstr>Regions</vt:lpstr>
      <vt:lpstr>Excluded countries</vt:lpstr>
      <vt:lpstr>Historical data (2017-2022)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Aine</dc:creator>
  <cp:lastModifiedBy>Timothy AINE</cp:lastModifiedBy>
  <dcterms:created xsi:type="dcterms:W3CDTF">2024-02-12T18:37:29Z</dcterms:created>
  <dcterms:modified xsi:type="dcterms:W3CDTF">2024-02-12T18:37:29Z</dcterms:modified>
</cp:coreProperties>
</file>