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KEX\superscripts\data\fixed\"/>
    </mc:Choice>
  </mc:AlternateContent>
  <bookViews>
    <workbookView xWindow="0" yWindow="0" windowWidth="28800" windowHeight="14235"/>
  </bookViews>
  <sheets>
    <sheet name="LaurdanB3LYPwatertail" sheetId="1" r:id="rId1"/>
  </sheets>
  <calcPr calcId="171027"/>
</workbook>
</file>

<file path=xl/calcChain.xml><?xml version="1.0" encoding="utf-8"?>
<calcChain xmlns="http://schemas.openxmlformats.org/spreadsheetml/2006/main">
  <c r="G13" i="1" l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<sst xmlns="http://schemas.openxmlformats.org/spreadsheetml/2006/main" count="8" uniqueCount="8">
  <si>
    <t>Deg</t>
  </si>
  <si>
    <t>GS</t>
  </si>
  <si>
    <t>S1</t>
  </si>
  <si>
    <t>T1</t>
  </si>
  <si>
    <t>Min</t>
  </si>
  <si>
    <t>Max</t>
  </si>
  <si>
    <t>Diff1</t>
  </si>
  <si>
    <t>Diff2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</si>
</sst>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Laurdan in water, optimized at ground state with B3LYP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8.5857207243034028E-2"/>
          <c:y val="4.5862240192948857E-2"/>
          <c:w val="0.8763077427821521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GS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LaurdanB3LYPwatertail!$A$3:$A$9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xVal>
          <c:yVal>
            <c:numRef>
              <c:f>LaurdanB3LYPwatertail!$B$3:$B$9</c:f>
              <c:numCache>
                <c:formatCode>General</c:formatCode>
                <c:ptCount val="7"/>
                <c:pt idx="0">
                  <c:v>0</c:v>
                </c:pt>
                <c:pt idx="1">
                  <c:v>6.0702102662617101E-2</c:v>
                </c:pt>
                <c:pt idx="2">
                  <c:v>0.207946253427508</c:v>
                </c:pt>
                <c:pt idx="3">
                  <c:v>0.33757891400455198</c:v>
                </c:pt>
                <c:pt idx="4">
                  <c:v>0.22834146983950601</c:v>
                </c:pt>
                <c:pt idx="5">
                  <c:v>7.6815877397166304E-2</c:v>
                </c:pt>
                <c:pt idx="6">
                  <c:v>1.39529174630297E-2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6-48A8-9243-434C43017500}"/>
            </c:ext>
          </c:extLst>
        </c:ser>
        <c:ser>
          <c:idx val="1"/>
          <c:order val="1"/>
          <c:tx>
            <c:v>S1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LaurdanB3LYPwatertail!$A$3:$A$9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xVal>
          <c:yVal>
            <c:numRef>
              <c:f>LaurdanB3LYPwatertail!$C$3:$C$9</c:f>
              <c:numCache>
                <c:formatCode>General</c:formatCode>
                <c:ptCount val="7"/>
                <c:pt idx="0">
                  <c:v>3.2972999999999999</c:v>
                </c:pt>
                <c:pt idx="1">
                  <c:v>3.3904021026626099</c:v>
                </c:pt>
                <c:pt idx="2">
                  <c:v>3.6157462534275</c:v>
                </c:pt>
                <c:pt idx="3">
                  <c:v>3.74477891400455</c:v>
                </c:pt>
                <c:pt idx="4">
                  <c:v>3.6161414698395</c:v>
                </c:pt>
                <c:pt idx="5">
                  <c:v>3.37261587739716</c:v>
                </c:pt>
                <c:pt idx="6">
                  <c:v>3.2854529174630298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56-48A8-9243-434C43017500}"/>
            </c:ext>
          </c:extLst>
        </c:ser>
        <c:ser>
          <c:idx val="2"/>
          <c:order val="2"/>
          <c:tx>
            <c:v>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LaurdanB3LYPwatertail!$A$3:$A$9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xVal>
          <c:yVal>
            <c:numRef>
              <c:f>LaurdanB3LYPwatertail!$D$3:$D$9</c:f>
              <c:numCache>
                <c:formatCode>General</c:formatCode>
                <c:ptCount val="7"/>
                <c:pt idx="0">
                  <c:v>1.9375</c:v>
                </c:pt>
                <c:pt idx="1">
                  <c:v>2.01210210266261</c:v>
                </c:pt>
                <c:pt idx="2">
                  <c:v>2.1954462534274999</c:v>
                </c:pt>
                <c:pt idx="3">
                  <c:v>2.32137891400455</c:v>
                </c:pt>
                <c:pt idx="4">
                  <c:v>2.1983414698394999</c:v>
                </c:pt>
                <c:pt idx="5">
                  <c:v>2.01491587739716</c:v>
                </c:pt>
                <c:pt idx="6">
                  <c:v>1.93455291746302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56-48A8-9243-434C43017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311312"/>
        <c:axId val="306312096"/>
      </c:scatterChart>
      <c:valAx>
        <c:axId val="30631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layout>
            <c:manualLayout>
              <c:xMode val="edge"/>
              <c:yMode val="edge"/>
              <c:x val="0.45510867202205796"/>
              <c:y val="0.959551677661913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06312096"/>
        <c:crosses val="autoZero"/>
        <c:crossBetween val="midCat"/>
      </c:valAx>
      <c:valAx>
        <c:axId val="3063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0631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Laurdan in water, optimized at ground state with B3LYp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8.5857207243034028E-2"/>
          <c:y val="4.5862240192948857E-2"/>
          <c:w val="0.8763077427821521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GS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LaurdanB3LYPwatertail!$A$3:$A$9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xVal>
          <c:yVal>
            <c:numRef>
              <c:f>LaurdanB3LYPwatertail!$B$3:$B$9</c:f>
              <c:numCache>
                <c:formatCode>General</c:formatCode>
                <c:ptCount val="7"/>
                <c:pt idx="0">
                  <c:v>0</c:v>
                </c:pt>
                <c:pt idx="1">
                  <c:v>6.0702102662617101E-2</c:v>
                </c:pt>
                <c:pt idx="2">
                  <c:v>0.207946253427508</c:v>
                </c:pt>
                <c:pt idx="3">
                  <c:v>0.33757891400455198</c:v>
                </c:pt>
                <c:pt idx="4">
                  <c:v>0.22834146983950601</c:v>
                </c:pt>
                <c:pt idx="5">
                  <c:v>7.6815877397166304E-2</c:v>
                </c:pt>
                <c:pt idx="6">
                  <c:v>1.39529174630297E-2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E-41E8-A07C-20D892FD6D1B}"/>
            </c:ext>
          </c:extLst>
        </c:ser>
        <c:ser>
          <c:idx val="1"/>
          <c:order val="1"/>
          <c:tx>
            <c:v>S1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LaurdanB3LYPwatertail!$A$3:$A$9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xVal>
          <c:yVal>
            <c:numRef>
              <c:f>LaurdanB3LYPwatertail!$C$3:$C$9</c:f>
              <c:numCache>
                <c:formatCode>General</c:formatCode>
                <c:ptCount val="7"/>
                <c:pt idx="0">
                  <c:v>3.2972999999999999</c:v>
                </c:pt>
                <c:pt idx="1">
                  <c:v>3.3904021026626099</c:v>
                </c:pt>
                <c:pt idx="2">
                  <c:v>3.6157462534275</c:v>
                </c:pt>
                <c:pt idx="3">
                  <c:v>3.74477891400455</c:v>
                </c:pt>
                <c:pt idx="4">
                  <c:v>3.6161414698395</c:v>
                </c:pt>
                <c:pt idx="5">
                  <c:v>3.37261587739716</c:v>
                </c:pt>
                <c:pt idx="6">
                  <c:v>3.2854529174630298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CE-41E8-A07C-20D892FD6D1B}"/>
            </c:ext>
          </c:extLst>
        </c:ser>
        <c:ser>
          <c:idx val="2"/>
          <c:order val="2"/>
          <c:tx>
            <c:v>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LaurdanB3LYPwatertail!$A$3:$A$9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xVal>
          <c:yVal>
            <c:numRef>
              <c:f>LaurdanB3LYPwatertail!$D$3:$D$9</c:f>
              <c:numCache>
                <c:formatCode>General</c:formatCode>
                <c:ptCount val="7"/>
                <c:pt idx="0">
                  <c:v>1.9375</c:v>
                </c:pt>
                <c:pt idx="1">
                  <c:v>2.01210210266261</c:v>
                </c:pt>
                <c:pt idx="2">
                  <c:v>2.1954462534274999</c:v>
                </c:pt>
                <c:pt idx="3">
                  <c:v>2.32137891400455</c:v>
                </c:pt>
                <c:pt idx="4">
                  <c:v>2.1983414698394999</c:v>
                </c:pt>
                <c:pt idx="5">
                  <c:v>2.01491587739716</c:v>
                </c:pt>
                <c:pt idx="6">
                  <c:v>1.93455291746302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CE-41E8-A07C-20D892FD6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946320"/>
        <c:axId val="322271784"/>
      </c:scatterChart>
      <c:valAx>
        <c:axId val="27094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layout>
            <c:manualLayout>
              <c:xMode val="edge"/>
              <c:yMode val="edge"/>
              <c:x val="0.45510867202205796"/>
              <c:y val="0.959551677661913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22271784"/>
        <c:crosses val="autoZero"/>
        <c:crossBetween val="midCat"/>
      </c:valAx>
      <c:valAx>
        <c:axId val="32227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Kcal/mol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7094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0</xdr:row>
      <xdr:rowOff>19050</xdr:rowOff>
    </xdr:from>
    <xdr:to>
      <xdr:col>22</xdr:col>
      <xdr:colOff>371475</xdr:colOff>
      <xdr:row>24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24</xdr:row>
      <xdr:rowOff>0</xdr:rowOff>
    </xdr:from>
    <xdr:to>
      <xdr:col>22</xdr:col>
      <xdr:colOff>371475</xdr:colOff>
      <xdr:row>48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0" sqref="B10: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3" spans="1:7" x14ac:dyDescent="0.25">
      <c r="A3">
        <v>0</v>
      </c>
      <c r="B3">
        <v>0</v>
      </c>
      <c r="C3">
        <v>3.2972999999999999</v>
      </c>
      <c r="D3">
        <v>1.9375</v>
      </c>
      <c r="E3">
        <v>0</v>
      </c>
      <c r="F3">
        <v>76.038705570000005</v>
      </c>
      <c r="G3">
        <v>44.680493749999997</v>
      </c>
    </row>
    <row r="4" spans="1:7" x14ac:dyDescent="0.25">
      <c r="A4">
        <v>30</v>
      </c>
      <c r="B4">
        <v>6.0702102662617101E-2</v>
      </c>
      <c r="C4">
        <v>3.3904021026626099</v>
      </c>
      <c r="D4">
        <v>2.01210210266261</v>
      </c>
      <c r="E4">
        <v>1.39984511929234</v>
      </c>
      <c r="F4">
        <v>78.185723849292302</v>
      </c>
      <c r="G4">
        <v>46.400885379292298</v>
      </c>
    </row>
    <row r="5" spans="1:7" x14ac:dyDescent="0.25">
      <c r="A5">
        <v>60</v>
      </c>
      <c r="B5">
        <v>0.207946253427508</v>
      </c>
      <c r="C5">
        <v>3.6157462534275</v>
      </c>
      <c r="D5">
        <v>2.1954462534274999</v>
      </c>
      <c r="E5">
        <v>4.7954277556664202</v>
      </c>
      <c r="F5">
        <v>83.382362775666394</v>
      </c>
      <c r="G5">
        <v>50.628966505666398</v>
      </c>
    </row>
    <row r="6" spans="1:7" x14ac:dyDescent="0.25">
      <c r="A6">
        <v>90</v>
      </c>
      <c r="B6">
        <v>0.33757891400455198</v>
      </c>
      <c r="C6">
        <v>3.74477891400455</v>
      </c>
      <c r="D6">
        <v>2.32137891400455</v>
      </c>
      <c r="E6">
        <v>7.7848735779675797</v>
      </c>
      <c r="F6">
        <v>86.357972057967501</v>
      </c>
      <c r="G6">
        <v>53.533086997967501</v>
      </c>
    </row>
    <row r="7" spans="1:7" x14ac:dyDescent="0.25">
      <c r="A7">
        <v>120</v>
      </c>
      <c r="B7">
        <v>0.22834146983950601</v>
      </c>
      <c r="C7">
        <v>3.6161414698395</v>
      </c>
      <c r="D7">
        <v>2.1983414698394999</v>
      </c>
      <c r="E7">
        <v>5.2657598018218703</v>
      </c>
      <c r="F7">
        <v>83.391476821821797</v>
      </c>
      <c r="G7">
        <v>50.695732801821798</v>
      </c>
    </row>
    <row r="8" spans="1:7" x14ac:dyDescent="0.25">
      <c r="A8">
        <v>150</v>
      </c>
      <c r="B8">
        <v>7.6815877397166304E-2</v>
      </c>
      <c r="C8">
        <v>3.37261587739716</v>
      </c>
      <c r="D8">
        <v>2.01491587739716</v>
      </c>
      <c r="E8">
        <v>1.77144326706831</v>
      </c>
      <c r="F8">
        <v>77.775557487068298</v>
      </c>
      <c r="G8">
        <v>46.465773557068303</v>
      </c>
    </row>
    <row r="9" spans="1:7" x14ac:dyDescent="0.25">
      <c r="A9">
        <v>180</v>
      </c>
      <c r="B9">
        <v>1.39529174630297E-2</v>
      </c>
      <c r="C9">
        <v>3.2854529174630298</v>
      </c>
      <c r="D9">
        <v>1.93455291746302</v>
      </c>
      <c r="E9">
        <v>0.32176683432318198</v>
      </c>
      <c r="F9">
        <v>75.765501184323099</v>
      </c>
      <c r="G9">
        <v>44.612531374323098</v>
      </c>
    </row>
    <row r="10" spans="1:7" x14ac:dyDescent="0.25">
      <c r="A10" t="s">
        <v>4</v>
      </c>
      <c r="B10">
        <f>MIN(B3:B9)</f>
        <v>0</v>
      </c>
      <c r="C10">
        <f t="shared" ref="C10:G10" si="0">MIN(C3:C9)</f>
        <v>3.2854529174630298</v>
      </c>
      <c r="D10">
        <f t="shared" si="0"/>
        <v>1.93455291746302</v>
      </c>
      <c r="E10">
        <f t="shared" si="0"/>
        <v>0</v>
      </c>
      <c r="F10">
        <f t="shared" si="0"/>
        <v>75.765501184323099</v>
      </c>
      <c r="G10">
        <f t="shared" si="0"/>
        <v>44.612531374323098</v>
      </c>
    </row>
    <row r="11" spans="1:7" x14ac:dyDescent="0.25">
      <c r="A11" t="s">
        <v>5</v>
      </c>
      <c r="B11">
        <f>MAX(B3:B9)</f>
        <v>0.33757891400455198</v>
      </c>
      <c r="C11">
        <f t="shared" ref="C11:G11" si="1">MAX(C3:C9)</f>
        <v>3.74477891400455</v>
      </c>
      <c r="D11">
        <f t="shared" si="1"/>
        <v>2.32137891400455</v>
      </c>
      <c r="E11">
        <f t="shared" si="1"/>
        <v>7.7848735779675797</v>
      </c>
      <c r="F11">
        <f t="shared" si="1"/>
        <v>86.357972057967501</v>
      </c>
      <c r="G11">
        <f t="shared" si="1"/>
        <v>53.533086997967501</v>
      </c>
    </row>
    <row r="12" spans="1:7" x14ac:dyDescent="0.25">
      <c r="A12" t="s">
        <v>6</v>
      </c>
      <c r="B12">
        <f>MAX(B3:B9)-MIN(B3:B9)</f>
        <v>0.33757891400455198</v>
      </c>
      <c r="C12">
        <f t="shared" ref="C12:G12" si="2">MAX(C3:C9)-MIN(C3:C9)</f>
        <v>0.45932599654152018</v>
      </c>
      <c r="D12">
        <f t="shared" si="2"/>
        <v>0.38682599654152994</v>
      </c>
      <c r="E12">
        <f t="shared" si="2"/>
        <v>7.7848735779675797</v>
      </c>
      <c r="F12">
        <f t="shared" si="2"/>
        <v>10.592470873644402</v>
      </c>
      <c r="G12">
        <f t="shared" si="2"/>
        <v>8.9205556236444039</v>
      </c>
    </row>
    <row r="13" spans="1:7" x14ac:dyDescent="0.25">
      <c r="A13" t="s">
        <v>7</v>
      </c>
      <c r="B13">
        <f>B3-B9</f>
        <v>-1.39529174630297E-2</v>
      </c>
      <c r="C13">
        <f t="shared" ref="C13:G13" si="3">C3-C9</f>
        <v>1.1847082536970088E-2</v>
      </c>
      <c r="D13">
        <f t="shared" si="3"/>
        <v>2.9470825369799503E-3</v>
      </c>
      <c r="E13">
        <f t="shared" si="3"/>
        <v>-0.32176683432318198</v>
      </c>
      <c r="F13">
        <f t="shared" si="3"/>
        <v>0.2732043856769053</v>
      </c>
      <c r="G13">
        <f t="shared" si="3"/>
        <v>6.7962375676899001E-2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LaurdanB3LYPwatertail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Bergström, Timothy</dc:creator>
  <cp:lastModifiedBy>Timothys PC</cp:lastModifiedBy>
  <dcterms:created xsi:type="dcterms:W3CDTF">2017-05-17T10:46:55Z</dcterms:created>
  <dcterms:modified xsi:type="dcterms:W3CDTF">2017-05-28T19:55:47Z</dcterms:modified>
</cp:coreProperties>
</file>