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7"/>
  </bookViews>
  <sheets>
    <sheet name="Asteroids Dodged" sheetId="1" r:id="rId1"/>
    <sheet name="Asteroids Dodged Random" sheetId="7" r:id="rId2"/>
    <sheet name="Asteroids Dodged Targeted" sheetId="6" r:id="rId3"/>
    <sheet name="Asteroids Hit" sheetId="2" r:id="rId4"/>
    <sheet name="Asteroids Hit Chart" sheetId="5" r:id="rId5"/>
    <sheet name="Waypoint times chart" sheetId="11" r:id="rId6"/>
    <sheet name="NewUsersPerformance" sheetId="12" r:id="rId7"/>
    <sheet name="Waypoint Times" sheetId="3" r:id="rId8"/>
    <sheet name="Total Locations Chart" sheetId="8" r:id="rId9"/>
    <sheet name="Player Movement" sheetId="4" r:id="rId10"/>
    <sheet name="Player Movement Chart" sheetId="10" r:id="rId11"/>
  </sheets>
  <calcPr calcId="152511"/>
</workbook>
</file>

<file path=xl/calcChain.xml><?xml version="1.0" encoding="utf-8"?>
<calcChain xmlns="http://schemas.openxmlformats.org/spreadsheetml/2006/main">
  <c r="X11" i="2" l="1"/>
  <c r="O11" i="2"/>
  <c r="P11" i="2"/>
  <c r="Q11" i="2"/>
  <c r="R11" i="2"/>
  <c r="T11" i="2"/>
  <c r="U11" i="2"/>
  <c r="V11" i="2"/>
  <c r="W11" i="2"/>
  <c r="N11" i="2"/>
  <c r="O9" i="2"/>
  <c r="P9" i="2"/>
  <c r="Q9" i="2"/>
  <c r="R9" i="2"/>
  <c r="T9" i="2"/>
  <c r="U9" i="2"/>
  <c r="V9" i="2"/>
  <c r="W9" i="2"/>
  <c r="X9" i="2"/>
  <c r="N9" i="2"/>
  <c r="O4" i="2"/>
  <c r="P4" i="2"/>
  <c r="Q4" i="2"/>
  <c r="R4" i="2"/>
  <c r="T4" i="2"/>
  <c r="U4" i="2"/>
  <c r="V4" i="2"/>
  <c r="W4" i="2"/>
  <c r="X4" i="2"/>
  <c r="N4" i="2"/>
  <c r="O5" i="1"/>
  <c r="P5" i="1"/>
  <c r="Q5" i="1"/>
  <c r="R5" i="1"/>
  <c r="T5" i="1"/>
  <c r="U5" i="1"/>
  <c r="V5" i="1"/>
  <c r="W5" i="1"/>
  <c r="X5" i="1"/>
  <c r="N5" i="1"/>
  <c r="O6" i="1"/>
  <c r="P6" i="1"/>
  <c r="Q6" i="1"/>
  <c r="R6" i="1"/>
  <c r="T6" i="1"/>
  <c r="U6" i="1"/>
  <c r="V6" i="1"/>
  <c r="W6" i="1"/>
  <c r="X6" i="1"/>
  <c r="N6" i="1"/>
  <c r="O58" i="3" l="1"/>
  <c r="P58" i="3"/>
  <c r="Q58" i="3"/>
  <c r="R58" i="3"/>
  <c r="S58" i="3"/>
  <c r="T58" i="3"/>
  <c r="U58" i="3"/>
  <c r="V58" i="3"/>
  <c r="W58" i="3"/>
  <c r="X58" i="3"/>
  <c r="N58" i="3"/>
  <c r="N45" i="3"/>
  <c r="O45" i="3"/>
  <c r="P45" i="3"/>
  <c r="Q45" i="3"/>
  <c r="R45" i="3"/>
  <c r="T45" i="3"/>
  <c r="U45" i="3"/>
  <c r="V45" i="3"/>
  <c r="W45" i="3"/>
  <c r="X45" i="3"/>
  <c r="N46" i="3"/>
  <c r="O46" i="3"/>
  <c r="P46" i="3"/>
  <c r="Q46" i="3"/>
  <c r="R46" i="3"/>
  <c r="T46" i="3"/>
  <c r="U46" i="3"/>
  <c r="V46" i="3"/>
  <c r="W46" i="3"/>
  <c r="X46" i="3"/>
  <c r="N47" i="3"/>
  <c r="O47" i="3"/>
  <c r="P47" i="3"/>
  <c r="Q47" i="3"/>
  <c r="R47" i="3"/>
  <c r="T47" i="3"/>
  <c r="U47" i="3"/>
  <c r="V47" i="3"/>
  <c r="W47" i="3"/>
  <c r="X47" i="3"/>
  <c r="N48" i="3"/>
  <c r="O48" i="3"/>
  <c r="P48" i="3"/>
  <c r="Q48" i="3"/>
  <c r="R48" i="3"/>
  <c r="T48" i="3"/>
  <c r="U48" i="3"/>
  <c r="V48" i="3"/>
  <c r="W48" i="3"/>
  <c r="X48" i="3"/>
  <c r="N49" i="3"/>
  <c r="O49" i="3"/>
  <c r="P49" i="3"/>
  <c r="Q49" i="3"/>
  <c r="R49" i="3"/>
  <c r="T49" i="3"/>
  <c r="U49" i="3"/>
  <c r="V49" i="3"/>
  <c r="W49" i="3"/>
  <c r="X49" i="3"/>
  <c r="N50" i="3"/>
  <c r="O50" i="3"/>
  <c r="P50" i="3"/>
  <c r="Q50" i="3"/>
  <c r="R50" i="3"/>
  <c r="T50" i="3"/>
  <c r="U50" i="3"/>
  <c r="V50" i="3"/>
  <c r="W50" i="3"/>
  <c r="X50" i="3"/>
  <c r="N51" i="3"/>
  <c r="O51" i="3"/>
  <c r="P51" i="3"/>
  <c r="Q51" i="3"/>
  <c r="R51" i="3"/>
  <c r="T51" i="3"/>
  <c r="U51" i="3"/>
  <c r="V51" i="3"/>
  <c r="W51" i="3"/>
  <c r="X51" i="3"/>
  <c r="N52" i="3"/>
  <c r="O52" i="3"/>
  <c r="P52" i="3"/>
  <c r="Q52" i="3"/>
  <c r="R52" i="3"/>
  <c r="T52" i="3"/>
  <c r="U52" i="3"/>
  <c r="V52" i="3"/>
  <c r="W52" i="3"/>
  <c r="X52" i="3"/>
  <c r="N53" i="3"/>
  <c r="O53" i="3"/>
  <c r="P53" i="3"/>
  <c r="Q53" i="3"/>
  <c r="R53" i="3"/>
  <c r="T53" i="3"/>
  <c r="U53" i="3"/>
  <c r="V53" i="3"/>
  <c r="W53" i="3"/>
  <c r="X53" i="3"/>
  <c r="N54" i="3"/>
  <c r="O54" i="3"/>
  <c r="P54" i="3"/>
  <c r="Q54" i="3"/>
  <c r="R54" i="3"/>
  <c r="T54" i="3"/>
  <c r="U54" i="3"/>
  <c r="V54" i="3"/>
  <c r="W54" i="3"/>
  <c r="X54" i="3"/>
  <c r="O44" i="3"/>
  <c r="P44" i="3"/>
  <c r="Q44" i="3"/>
  <c r="R44" i="3"/>
  <c r="T44" i="3"/>
  <c r="U44" i="3"/>
  <c r="V44" i="3"/>
  <c r="W44" i="3"/>
  <c r="X44" i="3"/>
  <c r="N44" i="3"/>
  <c r="O39" i="3" l="1"/>
  <c r="P39" i="3"/>
  <c r="Q39" i="3"/>
  <c r="R39" i="3"/>
  <c r="T39" i="3"/>
  <c r="U39" i="3"/>
  <c r="V39" i="3"/>
  <c r="W39" i="3"/>
  <c r="X39" i="3"/>
  <c r="O38" i="3"/>
  <c r="P38" i="3"/>
  <c r="Q38" i="3"/>
  <c r="R38" i="3"/>
  <c r="T38" i="3"/>
  <c r="U38" i="3"/>
  <c r="V38" i="3"/>
  <c r="W38" i="3"/>
  <c r="X38" i="3"/>
  <c r="O37" i="3"/>
  <c r="P37" i="3"/>
  <c r="Q37" i="3"/>
  <c r="R37" i="3"/>
  <c r="T37" i="3"/>
  <c r="U37" i="3"/>
  <c r="V37" i="3"/>
  <c r="W37" i="3"/>
  <c r="X37" i="3"/>
  <c r="O36" i="3"/>
  <c r="P36" i="3"/>
  <c r="Q36" i="3"/>
  <c r="R36" i="3"/>
  <c r="T36" i="3"/>
  <c r="U36" i="3"/>
  <c r="V36" i="3"/>
  <c r="W36" i="3"/>
  <c r="X36" i="3"/>
  <c r="O35" i="3"/>
  <c r="P35" i="3"/>
  <c r="Q35" i="3"/>
  <c r="R35" i="3"/>
  <c r="T35" i="3"/>
  <c r="U35" i="3"/>
  <c r="V35" i="3"/>
  <c r="W35" i="3"/>
  <c r="X35" i="3"/>
  <c r="O34" i="3"/>
  <c r="P34" i="3"/>
  <c r="Q34" i="3"/>
  <c r="R34" i="3"/>
  <c r="T34" i="3"/>
  <c r="U34" i="3"/>
  <c r="V34" i="3"/>
  <c r="W34" i="3"/>
  <c r="X34" i="3"/>
  <c r="N39" i="3"/>
  <c r="N38" i="3"/>
  <c r="N37" i="3"/>
  <c r="N36" i="3"/>
  <c r="N35" i="3"/>
  <c r="N34" i="3"/>
  <c r="O33" i="3"/>
  <c r="P33" i="3"/>
  <c r="Q33" i="3"/>
  <c r="R33" i="3"/>
  <c r="T33" i="3"/>
  <c r="U33" i="3"/>
  <c r="V33" i="3"/>
  <c r="W33" i="3"/>
  <c r="X33" i="3"/>
  <c r="O32" i="3"/>
  <c r="P32" i="3"/>
  <c r="Q32" i="3"/>
  <c r="R32" i="3"/>
  <c r="T32" i="3"/>
  <c r="U32" i="3"/>
  <c r="V32" i="3"/>
  <c r="W32" i="3"/>
  <c r="X32" i="3"/>
  <c r="O31" i="3"/>
  <c r="P31" i="3"/>
  <c r="Q31" i="3"/>
  <c r="R31" i="3"/>
  <c r="T31" i="3"/>
  <c r="U31" i="3"/>
  <c r="V31" i="3"/>
  <c r="W31" i="3"/>
  <c r="X31" i="3"/>
  <c r="O30" i="3"/>
  <c r="P30" i="3"/>
  <c r="Q30" i="3"/>
  <c r="R30" i="3"/>
  <c r="T30" i="3"/>
  <c r="U30" i="3"/>
  <c r="V30" i="3"/>
  <c r="W30" i="3"/>
  <c r="X30" i="3"/>
  <c r="N33" i="3"/>
  <c r="N32" i="3"/>
  <c r="N31" i="3"/>
  <c r="N30" i="3"/>
  <c r="O22" i="3"/>
  <c r="P22" i="3"/>
  <c r="Q22" i="3"/>
  <c r="R22" i="3"/>
  <c r="T22" i="3"/>
  <c r="U22" i="3"/>
  <c r="V22" i="3"/>
  <c r="W22" i="3"/>
  <c r="X22" i="3"/>
  <c r="O23" i="3"/>
  <c r="P23" i="3"/>
  <c r="Q23" i="3"/>
  <c r="R23" i="3"/>
  <c r="T23" i="3"/>
  <c r="U23" i="3"/>
  <c r="V23" i="3"/>
  <c r="W23" i="3"/>
  <c r="X23" i="3"/>
  <c r="O24" i="3"/>
  <c r="P24" i="3"/>
  <c r="Q24" i="3"/>
  <c r="R24" i="3"/>
  <c r="T24" i="3"/>
  <c r="U24" i="3"/>
  <c r="V24" i="3"/>
  <c r="W24" i="3"/>
  <c r="X24" i="3"/>
  <c r="O25" i="3"/>
  <c r="P25" i="3"/>
  <c r="Q25" i="3"/>
  <c r="R25" i="3"/>
  <c r="T25" i="3"/>
  <c r="U25" i="3"/>
  <c r="V25" i="3"/>
  <c r="W25" i="3"/>
  <c r="X25" i="3"/>
  <c r="O26" i="3"/>
  <c r="P26" i="3"/>
  <c r="Q26" i="3"/>
  <c r="R26" i="3"/>
  <c r="T26" i="3"/>
  <c r="U26" i="3"/>
  <c r="V26" i="3"/>
  <c r="W26" i="3"/>
  <c r="X26" i="3"/>
  <c r="O27" i="3"/>
  <c r="P27" i="3"/>
  <c r="Q27" i="3"/>
  <c r="R27" i="3"/>
  <c r="T27" i="3"/>
  <c r="U27" i="3"/>
  <c r="V27" i="3"/>
  <c r="W27" i="3"/>
  <c r="X27" i="3"/>
  <c r="N27" i="3"/>
  <c r="N26" i="3"/>
  <c r="N25" i="3"/>
  <c r="N24" i="3"/>
  <c r="N23" i="3"/>
  <c r="N22" i="3"/>
  <c r="O21" i="3"/>
  <c r="P21" i="3"/>
  <c r="Q21" i="3"/>
  <c r="R21" i="3"/>
  <c r="T21" i="3"/>
  <c r="U21" i="3"/>
  <c r="V21" i="3"/>
  <c r="W21" i="3"/>
  <c r="X21" i="3"/>
  <c r="N21" i="3"/>
  <c r="O20" i="3"/>
  <c r="P20" i="3"/>
  <c r="Q20" i="3"/>
  <c r="R20" i="3"/>
  <c r="T20" i="3"/>
  <c r="U20" i="3"/>
  <c r="V20" i="3"/>
  <c r="W20" i="3"/>
  <c r="X20" i="3"/>
  <c r="N20" i="3"/>
  <c r="O19" i="3"/>
  <c r="P19" i="3"/>
  <c r="Q19" i="3"/>
  <c r="R19" i="3"/>
  <c r="T19" i="3"/>
  <c r="U19" i="3"/>
  <c r="V19" i="3"/>
  <c r="W19" i="3"/>
  <c r="X19" i="3"/>
  <c r="N19" i="3"/>
  <c r="O18" i="3"/>
  <c r="P18" i="3"/>
  <c r="Q18" i="3"/>
  <c r="R18" i="3"/>
  <c r="T18" i="3"/>
  <c r="U18" i="3"/>
  <c r="V18" i="3"/>
  <c r="W18" i="3"/>
  <c r="X18" i="3"/>
  <c r="N18" i="3"/>
  <c r="O10" i="2"/>
  <c r="P10" i="2"/>
  <c r="Q10" i="2"/>
  <c r="R10" i="2"/>
  <c r="T10" i="2"/>
  <c r="U10" i="2"/>
  <c r="V10" i="2"/>
  <c r="W10" i="2"/>
  <c r="X10" i="2"/>
  <c r="N10" i="2"/>
  <c r="O8" i="2"/>
  <c r="P8" i="2"/>
  <c r="Q8" i="2"/>
  <c r="R8" i="2"/>
  <c r="T8" i="2"/>
  <c r="U8" i="2"/>
  <c r="V8" i="2"/>
  <c r="W8" i="2"/>
  <c r="X8" i="2"/>
  <c r="N8" i="2"/>
  <c r="O13" i="1"/>
  <c r="P13" i="1"/>
  <c r="Q13" i="1"/>
  <c r="R13" i="1"/>
  <c r="T13" i="1"/>
  <c r="U13" i="1"/>
  <c r="V13" i="1"/>
  <c r="W13" i="1"/>
  <c r="X13" i="1"/>
  <c r="N13" i="1"/>
  <c r="O12" i="1"/>
  <c r="P12" i="1"/>
  <c r="Q12" i="1"/>
  <c r="R12" i="1"/>
  <c r="T12" i="1"/>
  <c r="U12" i="1"/>
  <c r="V12" i="1"/>
  <c r="W12" i="1"/>
  <c r="X12" i="1"/>
  <c r="N12" i="1"/>
  <c r="R10" i="1"/>
  <c r="O10" i="1"/>
  <c r="P10" i="1"/>
  <c r="Q10" i="1"/>
  <c r="T10" i="1"/>
  <c r="U10" i="1"/>
  <c r="V10" i="1"/>
  <c r="W10" i="1"/>
  <c r="X10" i="1"/>
  <c r="N10" i="1"/>
  <c r="T9" i="1"/>
  <c r="U9" i="1"/>
  <c r="V9" i="1"/>
  <c r="W9" i="1"/>
  <c r="X9" i="1"/>
  <c r="O9" i="1"/>
  <c r="P9" i="1"/>
  <c r="Q9" i="1"/>
  <c r="R9" i="1"/>
  <c r="N9" i="1"/>
  <c r="X3" i="2"/>
  <c r="W3" i="2"/>
  <c r="V3" i="2"/>
  <c r="U3" i="2"/>
  <c r="T3" i="2"/>
  <c r="R3" i="2"/>
  <c r="P3" i="2"/>
  <c r="O3" i="2"/>
  <c r="N3" i="2"/>
  <c r="O12" i="3"/>
  <c r="P12" i="3"/>
  <c r="Q12" i="3"/>
  <c r="R12" i="3"/>
  <c r="T12" i="3"/>
  <c r="U12" i="3"/>
  <c r="V12" i="3"/>
  <c r="W12" i="3"/>
  <c r="X12" i="3"/>
  <c r="O11" i="3"/>
  <c r="P11" i="3"/>
  <c r="Q11" i="3"/>
  <c r="R11" i="3"/>
  <c r="T11" i="3"/>
  <c r="U11" i="3"/>
  <c r="V11" i="3"/>
  <c r="W11" i="3"/>
  <c r="X11" i="3"/>
  <c r="O10" i="3"/>
  <c r="P10" i="3"/>
  <c r="Q10" i="3"/>
  <c r="R10" i="3"/>
  <c r="T10" i="3"/>
  <c r="U10" i="3"/>
  <c r="V10" i="3"/>
  <c r="W10" i="3"/>
  <c r="X10" i="3"/>
  <c r="O9" i="3"/>
  <c r="P9" i="3"/>
  <c r="Q9" i="3"/>
  <c r="R9" i="3"/>
  <c r="T9" i="3"/>
  <c r="U9" i="3"/>
  <c r="V9" i="3"/>
  <c r="W9" i="3"/>
  <c r="X9" i="3"/>
  <c r="O8" i="3"/>
  <c r="P8" i="3"/>
  <c r="Q8" i="3"/>
  <c r="R8" i="3"/>
  <c r="T8" i="3"/>
  <c r="U8" i="3"/>
  <c r="V8" i="3"/>
  <c r="W8" i="3"/>
  <c r="X8" i="3"/>
  <c r="N12" i="3"/>
  <c r="N11" i="3"/>
  <c r="N10" i="3"/>
  <c r="N9" i="3"/>
  <c r="N8" i="3"/>
  <c r="O6" i="3"/>
  <c r="P6" i="3"/>
  <c r="Q6" i="3"/>
  <c r="R6" i="3"/>
  <c r="T6" i="3"/>
  <c r="U6" i="3"/>
  <c r="V6" i="3"/>
  <c r="W6" i="3"/>
  <c r="X6" i="3"/>
  <c r="O7" i="3"/>
  <c r="P7" i="3"/>
  <c r="Q7" i="3"/>
  <c r="R7" i="3"/>
  <c r="T7" i="3"/>
  <c r="U7" i="3"/>
  <c r="V7" i="3"/>
  <c r="W7" i="3"/>
  <c r="X7" i="3"/>
  <c r="N7" i="3"/>
  <c r="N6" i="3"/>
  <c r="O5" i="3"/>
  <c r="P5" i="3"/>
  <c r="Q5" i="3"/>
  <c r="R5" i="3"/>
  <c r="T5" i="3"/>
  <c r="U5" i="3"/>
  <c r="V5" i="3"/>
  <c r="W5" i="3"/>
  <c r="X5" i="3"/>
  <c r="N5" i="3"/>
  <c r="O4" i="3"/>
  <c r="P4" i="3"/>
  <c r="Q4" i="3"/>
  <c r="R4" i="3"/>
  <c r="T4" i="3"/>
  <c r="U4" i="3"/>
  <c r="V4" i="3"/>
  <c r="W4" i="3"/>
  <c r="X4" i="3"/>
  <c r="N4" i="3"/>
  <c r="T3" i="3"/>
  <c r="O3" i="3"/>
  <c r="P3" i="3"/>
  <c r="Q3" i="3"/>
  <c r="R3" i="3"/>
  <c r="U3" i="3"/>
  <c r="V3" i="3"/>
  <c r="W3" i="3"/>
  <c r="X3" i="3"/>
  <c r="N3" i="3"/>
  <c r="C207" i="4" l="1"/>
  <c r="C208" i="4"/>
  <c r="C209" i="4"/>
  <c r="C210" i="4"/>
  <c r="C206" i="4"/>
  <c r="B207" i="4"/>
  <c r="B208" i="4"/>
  <c r="B209" i="4"/>
  <c r="B210" i="4"/>
  <c r="B206" i="4"/>
  <c r="C200" i="4"/>
  <c r="C201" i="4"/>
  <c r="C202" i="4"/>
  <c r="C203" i="4"/>
  <c r="B200" i="4"/>
  <c r="B201" i="4"/>
  <c r="B202" i="4"/>
  <c r="B203" i="4"/>
  <c r="C199" i="4"/>
  <c r="B199" i="4"/>
  <c r="O4" i="1" l="1"/>
  <c r="P4" i="1"/>
  <c r="Q4" i="1"/>
  <c r="R4" i="1"/>
  <c r="T4" i="1"/>
  <c r="U4" i="1"/>
  <c r="V4" i="1"/>
  <c r="W4" i="1"/>
  <c r="X4" i="1"/>
  <c r="N4" i="1"/>
  <c r="T3" i="1"/>
  <c r="U3" i="1"/>
  <c r="V3" i="1"/>
  <c r="W3" i="1"/>
  <c r="X3" i="1"/>
  <c r="O3" i="1"/>
  <c r="P3" i="1"/>
  <c r="Q3" i="1"/>
  <c r="R3" i="1"/>
  <c r="N3" i="1"/>
  <c r="Q3" i="2"/>
  <c r="B185" i="4"/>
  <c r="B186" i="4"/>
  <c r="B187" i="4"/>
  <c r="B188" i="4"/>
  <c r="B189" i="4"/>
  <c r="B191" i="4"/>
  <c r="B192" i="4"/>
  <c r="B193" i="4"/>
  <c r="B194" i="4"/>
  <c r="B195" i="4"/>
  <c r="C185" i="4"/>
  <c r="C186" i="4"/>
  <c r="C187" i="4"/>
  <c r="C188" i="4"/>
  <c r="C189" i="4"/>
  <c r="C191" i="4"/>
  <c r="C192" i="4"/>
  <c r="C193" i="4"/>
  <c r="C194" i="4"/>
  <c r="C195" i="4"/>
  <c r="C331" i="3"/>
  <c r="D331" i="3"/>
  <c r="E331" i="3"/>
  <c r="F331" i="3"/>
  <c r="H331" i="3"/>
  <c r="I331" i="3"/>
  <c r="J331" i="3"/>
  <c r="K331" i="3"/>
  <c r="L331" i="3"/>
  <c r="B331" i="3"/>
  <c r="B4" i="4" l="1"/>
  <c r="B5" i="4"/>
  <c r="B6" i="4"/>
  <c r="B7" i="4"/>
  <c r="B9" i="4"/>
  <c r="B10" i="4"/>
  <c r="B11" i="4"/>
  <c r="B12" i="4"/>
  <c r="B13" i="4"/>
  <c r="B16" i="4"/>
  <c r="B17" i="4"/>
  <c r="B18" i="4"/>
  <c r="B19" i="4"/>
  <c r="B20" i="4"/>
  <c r="B22" i="4"/>
  <c r="B23" i="4"/>
  <c r="B24" i="4"/>
  <c r="B25" i="4"/>
  <c r="B26" i="4"/>
  <c r="B29" i="4"/>
  <c r="B30" i="4"/>
  <c r="B31" i="4"/>
  <c r="B32" i="4"/>
  <c r="B33" i="4"/>
  <c r="B35" i="4"/>
  <c r="B36" i="4"/>
  <c r="B37" i="4"/>
  <c r="B38" i="4"/>
  <c r="B39" i="4"/>
  <c r="B42" i="4"/>
  <c r="B43" i="4"/>
  <c r="B44" i="4"/>
  <c r="B45" i="4"/>
  <c r="B46" i="4"/>
  <c r="B48" i="4"/>
  <c r="B49" i="4"/>
  <c r="B50" i="4"/>
  <c r="B51" i="4"/>
  <c r="B52" i="4"/>
  <c r="B55" i="4"/>
  <c r="B56" i="4"/>
  <c r="B57" i="4"/>
  <c r="B58" i="4"/>
  <c r="B59" i="4"/>
  <c r="B61" i="4"/>
  <c r="B62" i="4"/>
  <c r="B63" i="4"/>
  <c r="B64" i="4"/>
  <c r="B65" i="4"/>
  <c r="B68" i="4"/>
  <c r="B69" i="4"/>
  <c r="B70" i="4"/>
  <c r="B71" i="4"/>
  <c r="B72" i="4"/>
  <c r="B74" i="4"/>
  <c r="B75" i="4"/>
  <c r="B76" i="4"/>
  <c r="B77" i="4"/>
  <c r="B78" i="4"/>
  <c r="B81" i="4"/>
  <c r="B82" i="4"/>
  <c r="B83" i="4"/>
  <c r="B84" i="4"/>
  <c r="B85" i="4"/>
  <c r="B87" i="4"/>
  <c r="B88" i="4"/>
  <c r="B89" i="4"/>
  <c r="B90" i="4"/>
  <c r="B91" i="4"/>
  <c r="B94" i="4"/>
  <c r="B95" i="4"/>
  <c r="B96" i="4"/>
  <c r="B97" i="4"/>
  <c r="B98" i="4"/>
  <c r="B100" i="4"/>
  <c r="B101" i="4"/>
  <c r="B102" i="4"/>
  <c r="B103" i="4"/>
  <c r="B104" i="4"/>
  <c r="B107" i="4"/>
  <c r="B108" i="4"/>
  <c r="B109" i="4"/>
  <c r="B110" i="4"/>
  <c r="B111" i="4"/>
  <c r="B113" i="4"/>
  <c r="B114" i="4"/>
  <c r="B115" i="4"/>
  <c r="B116" i="4"/>
  <c r="B117" i="4"/>
  <c r="B120" i="4"/>
  <c r="B121" i="4"/>
  <c r="B122" i="4"/>
  <c r="B123" i="4"/>
  <c r="B124" i="4"/>
  <c r="B126" i="4"/>
  <c r="B127" i="4"/>
  <c r="B128" i="4"/>
  <c r="B129" i="4"/>
  <c r="B130" i="4"/>
  <c r="B133" i="4"/>
  <c r="B134" i="4"/>
  <c r="B135" i="4"/>
  <c r="B136" i="4"/>
  <c r="B137" i="4"/>
  <c r="B139" i="4"/>
  <c r="B140" i="4"/>
  <c r="B141" i="4"/>
  <c r="B142" i="4"/>
  <c r="B143" i="4"/>
  <c r="B146" i="4"/>
  <c r="B147" i="4"/>
  <c r="B148" i="4"/>
  <c r="B149" i="4"/>
  <c r="B150" i="4"/>
  <c r="B152" i="4"/>
  <c r="B153" i="4"/>
  <c r="B154" i="4"/>
  <c r="B155" i="4"/>
  <c r="B156" i="4"/>
  <c r="B159" i="4"/>
  <c r="B160" i="4"/>
  <c r="B161" i="4"/>
  <c r="B162" i="4"/>
  <c r="B163" i="4"/>
  <c r="B165" i="4"/>
  <c r="B166" i="4"/>
  <c r="B167" i="4"/>
  <c r="B168" i="4"/>
  <c r="B169" i="4"/>
  <c r="B172" i="4"/>
  <c r="B173" i="4"/>
  <c r="B174" i="4"/>
  <c r="B175" i="4"/>
  <c r="B176" i="4"/>
  <c r="B178" i="4"/>
  <c r="B179" i="4"/>
  <c r="B180" i="4"/>
  <c r="B181" i="4"/>
  <c r="B182" i="4"/>
  <c r="C35" i="4"/>
  <c r="C36" i="4"/>
  <c r="C37" i="4"/>
  <c r="C38" i="4"/>
  <c r="C39" i="4"/>
  <c r="C42" i="4"/>
  <c r="C43" i="4"/>
  <c r="C44" i="4"/>
  <c r="C45" i="4"/>
  <c r="C46" i="4"/>
  <c r="C48" i="4"/>
  <c r="C49" i="4"/>
  <c r="C50" i="4"/>
  <c r="C51" i="4"/>
  <c r="C52" i="4"/>
  <c r="C55" i="4"/>
  <c r="C56" i="4"/>
  <c r="C57" i="4"/>
  <c r="C58" i="4"/>
  <c r="C59" i="4"/>
  <c r="C61" i="4"/>
  <c r="C62" i="4"/>
  <c r="C63" i="4"/>
  <c r="C64" i="4"/>
  <c r="C65" i="4"/>
  <c r="C68" i="4"/>
  <c r="C69" i="4"/>
  <c r="C70" i="4"/>
  <c r="C71" i="4"/>
  <c r="C72" i="4"/>
  <c r="C74" i="4"/>
  <c r="C75" i="4"/>
  <c r="C76" i="4"/>
  <c r="C77" i="4"/>
  <c r="C78" i="4"/>
  <c r="C81" i="4"/>
  <c r="C82" i="4"/>
  <c r="C83" i="4"/>
  <c r="C84" i="4"/>
  <c r="C85" i="4"/>
  <c r="C87" i="4"/>
  <c r="C88" i="4"/>
  <c r="C89" i="4"/>
  <c r="C90" i="4"/>
  <c r="C91" i="4"/>
  <c r="C94" i="4"/>
  <c r="C95" i="4"/>
  <c r="C96" i="4"/>
  <c r="C97" i="4"/>
  <c r="C98" i="4"/>
  <c r="C100" i="4"/>
  <c r="C101" i="4"/>
  <c r="C102" i="4"/>
  <c r="C103" i="4"/>
  <c r="C104" i="4"/>
  <c r="C107" i="4"/>
  <c r="C108" i="4"/>
  <c r="C109" i="4"/>
  <c r="C110" i="4"/>
  <c r="C111" i="4"/>
  <c r="C113" i="4"/>
  <c r="C114" i="4"/>
  <c r="C115" i="4"/>
  <c r="C116" i="4"/>
  <c r="C117" i="4"/>
  <c r="C120" i="4"/>
  <c r="C121" i="4"/>
  <c r="C122" i="4"/>
  <c r="C123" i="4"/>
  <c r="C124" i="4"/>
  <c r="C126" i="4"/>
  <c r="C127" i="4"/>
  <c r="C128" i="4"/>
  <c r="C129" i="4"/>
  <c r="C130" i="4"/>
  <c r="C133" i="4"/>
  <c r="C134" i="4"/>
  <c r="C135" i="4"/>
  <c r="C136" i="4"/>
  <c r="C137" i="4"/>
  <c r="C139" i="4"/>
  <c r="C140" i="4"/>
  <c r="C141" i="4"/>
  <c r="C142" i="4"/>
  <c r="C143" i="4"/>
  <c r="C146" i="4"/>
  <c r="C147" i="4"/>
  <c r="C148" i="4"/>
  <c r="C149" i="4"/>
  <c r="C150" i="4"/>
  <c r="C152" i="4"/>
  <c r="C153" i="4"/>
  <c r="C154" i="4"/>
  <c r="C155" i="4"/>
  <c r="C156" i="4"/>
  <c r="C159" i="4"/>
  <c r="C160" i="4"/>
  <c r="C161" i="4"/>
  <c r="C162" i="4"/>
  <c r="C163" i="4"/>
  <c r="C165" i="4"/>
  <c r="C166" i="4"/>
  <c r="C167" i="4"/>
  <c r="C168" i="4"/>
  <c r="C169" i="4"/>
  <c r="C172" i="4"/>
  <c r="C173" i="4"/>
  <c r="C174" i="4"/>
  <c r="C175" i="4"/>
  <c r="C176" i="4"/>
  <c r="C178" i="4"/>
  <c r="C179" i="4"/>
  <c r="C180" i="4"/>
  <c r="C181" i="4"/>
  <c r="C182" i="4"/>
  <c r="C9" i="4"/>
  <c r="C10" i="4"/>
  <c r="C11" i="4"/>
  <c r="C12" i="4"/>
  <c r="C13" i="4"/>
  <c r="C16" i="4"/>
  <c r="C17" i="4"/>
  <c r="C18" i="4"/>
  <c r="C19" i="4"/>
  <c r="C20" i="4"/>
  <c r="C22" i="4"/>
  <c r="C23" i="4"/>
  <c r="C24" i="4"/>
  <c r="C25" i="4"/>
  <c r="C26" i="4"/>
  <c r="C29" i="4"/>
  <c r="C30" i="4"/>
  <c r="C31" i="4"/>
  <c r="C32" i="4"/>
  <c r="C33" i="4"/>
  <c r="C4" i="4"/>
  <c r="C5" i="4"/>
  <c r="C6" i="4"/>
  <c r="C7" i="4"/>
  <c r="C3" i="4"/>
  <c r="B3" i="4"/>
  <c r="C309" i="3"/>
  <c r="D309" i="3"/>
  <c r="E309" i="3"/>
  <c r="F309" i="3"/>
  <c r="H309" i="3"/>
  <c r="I309" i="3"/>
  <c r="J309" i="3"/>
  <c r="K309" i="3"/>
  <c r="L309" i="3"/>
  <c r="B309" i="3"/>
  <c r="C287" i="3"/>
  <c r="D287" i="3"/>
  <c r="E287" i="3"/>
  <c r="F287" i="3"/>
  <c r="H287" i="3"/>
  <c r="I287" i="3"/>
  <c r="J287" i="3"/>
  <c r="K287" i="3"/>
  <c r="L287" i="3"/>
  <c r="B287" i="3"/>
  <c r="C265" i="3"/>
  <c r="D265" i="3"/>
  <c r="E265" i="3"/>
  <c r="F265" i="3"/>
  <c r="H265" i="3"/>
  <c r="I265" i="3"/>
  <c r="J265" i="3"/>
  <c r="K265" i="3"/>
  <c r="L265" i="3"/>
  <c r="B265" i="3"/>
  <c r="C243" i="3"/>
  <c r="D243" i="3"/>
  <c r="E243" i="3"/>
  <c r="F243" i="3"/>
  <c r="H243" i="3"/>
  <c r="I243" i="3"/>
  <c r="J243" i="3"/>
  <c r="K243" i="3"/>
  <c r="L243" i="3"/>
  <c r="B243" i="3"/>
  <c r="C221" i="3"/>
  <c r="D221" i="3"/>
  <c r="E221" i="3"/>
  <c r="F221" i="3"/>
  <c r="H221" i="3"/>
  <c r="I221" i="3"/>
  <c r="J221" i="3"/>
  <c r="K221" i="3"/>
  <c r="L221" i="3"/>
  <c r="B221" i="3"/>
  <c r="C199" i="3"/>
  <c r="D199" i="3"/>
  <c r="E199" i="3"/>
  <c r="F199" i="3"/>
  <c r="H199" i="3"/>
  <c r="I199" i="3"/>
  <c r="J199" i="3"/>
  <c r="K199" i="3"/>
  <c r="L199" i="3"/>
  <c r="B199" i="3"/>
  <c r="C177" i="3"/>
  <c r="D177" i="3"/>
  <c r="E177" i="3"/>
  <c r="F177" i="3"/>
  <c r="H177" i="3"/>
  <c r="I177" i="3"/>
  <c r="J177" i="3"/>
  <c r="K177" i="3"/>
  <c r="L177" i="3"/>
  <c r="B177" i="3"/>
  <c r="C155" i="3"/>
  <c r="D155" i="3"/>
  <c r="E155" i="3"/>
  <c r="F155" i="3"/>
  <c r="H155" i="3"/>
  <c r="I155" i="3"/>
  <c r="J155" i="3"/>
  <c r="K155" i="3"/>
  <c r="L155" i="3"/>
  <c r="B155" i="3"/>
  <c r="C133" i="3"/>
  <c r="D133" i="3"/>
  <c r="E133" i="3"/>
  <c r="F133" i="3"/>
  <c r="H133" i="3"/>
  <c r="I133" i="3"/>
  <c r="J133" i="3"/>
  <c r="K133" i="3"/>
  <c r="L133" i="3"/>
  <c r="B133" i="3"/>
  <c r="C111" i="3"/>
  <c r="D111" i="3"/>
  <c r="E111" i="3"/>
  <c r="F111" i="3"/>
  <c r="H111" i="3"/>
  <c r="I111" i="3"/>
  <c r="J111" i="3"/>
  <c r="K111" i="3"/>
  <c r="L111" i="3"/>
  <c r="B111" i="3"/>
  <c r="C89" i="3"/>
  <c r="D89" i="3"/>
  <c r="E89" i="3"/>
  <c r="F89" i="3"/>
  <c r="H89" i="3"/>
  <c r="I89" i="3"/>
  <c r="J89" i="3"/>
  <c r="K89" i="3"/>
  <c r="L89" i="3"/>
  <c r="B89" i="3"/>
  <c r="C67" i="3"/>
  <c r="O28" i="3" s="1"/>
  <c r="D67" i="3"/>
  <c r="P28" i="3" s="1"/>
  <c r="E67" i="3"/>
  <c r="Q28" i="3" s="1"/>
  <c r="F67" i="3"/>
  <c r="R28" i="3" s="1"/>
  <c r="H67" i="3"/>
  <c r="T28" i="3" s="1"/>
  <c r="I67" i="3"/>
  <c r="U28" i="3" s="1"/>
  <c r="J67" i="3"/>
  <c r="V28" i="3" s="1"/>
  <c r="K67" i="3"/>
  <c r="W28" i="3" s="1"/>
  <c r="L67" i="3"/>
  <c r="X28" i="3" s="1"/>
  <c r="B67" i="3"/>
  <c r="N28" i="3" s="1"/>
  <c r="C45" i="3"/>
  <c r="D45" i="3"/>
  <c r="E45" i="3"/>
  <c r="F45" i="3"/>
  <c r="H45" i="3"/>
  <c r="I45" i="3"/>
  <c r="J45" i="3"/>
  <c r="K45" i="3"/>
  <c r="L45" i="3"/>
  <c r="B45" i="3"/>
  <c r="C23" i="3"/>
  <c r="D23" i="3"/>
  <c r="E23" i="3"/>
  <c r="F23" i="3"/>
  <c r="H23" i="3"/>
  <c r="I23" i="3"/>
  <c r="J23" i="3"/>
  <c r="K23" i="3"/>
  <c r="L23" i="3"/>
  <c r="B23" i="3"/>
  <c r="P40" i="3" l="1"/>
  <c r="P13" i="3"/>
  <c r="T40" i="3"/>
  <c r="T13" i="3"/>
  <c r="O40" i="3"/>
  <c r="O13" i="3"/>
  <c r="U40" i="3"/>
  <c r="U13" i="3"/>
  <c r="W40" i="3"/>
  <c r="W13" i="3"/>
  <c r="R40" i="3"/>
  <c r="R13" i="3"/>
  <c r="N40" i="3"/>
  <c r="N13" i="3"/>
  <c r="X40" i="3"/>
  <c r="X13" i="3"/>
  <c r="V40" i="3"/>
  <c r="V13" i="3"/>
  <c r="Q40" i="3"/>
  <c r="Q13" i="3"/>
</calcChain>
</file>

<file path=xl/sharedStrings.xml><?xml version="1.0" encoding="utf-8"?>
<sst xmlns="http://schemas.openxmlformats.org/spreadsheetml/2006/main" count="1108" uniqueCount="59">
  <si>
    <t>Non Diegetic</t>
  </si>
  <si>
    <t>Diegetic</t>
  </si>
  <si>
    <t xml:space="preserve">Meta </t>
  </si>
  <si>
    <t xml:space="preserve">Spatial </t>
  </si>
  <si>
    <t>No Interface</t>
  </si>
  <si>
    <t>Total Asteroids</t>
  </si>
  <si>
    <t>Virtual Reality Results</t>
  </si>
  <si>
    <t>Non Virtual Reality Results</t>
  </si>
  <si>
    <t>Direct - Dodged</t>
  </si>
  <si>
    <t>Around - Dodged</t>
  </si>
  <si>
    <t>Hit by Asteroids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</si>
  <si>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</si>
  <si>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</si>
  <si>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</si>
  <si>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</si>
  <si>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</si>
  <si>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</si>
  <si>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</si>
  <si>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</si>
  <si>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</si>
  <si>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</si>
  <si>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</si>
  <si>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</si>
  <si>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</si>
  <si>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</si>
  <si>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</si>
  <si>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</si>
  <si>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</si>
  <si>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</si>
  <si>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</si>
  <si>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</si>
  <si>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</si>
  <si>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</si>
  <si>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</si>
  <si>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</si>
  <si>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Meta</t>
  </si>
  <si>
    <t>Spatial</t>
  </si>
  <si>
    <t>Hit By Asteroids</t>
  </si>
  <si>
    <t>TotalLocations</t>
  </si>
  <si>
    <t>Total Locations</t>
  </si>
  <si>
    <t>Moveing</t>
  </si>
  <si>
    <t>Standing still</t>
  </si>
  <si>
    <t>Standing Still</t>
  </si>
  <si>
    <t>Virtual Reality</t>
  </si>
  <si>
    <t>Non Virtual Reality</t>
  </si>
  <si>
    <t>Subject 15</t>
  </si>
  <si>
    <t>Direct - Dodged Noob</t>
  </si>
  <si>
    <t>Around - Dodged Noob</t>
  </si>
  <si>
    <t>Direct - Dodged Exp</t>
  </si>
  <si>
    <t>Around - Dodged Exp</t>
  </si>
  <si>
    <t>Hit By Asteroids Noob</t>
  </si>
  <si>
    <t>Hit By Asteroids Exp</t>
  </si>
  <si>
    <t>Exp</t>
  </si>
  <si>
    <t>Noob</t>
  </si>
  <si>
    <t>Direct - SE</t>
  </si>
  <si>
    <t>Around - SE</t>
  </si>
  <si>
    <t>Hit By Asterodis SE</t>
  </si>
  <si>
    <t>Noob SE</t>
  </si>
  <si>
    <t>Exp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</si>
</sst>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/>
    <xf numFmtId="2" fontId="1" fillId="0" borderId="0" xfId="0" applyNumberFormat="1" applyFont="1"/>
    <xf numFmtId="2" fontId="2" fillId="3" borderId="0" xfId="1" applyNumberFormat="1" applyFill="1"/>
    <xf numFmtId="2" fontId="0" fillId="0" borderId="0" xfId="0" applyNumberFormat="1" applyFont="1"/>
    <xf numFmtId="2" fontId="2" fillId="3" borderId="0" xfId="1" applyNumberFormat="1" applyFill="1" applyBorder="1"/>
    <xf numFmtId="2" fontId="0" fillId="0" borderId="0" xfId="0" applyNumberFormat="1" applyFill="1" applyBorder="1"/>
    <xf numFmtId="2" fontId="2" fillId="2" borderId="0" xfId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random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'Asteroids Dodged'!$N$6:$X$6</c:f>
                <c:numCache>
                  <c:formatCode>General</c:formatCode>
                  <c:ptCount val="11"/>
                  <c:pt idx="0">
                    <c:v>2.6422733568883707</c:v>
                  </c:pt>
                  <c:pt idx="1">
                    <c:v>3.2856508805280074</c:v>
                  </c:pt>
                  <c:pt idx="2">
                    <c:v>2.9484204040828756</c:v>
                  </c:pt>
                  <c:pt idx="3">
                    <c:v>3.2224297833876778</c:v>
                  </c:pt>
                  <c:pt idx="4">
                    <c:v>3.3983918498266878</c:v>
                  </c:pt>
                  <c:pt idx="5">
                    <c:v>0</c:v>
                  </c:pt>
                  <c:pt idx="6">
                    <c:v>3.5862464210559484</c:v>
                  </c:pt>
                  <c:pt idx="7">
                    <c:v>3.895934460408204</c:v>
                  </c:pt>
                  <c:pt idx="8">
                    <c:v>3.5556587537612763</c:v>
                  </c:pt>
                  <c:pt idx="9">
                    <c:v>3.1594126606586528</c:v>
                  </c:pt>
                  <c:pt idx="10">
                    <c:v>3.6854989374491005</c:v>
                  </c:pt>
                </c:numCache>
              </c:numRef>
            </c:plus>
            <c:minus>
              <c:numRef>
                <c:f>'Asteroids Dodged'!$N$6:$X$6</c:f>
                <c:numCache>
                  <c:formatCode>General</c:formatCode>
                  <c:ptCount val="11"/>
                  <c:pt idx="0">
                    <c:v>2.6422733568883707</c:v>
                  </c:pt>
                  <c:pt idx="1">
                    <c:v>3.2856508805280074</c:v>
                  </c:pt>
                  <c:pt idx="2">
                    <c:v>2.9484204040828756</c:v>
                  </c:pt>
                  <c:pt idx="3">
                    <c:v>3.2224297833876778</c:v>
                  </c:pt>
                  <c:pt idx="4">
                    <c:v>3.3983918498266878</c:v>
                  </c:pt>
                  <c:pt idx="5">
                    <c:v>0</c:v>
                  </c:pt>
                  <c:pt idx="6">
                    <c:v>3.5862464210559484</c:v>
                  </c:pt>
                  <c:pt idx="7">
                    <c:v>3.895934460408204</c:v>
                  </c:pt>
                  <c:pt idx="8">
                    <c:v>3.5556587537612763</c:v>
                  </c:pt>
                  <c:pt idx="9">
                    <c:v>3.1594126606586528</c:v>
                  </c:pt>
                  <c:pt idx="10">
                    <c:v>3.6854989374491005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Dodged'!$N$4:$X$4</c:f>
              <c:numCache>
                <c:formatCode>0.00</c:formatCode>
                <c:ptCount val="11"/>
                <c:pt idx="0">
                  <c:v>47.2</c:v>
                </c:pt>
                <c:pt idx="1">
                  <c:v>48.4</c:v>
                </c:pt>
                <c:pt idx="2">
                  <c:v>49</c:v>
                </c:pt>
                <c:pt idx="3">
                  <c:v>48.6</c:v>
                </c:pt>
                <c:pt idx="4">
                  <c:v>48.333333333333336</c:v>
                </c:pt>
                <c:pt idx="6">
                  <c:v>48.133333333333333</c:v>
                </c:pt>
                <c:pt idx="7">
                  <c:v>47.666666666666664</c:v>
                </c:pt>
                <c:pt idx="8">
                  <c:v>56.466666666666669</c:v>
                </c:pt>
                <c:pt idx="9">
                  <c:v>46.733333333333334</c:v>
                </c:pt>
                <c:pt idx="10">
                  <c:v>48.733333333333334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26576"/>
        <c:axId val="549825488"/>
      </c:barChart>
      <c:catAx>
        <c:axId val="5498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5488"/>
        <c:crosses val="autoZero"/>
        <c:auto val="1"/>
        <c:lblAlgn val="ctr"/>
        <c:lblOffset val="100"/>
        <c:noMultiLvlLbl val="0"/>
      </c:catAx>
      <c:valAx>
        <c:axId val="549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number of dodged asteroids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targeted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'Asteroids Dodged'!$N$5:$X$5</c:f>
                <c:numCache>
                  <c:formatCode>General</c:formatCode>
                  <c:ptCount val="11"/>
                  <c:pt idx="0">
                    <c:v>1.9431580464922626</c:v>
                  </c:pt>
                  <c:pt idx="1">
                    <c:v>2.2734525358786386</c:v>
                  </c:pt>
                  <c:pt idx="2">
                    <c:v>1.9689261405626739</c:v>
                  </c:pt>
                  <c:pt idx="3">
                    <c:v>1.5730966944070734</c:v>
                  </c:pt>
                  <c:pt idx="4">
                    <c:v>2.1217566945738855</c:v>
                  </c:pt>
                  <c:pt idx="5">
                    <c:v>0</c:v>
                  </c:pt>
                  <c:pt idx="6">
                    <c:v>2.3807114491464274</c:v>
                  </c:pt>
                  <c:pt idx="7">
                    <c:v>2.2063035777239728</c:v>
                  </c:pt>
                  <c:pt idx="8">
                    <c:v>2.0313958170890878</c:v>
                  </c:pt>
                  <c:pt idx="9">
                    <c:v>1.9166602578081493</c:v>
                  </c:pt>
                  <c:pt idx="10">
                    <c:v>1.8918349582759493</c:v>
                  </c:pt>
                </c:numCache>
              </c:numRef>
            </c:plus>
            <c:minus>
              <c:numRef>
                <c:f>'Asteroids Dodged'!$N$5:$X$5</c:f>
                <c:numCache>
                  <c:formatCode>General</c:formatCode>
                  <c:ptCount val="11"/>
                  <c:pt idx="0">
                    <c:v>1.9431580464922626</c:v>
                  </c:pt>
                  <c:pt idx="1">
                    <c:v>2.2734525358786386</c:v>
                  </c:pt>
                  <c:pt idx="2">
                    <c:v>1.9689261405626739</c:v>
                  </c:pt>
                  <c:pt idx="3">
                    <c:v>1.5730966944070734</c:v>
                  </c:pt>
                  <c:pt idx="4">
                    <c:v>2.1217566945738855</c:v>
                  </c:pt>
                  <c:pt idx="5">
                    <c:v>0</c:v>
                  </c:pt>
                  <c:pt idx="6">
                    <c:v>2.3807114491464274</c:v>
                  </c:pt>
                  <c:pt idx="7">
                    <c:v>2.2063035777239728</c:v>
                  </c:pt>
                  <c:pt idx="8">
                    <c:v>2.0313958170890878</c:v>
                  </c:pt>
                  <c:pt idx="9">
                    <c:v>1.9166602578081493</c:v>
                  </c:pt>
                  <c:pt idx="10">
                    <c:v>1.8918349582759493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Dodged'!$N$3:$X$3</c:f>
              <c:numCache>
                <c:formatCode>0.00</c:formatCode>
                <c:ptCount val="11"/>
                <c:pt idx="0">
                  <c:v>112.6</c:v>
                </c:pt>
                <c:pt idx="1">
                  <c:v>113</c:v>
                </c:pt>
                <c:pt idx="2">
                  <c:v>113.8</c:v>
                </c:pt>
                <c:pt idx="3">
                  <c:v>114.53333333333333</c:v>
                </c:pt>
                <c:pt idx="4">
                  <c:v>111.46666666666667</c:v>
                </c:pt>
                <c:pt idx="6">
                  <c:v>112.13333333333334</c:v>
                </c:pt>
                <c:pt idx="7">
                  <c:v>113.46666666666667</c:v>
                </c:pt>
                <c:pt idx="8">
                  <c:v>112.2</c:v>
                </c:pt>
                <c:pt idx="9">
                  <c:v>116.06666666666666</c:v>
                </c:pt>
                <c:pt idx="10">
                  <c:v>115.33333333333333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20592"/>
        <c:axId val="549829296"/>
      </c:barChart>
      <c:catAx>
        <c:axId val="5498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296"/>
        <c:crosses val="autoZero"/>
        <c:auto val="1"/>
        <c:lblAlgn val="ctr"/>
        <c:lblOffset val="100"/>
        <c:noMultiLvlLbl val="0"/>
      </c:catAx>
      <c:valAx>
        <c:axId val="54982929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number of dodged asteroids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Hit By Asteroids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'Asteroids Hit'!$N$4:$X$4</c:f>
                <c:numCache>
                  <c:formatCode>General</c:formatCode>
                  <c:ptCount val="11"/>
                  <c:pt idx="0">
                    <c:v>1.3129292497094691</c:v>
                  </c:pt>
                  <c:pt idx="1">
                    <c:v>2.0213808837762919</c:v>
                  </c:pt>
                  <c:pt idx="2">
                    <c:v>1.4348043278313429</c:v>
                  </c:pt>
                  <c:pt idx="3">
                    <c:v>1.5600922211647625</c:v>
                  </c:pt>
                  <c:pt idx="4">
                    <c:v>1.9463950359662927</c:v>
                  </c:pt>
                  <c:pt idx="6">
                    <c:v>1.9166602578081495</c:v>
                  </c:pt>
                  <c:pt idx="7">
                    <c:v>1.4896193702096423</c:v>
                  </c:pt>
                  <c:pt idx="8">
                    <c:v>1.6282337992639786</c:v>
                  </c:pt>
                  <c:pt idx="9">
                    <c:v>1.6114283117782198</c:v>
                  </c:pt>
                  <c:pt idx="10">
                    <c:v>1.6546127186133117</c:v>
                  </c:pt>
                </c:numCache>
              </c:numRef>
            </c:plus>
            <c:minus>
              <c:numRef>
                <c:f>'Asteroids Hit'!$N$4:$X$4</c:f>
                <c:numCache>
                  <c:formatCode>General</c:formatCode>
                  <c:ptCount val="11"/>
                  <c:pt idx="0">
                    <c:v>1.3129292497094691</c:v>
                  </c:pt>
                  <c:pt idx="1">
                    <c:v>2.0213808837762919</c:v>
                  </c:pt>
                  <c:pt idx="2">
                    <c:v>1.4348043278313429</c:v>
                  </c:pt>
                  <c:pt idx="3">
                    <c:v>1.5600922211647625</c:v>
                  </c:pt>
                  <c:pt idx="4">
                    <c:v>1.9463950359662927</c:v>
                  </c:pt>
                  <c:pt idx="6">
                    <c:v>1.9166602578081495</c:v>
                  </c:pt>
                  <c:pt idx="7">
                    <c:v>1.4896193702096423</c:v>
                  </c:pt>
                  <c:pt idx="8">
                    <c:v>1.6282337992639786</c:v>
                  </c:pt>
                  <c:pt idx="9">
                    <c:v>1.6114283117782198</c:v>
                  </c:pt>
                  <c:pt idx="10">
                    <c:v>1.6546127186133117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'Asteroids Hit'!$N$1:$X$2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Hit'!$N$3:$X$3</c:f>
              <c:numCache>
                <c:formatCode>0.00</c:formatCode>
                <c:ptCount val="11"/>
                <c:pt idx="0">
                  <c:v>7.4</c:v>
                </c:pt>
                <c:pt idx="1">
                  <c:v>6.5333333333333332</c:v>
                </c:pt>
                <c:pt idx="2">
                  <c:v>6.333333333333333</c:v>
                </c:pt>
                <c:pt idx="3">
                  <c:v>4.2666666666666666</c:v>
                </c:pt>
                <c:pt idx="4">
                  <c:v>5.9333333333333336</c:v>
                </c:pt>
                <c:pt idx="6">
                  <c:v>5.7333333333333334</c:v>
                </c:pt>
                <c:pt idx="7">
                  <c:v>5.2666666666666666</c:v>
                </c:pt>
                <c:pt idx="8">
                  <c:v>6.2</c:v>
                </c:pt>
                <c:pt idx="9">
                  <c:v>3.8</c:v>
                </c:pt>
                <c:pt idx="10">
                  <c:v>5.2666666666666666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22224"/>
        <c:axId val="549817872"/>
      </c:barChart>
      <c:catAx>
        <c:axId val="5498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17872"/>
        <c:crosses val="autoZero"/>
        <c:auto val="1"/>
        <c:lblAlgn val="ctr"/>
        <c:lblOffset val="100"/>
        <c:noMultiLvlLbl val="0"/>
      </c:catAx>
      <c:valAx>
        <c:axId val="5498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</a:t>
                </a:r>
                <a:r>
                  <a:rPr lang="en-GB" baseline="0"/>
                  <a:t> of asteroids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170993259901543E-2"/>
              <c:y val="0.33844693451857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NonVr waypoint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'Waypoint Times'!$M$3</c:f>
              <c:strCache>
                <c:ptCount val="1"/>
                <c:pt idx="0">
                  <c:v>Location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Times'!$N$3:$X$3</c:f>
              <c:numCache>
                <c:formatCode>0.00</c:formatCode>
                <c:ptCount val="11"/>
                <c:pt idx="0">
                  <c:v>3.6666666666666665</c:v>
                </c:pt>
                <c:pt idx="1">
                  <c:v>3.875</c:v>
                </c:pt>
                <c:pt idx="2">
                  <c:v>3.5416666666666665</c:v>
                </c:pt>
                <c:pt idx="3">
                  <c:v>3.85</c:v>
                </c:pt>
                <c:pt idx="4">
                  <c:v>3.7391304347826089</c:v>
                </c:pt>
                <c:pt idx="6">
                  <c:v>4.1363636363636367</c:v>
                </c:pt>
                <c:pt idx="7">
                  <c:v>4.8095238095238093</c:v>
                </c:pt>
                <c:pt idx="8">
                  <c:v>3.9230769230769229</c:v>
                </c:pt>
                <c:pt idx="9">
                  <c:v>6.7</c:v>
                </c:pt>
                <c:pt idx="10">
                  <c:v>5.2608695652173916</c:v>
                </c:pt>
              </c:numCache>
            </c:numRef>
          </c:val>
        </c:ser>
        <c:ser>
          <c:idx val="2"/>
          <c:order val="1"/>
          <c:tx>
            <c:strRef>
              <c:f>'Waypoint Times'!$M$4</c:f>
              <c:strCache>
                <c:ptCount val="1"/>
                <c:pt idx="0">
                  <c:v>Location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Times'!$N$4:$X$4</c:f>
              <c:numCache>
                <c:formatCode>0.00</c:formatCode>
                <c:ptCount val="11"/>
                <c:pt idx="0">
                  <c:v>7.9047619047619051</c:v>
                </c:pt>
                <c:pt idx="1">
                  <c:v>7.3043478260869561</c:v>
                </c:pt>
                <c:pt idx="2">
                  <c:v>7.3478260869565215</c:v>
                </c:pt>
                <c:pt idx="3">
                  <c:v>8.045454545454545</c:v>
                </c:pt>
                <c:pt idx="4">
                  <c:v>7.1363636363636367</c:v>
                </c:pt>
                <c:pt idx="6">
                  <c:v>7.4782608695652177</c:v>
                </c:pt>
                <c:pt idx="7">
                  <c:v>7.333333333333333</c:v>
                </c:pt>
                <c:pt idx="8">
                  <c:v>7.72</c:v>
                </c:pt>
                <c:pt idx="9">
                  <c:v>7.2</c:v>
                </c:pt>
                <c:pt idx="10">
                  <c:v>7.0952380952380949</c:v>
                </c:pt>
              </c:numCache>
            </c:numRef>
          </c:val>
        </c:ser>
        <c:ser>
          <c:idx val="3"/>
          <c:order val="2"/>
          <c:tx>
            <c:strRef>
              <c:f>'Waypoint Times'!$M$5</c:f>
              <c:strCache>
                <c:ptCount val="1"/>
                <c:pt idx="0">
                  <c:v>Location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Times'!$N$5:$X$5</c:f>
              <c:numCache>
                <c:formatCode>0.00</c:formatCode>
                <c:ptCount val="11"/>
                <c:pt idx="0">
                  <c:v>7.1904761904761907</c:v>
                </c:pt>
                <c:pt idx="1">
                  <c:v>7.0555555555555554</c:v>
                </c:pt>
                <c:pt idx="2">
                  <c:v>6.7391304347826084</c:v>
                </c:pt>
                <c:pt idx="3">
                  <c:v>6.5217391304347823</c:v>
                </c:pt>
                <c:pt idx="4">
                  <c:v>6.5217391304347823</c:v>
                </c:pt>
                <c:pt idx="6">
                  <c:v>7.6086956521739131</c:v>
                </c:pt>
                <c:pt idx="7">
                  <c:v>6.958333333333333</c:v>
                </c:pt>
                <c:pt idx="8">
                  <c:v>6.5909090909090908</c:v>
                </c:pt>
                <c:pt idx="9">
                  <c:v>7.6470588235294121</c:v>
                </c:pt>
                <c:pt idx="10">
                  <c:v>6.6363636363636367</c:v>
                </c:pt>
              </c:numCache>
            </c:numRef>
          </c:val>
        </c:ser>
        <c:ser>
          <c:idx val="4"/>
          <c:order val="3"/>
          <c:tx>
            <c:strRef>
              <c:f>'Waypoint Times'!$M$6</c:f>
              <c:strCache>
                <c:ptCount val="1"/>
                <c:pt idx="0">
                  <c:v>Location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Times'!$N$6:$X$6</c:f>
              <c:numCache>
                <c:formatCode>0.00</c:formatCode>
                <c:ptCount val="11"/>
                <c:pt idx="0">
                  <c:v>6.0454545454545459</c:v>
                </c:pt>
                <c:pt idx="1">
                  <c:v>7.1578947368421053</c:v>
                </c:pt>
                <c:pt idx="2">
                  <c:v>5.1818181818181817</c:v>
                </c:pt>
                <c:pt idx="3">
                  <c:v>6.5238095238095237</c:v>
                </c:pt>
                <c:pt idx="4">
                  <c:v>5.5652173913043477</c:v>
                </c:pt>
                <c:pt idx="6">
                  <c:v>4.7826086956521738</c:v>
                </c:pt>
                <c:pt idx="7">
                  <c:v>5.12</c:v>
                </c:pt>
                <c:pt idx="8">
                  <c:v>5.8</c:v>
                </c:pt>
                <c:pt idx="9">
                  <c:v>5.5882352941176467</c:v>
                </c:pt>
                <c:pt idx="10">
                  <c:v>6.35</c:v>
                </c:pt>
              </c:numCache>
            </c:numRef>
          </c:val>
        </c:ser>
        <c:ser>
          <c:idx val="5"/>
          <c:order val="4"/>
          <c:tx>
            <c:strRef>
              <c:f>'Waypoint Times'!$M$7</c:f>
              <c:strCache>
                <c:ptCount val="1"/>
                <c:pt idx="0">
                  <c:v>Location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Times'!$N$7:$X$7</c:f>
              <c:numCache>
                <c:formatCode>0.00</c:formatCode>
                <c:ptCount val="11"/>
                <c:pt idx="0">
                  <c:v>6.6956521739130439</c:v>
                </c:pt>
                <c:pt idx="1">
                  <c:v>6.7894736842105265</c:v>
                </c:pt>
                <c:pt idx="2">
                  <c:v>7.0952380952380949</c:v>
                </c:pt>
                <c:pt idx="3">
                  <c:v>6.8095238095238093</c:v>
                </c:pt>
                <c:pt idx="4">
                  <c:v>6.4347826086956523</c:v>
                </c:pt>
                <c:pt idx="6">
                  <c:v>6.8571428571428568</c:v>
                </c:pt>
                <c:pt idx="7">
                  <c:v>6.7826086956521738</c:v>
                </c:pt>
                <c:pt idx="8">
                  <c:v>6.5652173913043477</c:v>
                </c:pt>
                <c:pt idx="9">
                  <c:v>7.45</c:v>
                </c:pt>
                <c:pt idx="10">
                  <c:v>6.7777777777777777</c:v>
                </c:pt>
              </c:numCache>
            </c:numRef>
          </c:val>
        </c:ser>
        <c:ser>
          <c:idx val="6"/>
          <c:order val="5"/>
          <c:tx>
            <c:strRef>
              <c:f>'Waypoint Times'!$M$8</c:f>
              <c:strCache>
                <c:ptCount val="1"/>
                <c:pt idx="0">
                  <c:v>Location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Times'!$N$8:$X$8</c:f>
              <c:numCache>
                <c:formatCode>0.00</c:formatCode>
                <c:ptCount val="11"/>
                <c:pt idx="0">
                  <c:v>7.2857142857142856</c:v>
                </c:pt>
                <c:pt idx="1">
                  <c:v>8.125</c:v>
                </c:pt>
                <c:pt idx="2">
                  <c:v>7.3181818181818183</c:v>
                </c:pt>
                <c:pt idx="3">
                  <c:v>7.35</c:v>
                </c:pt>
                <c:pt idx="4">
                  <c:v>7.9130434782608692</c:v>
                </c:pt>
                <c:pt idx="6">
                  <c:v>7.3636363636363633</c:v>
                </c:pt>
                <c:pt idx="7">
                  <c:v>7.2380952380952381</c:v>
                </c:pt>
                <c:pt idx="8">
                  <c:v>7.0952380952380949</c:v>
                </c:pt>
                <c:pt idx="9">
                  <c:v>7.8</c:v>
                </c:pt>
                <c:pt idx="10">
                  <c:v>7.6315789473684212</c:v>
                </c:pt>
              </c:numCache>
            </c:numRef>
          </c:val>
        </c:ser>
        <c:ser>
          <c:idx val="7"/>
          <c:order val="6"/>
          <c:tx>
            <c:strRef>
              <c:f>'Waypoint Times'!$M$9</c:f>
              <c:strCache>
                <c:ptCount val="1"/>
                <c:pt idx="0">
                  <c:v>Location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Times'!$N$9:$X$9</c:f>
              <c:numCache>
                <c:formatCode>0.00</c:formatCode>
                <c:ptCount val="11"/>
                <c:pt idx="0">
                  <c:v>7.4</c:v>
                </c:pt>
                <c:pt idx="1">
                  <c:v>7.7</c:v>
                </c:pt>
                <c:pt idx="2">
                  <c:v>7</c:v>
                </c:pt>
                <c:pt idx="3">
                  <c:v>7.6842105263157894</c:v>
                </c:pt>
                <c:pt idx="4">
                  <c:v>7.2380952380952381</c:v>
                </c:pt>
                <c:pt idx="6">
                  <c:v>7.6111111111111107</c:v>
                </c:pt>
                <c:pt idx="7">
                  <c:v>7.5</c:v>
                </c:pt>
                <c:pt idx="8">
                  <c:v>7.1428571428571432</c:v>
                </c:pt>
                <c:pt idx="9">
                  <c:v>7.2608695652173916</c:v>
                </c:pt>
                <c:pt idx="10">
                  <c:v>7.25</c:v>
                </c:pt>
              </c:numCache>
            </c:numRef>
          </c:val>
        </c:ser>
        <c:ser>
          <c:idx val="8"/>
          <c:order val="7"/>
          <c:tx>
            <c:strRef>
              <c:f>'Waypoint Times'!$M$10</c:f>
              <c:strCache>
                <c:ptCount val="1"/>
                <c:pt idx="0">
                  <c:v>Location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Times'!$N$10:$X$10</c:f>
              <c:numCache>
                <c:formatCode>0.00</c:formatCode>
                <c:ptCount val="11"/>
                <c:pt idx="0">
                  <c:v>6.1</c:v>
                </c:pt>
                <c:pt idx="1">
                  <c:v>6.7727272727272725</c:v>
                </c:pt>
                <c:pt idx="2">
                  <c:v>6.1818181818181817</c:v>
                </c:pt>
                <c:pt idx="3">
                  <c:v>7</c:v>
                </c:pt>
                <c:pt idx="4">
                  <c:v>5.882352941176471</c:v>
                </c:pt>
                <c:pt idx="6">
                  <c:v>5.8235294117647056</c:v>
                </c:pt>
                <c:pt idx="7">
                  <c:v>6.6842105263157894</c:v>
                </c:pt>
                <c:pt idx="8">
                  <c:v>6.2857142857142856</c:v>
                </c:pt>
                <c:pt idx="9">
                  <c:v>6.45</c:v>
                </c:pt>
                <c:pt idx="10">
                  <c:v>6.1818181818181817</c:v>
                </c:pt>
              </c:numCache>
            </c:numRef>
          </c:val>
        </c:ser>
        <c:ser>
          <c:idx val="9"/>
          <c:order val="8"/>
          <c:tx>
            <c:strRef>
              <c:f>'Waypoint Times'!$M$11</c:f>
              <c:strCache>
                <c:ptCount val="1"/>
                <c:pt idx="0">
                  <c:v>Location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Times'!$N$11:$X$11</c:f>
              <c:numCache>
                <c:formatCode>0.00</c:formatCode>
                <c:ptCount val="11"/>
                <c:pt idx="0">
                  <c:v>7.85</c:v>
                </c:pt>
                <c:pt idx="1">
                  <c:v>8</c:v>
                </c:pt>
                <c:pt idx="2">
                  <c:v>7.2</c:v>
                </c:pt>
                <c:pt idx="3">
                  <c:v>8.0588235294117645</c:v>
                </c:pt>
                <c:pt idx="4">
                  <c:v>7.3888888888888893</c:v>
                </c:pt>
                <c:pt idx="6">
                  <c:v>6.9444444444444446</c:v>
                </c:pt>
                <c:pt idx="7">
                  <c:v>7.65</c:v>
                </c:pt>
                <c:pt idx="8">
                  <c:v>6.9473684210526319</c:v>
                </c:pt>
                <c:pt idx="9">
                  <c:v>7.4444444444444446</c:v>
                </c:pt>
                <c:pt idx="10">
                  <c:v>7.1818181818181817</c:v>
                </c:pt>
              </c:numCache>
            </c:numRef>
          </c:val>
        </c:ser>
        <c:ser>
          <c:idx val="0"/>
          <c:order val="9"/>
          <c:tx>
            <c:strRef>
              <c:f>'Waypoint Times'!$M$12</c:f>
              <c:strCache>
                <c:ptCount val="1"/>
                <c:pt idx="0">
                  <c:v>Location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'Waypoint Times'!$N$12:$X$12</c:f>
              <c:numCache>
                <c:formatCode>0.00</c:formatCode>
                <c:ptCount val="11"/>
                <c:pt idx="0">
                  <c:v>4.25</c:v>
                </c:pt>
                <c:pt idx="1">
                  <c:v>4.3636363636363633</c:v>
                </c:pt>
                <c:pt idx="2">
                  <c:v>3.9545454545454546</c:v>
                </c:pt>
                <c:pt idx="3">
                  <c:v>5.0625</c:v>
                </c:pt>
                <c:pt idx="4">
                  <c:v>4</c:v>
                </c:pt>
                <c:pt idx="6">
                  <c:v>5.9444444444444446</c:v>
                </c:pt>
                <c:pt idx="7">
                  <c:v>3.9473684210526314</c:v>
                </c:pt>
                <c:pt idx="8">
                  <c:v>3.8421052631578947</c:v>
                </c:pt>
                <c:pt idx="9">
                  <c:v>6.333333333333333</c:v>
                </c:pt>
                <c:pt idx="10">
                  <c:v>4.1739130434782608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26032"/>
        <c:axId val="549827120"/>
      </c:barChart>
      <c:catAx>
        <c:axId val="5498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7120"/>
        <c:crosses val="autoZero"/>
        <c:auto val="1"/>
        <c:lblAlgn val="ctr"/>
        <c:lblOffset val="100"/>
        <c:noMultiLvlLbl val="0"/>
      </c:catAx>
      <c:valAx>
        <c:axId val="549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Oculus users waypoint time performance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New Oculus user performed better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'Waypoint Times'!$N$56:$X$57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Times'!$N$58:$X$58</c:f>
              <c:numCache>
                <c:formatCode>0.00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23856"/>
        <c:axId val="549824400"/>
      </c:barChart>
      <c:catAx>
        <c:axId val="5498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4400"/>
        <c:crosses val="autoZero"/>
        <c:auto val="1"/>
        <c:lblAlgn val="ctr"/>
        <c:lblOffset val="100"/>
        <c:noMultiLvlLbl val="0"/>
      </c:catAx>
      <c:valAx>
        <c:axId val="549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locations a new user was faster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total waypoints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Times'!$N$13:$X$13</c:f>
              <c:numCache>
                <c:formatCode>0.00</c:formatCode>
                <c:ptCount val="11"/>
                <c:pt idx="0">
                  <c:v>13.933333333333334</c:v>
                </c:pt>
                <c:pt idx="1">
                  <c:v>13.6</c:v>
                </c:pt>
                <c:pt idx="2">
                  <c:v>14.666666666666666</c:v>
                </c:pt>
                <c:pt idx="3">
                  <c:v>13.133333333333333</c:v>
                </c:pt>
                <c:pt idx="4">
                  <c:v>14</c:v>
                </c:pt>
                <c:pt idx="6">
                  <c:v>13.666666666666666</c:v>
                </c:pt>
                <c:pt idx="7">
                  <c:v>14.066666666666666</c:v>
                </c:pt>
                <c:pt idx="8">
                  <c:v>14.466666666666667</c:v>
                </c:pt>
                <c:pt idx="9">
                  <c:v>12.866666666666667</c:v>
                </c:pt>
                <c:pt idx="1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14608"/>
        <c:axId val="419962256"/>
      </c:barChart>
      <c:catAx>
        <c:axId val="5498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2256"/>
        <c:crosses val="autoZero"/>
        <c:auto val="1"/>
        <c:lblAlgn val="ctr"/>
        <c:lblOffset val="100"/>
        <c:noMultiLvlLbl val="0"/>
      </c:catAx>
      <c:valAx>
        <c:axId val="419962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total waypoints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Player</a:t>
            </a:r>
            <a:r>
              <a:rPr lang="en-GB" baseline="0"/>
              <a:t> movement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Movement'!$E$198</c:f>
              <c:strCache>
                <c:ptCount val="1"/>
                <c:pt idx="0">
                  <c:v>Moveing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'Player Movement'!$F$196:$P$197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</c:v>
                  </c:pt>
                  <c:pt idx="3">
                    <c:v>Spatial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</c:v>
                  </c:pt>
                  <c:pt idx="9">
                    <c:v>Spatial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'Player Movement'!$F$198:$P$198</c:f>
              <c:numCache>
                <c:formatCode>0.00</c:formatCode>
                <c:ptCount val="11"/>
                <c:pt idx="0">
                  <c:v>98.148148148148138</c:v>
                </c:pt>
                <c:pt idx="1">
                  <c:v>97.259259259259252</c:v>
                </c:pt>
                <c:pt idx="2">
                  <c:v>97.111111111111114</c:v>
                </c:pt>
                <c:pt idx="3">
                  <c:v>98.296296296296305</c:v>
                </c:pt>
                <c:pt idx="4">
                  <c:v>96.740740740740733</c:v>
                </c:pt>
                <c:pt idx="6">
                  <c:v>97.555555555555557</c:v>
                </c:pt>
                <c:pt idx="7">
                  <c:v>98.666666666666657</c:v>
                </c:pt>
                <c:pt idx="8">
                  <c:v>98.666666666666657</c:v>
                </c:pt>
                <c:pt idx="9">
                  <c:v>98.814814814814824</c:v>
                </c:pt>
                <c:pt idx="10">
                  <c:v>97.925925925925938</c:v>
                </c:pt>
              </c:numCache>
            </c:numRef>
          </c:val>
        </c:ser>
        <c:ser>
          <c:idx val="1"/>
          <c:order val="1"/>
          <c:tx>
            <c:strRef>
              <c:f>'Player Movement'!$E$199</c:f>
              <c:strCache>
                <c:ptCount val="1"/>
                <c:pt idx="0">
                  <c:v>Standing Still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'Player Movement'!$F$196:$P$197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</c:v>
                  </c:pt>
                  <c:pt idx="3">
                    <c:v>Spatial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</c:v>
                  </c:pt>
                  <c:pt idx="9">
                    <c:v>Spatial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'Player Movement'!$F$199:$P$199</c:f>
              <c:numCache>
                <c:formatCode>0.00</c:formatCode>
                <c:ptCount val="11"/>
                <c:pt idx="0">
                  <c:v>1.8518518518518521</c:v>
                </c:pt>
                <c:pt idx="1">
                  <c:v>2.7407407407407409</c:v>
                </c:pt>
                <c:pt idx="2">
                  <c:v>2.8888888888888893</c:v>
                </c:pt>
                <c:pt idx="3">
                  <c:v>1.7037037037037037</c:v>
                </c:pt>
                <c:pt idx="4">
                  <c:v>3.2592592592592591</c:v>
                </c:pt>
                <c:pt idx="6">
                  <c:v>2.2962962962962967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1.2592592592592593</c:v>
                </c:pt>
                <c:pt idx="10">
                  <c:v>2.074074074074074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071872"/>
        <c:axId val="719067520"/>
      </c:barChart>
      <c:catAx>
        <c:axId val="7190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67520"/>
        <c:crosses val="autoZero"/>
        <c:auto val="1"/>
        <c:lblAlgn val="ctr"/>
        <c:lblOffset val="100"/>
        <c:noMultiLvlLbl val="0"/>
      </c:catAx>
      <c:valAx>
        <c:axId val="7190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</a:t>
                </a:r>
                <a:r>
                  <a:rPr lang="en-GB" baseline="0"/>
                  <a:t>e of </a:t>
                </a:r>
              </a:p>
              <a:p>
                <a:pPr>
                  <a:defRPr/>
                </a:pPr>
                <a:r>
                  <a:rPr lang="en-GB" baseline="0"/>
                  <a:t>interface display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B1" zoomScale="85" zoomScaleNormal="85" workbookViewId="0">
      <selection activeCell="T12" sqref="T12"/>
    </sheetView>
  </sheetViews>
  <sheetFormatPr defaultRowHeight="15" x14ac:dyDescent="0.25"/>
  <cols>
    <col min="1" max="1" width="20" customWidth="1"/>
    <col min="2" max="2" width="13.5703125" customWidth="1"/>
    <col min="3" max="3" width="12.28515625" customWidth="1"/>
    <col min="6" max="6" width="12.28515625" customWidth="1"/>
    <col min="8" max="8" width="13.28515625" customWidth="1"/>
    <col min="9" max="9" width="10.28515625" customWidth="1"/>
    <col min="10" max="10" width="10.42578125" customWidth="1"/>
    <col min="11" max="11" width="10.140625" customWidth="1"/>
    <col min="12" max="12" width="12.28515625" customWidth="1"/>
    <col min="13" max="13" width="23.42578125" customWidth="1"/>
    <col min="14" max="14" width="12.5703125" customWidth="1"/>
    <col min="16" max="16" width="10.140625" customWidth="1"/>
    <col min="17" max="17" width="7.7109375" customWidth="1"/>
    <col min="18" max="18" width="13.42578125" customWidth="1"/>
    <col min="20" max="20" width="13.140625" customWidth="1"/>
    <col min="22" max="22" width="11.5703125" customWidth="1"/>
    <col min="23" max="23" width="7.5703125" customWidth="1"/>
    <col min="24" max="24" width="12" customWidth="1"/>
  </cols>
  <sheetData>
    <row r="1" spans="1:24" x14ac:dyDescent="0.25">
      <c r="B1" s="22" t="s">
        <v>6</v>
      </c>
      <c r="C1" s="22"/>
      <c r="D1" s="22"/>
      <c r="E1" s="22"/>
      <c r="F1" s="22"/>
      <c r="G1" s="2"/>
      <c r="H1" s="22" t="s">
        <v>7</v>
      </c>
      <c r="I1" s="22"/>
      <c r="J1" s="22"/>
      <c r="K1" s="22"/>
      <c r="L1" s="22"/>
      <c r="N1" s="22" t="s">
        <v>43</v>
      </c>
      <c r="O1" s="23"/>
      <c r="P1" s="23"/>
      <c r="Q1" s="23"/>
      <c r="R1" s="23"/>
      <c r="T1" s="22" t="s">
        <v>44</v>
      </c>
      <c r="U1" s="23"/>
      <c r="V1" s="23"/>
      <c r="W1" s="23"/>
      <c r="X1" s="23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2" t="s">
        <v>5</v>
      </c>
      <c r="B3">
        <v>480</v>
      </c>
      <c r="C3">
        <v>479</v>
      </c>
      <c r="D3">
        <v>480</v>
      </c>
      <c r="E3">
        <v>482</v>
      </c>
      <c r="F3">
        <v>477</v>
      </c>
      <c r="H3">
        <v>482</v>
      </c>
      <c r="I3">
        <v>478</v>
      </c>
      <c r="J3">
        <v>476</v>
      </c>
      <c r="K3">
        <v>481</v>
      </c>
      <c r="L3">
        <v>480</v>
      </c>
      <c r="M3" s="2" t="s">
        <v>8</v>
      </c>
      <c r="N3" s="12">
        <f>AVERAGE(B4,B8,B12,B16,B20,B24,B28,B32,B36,B40,B44,B48,B52,B56,B60)</f>
        <v>112.6</v>
      </c>
      <c r="O3" s="12">
        <f t="shared" ref="O3:R3" si="0">AVERAGE(C4,C8,C12,C16,C20,C24,C28,C32,C36,C40,C44,C48,C52,C56,C60)</f>
        <v>113</v>
      </c>
      <c r="P3" s="12">
        <f t="shared" si="0"/>
        <v>113.8</v>
      </c>
      <c r="Q3" s="12">
        <f t="shared" si="0"/>
        <v>114.53333333333333</v>
      </c>
      <c r="R3" s="12">
        <f t="shared" si="0"/>
        <v>111.46666666666667</v>
      </c>
      <c r="S3" s="12"/>
      <c r="T3" s="12">
        <f t="shared" ref="T3:T4" si="1">AVERAGE(H4,H8,H12,H16,H20,H24,H28,H32,H36,H40,H44,H48,H52,H56,H60)</f>
        <v>112.13333333333334</v>
      </c>
      <c r="U3" s="12">
        <f t="shared" ref="U3:U4" si="2">AVERAGE(I4,I8,I12,I16,I20,I24,I28,I32,I36,I40,I44,I48,I52,I56,I60)</f>
        <v>113.46666666666667</v>
      </c>
      <c r="V3" s="12">
        <f t="shared" ref="V3:V4" si="3">AVERAGE(J4,J8,J12,J16,J20,J24,J28,J32,J36,J40,J44,J48,J52,J56,J60)</f>
        <v>112.2</v>
      </c>
      <c r="W3" s="12">
        <f t="shared" ref="W3:W4" si="4">AVERAGE(K4,K8,K12,K16,K20,K24,K28,K32,K36,K40,K44,K48,K52,K56,K60)</f>
        <v>116.06666666666666</v>
      </c>
      <c r="X3" s="12">
        <f t="shared" ref="X3:X4" si="5">AVERAGE(L4,L8,L12,L16,L20,L24,L28,L32,L36,L40,L44,L48,L52,L56,L60)</f>
        <v>115.33333333333333</v>
      </c>
    </row>
    <row r="4" spans="1:24" x14ac:dyDescent="0.25">
      <c r="A4" s="2" t="s">
        <v>8</v>
      </c>
      <c r="B4">
        <v>117</v>
      </c>
      <c r="C4">
        <v>114</v>
      </c>
      <c r="D4">
        <v>118</v>
      </c>
      <c r="E4">
        <v>118</v>
      </c>
      <c r="F4">
        <v>99</v>
      </c>
      <c r="H4">
        <v>109</v>
      </c>
      <c r="I4">
        <v>114</v>
      </c>
      <c r="J4">
        <v>108</v>
      </c>
      <c r="K4">
        <v>114</v>
      </c>
      <c r="L4">
        <v>114</v>
      </c>
      <c r="M4" s="2" t="s">
        <v>9</v>
      </c>
      <c r="N4" s="12">
        <f>AVERAGE(B5,B9,B13,B17,B21,B25,B29,B33,B37,B41,B45,B49,B53,B57,B61)</f>
        <v>47.2</v>
      </c>
      <c r="O4" s="12">
        <f t="shared" ref="O4:R4" si="6">AVERAGE(C5,C9,C13,C17,C21,C25,C29,C33,C37,C41,C45,C49,C53,C57,C61)</f>
        <v>48.4</v>
      </c>
      <c r="P4" s="12">
        <f t="shared" si="6"/>
        <v>49</v>
      </c>
      <c r="Q4" s="12">
        <f t="shared" si="6"/>
        <v>48.6</v>
      </c>
      <c r="R4" s="12">
        <f t="shared" si="6"/>
        <v>48.333333333333336</v>
      </c>
      <c r="S4" s="12"/>
      <c r="T4" s="12">
        <f t="shared" si="1"/>
        <v>48.133333333333333</v>
      </c>
      <c r="U4" s="12">
        <f t="shared" si="2"/>
        <v>47.666666666666664</v>
      </c>
      <c r="V4" s="12">
        <f t="shared" si="3"/>
        <v>56.466666666666669</v>
      </c>
      <c r="W4" s="12">
        <f t="shared" si="4"/>
        <v>46.733333333333334</v>
      </c>
      <c r="X4" s="12">
        <f t="shared" si="5"/>
        <v>48.733333333333334</v>
      </c>
    </row>
    <row r="5" spans="1:24" x14ac:dyDescent="0.25">
      <c r="A5" s="3" t="s">
        <v>9</v>
      </c>
      <c r="B5" s="1">
        <v>44</v>
      </c>
      <c r="C5" s="1">
        <v>27</v>
      </c>
      <c r="D5" s="1">
        <v>52</v>
      </c>
      <c r="E5" s="1">
        <v>38</v>
      </c>
      <c r="F5" s="1">
        <v>46</v>
      </c>
      <c r="G5" s="1"/>
      <c r="H5" s="1">
        <v>50</v>
      </c>
      <c r="I5" s="1">
        <v>38</v>
      </c>
      <c r="J5" s="1">
        <v>66</v>
      </c>
      <c r="K5" s="1">
        <v>44</v>
      </c>
      <c r="L5" s="1">
        <v>47</v>
      </c>
      <c r="M5" s="2" t="s">
        <v>54</v>
      </c>
      <c r="N5" s="12">
        <f>SQRT(STDEV(B4,B8,B12,B16,B20,B24,B28,B32,B36,B40,B44,B48,B52,B56,B60))</f>
        <v>1.9431580464922626</v>
      </c>
      <c r="O5" s="12">
        <f t="shared" ref="O5:X5" si="7">SQRT(STDEV(C4,C8,C12,C16,C20,C24,C28,C32,C36,C40,C44,C48,C52,C56,C60))</f>
        <v>2.2734525358786386</v>
      </c>
      <c r="P5" s="12">
        <f t="shared" si="7"/>
        <v>1.9689261405626739</v>
      </c>
      <c r="Q5" s="12">
        <f t="shared" si="7"/>
        <v>1.5730966944070734</v>
      </c>
      <c r="R5" s="12">
        <f t="shared" si="7"/>
        <v>2.1217566945738855</v>
      </c>
      <c r="S5" s="12">
        <v>0</v>
      </c>
      <c r="T5" s="12">
        <f t="shared" si="7"/>
        <v>2.3807114491464274</v>
      </c>
      <c r="U5" s="12">
        <f t="shared" si="7"/>
        <v>2.2063035777239728</v>
      </c>
      <c r="V5" s="12">
        <f t="shared" si="7"/>
        <v>2.0313958170890878</v>
      </c>
      <c r="W5" s="12">
        <f t="shared" si="7"/>
        <v>1.9166602578081493</v>
      </c>
      <c r="X5" s="12">
        <f t="shared" si="7"/>
        <v>1.8918349582759493</v>
      </c>
    </row>
    <row r="6" spans="1:24" x14ac:dyDescent="0.25">
      <c r="A6" s="4" t="s">
        <v>11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55</v>
      </c>
      <c r="N6" s="12">
        <f>SQRT(STDEV(B5,B9,B13,B17,B21,B25,B29,B33,B37,B41,B45,B49,B53,B57,B61))</f>
        <v>2.6422733568883707</v>
      </c>
      <c r="O6" s="12">
        <f t="shared" ref="O6:X6" si="8">SQRT(STDEV(C5,C9,C13,C17,C21,C25,C29,C33,C37,C41,C45,C49,C53,C57,C61))</f>
        <v>3.2856508805280074</v>
      </c>
      <c r="P6" s="12">
        <f t="shared" si="8"/>
        <v>2.9484204040828756</v>
      </c>
      <c r="Q6" s="12">
        <f t="shared" si="8"/>
        <v>3.2224297833876778</v>
      </c>
      <c r="R6" s="12">
        <f t="shared" si="8"/>
        <v>3.3983918498266878</v>
      </c>
      <c r="S6" s="12">
        <v>0</v>
      </c>
      <c r="T6" s="12">
        <f t="shared" si="8"/>
        <v>3.5862464210559484</v>
      </c>
      <c r="U6" s="12">
        <f t="shared" si="8"/>
        <v>3.895934460408204</v>
      </c>
      <c r="V6" s="12">
        <f t="shared" si="8"/>
        <v>3.5556587537612763</v>
      </c>
      <c r="W6" s="12">
        <f t="shared" si="8"/>
        <v>3.1594126606586528</v>
      </c>
      <c r="X6" s="12">
        <f t="shared" si="8"/>
        <v>3.6854989374491005</v>
      </c>
    </row>
    <row r="7" spans="1:24" x14ac:dyDescent="0.25">
      <c r="A7" s="2" t="s">
        <v>5</v>
      </c>
      <c r="B7" s="5">
        <v>479</v>
      </c>
      <c r="C7" s="5">
        <v>480</v>
      </c>
      <c r="D7" s="5">
        <v>482</v>
      </c>
      <c r="E7" s="5">
        <v>477</v>
      </c>
      <c r="F7" s="5">
        <v>482</v>
      </c>
      <c r="H7" s="5">
        <v>482</v>
      </c>
      <c r="I7" s="5">
        <v>477</v>
      </c>
      <c r="J7" s="5">
        <v>479</v>
      </c>
      <c r="K7">
        <v>478</v>
      </c>
      <c r="L7" s="5">
        <v>483</v>
      </c>
      <c r="M7" s="2"/>
      <c r="N7" s="22" t="s">
        <v>43</v>
      </c>
      <c r="O7" s="23"/>
      <c r="P7" s="23"/>
      <c r="Q7" s="23"/>
      <c r="R7" s="23"/>
      <c r="T7" s="22" t="s">
        <v>44</v>
      </c>
      <c r="U7" s="23"/>
      <c r="V7" s="23"/>
      <c r="W7" s="23"/>
      <c r="X7" s="23"/>
    </row>
    <row r="8" spans="1:24" x14ac:dyDescent="0.25">
      <c r="A8" s="2" t="s">
        <v>8</v>
      </c>
      <c r="B8" s="5">
        <v>111</v>
      </c>
      <c r="C8" s="5">
        <v>108</v>
      </c>
      <c r="D8" s="5">
        <v>117</v>
      </c>
      <c r="E8" s="5">
        <v>115</v>
      </c>
      <c r="F8" s="5">
        <v>112</v>
      </c>
      <c r="H8" s="5">
        <v>101</v>
      </c>
      <c r="I8" s="5">
        <v>118</v>
      </c>
      <c r="J8" s="5">
        <v>118</v>
      </c>
      <c r="K8">
        <v>107</v>
      </c>
      <c r="L8" s="5">
        <v>118</v>
      </c>
      <c r="N8" s="2" t="s">
        <v>0</v>
      </c>
      <c r="O8" s="2" t="s">
        <v>1</v>
      </c>
      <c r="P8" s="2" t="s">
        <v>2</v>
      </c>
      <c r="Q8" s="2" t="s">
        <v>3</v>
      </c>
      <c r="R8" s="2" t="s">
        <v>4</v>
      </c>
      <c r="T8" s="2" t="s">
        <v>0</v>
      </c>
      <c r="U8" s="2" t="s">
        <v>1</v>
      </c>
      <c r="V8" s="2" t="s">
        <v>2</v>
      </c>
      <c r="W8" s="2" t="s">
        <v>3</v>
      </c>
      <c r="X8" s="2" t="s">
        <v>4</v>
      </c>
    </row>
    <row r="9" spans="1:24" x14ac:dyDescent="0.25">
      <c r="A9" s="3" t="s">
        <v>9</v>
      </c>
      <c r="B9" s="1">
        <v>36</v>
      </c>
      <c r="C9" s="1">
        <v>34</v>
      </c>
      <c r="D9" s="1">
        <v>50</v>
      </c>
      <c r="E9" s="1">
        <v>38</v>
      </c>
      <c r="F9" s="1">
        <v>46</v>
      </c>
      <c r="G9" s="1"/>
      <c r="H9" s="1">
        <v>59</v>
      </c>
      <c r="I9" s="1">
        <v>60</v>
      </c>
      <c r="J9" s="1">
        <v>60</v>
      </c>
      <c r="K9" s="1">
        <v>42</v>
      </c>
      <c r="L9" s="1">
        <v>80</v>
      </c>
      <c r="M9" s="2" t="s">
        <v>46</v>
      </c>
      <c r="N9">
        <f>AVERAGE(B12,B20,B28,B52)</f>
        <v>111</v>
      </c>
      <c r="O9">
        <f t="shared" ref="O9:R9" si="9">AVERAGE(C12,C20,C28,C52)</f>
        <v>114</v>
      </c>
      <c r="P9">
        <f t="shared" si="9"/>
        <v>113.25</v>
      </c>
      <c r="Q9">
        <f t="shared" si="9"/>
        <v>114.5</v>
      </c>
      <c r="R9">
        <f t="shared" si="9"/>
        <v>110</v>
      </c>
      <c r="T9">
        <f t="shared" ref="T9:T10" si="10">AVERAGE(H12,H20,H28,H52)</f>
        <v>111.75</v>
      </c>
      <c r="U9">
        <f t="shared" ref="U9:U10" si="11">AVERAGE(I12,I20,I28,I52)</f>
        <v>109.5</v>
      </c>
      <c r="V9">
        <f t="shared" ref="V9:V10" si="12">AVERAGE(J12,J20,J28,J52)</f>
        <v>114</v>
      </c>
      <c r="W9">
        <f t="shared" ref="W9:X9" si="13">AVERAGE(K12,K20,K28,K52)</f>
        <v>117.25</v>
      </c>
      <c r="X9">
        <f t="shared" si="13"/>
        <v>113.5</v>
      </c>
    </row>
    <row r="10" spans="1:24" x14ac:dyDescent="0.25">
      <c r="A10" s="4" t="s">
        <v>13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  <c r="M10" s="2" t="s">
        <v>47</v>
      </c>
      <c r="N10">
        <f>AVERAGE(B13,B21,B29,B53)</f>
        <v>50</v>
      </c>
      <c r="O10">
        <f t="shared" ref="O10:Q10" si="14">AVERAGE(C13,C21,C29,C53)</f>
        <v>54.5</v>
      </c>
      <c r="P10">
        <f t="shared" si="14"/>
        <v>55.5</v>
      </c>
      <c r="Q10">
        <f t="shared" si="14"/>
        <v>59</v>
      </c>
      <c r="R10">
        <f>AVERAGE(F13,F21,F29,F53)</f>
        <v>53.25</v>
      </c>
      <c r="T10">
        <f t="shared" si="10"/>
        <v>51.5</v>
      </c>
      <c r="U10">
        <f t="shared" si="11"/>
        <v>51.5</v>
      </c>
      <c r="V10">
        <f t="shared" si="12"/>
        <v>57</v>
      </c>
      <c r="W10">
        <f t="shared" ref="W10:X10" si="15">AVERAGE(K13,K21,K29,K53)</f>
        <v>52.75</v>
      </c>
      <c r="X10">
        <f t="shared" si="15"/>
        <v>48.75</v>
      </c>
    </row>
    <row r="11" spans="1:24" x14ac:dyDescent="0.25">
      <c r="A11" s="2" t="s">
        <v>5</v>
      </c>
      <c r="B11" s="5">
        <v>476</v>
      </c>
      <c r="C11" s="5">
        <v>480</v>
      </c>
      <c r="D11" s="5">
        <v>483</v>
      </c>
      <c r="E11" s="5">
        <v>476</v>
      </c>
      <c r="F11" s="5">
        <v>481</v>
      </c>
      <c r="H11" s="5">
        <v>478</v>
      </c>
      <c r="I11" s="5">
        <v>480</v>
      </c>
      <c r="J11" s="5">
        <v>483</v>
      </c>
      <c r="K11" s="5">
        <v>476</v>
      </c>
      <c r="L11" s="5">
        <v>480</v>
      </c>
    </row>
    <row r="12" spans="1:24" x14ac:dyDescent="0.25">
      <c r="A12" s="2" t="s">
        <v>8</v>
      </c>
      <c r="B12" s="5">
        <v>106</v>
      </c>
      <c r="C12" s="5">
        <v>113</v>
      </c>
      <c r="D12" s="5">
        <v>112</v>
      </c>
      <c r="E12" s="5">
        <v>111</v>
      </c>
      <c r="F12" s="5">
        <v>109</v>
      </c>
      <c r="H12" s="5">
        <v>105</v>
      </c>
      <c r="I12" s="5">
        <v>100</v>
      </c>
      <c r="J12" s="5">
        <v>115</v>
      </c>
      <c r="K12" s="5">
        <v>114</v>
      </c>
      <c r="L12" s="5">
        <v>108</v>
      </c>
      <c r="M12" s="2" t="s">
        <v>48</v>
      </c>
      <c r="N12" s="12">
        <f>AVERAGE(B4,B8,B16,B24,B32,B36,B40,B44,B48,B56,B60)</f>
        <v>113.18181818181819</v>
      </c>
      <c r="O12" s="12">
        <f t="shared" ref="O12:X12" si="16">AVERAGE(C4,C8,C16,C24,C32,C36,C40,C44,C48,C56,C60)</f>
        <v>112.63636363636364</v>
      </c>
      <c r="P12" s="12">
        <f t="shared" si="16"/>
        <v>114</v>
      </c>
      <c r="Q12" s="12">
        <f t="shared" si="16"/>
        <v>114.54545454545455</v>
      </c>
      <c r="R12" s="12">
        <f t="shared" si="16"/>
        <v>112</v>
      </c>
      <c r="S12" s="12"/>
      <c r="T12" s="12">
        <f t="shared" si="16"/>
        <v>112.27272727272727</v>
      </c>
      <c r="U12" s="12">
        <f t="shared" si="16"/>
        <v>114.90909090909091</v>
      </c>
      <c r="V12" s="12">
        <f t="shared" si="16"/>
        <v>111.54545454545455</v>
      </c>
      <c r="W12" s="12">
        <f t="shared" si="16"/>
        <v>115.63636363636364</v>
      </c>
      <c r="X12" s="12">
        <f t="shared" si="16"/>
        <v>116</v>
      </c>
    </row>
    <row r="13" spans="1:24" x14ac:dyDescent="0.25">
      <c r="A13" s="3" t="s">
        <v>9</v>
      </c>
      <c r="B13" s="1">
        <v>54</v>
      </c>
      <c r="C13" s="1">
        <v>63</v>
      </c>
      <c r="D13" s="6">
        <v>57</v>
      </c>
      <c r="E13" s="1">
        <v>57</v>
      </c>
      <c r="F13" s="1">
        <v>55</v>
      </c>
      <c r="G13" s="1"/>
      <c r="H13" s="1">
        <v>46</v>
      </c>
      <c r="I13" s="1">
        <v>33</v>
      </c>
      <c r="J13" s="1">
        <v>46</v>
      </c>
      <c r="K13" s="1">
        <v>51</v>
      </c>
      <c r="L13" s="1">
        <v>40</v>
      </c>
      <c r="M13" s="2" t="s">
        <v>49</v>
      </c>
      <c r="N13" s="12">
        <f>AVERAGE(B5,B9,B17,B25,B33,B37,B41,B45,B49,B57,B61)</f>
        <v>46.18181818181818</v>
      </c>
      <c r="O13" s="12">
        <f t="shared" ref="O13:X13" si="17">AVERAGE(C5,C9,C17,C25,C33,C37,C41,C45,C49,C57,C61)</f>
        <v>46.18181818181818</v>
      </c>
      <c r="P13" s="12">
        <f t="shared" si="17"/>
        <v>46.636363636363633</v>
      </c>
      <c r="Q13" s="12">
        <f t="shared" si="17"/>
        <v>44.81818181818182</v>
      </c>
      <c r="R13" s="12">
        <f t="shared" si="17"/>
        <v>46.545454545454547</v>
      </c>
      <c r="S13" s="12"/>
      <c r="T13" s="12">
        <f t="shared" si="17"/>
        <v>46.909090909090907</v>
      </c>
      <c r="U13" s="12">
        <f t="shared" si="17"/>
        <v>46.272727272727273</v>
      </c>
      <c r="V13" s="12">
        <f t="shared" si="17"/>
        <v>56.272727272727273</v>
      </c>
      <c r="W13" s="12">
        <f t="shared" si="17"/>
        <v>44.545454545454547</v>
      </c>
      <c r="X13" s="12">
        <f t="shared" si="17"/>
        <v>48.727272727272727</v>
      </c>
    </row>
    <row r="14" spans="1:24" x14ac:dyDescent="0.25">
      <c r="A14" s="4" t="s">
        <v>14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2" t="s">
        <v>5</v>
      </c>
      <c r="B15" s="5">
        <v>483</v>
      </c>
      <c r="C15" s="5">
        <v>477</v>
      </c>
      <c r="D15" s="5">
        <v>480</v>
      </c>
      <c r="E15" s="5">
        <v>479</v>
      </c>
      <c r="F15" s="5">
        <v>480</v>
      </c>
      <c r="H15" s="5">
        <v>477</v>
      </c>
      <c r="I15" s="5">
        <v>481</v>
      </c>
      <c r="J15" s="5">
        <v>478</v>
      </c>
      <c r="K15" s="5">
        <v>481</v>
      </c>
      <c r="L15" s="5">
        <v>479</v>
      </c>
    </row>
    <row r="16" spans="1:24" x14ac:dyDescent="0.25">
      <c r="A16" s="2" t="s">
        <v>8</v>
      </c>
      <c r="B16" s="5">
        <v>115</v>
      </c>
      <c r="C16" s="5">
        <v>115</v>
      </c>
      <c r="D16" s="5">
        <v>116</v>
      </c>
      <c r="E16" s="5">
        <v>113</v>
      </c>
      <c r="F16" s="5">
        <v>118</v>
      </c>
      <c r="H16" s="5">
        <v>118</v>
      </c>
      <c r="I16" s="5">
        <v>119</v>
      </c>
      <c r="J16" s="5">
        <v>114</v>
      </c>
      <c r="K16" s="5">
        <v>120</v>
      </c>
      <c r="L16" s="5">
        <v>118</v>
      </c>
    </row>
    <row r="17" spans="1:12" x14ac:dyDescent="0.25">
      <c r="A17" s="3" t="s">
        <v>9</v>
      </c>
      <c r="B17" s="1">
        <v>52</v>
      </c>
      <c r="C17" s="1">
        <v>36</v>
      </c>
      <c r="D17" s="1">
        <v>28</v>
      </c>
      <c r="E17" s="1">
        <v>38</v>
      </c>
      <c r="F17" s="1">
        <v>54</v>
      </c>
      <c r="G17" s="1"/>
      <c r="H17" s="1">
        <v>37</v>
      </c>
      <c r="I17" s="1">
        <v>59</v>
      </c>
      <c r="J17" s="1">
        <v>40</v>
      </c>
      <c r="K17" s="1">
        <v>48</v>
      </c>
      <c r="L17" s="1">
        <v>43</v>
      </c>
    </row>
    <row r="18" spans="1:12" x14ac:dyDescent="0.25">
      <c r="A18" s="4" t="s">
        <v>15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2" t="s">
        <v>5</v>
      </c>
      <c r="B19" s="5">
        <v>479</v>
      </c>
      <c r="C19" s="5">
        <v>481</v>
      </c>
      <c r="D19" s="5">
        <v>481</v>
      </c>
      <c r="E19" s="5">
        <v>477</v>
      </c>
      <c r="F19" s="5">
        <v>479</v>
      </c>
      <c r="H19" s="5">
        <v>478</v>
      </c>
      <c r="I19" s="5">
        <v>480</v>
      </c>
      <c r="J19" s="5">
        <v>480</v>
      </c>
      <c r="K19" s="5">
        <v>483</v>
      </c>
      <c r="L19" s="5">
        <v>476</v>
      </c>
    </row>
    <row r="20" spans="1:12" x14ac:dyDescent="0.25">
      <c r="A20" s="2" t="s">
        <v>8</v>
      </c>
      <c r="B20" s="5">
        <v>107</v>
      </c>
      <c r="C20" s="5">
        <v>112</v>
      </c>
      <c r="D20" s="5">
        <v>110</v>
      </c>
      <c r="E20" s="5">
        <v>116</v>
      </c>
      <c r="F20" s="5">
        <v>109</v>
      </c>
      <c r="H20" s="5">
        <v>114</v>
      </c>
      <c r="I20" s="5">
        <v>111</v>
      </c>
      <c r="J20" s="5">
        <v>108</v>
      </c>
      <c r="K20" s="5">
        <v>116</v>
      </c>
      <c r="L20" s="5">
        <v>112</v>
      </c>
    </row>
    <row r="21" spans="1:12" x14ac:dyDescent="0.25">
      <c r="A21" s="3" t="s">
        <v>9</v>
      </c>
      <c r="B21" s="1">
        <v>49</v>
      </c>
      <c r="C21" s="1">
        <v>59</v>
      </c>
      <c r="D21" s="1">
        <v>67</v>
      </c>
      <c r="E21" s="1">
        <v>69</v>
      </c>
      <c r="F21" s="1">
        <v>68</v>
      </c>
      <c r="G21" s="1"/>
      <c r="H21" s="1">
        <v>65</v>
      </c>
      <c r="I21" s="1">
        <v>68</v>
      </c>
      <c r="J21" s="1">
        <v>60</v>
      </c>
      <c r="K21" s="6">
        <v>65</v>
      </c>
      <c r="L21" s="1">
        <v>44</v>
      </c>
    </row>
    <row r="22" spans="1:12" x14ac:dyDescent="0.25">
      <c r="A22" s="4" t="s">
        <v>16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2" t="s">
        <v>5</v>
      </c>
      <c r="B23" s="5">
        <v>478</v>
      </c>
      <c r="C23" s="5">
        <v>481</v>
      </c>
      <c r="D23" s="5">
        <v>481</v>
      </c>
      <c r="E23" s="5">
        <v>479</v>
      </c>
      <c r="F23" s="5">
        <v>480</v>
      </c>
      <c r="H23" s="5">
        <v>479</v>
      </c>
      <c r="I23" s="5">
        <v>476</v>
      </c>
      <c r="J23" s="5">
        <v>483</v>
      </c>
      <c r="K23" s="5">
        <v>481</v>
      </c>
      <c r="L23" s="5">
        <v>477</v>
      </c>
    </row>
    <row r="24" spans="1:12" x14ac:dyDescent="0.25">
      <c r="A24" s="2" t="s">
        <v>8</v>
      </c>
      <c r="B24" s="5">
        <v>113</v>
      </c>
      <c r="C24" s="5">
        <v>108</v>
      </c>
      <c r="D24" s="5">
        <v>113</v>
      </c>
      <c r="E24" s="5">
        <v>113</v>
      </c>
      <c r="F24" s="5">
        <v>109</v>
      </c>
      <c r="H24" s="5">
        <v>109</v>
      </c>
      <c r="I24" s="5">
        <v>114</v>
      </c>
      <c r="J24" s="5">
        <v>113</v>
      </c>
      <c r="K24" s="5">
        <v>113</v>
      </c>
      <c r="L24" s="5">
        <v>117</v>
      </c>
    </row>
    <row r="25" spans="1:12" x14ac:dyDescent="0.25">
      <c r="A25" s="3" t="s">
        <v>9</v>
      </c>
      <c r="B25" s="1">
        <v>55</v>
      </c>
      <c r="C25" s="1">
        <v>63</v>
      </c>
      <c r="D25" s="1">
        <v>45</v>
      </c>
      <c r="E25" s="1">
        <v>45</v>
      </c>
      <c r="F25" s="1">
        <v>53</v>
      </c>
      <c r="G25" s="1"/>
      <c r="H25" s="1">
        <v>41</v>
      </c>
      <c r="I25" s="1">
        <v>60</v>
      </c>
      <c r="J25" s="1">
        <v>75</v>
      </c>
      <c r="K25" s="1">
        <v>64</v>
      </c>
      <c r="L25" s="1">
        <v>44</v>
      </c>
    </row>
    <row r="26" spans="1:12" x14ac:dyDescent="0.25">
      <c r="A26" s="4" t="s">
        <v>17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2" t="s">
        <v>5</v>
      </c>
      <c r="B27" s="5">
        <v>480</v>
      </c>
      <c r="C27" s="5">
        <v>481</v>
      </c>
      <c r="D27" s="5">
        <v>478</v>
      </c>
      <c r="E27" s="5">
        <v>481</v>
      </c>
      <c r="F27" s="5">
        <v>477</v>
      </c>
      <c r="H27" s="5">
        <v>476</v>
      </c>
      <c r="I27" s="5">
        <v>480</v>
      </c>
      <c r="J27" s="5">
        <v>483</v>
      </c>
      <c r="K27" s="5">
        <v>480</v>
      </c>
      <c r="L27" s="5">
        <v>479</v>
      </c>
    </row>
    <row r="28" spans="1:12" x14ac:dyDescent="0.25">
      <c r="A28" s="2" t="s">
        <v>8</v>
      </c>
      <c r="B28" s="5">
        <v>117</v>
      </c>
      <c r="C28" s="5">
        <v>118</v>
      </c>
      <c r="D28" s="5">
        <v>116</v>
      </c>
      <c r="E28" s="5">
        <v>116</v>
      </c>
      <c r="F28" s="5">
        <v>111</v>
      </c>
      <c r="H28" s="5">
        <v>110</v>
      </c>
      <c r="I28" s="5">
        <v>117</v>
      </c>
      <c r="J28" s="5">
        <v>120</v>
      </c>
      <c r="K28" s="5">
        <v>119</v>
      </c>
      <c r="L28" s="5">
        <v>119</v>
      </c>
    </row>
    <row r="29" spans="1:12" x14ac:dyDescent="0.25">
      <c r="A29" s="3" t="s">
        <v>9</v>
      </c>
      <c r="B29" s="1">
        <v>50</v>
      </c>
      <c r="C29" s="1">
        <v>50</v>
      </c>
      <c r="D29" s="1">
        <v>49</v>
      </c>
      <c r="E29" s="1">
        <v>57</v>
      </c>
      <c r="F29" s="1">
        <v>41</v>
      </c>
      <c r="G29" s="1"/>
      <c r="H29" s="1">
        <v>45</v>
      </c>
      <c r="I29" s="1">
        <v>39</v>
      </c>
      <c r="J29" s="1">
        <v>63</v>
      </c>
      <c r="K29" s="1">
        <v>58</v>
      </c>
      <c r="L29" s="1">
        <v>45</v>
      </c>
    </row>
    <row r="30" spans="1:12" x14ac:dyDescent="0.25">
      <c r="A30" s="4" t="s">
        <v>18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2" t="s">
        <v>5</v>
      </c>
      <c r="B31" s="5">
        <v>483</v>
      </c>
      <c r="C31" s="5">
        <v>483</v>
      </c>
      <c r="D31">
        <v>477</v>
      </c>
      <c r="E31" s="5">
        <v>480</v>
      </c>
      <c r="F31" s="5">
        <v>476</v>
      </c>
      <c r="H31" s="5">
        <v>477</v>
      </c>
      <c r="I31" s="5">
        <v>484</v>
      </c>
      <c r="J31" s="5">
        <v>478</v>
      </c>
      <c r="K31" s="5">
        <v>478</v>
      </c>
      <c r="L31" s="5">
        <v>481</v>
      </c>
    </row>
    <row r="32" spans="1:12" x14ac:dyDescent="0.25">
      <c r="A32" s="2" t="s">
        <v>8</v>
      </c>
      <c r="B32" s="5">
        <v>117</v>
      </c>
      <c r="C32" s="5">
        <v>117</v>
      </c>
      <c r="D32">
        <v>117</v>
      </c>
      <c r="E32" s="5">
        <v>114</v>
      </c>
      <c r="F32" s="5">
        <v>108</v>
      </c>
      <c r="H32" s="5">
        <v>119</v>
      </c>
      <c r="I32" s="5">
        <v>117</v>
      </c>
      <c r="J32" s="5">
        <v>118</v>
      </c>
      <c r="K32" s="5">
        <v>113</v>
      </c>
      <c r="L32" s="5">
        <v>119</v>
      </c>
    </row>
    <row r="33" spans="1:12" x14ac:dyDescent="0.25">
      <c r="A33" s="3" t="s">
        <v>9</v>
      </c>
      <c r="B33" s="1">
        <v>51</v>
      </c>
      <c r="C33" s="1">
        <v>49</v>
      </c>
      <c r="D33" s="1">
        <v>58</v>
      </c>
      <c r="E33" s="1">
        <v>43</v>
      </c>
      <c r="F33" s="1">
        <v>37</v>
      </c>
      <c r="G33" s="1"/>
      <c r="H33" s="1">
        <v>45</v>
      </c>
      <c r="I33" s="1">
        <v>45</v>
      </c>
      <c r="J33" s="1">
        <v>41</v>
      </c>
      <c r="K33" s="1">
        <v>41</v>
      </c>
      <c r="L33" s="1">
        <v>31</v>
      </c>
    </row>
    <row r="34" spans="1:12" x14ac:dyDescent="0.25">
      <c r="A34" s="4" t="s">
        <v>19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/>
      <c r="H34" s="2" t="s">
        <v>0</v>
      </c>
      <c r="I34" s="2" t="s">
        <v>1</v>
      </c>
      <c r="J34" s="2" t="s">
        <v>2</v>
      </c>
      <c r="K34" s="2" t="s">
        <v>3</v>
      </c>
      <c r="L34" s="2" t="s">
        <v>4</v>
      </c>
    </row>
    <row r="35" spans="1:12" x14ac:dyDescent="0.25">
      <c r="A35" s="2" t="s">
        <v>5</v>
      </c>
      <c r="B35" s="5">
        <v>476</v>
      </c>
      <c r="C35" s="5">
        <v>481</v>
      </c>
      <c r="D35" s="5">
        <v>482</v>
      </c>
      <c r="E35" s="5">
        <v>483</v>
      </c>
      <c r="F35" s="5">
        <v>477</v>
      </c>
      <c r="H35" s="5">
        <v>480</v>
      </c>
      <c r="I35" s="5">
        <v>478</v>
      </c>
      <c r="J35" s="5">
        <v>480</v>
      </c>
      <c r="K35" s="5">
        <v>483</v>
      </c>
      <c r="L35" s="5">
        <v>476</v>
      </c>
    </row>
    <row r="36" spans="1:12" x14ac:dyDescent="0.25">
      <c r="A36" s="2" t="s">
        <v>8</v>
      </c>
      <c r="B36" s="5">
        <v>108</v>
      </c>
      <c r="C36" s="5">
        <v>116</v>
      </c>
      <c r="D36" s="5">
        <v>112</v>
      </c>
      <c r="E36" s="5">
        <v>113</v>
      </c>
      <c r="F36" s="5">
        <v>114</v>
      </c>
      <c r="H36" s="5">
        <v>115</v>
      </c>
      <c r="I36" s="5">
        <v>115</v>
      </c>
      <c r="J36" s="5">
        <v>107</v>
      </c>
      <c r="K36" s="5">
        <v>120</v>
      </c>
      <c r="L36" s="5">
        <v>112</v>
      </c>
    </row>
    <row r="37" spans="1:12" x14ac:dyDescent="0.25">
      <c r="A37" s="3" t="s">
        <v>9</v>
      </c>
      <c r="B37" s="1">
        <v>51</v>
      </c>
      <c r="C37" s="1">
        <v>55</v>
      </c>
      <c r="D37" s="1">
        <v>53</v>
      </c>
      <c r="E37" s="1">
        <v>51</v>
      </c>
      <c r="F37" s="1">
        <v>57</v>
      </c>
      <c r="G37" s="1"/>
      <c r="H37" s="1">
        <v>62</v>
      </c>
      <c r="I37" s="1">
        <v>50</v>
      </c>
      <c r="J37" s="1">
        <v>44</v>
      </c>
      <c r="K37" s="1">
        <v>47</v>
      </c>
      <c r="L37" s="1">
        <v>61</v>
      </c>
    </row>
    <row r="38" spans="1:12" x14ac:dyDescent="0.25">
      <c r="A38" s="4" t="s">
        <v>20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/>
      <c r="H38" s="2" t="s">
        <v>0</v>
      </c>
      <c r="I38" s="2" t="s">
        <v>1</v>
      </c>
      <c r="J38" s="2" t="s">
        <v>2</v>
      </c>
      <c r="K38" s="2" t="s">
        <v>3</v>
      </c>
      <c r="L38" s="2" t="s">
        <v>4</v>
      </c>
    </row>
    <row r="39" spans="1:12" x14ac:dyDescent="0.25">
      <c r="A39" s="2" t="s">
        <v>5</v>
      </c>
      <c r="B39" s="5">
        <v>480</v>
      </c>
      <c r="C39" s="5">
        <v>481</v>
      </c>
      <c r="D39" s="5">
        <v>481</v>
      </c>
      <c r="E39" s="5">
        <v>476</v>
      </c>
      <c r="F39" s="5">
        <v>480</v>
      </c>
      <c r="H39" s="5">
        <v>480</v>
      </c>
      <c r="I39" s="5">
        <v>478</v>
      </c>
      <c r="J39" s="5">
        <v>476</v>
      </c>
      <c r="K39" s="5">
        <v>480</v>
      </c>
      <c r="L39" s="5">
        <v>483</v>
      </c>
    </row>
    <row r="40" spans="1:12" x14ac:dyDescent="0.25">
      <c r="A40" s="2" t="s">
        <v>8</v>
      </c>
      <c r="B40" s="5">
        <v>108</v>
      </c>
      <c r="C40" s="5">
        <v>118</v>
      </c>
      <c r="D40" s="5">
        <v>114</v>
      </c>
      <c r="E40" s="5">
        <v>113</v>
      </c>
      <c r="F40" s="5">
        <v>114</v>
      </c>
      <c r="H40" s="5">
        <v>117</v>
      </c>
      <c r="I40" s="5">
        <v>116</v>
      </c>
      <c r="J40" s="5">
        <v>109</v>
      </c>
      <c r="K40" s="5">
        <v>118</v>
      </c>
      <c r="L40" s="5">
        <v>120</v>
      </c>
    </row>
    <row r="41" spans="1:12" x14ac:dyDescent="0.25">
      <c r="A41" s="3" t="s">
        <v>9</v>
      </c>
      <c r="B41" s="1">
        <v>43</v>
      </c>
      <c r="C41" s="1">
        <v>50</v>
      </c>
      <c r="D41" s="1">
        <v>47</v>
      </c>
      <c r="E41" s="1">
        <v>55</v>
      </c>
      <c r="F41" s="1">
        <v>29</v>
      </c>
      <c r="G41" s="1"/>
      <c r="H41" s="1">
        <v>21</v>
      </c>
      <c r="I41" s="1">
        <v>25</v>
      </c>
      <c r="J41" s="1">
        <v>34</v>
      </c>
      <c r="K41" s="1">
        <v>39</v>
      </c>
      <c r="L41" s="1">
        <v>37</v>
      </c>
    </row>
    <row r="42" spans="1:12" x14ac:dyDescent="0.25">
      <c r="A42" s="4" t="s">
        <v>21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/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</row>
    <row r="43" spans="1:12" x14ac:dyDescent="0.25">
      <c r="A43" s="2" t="s">
        <v>5</v>
      </c>
      <c r="B43" s="5">
        <v>482</v>
      </c>
      <c r="C43" s="5">
        <v>482</v>
      </c>
      <c r="D43" s="5">
        <v>476</v>
      </c>
      <c r="E43" s="5">
        <v>477</v>
      </c>
      <c r="F43" s="5">
        <v>480</v>
      </c>
      <c r="H43" s="5">
        <v>484</v>
      </c>
      <c r="I43" s="5">
        <v>481</v>
      </c>
      <c r="J43" s="5">
        <v>479</v>
      </c>
      <c r="K43" s="5">
        <v>477</v>
      </c>
      <c r="L43" s="5">
        <v>476</v>
      </c>
    </row>
    <row r="44" spans="1:12" x14ac:dyDescent="0.25">
      <c r="A44" s="2" t="s">
        <v>8</v>
      </c>
      <c r="B44" s="5">
        <v>115</v>
      </c>
      <c r="C44" s="5">
        <v>116</v>
      </c>
      <c r="D44" s="5">
        <v>105</v>
      </c>
      <c r="E44" s="5">
        <v>113</v>
      </c>
      <c r="F44" s="5">
        <v>116</v>
      </c>
      <c r="H44" s="5">
        <v>120</v>
      </c>
      <c r="I44" s="5">
        <v>115</v>
      </c>
      <c r="J44" s="5">
        <v>111</v>
      </c>
      <c r="K44" s="5">
        <v>120</v>
      </c>
      <c r="L44" s="5">
        <v>119</v>
      </c>
    </row>
    <row r="45" spans="1:12" x14ac:dyDescent="0.25">
      <c r="A45" s="3" t="s">
        <v>9</v>
      </c>
      <c r="B45" s="1">
        <v>31</v>
      </c>
      <c r="C45" s="1">
        <v>43</v>
      </c>
      <c r="D45" s="1">
        <v>48</v>
      </c>
      <c r="E45" s="1">
        <v>30</v>
      </c>
      <c r="F45" s="1">
        <v>26</v>
      </c>
      <c r="G45" s="1"/>
      <c r="H45" s="1">
        <v>28</v>
      </c>
      <c r="I45" s="1">
        <v>19</v>
      </c>
      <c r="J45" s="1">
        <v>54</v>
      </c>
      <c r="K45" s="1">
        <v>27</v>
      </c>
      <c r="L45" s="1">
        <v>30</v>
      </c>
    </row>
    <row r="46" spans="1:12" x14ac:dyDescent="0.25">
      <c r="A46" s="4" t="s">
        <v>22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2" t="s">
        <v>5</v>
      </c>
      <c r="B47" s="5">
        <v>480</v>
      </c>
      <c r="C47" s="5">
        <v>480</v>
      </c>
      <c r="D47" s="5">
        <v>477</v>
      </c>
      <c r="E47" s="5">
        <v>478</v>
      </c>
      <c r="F47" s="5">
        <v>482</v>
      </c>
      <c r="H47" s="5">
        <v>480</v>
      </c>
      <c r="I47" s="5">
        <v>476</v>
      </c>
      <c r="J47" s="5">
        <v>483</v>
      </c>
      <c r="K47" s="5">
        <v>478</v>
      </c>
      <c r="L47" s="5">
        <v>480</v>
      </c>
    </row>
    <row r="48" spans="1:12" x14ac:dyDescent="0.25">
      <c r="A48" s="2" t="s">
        <v>8</v>
      </c>
      <c r="B48" s="5">
        <v>112</v>
      </c>
      <c r="C48">
        <v>98</v>
      </c>
      <c r="D48" s="5">
        <v>108</v>
      </c>
      <c r="E48" s="5">
        <v>118</v>
      </c>
      <c r="F48" s="5">
        <v>114</v>
      </c>
      <c r="H48" s="5">
        <v>111</v>
      </c>
      <c r="I48" s="5">
        <v>107</v>
      </c>
      <c r="J48" s="5">
        <v>111</v>
      </c>
      <c r="K48" s="5">
        <v>116</v>
      </c>
      <c r="L48" s="5">
        <v>111</v>
      </c>
    </row>
    <row r="49" spans="1:12" x14ac:dyDescent="0.25">
      <c r="A49" s="3" t="s">
        <v>9</v>
      </c>
      <c r="B49" s="1">
        <v>56</v>
      </c>
      <c r="C49" s="1">
        <v>47</v>
      </c>
      <c r="D49" s="1">
        <v>48</v>
      </c>
      <c r="E49" s="1">
        <v>53</v>
      </c>
      <c r="F49" s="1">
        <v>61</v>
      </c>
      <c r="G49" s="1"/>
      <c r="H49" s="1">
        <v>64</v>
      </c>
      <c r="I49" s="1">
        <v>61</v>
      </c>
      <c r="J49" s="1">
        <v>72</v>
      </c>
      <c r="K49" s="1">
        <v>46</v>
      </c>
      <c r="L49" s="1">
        <v>60</v>
      </c>
    </row>
    <row r="50" spans="1:12" x14ac:dyDescent="0.25">
      <c r="A50" s="4" t="s">
        <v>23</v>
      </c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/>
      <c r="H50" s="2" t="s">
        <v>0</v>
      </c>
      <c r="I50" s="2" t="s">
        <v>1</v>
      </c>
      <c r="J50" s="2" t="s">
        <v>2</v>
      </c>
      <c r="K50" s="2" t="s">
        <v>3</v>
      </c>
      <c r="L50" s="2" t="s">
        <v>4</v>
      </c>
    </row>
    <row r="51" spans="1:12" x14ac:dyDescent="0.25">
      <c r="A51" s="2" t="s">
        <v>5</v>
      </c>
      <c r="B51" s="5">
        <v>478</v>
      </c>
      <c r="C51" s="5">
        <v>481</v>
      </c>
      <c r="D51" s="5">
        <v>480</v>
      </c>
      <c r="E51" s="5">
        <v>478</v>
      </c>
      <c r="F51" s="5">
        <v>480</v>
      </c>
      <c r="H51" s="5">
        <v>480</v>
      </c>
      <c r="I51" s="5">
        <v>476</v>
      </c>
      <c r="J51" s="5">
        <v>484</v>
      </c>
      <c r="K51" s="5">
        <v>480</v>
      </c>
      <c r="L51" s="5">
        <v>477</v>
      </c>
    </row>
    <row r="52" spans="1:12" x14ac:dyDescent="0.25">
      <c r="A52" s="2" t="s">
        <v>8</v>
      </c>
      <c r="B52" s="5">
        <v>114</v>
      </c>
      <c r="C52" s="5">
        <v>113</v>
      </c>
      <c r="D52" s="5">
        <v>115</v>
      </c>
      <c r="E52" s="5">
        <v>115</v>
      </c>
      <c r="F52" s="5">
        <v>111</v>
      </c>
      <c r="H52" s="5">
        <v>118</v>
      </c>
      <c r="I52" s="5">
        <v>110</v>
      </c>
      <c r="J52" s="5">
        <v>113</v>
      </c>
      <c r="K52" s="5">
        <v>120</v>
      </c>
      <c r="L52" s="5">
        <v>115</v>
      </c>
    </row>
    <row r="53" spans="1:12" x14ac:dyDescent="0.25">
      <c r="A53" s="3" t="s">
        <v>9</v>
      </c>
      <c r="B53" s="1">
        <v>47</v>
      </c>
      <c r="C53" s="1">
        <v>46</v>
      </c>
      <c r="D53" s="1">
        <v>49</v>
      </c>
      <c r="E53" s="1">
        <v>53</v>
      </c>
      <c r="F53" s="1">
        <v>49</v>
      </c>
      <c r="G53" s="1"/>
      <c r="H53" s="1">
        <v>50</v>
      </c>
      <c r="I53" s="1">
        <v>66</v>
      </c>
      <c r="J53" s="1">
        <v>59</v>
      </c>
      <c r="K53" s="1">
        <v>37</v>
      </c>
      <c r="L53" s="1">
        <v>66</v>
      </c>
    </row>
    <row r="54" spans="1:12" x14ac:dyDescent="0.25">
      <c r="A54" s="4" t="s">
        <v>24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/>
      <c r="H54" s="2" t="s">
        <v>0</v>
      </c>
      <c r="I54" s="2" t="s">
        <v>1</v>
      </c>
      <c r="J54" s="2" t="s">
        <v>2</v>
      </c>
      <c r="K54" s="2" t="s">
        <v>3</v>
      </c>
      <c r="L54" s="2" t="s">
        <v>4</v>
      </c>
    </row>
    <row r="55" spans="1:12" x14ac:dyDescent="0.25">
      <c r="A55" s="2" t="s">
        <v>5</v>
      </c>
      <c r="B55" s="5">
        <v>480</v>
      </c>
      <c r="C55" s="5">
        <v>479</v>
      </c>
      <c r="D55" s="5">
        <v>480</v>
      </c>
      <c r="E55" s="5">
        <v>480</v>
      </c>
      <c r="F55" s="5">
        <v>478</v>
      </c>
      <c r="H55" s="5">
        <v>482</v>
      </c>
      <c r="I55" s="5">
        <v>478</v>
      </c>
      <c r="J55" s="5">
        <v>476</v>
      </c>
      <c r="K55" s="5">
        <v>481</v>
      </c>
      <c r="L55" s="5">
        <v>480</v>
      </c>
    </row>
    <row r="56" spans="1:12" x14ac:dyDescent="0.25">
      <c r="A56" s="2" t="s">
        <v>8</v>
      </c>
      <c r="B56" s="5">
        <v>115</v>
      </c>
      <c r="C56" s="5">
        <v>113</v>
      </c>
      <c r="D56" s="5">
        <v>115</v>
      </c>
      <c r="E56" s="5">
        <v>119</v>
      </c>
      <c r="F56" s="5">
        <v>115</v>
      </c>
      <c r="H56" s="5">
        <v>109</v>
      </c>
      <c r="I56" s="5">
        <v>114</v>
      </c>
      <c r="J56" s="5">
        <v>108</v>
      </c>
      <c r="K56" s="5">
        <v>114</v>
      </c>
      <c r="L56" s="5">
        <v>114</v>
      </c>
    </row>
    <row r="57" spans="1:12" x14ac:dyDescent="0.25">
      <c r="A57" s="3" t="s">
        <v>9</v>
      </c>
      <c r="B57" s="1">
        <v>46</v>
      </c>
      <c r="C57" s="1">
        <v>43</v>
      </c>
      <c r="D57" s="1">
        <v>43</v>
      </c>
      <c r="E57" s="1">
        <v>43</v>
      </c>
      <c r="F57" s="1">
        <v>57</v>
      </c>
      <c r="G57" s="1"/>
      <c r="H57" s="1">
        <v>50</v>
      </c>
      <c r="I57" s="1">
        <v>38</v>
      </c>
      <c r="J57" s="1">
        <v>66</v>
      </c>
      <c r="K57" s="1">
        <v>44</v>
      </c>
      <c r="L57" s="1">
        <v>47</v>
      </c>
    </row>
    <row r="58" spans="1:12" x14ac:dyDescent="0.25">
      <c r="A58" s="4" t="s">
        <v>45</v>
      </c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/>
      <c r="H58" s="2" t="s">
        <v>0</v>
      </c>
      <c r="I58" s="2" t="s">
        <v>1</v>
      </c>
      <c r="J58" s="2" t="s">
        <v>2</v>
      </c>
      <c r="K58" s="2" t="s">
        <v>3</v>
      </c>
      <c r="L58" s="2" t="s">
        <v>4</v>
      </c>
    </row>
    <row r="59" spans="1:12" x14ac:dyDescent="0.25">
      <c r="A59" s="2" t="s">
        <v>5</v>
      </c>
      <c r="B59">
        <v>482</v>
      </c>
      <c r="C59">
        <v>476</v>
      </c>
      <c r="D59">
        <v>479</v>
      </c>
      <c r="E59">
        <v>478</v>
      </c>
      <c r="F59">
        <v>481</v>
      </c>
      <c r="H59">
        <v>476</v>
      </c>
      <c r="I59">
        <v>484</v>
      </c>
      <c r="J59">
        <v>477</v>
      </c>
      <c r="K59">
        <v>480</v>
      </c>
      <c r="L59">
        <v>480</v>
      </c>
    </row>
    <row r="60" spans="1:12" x14ac:dyDescent="0.25">
      <c r="A60" s="2" t="s">
        <v>8</v>
      </c>
      <c r="B60">
        <v>114</v>
      </c>
      <c r="C60">
        <v>116</v>
      </c>
      <c r="D60" s="8">
        <v>119</v>
      </c>
      <c r="E60">
        <v>111</v>
      </c>
      <c r="F60">
        <v>113</v>
      </c>
      <c r="H60">
        <v>107</v>
      </c>
      <c r="I60">
        <v>115</v>
      </c>
      <c r="J60">
        <v>110</v>
      </c>
      <c r="K60">
        <v>117</v>
      </c>
      <c r="L60">
        <v>114</v>
      </c>
    </row>
    <row r="61" spans="1:12" x14ac:dyDescent="0.25">
      <c r="A61" s="3" t="s">
        <v>9</v>
      </c>
      <c r="B61" s="1">
        <v>43</v>
      </c>
      <c r="C61" s="1">
        <v>61</v>
      </c>
      <c r="D61" s="1">
        <v>41</v>
      </c>
      <c r="E61" s="1">
        <v>59</v>
      </c>
      <c r="F61" s="1">
        <v>46</v>
      </c>
      <c r="G61" s="1"/>
      <c r="H61" s="1">
        <v>59</v>
      </c>
      <c r="I61" s="1">
        <v>54</v>
      </c>
      <c r="J61" s="1">
        <v>67</v>
      </c>
      <c r="K61" s="1">
        <v>48</v>
      </c>
      <c r="L61" s="1">
        <v>56</v>
      </c>
    </row>
    <row r="62" spans="1:1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5" spans="13:20" x14ac:dyDescent="0.25">
      <c r="M65" s="8"/>
      <c r="N65" s="8"/>
      <c r="O65" s="8"/>
      <c r="P65" s="8"/>
      <c r="Q65" s="8"/>
      <c r="R65" s="8"/>
      <c r="S65" s="8"/>
      <c r="T65" s="8"/>
    </row>
  </sheetData>
  <mergeCells count="6">
    <mergeCell ref="B1:F1"/>
    <mergeCell ref="H1:L1"/>
    <mergeCell ref="N1:R1"/>
    <mergeCell ref="T1:X1"/>
    <mergeCell ref="N7:R7"/>
    <mergeCell ref="T7:X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70" zoomScaleNormal="70" workbookViewId="0">
      <selection activeCell="X21" sqref="X21"/>
    </sheetView>
  </sheetViews>
  <sheetFormatPr defaultRowHeight="15" x14ac:dyDescent="0.25"/>
  <cols>
    <col min="1" max="1" width="15.28515625" customWidth="1"/>
    <col min="2" max="2" width="13.5703125" customWidth="1"/>
    <col min="6" max="6" width="12.28515625" customWidth="1"/>
    <col min="8" max="8" width="12.7109375" customWidth="1"/>
    <col min="9" max="9" width="10.85546875" customWidth="1"/>
    <col min="12" max="12" width="11.28515625" customWidth="1"/>
    <col min="13" max="13" width="26.85546875" customWidth="1"/>
    <col min="14" max="14" width="13" customWidth="1"/>
    <col min="18" max="18" width="12.28515625" customWidth="1"/>
    <col min="20" max="20" width="14.5703125" customWidth="1"/>
    <col min="24" max="24" width="12" customWidth="1"/>
  </cols>
  <sheetData>
    <row r="1" spans="1:24" x14ac:dyDescent="0.25">
      <c r="B1" s="22" t="s">
        <v>6</v>
      </c>
      <c r="C1" s="22"/>
      <c r="D1" s="22"/>
      <c r="E1" s="22"/>
      <c r="F1" s="22"/>
      <c r="G1" s="2"/>
      <c r="H1" s="22" t="s">
        <v>7</v>
      </c>
      <c r="I1" s="22"/>
      <c r="J1" s="22"/>
      <c r="K1" s="22"/>
      <c r="L1" s="22"/>
      <c r="N1" s="22" t="s">
        <v>43</v>
      </c>
      <c r="O1" s="23"/>
      <c r="P1" s="23"/>
      <c r="Q1" s="23"/>
      <c r="R1" s="23"/>
      <c r="T1" s="22" t="s">
        <v>44</v>
      </c>
      <c r="U1" s="22"/>
      <c r="V1" s="22"/>
      <c r="W1" s="22"/>
      <c r="X1" s="22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37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3" t="s">
        <v>10</v>
      </c>
      <c r="B3" s="1">
        <v>5</v>
      </c>
      <c r="C3" s="1">
        <v>3</v>
      </c>
      <c r="D3" s="1">
        <v>6</v>
      </c>
      <c r="E3" s="1">
        <v>6</v>
      </c>
      <c r="F3" s="1">
        <v>16</v>
      </c>
      <c r="G3" s="1"/>
      <c r="H3" s="1">
        <v>6</v>
      </c>
      <c r="I3" s="1">
        <v>6</v>
      </c>
      <c r="J3" s="1">
        <v>7</v>
      </c>
      <c r="K3" s="1">
        <v>6</v>
      </c>
      <c r="L3" s="1">
        <v>4</v>
      </c>
      <c r="N3" s="12">
        <f>AVERAGE(B3,B5,B7,B9,B11,B13,B15,B17,B19,B21,B23,B25,B27,B29,B31)</f>
        <v>7.4</v>
      </c>
      <c r="O3" s="12">
        <f>AVERAGE(C3,C5,C7,C9,C11,C13,C15,C17,C19,C21,C23,C25,C27,C29,C31)</f>
        <v>6.5333333333333332</v>
      </c>
      <c r="P3" s="12">
        <f>AVERAGE(D3,D5,D7,D9,D11,D13,D15,D17,D19,D21,D23,D25,D27,D29,D31)</f>
        <v>6.333333333333333</v>
      </c>
      <c r="Q3" s="12">
        <f t="shared" ref="Q3" si="0">AVERAGE(E3,E5,E7,E9,E11,E13,E15,E17,E19,E21,E23,E25,E27,E29,E31)</f>
        <v>4.2666666666666666</v>
      </c>
      <c r="R3" s="12">
        <f>AVERAGE(F3,F5,F7,F9,F11,F13,F15,F17,F19,F21,F23,F25,F27,F29,F31)</f>
        <v>5.9333333333333336</v>
      </c>
      <c r="S3" s="12"/>
      <c r="T3" s="12">
        <f>AVERAGE(H3,H5,H7,H9,H11,H13,H15,H17,H19,H21,H23,H25,H27,H29,H31)</f>
        <v>5.7333333333333334</v>
      </c>
      <c r="U3" s="12">
        <f>AVERAGE(I3,I5,I7,I9,I11,I13,I15,I17,I19,I21,I23,I25,I27,I29,I31)</f>
        <v>5.2666666666666666</v>
      </c>
      <c r="V3" s="12">
        <f>AVERAGE(J3,J5,J7,J9,J11,J13,J15,J17,J19,J21,J23,J25,J27,J29,J31)</f>
        <v>6.2</v>
      </c>
      <c r="W3" s="12">
        <f>AVERAGE(K3,K5,K7,K9,K11,K13,K15,K17,K19,K21,K23,K25,K27,K29,K31)</f>
        <v>3.8</v>
      </c>
      <c r="X3" s="12">
        <f>AVERAGE(L3,L5,L7,L9,L11,L13,L15,L17,L19,L21,L23,L25,L27,L29,L31)</f>
        <v>5.2666666666666666</v>
      </c>
    </row>
    <row r="4" spans="1:24" x14ac:dyDescent="0.25">
      <c r="A4" s="2" t="s">
        <v>11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0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56</v>
      </c>
      <c r="N4" s="12">
        <f>SQRT(STDEV(B3,B5,B7,B9,B11,B13,B15,B17,B19,B21,B23,B25,B27,B29,B31))</f>
        <v>1.3129292497094691</v>
      </c>
      <c r="O4" s="12">
        <f t="shared" ref="O4:X4" si="1">SQRT(STDEV(C3,C5,C7,C9,C11,C13,C15,C17,C19,C21,C23,C25,C27,C29,C31))</f>
        <v>2.0213808837762919</v>
      </c>
      <c r="P4" s="12">
        <f t="shared" si="1"/>
        <v>1.4348043278313429</v>
      </c>
      <c r="Q4" s="12">
        <f t="shared" si="1"/>
        <v>1.5600922211647625</v>
      </c>
      <c r="R4" s="12">
        <f t="shared" si="1"/>
        <v>1.9463950359662927</v>
      </c>
      <c r="S4" s="12"/>
      <c r="T4" s="12">
        <f t="shared" si="1"/>
        <v>1.9166602578081495</v>
      </c>
      <c r="U4" s="12">
        <f t="shared" si="1"/>
        <v>1.4896193702096423</v>
      </c>
      <c r="V4" s="12">
        <f t="shared" si="1"/>
        <v>1.6282337992639786</v>
      </c>
      <c r="W4" s="12">
        <f t="shared" si="1"/>
        <v>1.6114283117782198</v>
      </c>
      <c r="X4" s="12">
        <f t="shared" si="1"/>
        <v>1.6546127186133117</v>
      </c>
    </row>
    <row r="5" spans="1:24" x14ac:dyDescent="0.25">
      <c r="A5" s="3" t="s">
        <v>10</v>
      </c>
      <c r="B5" s="1">
        <v>8</v>
      </c>
      <c r="C5" s="1">
        <v>5</v>
      </c>
      <c r="D5" s="1">
        <v>5</v>
      </c>
      <c r="E5" s="1">
        <v>10</v>
      </c>
      <c r="F5" s="1">
        <v>6</v>
      </c>
      <c r="G5" s="1"/>
      <c r="H5" s="1">
        <v>0</v>
      </c>
      <c r="I5" s="1">
        <v>6</v>
      </c>
      <c r="J5" s="1">
        <v>2</v>
      </c>
      <c r="K5" s="1">
        <v>4</v>
      </c>
      <c r="L5" s="1">
        <v>2</v>
      </c>
    </row>
    <row r="6" spans="1:24" x14ac:dyDescent="0.25">
      <c r="A6" s="2" t="s">
        <v>13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N6" s="22" t="s">
        <v>43</v>
      </c>
      <c r="O6" s="23"/>
      <c r="P6" s="23"/>
      <c r="Q6" s="23"/>
      <c r="R6" s="23"/>
      <c r="T6" s="22" t="s">
        <v>44</v>
      </c>
      <c r="U6" s="22"/>
      <c r="V6" s="22"/>
      <c r="W6" s="22"/>
      <c r="X6" s="22"/>
    </row>
    <row r="7" spans="1:24" x14ac:dyDescent="0.25">
      <c r="A7" s="3" t="s">
        <v>10</v>
      </c>
      <c r="B7" s="1">
        <v>8</v>
      </c>
      <c r="C7" s="1">
        <v>9</v>
      </c>
      <c r="D7" s="1">
        <v>7</v>
      </c>
      <c r="E7" s="1">
        <v>4</v>
      </c>
      <c r="F7" s="1">
        <v>11</v>
      </c>
      <c r="G7" s="1"/>
      <c r="H7" s="1">
        <v>8</v>
      </c>
      <c r="I7" s="1">
        <v>10</v>
      </c>
      <c r="J7" s="1">
        <v>6</v>
      </c>
      <c r="K7" s="1">
        <v>10</v>
      </c>
      <c r="L7" s="1">
        <v>7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</row>
    <row r="8" spans="1:24" x14ac:dyDescent="0.25">
      <c r="A8" s="2" t="s">
        <v>14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/>
      <c r="H8" s="2" t="s">
        <v>0</v>
      </c>
      <c r="I8" s="2" t="s">
        <v>1</v>
      </c>
      <c r="J8" s="2" t="s">
        <v>2</v>
      </c>
      <c r="K8" s="2" t="s">
        <v>3</v>
      </c>
      <c r="L8" s="2" t="s">
        <v>4</v>
      </c>
      <c r="M8" s="2" t="s">
        <v>50</v>
      </c>
      <c r="N8" s="12">
        <f>AVERAGE(B7,B11,B15,B27)</f>
        <v>8</v>
      </c>
      <c r="O8" s="12">
        <f t="shared" ref="O8:X8" si="2">AVERAGE(C7,C11,C15,C27)</f>
        <v>6.75</v>
      </c>
      <c r="P8" s="12">
        <f t="shared" si="2"/>
        <v>7</v>
      </c>
      <c r="Q8" s="12">
        <f t="shared" si="2"/>
        <v>4.5</v>
      </c>
      <c r="R8" s="12">
        <f t="shared" si="2"/>
        <v>7.25</v>
      </c>
      <c r="S8" s="12"/>
      <c r="T8" s="12">
        <f t="shared" si="2"/>
        <v>8.25</v>
      </c>
      <c r="U8" s="12">
        <f t="shared" si="2"/>
        <v>6</v>
      </c>
      <c r="V8" s="12">
        <f t="shared" si="2"/>
        <v>6.25</v>
      </c>
      <c r="W8" s="12">
        <f t="shared" si="2"/>
        <v>5.75</v>
      </c>
      <c r="X8" s="12">
        <f t="shared" si="2"/>
        <v>5.75</v>
      </c>
    </row>
    <row r="9" spans="1:24" x14ac:dyDescent="0.25">
      <c r="A9" s="3" t="s">
        <v>10</v>
      </c>
      <c r="B9" s="1">
        <v>5</v>
      </c>
      <c r="C9" s="1">
        <v>4</v>
      </c>
      <c r="D9" s="1">
        <v>2</v>
      </c>
      <c r="E9" s="1">
        <v>2</v>
      </c>
      <c r="F9" s="1">
        <v>7</v>
      </c>
      <c r="G9" s="1"/>
      <c r="H9" s="1">
        <v>1</v>
      </c>
      <c r="I9" s="1">
        <v>4</v>
      </c>
      <c r="J9" s="1">
        <v>2</v>
      </c>
      <c r="K9" s="1">
        <v>1</v>
      </c>
      <c r="L9" s="1">
        <v>7</v>
      </c>
      <c r="M9" s="2" t="s">
        <v>57</v>
      </c>
      <c r="N9" s="12">
        <f>SQRT(STDEV(B7,B11,B15,B27))</f>
        <v>1.4697778401749317</v>
      </c>
      <c r="O9" s="12">
        <f t="shared" ref="O9:X9" si="3">SQRT(STDEV(C7,C11,C15,C27))</f>
        <v>1.6217137970913929</v>
      </c>
      <c r="P9" s="12">
        <f t="shared" si="3"/>
        <v>1.4697778401749317</v>
      </c>
      <c r="Q9" s="12">
        <f t="shared" si="3"/>
        <v>1.442797975971041</v>
      </c>
      <c r="R9" s="12">
        <f t="shared" si="3"/>
        <v>1.8708286933869707</v>
      </c>
      <c r="S9" s="12">
        <v>0</v>
      </c>
      <c r="T9" s="12">
        <f t="shared" si="3"/>
        <v>2.3054441885171122</v>
      </c>
      <c r="U9" s="12">
        <f t="shared" si="3"/>
        <v>1.7782794100389228</v>
      </c>
      <c r="V9" s="12">
        <f t="shared" si="3"/>
        <v>1.3068378352572798</v>
      </c>
      <c r="W9" s="12">
        <f t="shared" si="3"/>
        <v>1.7594589898131903</v>
      </c>
      <c r="X9" s="12">
        <f t="shared" si="3"/>
        <v>1.2247448713915889</v>
      </c>
    </row>
    <row r="10" spans="1:24" x14ac:dyDescent="0.25">
      <c r="A10" s="2" t="s">
        <v>15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  <c r="M10" s="2" t="s">
        <v>51</v>
      </c>
      <c r="N10" s="12">
        <f>AVERAGE(B3,B5,B9,B13,B17,B19,B21,B23,B25,B29,B31)</f>
        <v>7.1818181818181817</v>
      </c>
      <c r="O10" s="12">
        <f t="shared" ref="O10:X10" si="4">AVERAGE(C3,C5,C9,C13,C17,C19,C21,C23,C25,C29,C31)</f>
        <v>6.4545454545454541</v>
      </c>
      <c r="P10" s="12">
        <f t="shared" si="4"/>
        <v>6.0909090909090908</v>
      </c>
      <c r="Q10" s="12">
        <f t="shared" si="4"/>
        <v>4.1818181818181817</v>
      </c>
      <c r="R10" s="12">
        <f t="shared" si="4"/>
        <v>5.4545454545454541</v>
      </c>
      <c r="S10" s="12"/>
      <c r="T10" s="12">
        <f t="shared" si="4"/>
        <v>4.8181818181818183</v>
      </c>
      <c r="U10" s="12">
        <f t="shared" si="4"/>
        <v>5</v>
      </c>
      <c r="V10" s="12">
        <f t="shared" si="4"/>
        <v>6.1818181818181817</v>
      </c>
      <c r="W10" s="12">
        <f t="shared" si="4"/>
        <v>3.0909090909090908</v>
      </c>
      <c r="X10" s="12">
        <f t="shared" si="4"/>
        <v>5.0909090909090908</v>
      </c>
    </row>
    <row r="11" spans="1:24" x14ac:dyDescent="0.25">
      <c r="A11" s="3" t="s">
        <v>10</v>
      </c>
      <c r="B11" s="1">
        <v>11</v>
      </c>
      <c r="C11" s="1">
        <v>9</v>
      </c>
      <c r="D11" s="1">
        <v>10</v>
      </c>
      <c r="E11" s="1">
        <v>7</v>
      </c>
      <c r="F11" s="1">
        <v>6</v>
      </c>
      <c r="G11" s="1"/>
      <c r="H11" s="1">
        <v>15</v>
      </c>
      <c r="I11" s="1">
        <v>4</v>
      </c>
      <c r="J11" s="1">
        <v>8</v>
      </c>
      <c r="K11" s="1">
        <v>4</v>
      </c>
      <c r="L11" s="1">
        <v>4</v>
      </c>
      <c r="M11" s="2" t="s">
        <v>58</v>
      </c>
      <c r="N11" s="12">
        <f>SQRT(STDEV(B3,B5,B9,B13,B17,B19,B21,B23,B25,B29,B31))</f>
        <v>1.2653600121643207</v>
      </c>
      <c r="O11" s="12">
        <f>SQRT(STDEV(C3,C5,C9,C13,C17,C19,C21,C23,C25,C29,C31))</f>
        <v>2.1476118570902996</v>
      </c>
      <c r="P11" s="12">
        <f>SQRT(STDEV(D3,D5,D9,D13,D17,D19,D21,D23,D25,D29,D31))</f>
        <v>1.4392536130610385</v>
      </c>
      <c r="Q11" s="12">
        <f>SQRT(STDEV(E3,E5,E9,E13,E17,E19,E21,E23,E25,E29,E31))</f>
        <v>1.6244599969526543</v>
      </c>
      <c r="R11" s="12">
        <f>SQRT(STDEV(F3,F5,F9,F13,F17,F19,F21,F23,F25,F29,F31))</f>
        <v>1.9833150965596753</v>
      </c>
      <c r="S11" s="12">
        <v>0</v>
      </c>
      <c r="T11" s="12">
        <f>SQRT(STDEV(H3,H5,H9,H13,H17,H19,H21,H23,H25,H29,H31))</f>
        <v>1.6244599969526543</v>
      </c>
      <c r="U11" s="12">
        <f>SQRT(STDEV(I3,I5,I9,I13,I17,I19,I21,I23,I25,I29,I31))</f>
        <v>1.3774493079968597</v>
      </c>
      <c r="V11" s="12">
        <f>SQRT(STDEV(J3,J5,J9,J13,J17,J19,J21,J23,J25,J29,J31))</f>
        <v>1.7302986042057737</v>
      </c>
      <c r="W11" s="12">
        <f>SQRT(STDEV(K3,K5,K9,K13,K17,K19,K21,K23,K25,K29,K31))</f>
        <v>1.455739163602974</v>
      </c>
      <c r="X11" s="12">
        <f>SQRT(STDEV(L3,L5,L9,L13,L17,L19,L21,L23,L25,L29,L31))</f>
        <v>1.7643759522470774</v>
      </c>
    </row>
    <row r="12" spans="1:24" x14ac:dyDescent="0.25">
      <c r="A12" s="2" t="s">
        <v>16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/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</row>
    <row r="13" spans="1:24" x14ac:dyDescent="0.25">
      <c r="A13" s="3" t="s">
        <v>10</v>
      </c>
      <c r="B13" s="1">
        <v>7</v>
      </c>
      <c r="C13" s="1">
        <v>15</v>
      </c>
      <c r="D13" s="1">
        <v>9</v>
      </c>
      <c r="E13" s="1">
        <v>3</v>
      </c>
      <c r="F13" s="1">
        <v>6</v>
      </c>
      <c r="G13" s="1"/>
      <c r="H13" s="1">
        <v>7</v>
      </c>
      <c r="I13" s="1">
        <v>7</v>
      </c>
      <c r="J13" s="1">
        <v>7</v>
      </c>
      <c r="K13" s="1">
        <v>1</v>
      </c>
      <c r="L13" s="1">
        <v>9</v>
      </c>
    </row>
    <row r="14" spans="1:24" x14ac:dyDescent="0.25">
      <c r="A14" s="2" t="s">
        <v>17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3" t="s">
        <v>10</v>
      </c>
      <c r="B15" s="1">
        <v>7</v>
      </c>
      <c r="C15" s="1">
        <v>5</v>
      </c>
      <c r="D15" s="1">
        <v>5</v>
      </c>
      <c r="E15" s="1">
        <v>5</v>
      </c>
      <c r="F15" s="1">
        <v>9</v>
      </c>
      <c r="G15" s="1"/>
      <c r="H15" s="1">
        <v>8</v>
      </c>
      <c r="I15" s="1">
        <v>3</v>
      </c>
      <c r="J15" s="1">
        <v>7</v>
      </c>
      <c r="K15" s="1">
        <v>6</v>
      </c>
      <c r="L15" s="1">
        <v>7</v>
      </c>
    </row>
    <row r="16" spans="1:24" x14ac:dyDescent="0.25">
      <c r="A16" s="2" t="s">
        <v>18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/>
      <c r="H16" s="2" t="s">
        <v>0</v>
      </c>
      <c r="I16" s="2" t="s">
        <v>1</v>
      </c>
      <c r="J16" s="2" t="s">
        <v>2</v>
      </c>
      <c r="K16" s="2" t="s">
        <v>3</v>
      </c>
      <c r="L16" s="2" t="s">
        <v>4</v>
      </c>
    </row>
    <row r="17" spans="1:12" x14ac:dyDescent="0.25">
      <c r="A17" s="3" t="s">
        <v>10</v>
      </c>
      <c r="B17" s="1">
        <v>7</v>
      </c>
      <c r="C17" s="1">
        <v>3</v>
      </c>
      <c r="D17" s="1">
        <v>7</v>
      </c>
      <c r="E17" s="1">
        <v>1</v>
      </c>
      <c r="F17" s="1">
        <v>3</v>
      </c>
      <c r="G17" s="1"/>
      <c r="H17" s="1">
        <v>9</v>
      </c>
      <c r="I17" s="1">
        <v>2</v>
      </c>
      <c r="J17" s="1">
        <v>9</v>
      </c>
      <c r="K17" s="1">
        <v>1</v>
      </c>
      <c r="L17" s="1">
        <v>1</v>
      </c>
    </row>
    <row r="18" spans="1:12" x14ac:dyDescent="0.25">
      <c r="A18" s="2" t="s">
        <v>19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3" t="s">
        <v>10</v>
      </c>
      <c r="B19" s="1">
        <v>9</v>
      </c>
      <c r="C19" s="1">
        <v>5</v>
      </c>
      <c r="D19" s="1">
        <v>6</v>
      </c>
      <c r="E19" s="1">
        <v>5</v>
      </c>
      <c r="F19" s="1">
        <v>6</v>
      </c>
      <c r="G19" s="1"/>
      <c r="H19" s="1">
        <v>7</v>
      </c>
      <c r="I19" s="1">
        <v>6</v>
      </c>
      <c r="J19" s="1">
        <v>3</v>
      </c>
      <c r="K19" s="1">
        <v>5</v>
      </c>
      <c r="L19" s="1">
        <v>7</v>
      </c>
    </row>
    <row r="20" spans="1:12" x14ac:dyDescent="0.25">
      <c r="A20" s="2" t="s">
        <v>20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/>
      <c r="H20" s="2" t="s">
        <v>0</v>
      </c>
      <c r="I20" s="2" t="s">
        <v>1</v>
      </c>
      <c r="J20" s="2" t="s">
        <v>2</v>
      </c>
      <c r="K20" s="2" t="s">
        <v>3</v>
      </c>
      <c r="L20" s="2" t="s">
        <v>4</v>
      </c>
    </row>
    <row r="21" spans="1:12" x14ac:dyDescent="0.25">
      <c r="A21" s="3" t="s">
        <v>10</v>
      </c>
      <c r="B21" s="1">
        <v>9</v>
      </c>
      <c r="C21" s="1">
        <v>6</v>
      </c>
      <c r="D21" s="1">
        <v>4</v>
      </c>
      <c r="E21" s="1">
        <v>6</v>
      </c>
      <c r="F21" s="1">
        <v>1</v>
      </c>
      <c r="G21" s="1"/>
      <c r="H21" s="1">
        <v>4</v>
      </c>
      <c r="I21" s="1">
        <v>2</v>
      </c>
      <c r="J21" s="1">
        <v>6</v>
      </c>
      <c r="K21" s="1">
        <v>1</v>
      </c>
      <c r="L21" s="1">
        <v>6</v>
      </c>
    </row>
    <row r="22" spans="1:12" x14ac:dyDescent="0.25">
      <c r="A22" s="2" t="s">
        <v>21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3" t="s">
        <v>10</v>
      </c>
      <c r="B23" s="1">
        <v>5</v>
      </c>
      <c r="C23" s="1">
        <v>5</v>
      </c>
      <c r="D23" s="1">
        <v>7</v>
      </c>
      <c r="E23" s="1">
        <v>5</v>
      </c>
      <c r="F23" s="1">
        <v>3</v>
      </c>
      <c r="G23" s="1"/>
      <c r="H23" s="1">
        <v>4</v>
      </c>
      <c r="I23" s="1">
        <v>3</v>
      </c>
      <c r="J23" s="1">
        <v>6</v>
      </c>
      <c r="K23" s="1">
        <v>2</v>
      </c>
      <c r="L23" s="1">
        <v>0</v>
      </c>
    </row>
    <row r="24" spans="1:12" x14ac:dyDescent="0.25">
      <c r="A24" s="2" t="s">
        <v>22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3" t="s">
        <v>10</v>
      </c>
      <c r="B25" s="1">
        <v>8</v>
      </c>
      <c r="C25" s="1">
        <v>16</v>
      </c>
      <c r="D25" s="1">
        <v>5</v>
      </c>
      <c r="E25" s="1">
        <v>1</v>
      </c>
      <c r="F25" s="1">
        <v>4</v>
      </c>
      <c r="G25" s="1"/>
      <c r="H25" s="1">
        <v>5</v>
      </c>
      <c r="I25" s="1">
        <v>6</v>
      </c>
      <c r="J25" s="1">
        <v>12</v>
      </c>
      <c r="K25" s="1">
        <v>2</v>
      </c>
      <c r="L25" s="1">
        <v>9</v>
      </c>
    </row>
    <row r="26" spans="1:12" x14ac:dyDescent="0.25">
      <c r="A26" s="2" t="s">
        <v>23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3" t="s">
        <v>10</v>
      </c>
      <c r="B27" s="1">
        <v>6</v>
      </c>
      <c r="C27" s="1">
        <v>4</v>
      </c>
      <c r="D27" s="1">
        <v>6</v>
      </c>
      <c r="E27" s="1">
        <v>2</v>
      </c>
      <c r="F27" s="1">
        <v>3</v>
      </c>
      <c r="G27" s="1"/>
      <c r="H27" s="1">
        <v>2</v>
      </c>
      <c r="I27" s="1">
        <v>7</v>
      </c>
      <c r="J27" s="1">
        <v>4</v>
      </c>
      <c r="K27" s="1">
        <v>3</v>
      </c>
      <c r="L27" s="1">
        <v>5</v>
      </c>
    </row>
    <row r="28" spans="1:12" x14ac:dyDescent="0.25">
      <c r="A28" s="2" t="s">
        <v>24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/>
      <c r="H28" s="2" t="s">
        <v>0</v>
      </c>
      <c r="I28" s="2" t="s">
        <v>1</v>
      </c>
      <c r="J28" s="2" t="s">
        <v>2</v>
      </c>
      <c r="K28" s="2" t="s">
        <v>3</v>
      </c>
      <c r="L28" s="2" t="s">
        <v>4</v>
      </c>
    </row>
    <row r="29" spans="1:12" x14ac:dyDescent="0.25">
      <c r="A29" s="3" t="s">
        <v>10</v>
      </c>
      <c r="B29" s="1">
        <v>7</v>
      </c>
      <c r="C29" s="1">
        <v>3</v>
      </c>
      <c r="D29" s="1">
        <v>9</v>
      </c>
      <c r="E29" s="1">
        <v>3</v>
      </c>
      <c r="F29" s="1">
        <v>3</v>
      </c>
      <c r="G29" s="1"/>
      <c r="H29" s="1">
        <v>6</v>
      </c>
      <c r="I29" s="1">
        <v>6</v>
      </c>
      <c r="J29" s="1">
        <v>7</v>
      </c>
      <c r="K29" s="1">
        <v>6</v>
      </c>
      <c r="L29" s="1">
        <v>4</v>
      </c>
    </row>
    <row r="30" spans="1:12" x14ac:dyDescent="0.25">
      <c r="A30" s="2" t="s">
        <v>45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3" t="s">
        <v>10</v>
      </c>
      <c r="B31" s="1">
        <v>9</v>
      </c>
      <c r="C31" s="1">
        <v>6</v>
      </c>
      <c r="D31" s="1">
        <v>7</v>
      </c>
      <c r="E31" s="1">
        <v>4</v>
      </c>
      <c r="F31" s="1">
        <v>5</v>
      </c>
      <c r="G31" s="1"/>
      <c r="H31" s="1">
        <v>4</v>
      </c>
      <c r="I31" s="1">
        <v>7</v>
      </c>
      <c r="J31" s="1">
        <v>7</v>
      </c>
      <c r="K31" s="1">
        <v>5</v>
      </c>
      <c r="L31" s="1">
        <v>7</v>
      </c>
    </row>
  </sheetData>
  <mergeCells count="6">
    <mergeCell ref="B1:F1"/>
    <mergeCell ref="H1:L1"/>
    <mergeCell ref="N1:R1"/>
    <mergeCell ref="T1:X1"/>
    <mergeCell ref="N6:R6"/>
    <mergeCell ref="T6:X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1"/>
  <sheetViews>
    <sheetView tabSelected="1" topLeftCell="M37" zoomScaleNormal="100" workbookViewId="0">
      <selection activeCell="W64" sqref="W64"/>
    </sheetView>
  </sheetViews>
  <sheetFormatPr defaultRowHeight="15" x14ac:dyDescent="0.25"/>
  <cols>
    <col min="1" max="1" width="21.28515625" customWidth="1"/>
    <col min="2" max="2" width="13.42578125" customWidth="1"/>
    <col min="3" max="3" width="10.42578125" customWidth="1"/>
    <col min="5" max="5" width="9.85546875" customWidth="1"/>
    <col min="6" max="6" width="12.28515625" customWidth="1"/>
    <col min="7" max="7" width="9.140625" customWidth="1"/>
    <col min="8" max="8" width="14" customWidth="1"/>
    <col min="9" max="9" width="10.140625" customWidth="1"/>
    <col min="10" max="10" width="10.7109375" customWidth="1"/>
    <col min="12" max="12" width="12.42578125" customWidth="1"/>
    <col min="13" max="13" width="15.5703125" customWidth="1"/>
    <col min="14" max="14" width="13.42578125" customWidth="1"/>
    <col min="18" max="18" width="12" customWidth="1"/>
    <col min="19" max="19" width="8.28515625" customWidth="1"/>
    <col min="20" max="20" width="12.7109375" customWidth="1"/>
    <col min="24" max="24" width="12.5703125" customWidth="1"/>
  </cols>
  <sheetData>
    <row r="1" spans="1:24" x14ac:dyDescent="0.25">
      <c r="B1" s="22" t="s">
        <v>6</v>
      </c>
      <c r="C1" s="22"/>
      <c r="D1" s="22"/>
      <c r="E1" s="22"/>
      <c r="F1" s="22"/>
      <c r="G1" s="2"/>
      <c r="H1" s="22" t="s">
        <v>7</v>
      </c>
      <c r="I1" s="22"/>
      <c r="J1" s="22"/>
      <c r="K1" s="22"/>
      <c r="L1" s="22"/>
      <c r="N1" s="22" t="s">
        <v>43</v>
      </c>
      <c r="O1" s="22"/>
      <c r="P1" s="22"/>
      <c r="Q1" s="22"/>
      <c r="R1" s="22"/>
      <c r="S1" s="2"/>
      <c r="T1" s="22" t="s">
        <v>44</v>
      </c>
      <c r="U1" s="22"/>
      <c r="V1" s="22"/>
      <c r="W1" s="22"/>
      <c r="X1" s="22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/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7" t="s">
        <v>34</v>
      </c>
      <c r="B3" s="8">
        <v>10</v>
      </c>
      <c r="C3" s="8">
        <v>7</v>
      </c>
      <c r="D3" s="8">
        <v>3</v>
      </c>
      <c r="E3" s="8">
        <v>5</v>
      </c>
      <c r="F3" s="8">
        <v>3</v>
      </c>
      <c r="G3" s="8"/>
      <c r="H3" s="5">
        <v>4</v>
      </c>
      <c r="I3" s="5">
        <v>5</v>
      </c>
      <c r="J3" s="8">
        <v>4</v>
      </c>
      <c r="K3" s="5">
        <v>4</v>
      </c>
      <c r="L3" s="5">
        <v>5</v>
      </c>
      <c r="M3" s="2" t="s">
        <v>25</v>
      </c>
      <c r="N3" s="19">
        <f>AVERAGE(B5,B6,B27,B28,B49,B50,B71,B72,B93,B94,B115,B116,B137,B138,B159,B160,B181,B182,B203,B204,B225,B226,B247,B248,B269,B270,B291,B292,B313,B314)</f>
        <v>3.6666666666666665</v>
      </c>
      <c r="O3" s="19">
        <f t="shared" ref="O3:X3" si="0">AVERAGE(C5,C6,C27,C28,C49,C50,C71,C72,C93,C94,C115,C116,C137,C138,C159,C160,C181,C182,C203,C204,C225,C226,C247,C248,C269,C270,C291,C292,C313,C314)</f>
        <v>3.875</v>
      </c>
      <c r="P3" s="19">
        <f t="shared" si="0"/>
        <v>3.5416666666666665</v>
      </c>
      <c r="Q3" s="19">
        <f t="shared" si="0"/>
        <v>3.85</v>
      </c>
      <c r="R3" s="19">
        <f t="shared" si="0"/>
        <v>3.7391304347826089</v>
      </c>
      <c r="S3" s="19"/>
      <c r="T3" s="19">
        <f>AVERAGE(H5,H6,H27,H28,H49,H50,H71,H72,H93,H94,H115,H116,H137,H138,H159,H160,H181,H182,H203,H204,H225,H226,H247,H248,H269,H270,H291,H292,H313,H314)</f>
        <v>4.1363636363636367</v>
      </c>
      <c r="U3" s="19">
        <f t="shared" si="0"/>
        <v>4.8095238095238093</v>
      </c>
      <c r="V3" s="19">
        <f t="shared" si="0"/>
        <v>3.9230769230769229</v>
      </c>
      <c r="W3" s="19">
        <f t="shared" si="0"/>
        <v>6.7</v>
      </c>
      <c r="X3" s="19">
        <f t="shared" si="0"/>
        <v>5.2608695652173916</v>
      </c>
    </row>
    <row r="4" spans="1:24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>
        <v>5</v>
      </c>
      <c r="L4" s="1">
        <v>4</v>
      </c>
      <c r="M4" s="2" t="s">
        <v>26</v>
      </c>
      <c r="N4" s="17">
        <f>AVERAGE(B29,B30,B7,B8,B51,B52,B73,B74,B95,B96,B117,B118,B140,B139,B162,B161,B183,B184,B205,B206,B227,B228,B249,B250,B271,B272,B293,B294,B315,B316)</f>
        <v>7.9047619047619051</v>
      </c>
      <c r="O4" s="17">
        <f t="shared" ref="O4:X4" si="1">AVERAGE(C29,C30,C7,C8,C51,C52,C73,C74,C95,C96,C117,C118,C140,C139,C162,C161,C183,C184,C205,C206,C227,C228,C249,C250,C271,C272,C293,C294,C315,C316)</f>
        <v>7.3043478260869561</v>
      </c>
      <c r="P4" s="17">
        <f t="shared" si="1"/>
        <v>7.3478260869565215</v>
      </c>
      <c r="Q4" s="17">
        <f t="shared" si="1"/>
        <v>8.045454545454545</v>
      </c>
      <c r="R4" s="17">
        <f t="shared" si="1"/>
        <v>7.1363636363636367</v>
      </c>
      <c r="S4" s="17"/>
      <c r="T4" s="17">
        <f t="shared" si="1"/>
        <v>7.4782608695652177</v>
      </c>
      <c r="U4" s="17">
        <f t="shared" si="1"/>
        <v>7.333333333333333</v>
      </c>
      <c r="V4" s="17">
        <f t="shared" si="1"/>
        <v>7.72</v>
      </c>
      <c r="W4" s="17">
        <f t="shared" si="1"/>
        <v>7.2</v>
      </c>
      <c r="X4" s="17">
        <f t="shared" si="1"/>
        <v>7.0952380952380949</v>
      </c>
    </row>
    <row r="5" spans="1:24" x14ac:dyDescent="0.25">
      <c r="A5" s="9" t="s">
        <v>25</v>
      </c>
      <c r="B5" s="10">
        <v>3</v>
      </c>
      <c r="C5" s="10">
        <v>3</v>
      </c>
      <c r="D5" s="10">
        <v>3</v>
      </c>
      <c r="E5" s="10">
        <v>7</v>
      </c>
      <c r="F5" s="10">
        <v>9</v>
      </c>
      <c r="G5" s="10"/>
      <c r="H5" s="10">
        <v>3</v>
      </c>
      <c r="I5" s="10">
        <v>6</v>
      </c>
      <c r="J5" s="10">
        <v>7</v>
      </c>
      <c r="K5" s="10">
        <v>8</v>
      </c>
      <c r="L5" s="10">
        <v>3</v>
      </c>
      <c r="M5" s="2" t="s">
        <v>27</v>
      </c>
      <c r="N5" s="17">
        <f>AVERAGE(B9,B10,B31,B32,B53,B54,B75,B76,B97,B98,B119,B120,B141,B142,B163,B164,B185,B186,B207,B208,B229,B230,B251,B252,B273,B274,B295,B296,B317,B318)</f>
        <v>7.1904761904761907</v>
      </c>
      <c r="O5" s="17">
        <f t="shared" ref="O5:X5" si="2">AVERAGE(C9,C10,C31,C32,C53,C54,C75,C76,C97,C98,C119,C120,C141,C142,C163,C164,C185,C186,C207,C208,C229,C230,C251,C252,C273,C274,C295,C296,C317,C318)</f>
        <v>7.0555555555555554</v>
      </c>
      <c r="P5" s="17">
        <f t="shared" si="2"/>
        <v>6.7391304347826084</v>
      </c>
      <c r="Q5" s="17">
        <f t="shared" si="2"/>
        <v>6.5217391304347823</v>
      </c>
      <c r="R5" s="17">
        <f t="shared" si="2"/>
        <v>6.5217391304347823</v>
      </c>
      <c r="S5" s="17"/>
      <c r="T5" s="17">
        <f t="shared" si="2"/>
        <v>7.6086956521739131</v>
      </c>
      <c r="U5" s="17">
        <f t="shared" si="2"/>
        <v>6.958333333333333</v>
      </c>
      <c r="V5" s="17">
        <f t="shared" si="2"/>
        <v>6.5909090909090908</v>
      </c>
      <c r="W5" s="17">
        <f t="shared" si="2"/>
        <v>7.6470588235294121</v>
      </c>
      <c r="X5" s="17">
        <f t="shared" si="2"/>
        <v>6.6363636363636367</v>
      </c>
    </row>
    <row r="6" spans="1:24" x14ac:dyDescent="0.25">
      <c r="A6" s="3"/>
      <c r="B6" s="1"/>
      <c r="C6" s="1"/>
      <c r="D6" s="1"/>
      <c r="E6" s="1"/>
      <c r="F6" s="1">
        <v>3</v>
      </c>
      <c r="G6" s="1"/>
      <c r="H6" s="1"/>
      <c r="I6" s="1"/>
      <c r="J6" s="1">
        <v>4</v>
      </c>
      <c r="K6" s="1">
        <v>8</v>
      </c>
      <c r="L6" s="1">
        <v>5</v>
      </c>
      <c r="M6" s="2" t="s">
        <v>28</v>
      </c>
      <c r="N6" s="17">
        <f>AVERAGE(B11,B12,B33,B34,B55,B56,B77,B78,B99,B100,B121,B122,B143,B144,B165,B166,B187,B188,B209,B210,B231,B232,B253,B254,B275,B276,B297,B298,B319,B320)</f>
        <v>6.0454545454545459</v>
      </c>
      <c r="O6" s="17">
        <f t="shared" ref="O6:X6" si="3">AVERAGE(C11,C12,C33,C34,C55,C56,C77,C78,C99,C100,C121,C122,C143,C144,C165,C166,C187,C188,C209,C210,C231,C232,C253,C254,C275,C276,C297,C298,C319,C320)</f>
        <v>7.1578947368421053</v>
      </c>
      <c r="P6" s="17">
        <f t="shared" si="3"/>
        <v>5.1818181818181817</v>
      </c>
      <c r="Q6" s="17">
        <f t="shared" si="3"/>
        <v>6.5238095238095237</v>
      </c>
      <c r="R6" s="17">
        <f t="shared" si="3"/>
        <v>5.5652173913043477</v>
      </c>
      <c r="S6" s="17"/>
      <c r="T6" s="17">
        <f t="shared" si="3"/>
        <v>4.7826086956521738</v>
      </c>
      <c r="U6" s="17">
        <f t="shared" si="3"/>
        <v>5.12</v>
      </c>
      <c r="V6" s="17">
        <f t="shared" si="3"/>
        <v>5.8</v>
      </c>
      <c r="W6" s="17">
        <f t="shared" si="3"/>
        <v>5.5882352941176467</v>
      </c>
      <c r="X6" s="17">
        <f t="shared" si="3"/>
        <v>6.35</v>
      </c>
    </row>
    <row r="7" spans="1:24" x14ac:dyDescent="0.25">
      <c r="A7" s="9" t="s">
        <v>26</v>
      </c>
      <c r="B7" s="10">
        <v>9</v>
      </c>
      <c r="C7" s="10">
        <v>9</v>
      </c>
      <c r="D7" s="10">
        <v>8</v>
      </c>
      <c r="E7" s="10">
        <v>10</v>
      </c>
      <c r="F7" s="10">
        <v>10</v>
      </c>
      <c r="G7" s="10"/>
      <c r="H7" s="10">
        <v>8</v>
      </c>
      <c r="I7" s="10">
        <v>7</v>
      </c>
      <c r="J7" s="10">
        <v>6</v>
      </c>
      <c r="K7" s="10">
        <v>7</v>
      </c>
      <c r="L7" s="10">
        <v>8</v>
      </c>
      <c r="M7" s="2" t="s">
        <v>29</v>
      </c>
      <c r="N7" s="17">
        <f>AVERAGE(B13,B14,B35,B36,B57,B58,B79,B80,B101,B102,B123,B124,B145,B146,B167,B168,B189,B190,B211,B212,B233,B234,B255,B256,B277,B278,B299,B300,B321,B322)</f>
        <v>6.6956521739130439</v>
      </c>
      <c r="O7" s="17">
        <f t="shared" ref="O7:X7" si="4">AVERAGE(C13,C14,C35,C36,C57,C58,C79,C80,C101,C102,C123,C124,C145,C146,C167,C168,C189,C190,C211,C212,C233,C234,C255,C256,C277,C278,C299,C300,C321,C322)</f>
        <v>6.7894736842105265</v>
      </c>
      <c r="P7" s="17">
        <f t="shared" si="4"/>
        <v>7.0952380952380949</v>
      </c>
      <c r="Q7" s="17">
        <f t="shared" si="4"/>
        <v>6.8095238095238093</v>
      </c>
      <c r="R7" s="17">
        <f t="shared" si="4"/>
        <v>6.4347826086956523</v>
      </c>
      <c r="S7" s="17"/>
      <c r="T7" s="17">
        <f t="shared" si="4"/>
        <v>6.8571428571428568</v>
      </c>
      <c r="U7" s="17">
        <f t="shared" si="4"/>
        <v>6.7826086956521738</v>
      </c>
      <c r="V7" s="17">
        <f t="shared" si="4"/>
        <v>6.5652173913043477</v>
      </c>
      <c r="W7" s="17">
        <f t="shared" si="4"/>
        <v>7.45</v>
      </c>
      <c r="X7" s="17">
        <f t="shared" si="4"/>
        <v>6.7777777777777777</v>
      </c>
    </row>
    <row r="8" spans="1:24" x14ac:dyDescent="0.25">
      <c r="A8" s="3"/>
      <c r="B8" s="1"/>
      <c r="C8" s="1"/>
      <c r="D8" s="1"/>
      <c r="E8" s="1"/>
      <c r="F8" s="1">
        <v>10</v>
      </c>
      <c r="G8" s="1"/>
      <c r="H8" s="1"/>
      <c r="I8" s="1"/>
      <c r="J8" s="1">
        <v>7</v>
      </c>
      <c r="K8" s="1">
        <v>7</v>
      </c>
      <c r="L8" s="1"/>
      <c r="M8" s="2" t="s">
        <v>30</v>
      </c>
      <c r="N8" s="17">
        <f>AVERAGE(B15,B16,B37,B38,B59,B60,B81,B82,B103,B104,B125,B126,B147,B148,B169,B170,B191,B192,B213,B214,B235,B236,B257,B258,B279,B280,B301,B302,B323,B324)</f>
        <v>7.2857142857142856</v>
      </c>
      <c r="O8" s="17">
        <f t="shared" ref="O8:X8" si="5">AVERAGE(C15,C16,C37,C38,C59,C60,C81,C82,C103,C104,C125,C126,C147,C148,C169,C170,C191,C192,C213,C214,C235,C236,C257,C258,C279,C280,C301,C302,C323,C324)</f>
        <v>8.125</v>
      </c>
      <c r="P8" s="17">
        <f t="shared" si="5"/>
        <v>7.3181818181818183</v>
      </c>
      <c r="Q8" s="17">
        <f t="shared" si="5"/>
        <v>7.35</v>
      </c>
      <c r="R8" s="17">
        <f t="shared" si="5"/>
        <v>7.9130434782608692</v>
      </c>
      <c r="S8" s="17"/>
      <c r="T8" s="17">
        <f t="shared" si="5"/>
        <v>7.3636363636363633</v>
      </c>
      <c r="U8" s="17">
        <f t="shared" si="5"/>
        <v>7.2380952380952381</v>
      </c>
      <c r="V8" s="17">
        <f t="shared" si="5"/>
        <v>7.0952380952380949</v>
      </c>
      <c r="W8" s="17">
        <f t="shared" si="5"/>
        <v>7.8</v>
      </c>
      <c r="X8" s="17">
        <f t="shared" si="5"/>
        <v>7.6315789473684212</v>
      </c>
    </row>
    <row r="9" spans="1:24" x14ac:dyDescent="0.25">
      <c r="A9" s="9" t="s">
        <v>27</v>
      </c>
      <c r="B9" s="10">
        <v>5</v>
      </c>
      <c r="C9" s="10">
        <v>9</v>
      </c>
      <c r="D9" s="10">
        <v>7</v>
      </c>
      <c r="E9" s="10">
        <v>7</v>
      </c>
      <c r="F9" s="10">
        <v>7</v>
      </c>
      <c r="G9" s="10"/>
      <c r="H9" s="10">
        <v>5</v>
      </c>
      <c r="I9" s="10">
        <v>7</v>
      </c>
      <c r="J9" s="10">
        <v>6</v>
      </c>
      <c r="K9" s="10">
        <v>8</v>
      </c>
      <c r="L9" s="10">
        <v>7</v>
      </c>
      <c r="M9" s="2" t="s">
        <v>31</v>
      </c>
      <c r="N9" s="17">
        <f>AVERAGE(B17,B18,B39,B40,B61,B62,B83,B84,B105,B106,B127,B128,B149,B150,B171,B172,B193,B194,B215,B216,B237,B238,B259,B260,B281,B282,B303,B304,B325,B326)</f>
        <v>7.4</v>
      </c>
      <c r="O9" s="17">
        <f t="shared" ref="O9:X9" si="6">AVERAGE(C17,C18,C39,C40,C61,C62,C83,C84,C105,C106,C127,C128,C149,C150,C171,C172,C193,C194,C215,C216,C237,C238,C259,C260,C281,C282,C303,C304,C325,C326)</f>
        <v>7.7</v>
      </c>
      <c r="P9" s="17">
        <f t="shared" si="6"/>
        <v>7</v>
      </c>
      <c r="Q9" s="17">
        <f t="shared" si="6"/>
        <v>7.6842105263157894</v>
      </c>
      <c r="R9" s="17">
        <f t="shared" si="6"/>
        <v>7.2380952380952381</v>
      </c>
      <c r="S9" s="17"/>
      <c r="T9" s="17">
        <f t="shared" si="6"/>
        <v>7.6111111111111107</v>
      </c>
      <c r="U9" s="17">
        <f t="shared" si="6"/>
        <v>7.5</v>
      </c>
      <c r="V9" s="17">
        <f t="shared" si="6"/>
        <v>7.1428571428571432</v>
      </c>
      <c r="W9" s="17">
        <f t="shared" si="6"/>
        <v>7.2608695652173916</v>
      </c>
      <c r="X9" s="17">
        <f t="shared" si="6"/>
        <v>7.25</v>
      </c>
    </row>
    <row r="10" spans="1:24" x14ac:dyDescent="0.25">
      <c r="A10" s="3"/>
      <c r="B10" s="1"/>
      <c r="C10" s="1"/>
      <c r="D10" s="1"/>
      <c r="E10" s="1">
        <v>6</v>
      </c>
      <c r="F10" s="1"/>
      <c r="G10" s="1"/>
      <c r="H10" s="1"/>
      <c r="I10" s="1">
        <v>6</v>
      </c>
      <c r="J10" s="1">
        <v>7</v>
      </c>
      <c r="K10" s="1"/>
      <c r="L10" s="1"/>
      <c r="M10" s="2" t="s">
        <v>32</v>
      </c>
      <c r="N10" s="17">
        <f>AVERAGE(B19,B20,B41,B42,B63,B64,B85,B86,B107,B108,B129,B130,B151,B152,B173,B174,B195,B196,B217,B218,B239,B240,B261,B262,B283,B284,B305,B306,B327,B328)</f>
        <v>6.1</v>
      </c>
      <c r="O10" s="17">
        <f t="shared" ref="O10:X10" si="7">AVERAGE(C19,C20,C41,C42,C63,C64,C85,C86,C107,C108,C129,C130,C151,C152,C173,C174,C195,C196,C217,C218,C239,C240,C261,C262,C283,C284,C305,C306,C327,C328)</f>
        <v>6.7727272727272725</v>
      </c>
      <c r="P10" s="17">
        <f t="shared" si="7"/>
        <v>6.1818181818181817</v>
      </c>
      <c r="Q10" s="17">
        <f t="shared" si="7"/>
        <v>7</v>
      </c>
      <c r="R10" s="17">
        <f t="shared" si="7"/>
        <v>5.882352941176471</v>
      </c>
      <c r="S10" s="17"/>
      <c r="T10" s="17">
        <f t="shared" si="7"/>
        <v>5.8235294117647056</v>
      </c>
      <c r="U10" s="17">
        <f t="shared" si="7"/>
        <v>6.6842105263157894</v>
      </c>
      <c r="V10" s="17">
        <f t="shared" si="7"/>
        <v>6.2857142857142856</v>
      </c>
      <c r="W10" s="17">
        <f t="shared" si="7"/>
        <v>6.45</v>
      </c>
      <c r="X10" s="17">
        <f t="shared" si="7"/>
        <v>6.1818181818181817</v>
      </c>
    </row>
    <row r="11" spans="1:24" x14ac:dyDescent="0.25">
      <c r="A11" s="9" t="s">
        <v>28</v>
      </c>
      <c r="B11" s="10">
        <v>15</v>
      </c>
      <c r="C11" s="10">
        <v>15</v>
      </c>
      <c r="D11" s="10">
        <v>5</v>
      </c>
      <c r="E11" s="10">
        <v>5</v>
      </c>
      <c r="F11" s="10">
        <v>8</v>
      </c>
      <c r="G11" s="10"/>
      <c r="H11" s="10">
        <v>5</v>
      </c>
      <c r="I11" s="10">
        <v>5</v>
      </c>
      <c r="J11" s="10">
        <v>5</v>
      </c>
      <c r="K11" s="10">
        <v>6</v>
      </c>
      <c r="L11" s="10">
        <v>4</v>
      </c>
      <c r="M11" s="2" t="s">
        <v>33</v>
      </c>
      <c r="N11" s="17">
        <f>AVERAGE(B21,B22,B43,B44,B65,B66,B87,B88,B109,B110,B131,B132,B153,B154,B175,B176,B197,B198,B219,B220,B241,B242,B263,B264,B285,B286,B307,B308,B329,B330)</f>
        <v>7.85</v>
      </c>
      <c r="O11" s="17">
        <f t="shared" ref="O11:X11" si="8">AVERAGE(C21,C22,C43,C44,C65,C66,C87,C88,C109,C110,C131,C132,C153,C154,C175,C176,C197,C198,C219,C220,C241,C242,C263,C264,C285,C286,C307,C308,C329,C330)</f>
        <v>8</v>
      </c>
      <c r="P11" s="17">
        <f t="shared" si="8"/>
        <v>7.2</v>
      </c>
      <c r="Q11" s="17">
        <f t="shared" si="8"/>
        <v>8.0588235294117645</v>
      </c>
      <c r="R11" s="17">
        <f t="shared" si="8"/>
        <v>7.3888888888888893</v>
      </c>
      <c r="S11" s="17"/>
      <c r="T11" s="17">
        <f t="shared" si="8"/>
        <v>6.9444444444444446</v>
      </c>
      <c r="U11" s="17">
        <f t="shared" si="8"/>
        <v>7.65</v>
      </c>
      <c r="V11" s="17">
        <f t="shared" si="8"/>
        <v>6.9473684210526319</v>
      </c>
      <c r="W11" s="17">
        <f t="shared" si="8"/>
        <v>7.4444444444444446</v>
      </c>
      <c r="X11" s="17">
        <f t="shared" si="8"/>
        <v>7.1818181818181817</v>
      </c>
    </row>
    <row r="12" spans="1:24" x14ac:dyDescent="0.25">
      <c r="A12" s="3"/>
      <c r="B12" s="1">
        <v>6</v>
      </c>
      <c r="C12" s="1"/>
      <c r="D12" s="1"/>
      <c r="E12" s="1"/>
      <c r="F12" s="1"/>
      <c r="G12" s="1"/>
      <c r="H12" s="1"/>
      <c r="I12" s="1">
        <v>4</v>
      </c>
      <c r="J12" s="1">
        <v>5</v>
      </c>
      <c r="K12" s="1"/>
      <c r="L12" s="1"/>
      <c r="M12" s="2" t="s">
        <v>34</v>
      </c>
      <c r="N12" s="17">
        <f>AVERAGE(B3,B4,B25,B26,B47,B48,B69,B70,B91,B92,B113,B114,B135,B136,B157,B158,B179,B180,B201,B202,B223,B224,B245,B246,B267,B268,B289,B290,B311,B312)</f>
        <v>4.25</v>
      </c>
      <c r="O12" s="17">
        <f t="shared" ref="O12:X12" si="9">AVERAGE(C3,C4,C25,C26,C47,C48,C69,C70,C91,C92,C113,C114,C135,C136,C157,C158,C179,C180,C201,C202,C223,C224,C245,C246,C267,C268,C289,C290,C311,C312)</f>
        <v>4.3636363636363633</v>
      </c>
      <c r="P12" s="17">
        <f t="shared" si="9"/>
        <v>3.9545454545454546</v>
      </c>
      <c r="Q12" s="17">
        <f t="shared" si="9"/>
        <v>5.0625</v>
      </c>
      <c r="R12" s="17">
        <f t="shared" si="9"/>
        <v>4</v>
      </c>
      <c r="S12" s="17"/>
      <c r="T12" s="17">
        <f t="shared" si="9"/>
        <v>5.9444444444444446</v>
      </c>
      <c r="U12" s="17">
        <f t="shared" si="9"/>
        <v>3.9473684210526314</v>
      </c>
      <c r="V12" s="17">
        <f t="shared" si="9"/>
        <v>3.8421052631578947</v>
      </c>
      <c r="W12" s="17">
        <f t="shared" si="9"/>
        <v>6.333333333333333</v>
      </c>
      <c r="X12" s="17">
        <f t="shared" si="9"/>
        <v>4.1739130434782608</v>
      </c>
    </row>
    <row r="13" spans="1:24" x14ac:dyDescent="0.25">
      <c r="A13" s="9" t="s">
        <v>29</v>
      </c>
      <c r="B13" s="10">
        <v>10</v>
      </c>
      <c r="C13" s="10">
        <v>10</v>
      </c>
      <c r="D13" s="10">
        <v>8</v>
      </c>
      <c r="E13" s="10">
        <v>7</v>
      </c>
      <c r="F13" s="10">
        <v>7</v>
      </c>
      <c r="G13" s="10"/>
      <c r="H13" s="10">
        <v>6</v>
      </c>
      <c r="I13" s="10">
        <v>7</v>
      </c>
      <c r="J13" s="10">
        <v>7</v>
      </c>
      <c r="K13" s="10">
        <v>7</v>
      </c>
      <c r="L13" s="10">
        <v>7</v>
      </c>
      <c r="M13" s="2" t="s">
        <v>38</v>
      </c>
      <c r="N13" s="12">
        <f>AVERAGE(B23,B45,B67,B89,B111,B133,B155,B177,B199,B221,B243,B265,B287,B309,B331)</f>
        <v>13.933333333333334</v>
      </c>
      <c r="O13" s="12">
        <f t="shared" ref="O13:R13" si="10">AVERAGE(C23,C45,C67,C89,C111,C133,C155,C177,C199,C221,C243,C265,C287,C309,C331)</f>
        <v>13.6</v>
      </c>
      <c r="P13" s="12">
        <f t="shared" si="10"/>
        <v>14.666666666666666</v>
      </c>
      <c r="Q13" s="12">
        <f t="shared" si="10"/>
        <v>13.133333333333333</v>
      </c>
      <c r="R13" s="12">
        <f t="shared" si="10"/>
        <v>14</v>
      </c>
      <c r="S13" s="12"/>
      <c r="T13" s="12">
        <f t="shared" ref="T13" si="11">AVERAGE(H23,H45,H67,H89,H111,H133,H155,H177,H199,H221,H243,H265,H287,H309,H331)</f>
        <v>13.666666666666666</v>
      </c>
      <c r="U13" s="12">
        <f t="shared" ref="U13" si="12">AVERAGE(I23,I45,I67,I89,I111,I133,I155,I177,I199,I221,I243,I265,I287,I309,I331)</f>
        <v>14.066666666666666</v>
      </c>
      <c r="V13" s="12">
        <f t="shared" ref="V13" si="13">AVERAGE(J23,J45,J67,J89,J111,J133,J155,J177,J199,J221,J243,J265,J287,J309,J331)</f>
        <v>14.466666666666667</v>
      </c>
      <c r="W13" s="12">
        <f t="shared" ref="W13" si="14">AVERAGE(K23,K45,K67,K89,K111,K133,K155,K177,K199,K221,K243,K265,K287,K309,K331)</f>
        <v>12.866666666666667</v>
      </c>
      <c r="X13" s="12">
        <f t="shared" ref="X13" si="15">AVERAGE(L23,L45,L67,L89,L111,L133,L155,L177,L199,L221,L243,L265,L287,L309,L331)</f>
        <v>14</v>
      </c>
    </row>
    <row r="14" spans="1:24" x14ac:dyDescent="0.25">
      <c r="A14" s="3"/>
      <c r="B14" s="1">
        <v>7</v>
      </c>
      <c r="C14" s="1"/>
      <c r="D14" s="1"/>
      <c r="E14" s="1"/>
      <c r="F14" s="1"/>
      <c r="G14" s="1"/>
      <c r="H14" s="1"/>
      <c r="I14" s="1">
        <v>7</v>
      </c>
      <c r="J14" s="1">
        <v>6</v>
      </c>
      <c r="K14" s="1"/>
      <c r="L14" s="1"/>
    </row>
    <row r="15" spans="1:24" x14ac:dyDescent="0.25">
      <c r="A15" s="9" t="s">
        <v>30</v>
      </c>
      <c r="B15" s="10">
        <v>9</v>
      </c>
      <c r="C15" s="10">
        <v>8</v>
      </c>
      <c r="D15" s="10">
        <v>7</v>
      </c>
      <c r="E15" s="10">
        <v>9</v>
      </c>
      <c r="F15" s="10">
        <v>7</v>
      </c>
      <c r="G15" s="10"/>
      <c r="H15" s="10">
        <v>7</v>
      </c>
      <c r="I15" s="10">
        <v>8</v>
      </c>
      <c r="J15" s="10">
        <v>6</v>
      </c>
      <c r="K15" s="10">
        <v>7</v>
      </c>
      <c r="L15" s="10">
        <v>7</v>
      </c>
    </row>
    <row r="16" spans="1:24" x14ac:dyDescent="0.25">
      <c r="A16" s="3"/>
      <c r="B16" s="1"/>
      <c r="C16" s="1"/>
      <c r="D16" s="1">
        <v>8</v>
      </c>
      <c r="E16" s="1"/>
      <c r="F16" s="1"/>
      <c r="G16" s="1"/>
      <c r="H16" s="1">
        <v>7</v>
      </c>
      <c r="I16" s="1">
        <v>8</v>
      </c>
      <c r="J16" s="1"/>
      <c r="K16" s="1"/>
      <c r="L16" s="1"/>
      <c r="N16" s="22" t="s">
        <v>43</v>
      </c>
      <c r="O16" s="22"/>
      <c r="P16" s="22"/>
      <c r="Q16" s="22"/>
      <c r="R16" s="22"/>
      <c r="S16" s="2"/>
      <c r="T16" s="22" t="s">
        <v>44</v>
      </c>
      <c r="U16" s="22"/>
      <c r="V16" s="22"/>
      <c r="W16" s="22"/>
      <c r="X16" s="22"/>
    </row>
    <row r="17" spans="1:24" x14ac:dyDescent="0.25">
      <c r="A17" s="9" t="s">
        <v>31</v>
      </c>
      <c r="B17" s="10">
        <v>8</v>
      </c>
      <c r="C17" s="10">
        <v>12</v>
      </c>
      <c r="D17" s="10">
        <v>9</v>
      </c>
      <c r="E17" s="10">
        <v>8</v>
      </c>
      <c r="F17" s="10">
        <v>8</v>
      </c>
      <c r="G17" s="10"/>
      <c r="H17" s="10">
        <v>8</v>
      </c>
      <c r="I17" s="10">
        <v>8</v>
      </c>
      <c r="J17" s="10">
        <v>7</v>
      </c>
      <c r="K17" s="10">
        <v>8</v>
      </c>
      <c r="L17" s="10">
        <v>7</v>
      </c>
      <c r="M17" t="s">
        <v>53</v>
      </c>
      <c r="N17" s="2" t="s">
        <v>0</v>
      </c>
      <c r="O17" s="2" t="s">
        <v>1</v>
      </c>
      <c r="P17" s="2" t="s">
        <v>2</v>
      </c>
      <c r="Q17" s="2" t="s">
        <v>3</v>
      </c>
      <c r="R17" s="2" t="s">
        <v>4</v>
      </c>
      <c r="S17" s="2"/>
      <c r="T17" s="2" t="s">
        <v>0</v>
      </c>
      <c r="U17" s="2" t="s">
        <v>1</v>
      </c>
      <c r="V17" s="2" t="s">
        <v>2</v>
      </c>
      <c r="W17" s="2" t="s">
        <v>3</v>
      </c>
      <c r="X17" s="2" t="s">
        <v>4</v>
      </c>
    </row>
    <row r="18" spans="1:24" x14ac:dyDescent="0.25">
      <c r="A18" s="3"/>
      <c r="B18" s="1"/>
      <c r="C18" s="1"/>
      <c r="D18" s="1">
        <v>7</v>
      </c>
      <c r="E18" s="1"/>
      <c r="F18" s="1"/>
      <c r="G18" s="1"/>
      <c r="H18" s="1">
        <v>6</v>
      </c>
      <c r="I18" s="1"/>
      <c r="J18" s="1"/>
      <c r="K18" s="1"/>
      <c r="L18" s="1">
        <v>7</v>
      </c>
      <c r="M18" s="2" t="s">
        <v>25</v>
      </c>
      <c r="N18" s="12">
        <f>AVERAGE(B49,B50,B93,B94,B137,B138,B269,B270)</f>
        <v>4.333333333333333</v>
      </c>
      <c r="O18" s="12">
        <f t="shared" ref="O18:X18" si="16">AVERAGE(C49,C50,C93,C94,C137,C138,C269,C270)</f>
        <v>4.4285714285714288</v>
      </c>
      <c r="P18" s="12">
        <f t="shared" si="16"/>
        <v>3.8571428571428572</v>
      </c>
      <c r="Q18" s="12">
        <f t="shared" si="16"/>
        <v>3.8</v>
      </c>
      <c r="R18" s="12">
        <f t="shared" si="16"/>
        <v>3.7142857142857144</v>
      </c>
      <c r="S18" s="12"/>
      <c r="T18" s="12">
        <f t="shared" si="16"/>
        <v>4</v>
      </c>
      <c r="U18" s="12">
        <f t="shared" si="16"/>
        <v>5.333333333333333</v>
      </c>
      <c r="V18" s="12">
        <f t="shared" si="16"/>
        <v>3.1666666666666665</v>
      </c>
      <c r="W18" s="12">
        <f t="shared" si="16"/>
        <v>6</v>
      </c>
      <c r="X18" s="12">
        <f t="shared" si="16"/>
        <v>5.333333333333333</v>
      </c>
    </row>
    <row r="19" spans="1:24" x14ac:dyDescent="0.25">
      <c r="A19" s="9" t="s">
        <v>32</v>
      </c>
      <c r="B19" s="10">
        <v>6</v>
      </c>
      <c r="C19" s="10">
        <v>9</v>
      </c>
      <c r="D19" s="10">
        <v>5</v>
      </c>
      <c r="E19" s="10">
        <v>9</v>
      </c>
      <c r="F19" s="10">
        <v>5</v>
      </c>
      <c r="G19" s="10"/>
      <c r="H19" s="10">
        <v>7</v>
      </c>
      <c r="I19" s="10">
        <v>5</v>
      </c>
      <c r="J19" s="10">
        <v>6</v>
      </c>
      <c r="K19" s="10">
        <v>7</v>
      </c>
      <c r="L19" s="10">
        <v>6</v>
      </c>
      <c r="M19" s="2" t="s">
        <v>26</v>
      </c>
      <c r="N19" s="12">
        <f>AVERAGE(B51,B52,B95,B96,B139,B140,B271,B272)</f>
        <v>6.8571428571428568</v>
      </c>
      <c r="O19" s="12">
        <f t="shared" ref="O19:X19" si="17">AVERAGE(C51,C52,C95,C96,C139,C140,C271,C272)</f>
        <v>6.666666666666667</v>
      </c>
      <c r="P19" s="12">
        <f t="shared" si="17"/>
        <v>7.666666666666667</v>
      </c>
      <c r="Q19" s="12">
        <f t="shared" si="17"/>
        <v>7.333333333333333</v>
      </c>
      <c r="R19" s="12">
        <f t="shared" si="17"/>
        <v>6.5714285714285712</v>
      </c>
      <c r="S19" s="12"/>
      <c r="T19" s="12">
        <f t="shared" si="17"/>
        <v>7.833333333333333</v>
      </c>
      <c r="U19" s="12">
        <f t="shared" si="17"/>
        <v>7.833333333333333</v>
      </c>
      <c r="V19" s="12">
        <f t="shared" si="17"/>
        <v>7.2</v>
      </c>
      <c r="W19" s="12">
        <f t="shared" si="17"/>
        <v>7.4</v>
      </c>
      <c r="X19" s="12">
        <f t="shared" si="17"/>
        <v>7.1428571428571432</v>
      </c>
    </row>
    <row r="20" spans="1:24" x14ac:dyDescent="0.25">
      <c r="A20" s="3"/>
      <c r="B20" s="1"/>
      <c r="C20" s="1"/>
      <c r="D20" s="1">
        <v>6</v>
      </c>
      <c r="E20" s="1"/>
      <c r="F20" s="1"/>
      <c r="G20" s="1"/>
      <c r="H20" s="1">
        <v>7</v>
      </c>
      <c r="I20" s="1"/>
      <c r="J20" s="1"/>
      <c r="K20" s="1"/>
      <c r="L20" s="1">
        <v>6</v>
      </c>
      <c r="M20" s="2" t="s">
        <v>27</v>
      </c>
      <c r="N20" s="12">
        <f>AVERAGE(B53,B54,B97,B98,B141,B142,B273,B274)</f>
        <v>6.1428571428571432</v>
      </c>
      <c r="O20" s="12">
        <f t="shared" ref="O20:X20" si="18">AVERAGE(C53,C54,C97,C98,C141,C142,C273,C274)</f>
        <v>7</v>
      </c>
      <c r="P20" s="12">
        <f t="shared" si="18"/>
        <v>6.4</v>
      </c>
      <c r="Q20" s="12">
        <f t="shared" si="18"/>
        <v>6</v>
      </c>
      <c r="R20" s="12">
        <f t="shared" si="18"/>
        <v>6.125</v>
      </c>
      <c r="S20" s="12"/>
      <c r="T20" s="12">
        <f t="shared" si="18"/>
        <v>8.2857142857142865</v>
      </c>
      <c r="U20" s="12">
        <f t="shared" si="18"/>
        <v>6.666666666666667</v>
      </c>
      <c r="V20" s="12">
        <f t="shared" si="18"/>
        <v>6.2</v>
      </c>
      <c r="W20" s="12">
        <f t="shared" si="18"/>
        <v>7.5</v>
      </c>
      <c r="X20" s="12">
        <f t="shared" si="18"/>
        <v>6.5714285714285712</v>
      </c>
    </row>
    <row r="21" spans="1:24" x14ac:dyDescent="0.25">
      <c r="A21" s="2" t="s">
        <v>33</v>
      </c>
      <c r="B21">
        <v>9</v>
      </c>
      <c r="C21">
        <v>10</v>
      </c>
      <c r="D21" s="5">
        <v>10</v>
      </c>
      <c r="E21">
        <v>10</v>
      </c>
      <c r="F21">
        <v>9</v>
      </c>
      <c r="H21" s="5">
        <v>7</v>
      </c>
      <c r="I21" s="5">
        <v>7</v>
      </c>
      <c r="J21">
        <v>8</v>
      </c>
      <c r="K21">
        <v>10</v>
      </c>
      <c r="L21" s="5">
        <v>7</v>
      </c>
      <c r="M21" s="2" t="s">
        <v>28</v>
      </c>
      <c r="N21" s="12">
        <f>AVERAGE(B55,B56,B99,B100,B143,B144,B275,B276)</f>
        <v>4.8571428571428568</v>
      </c>
      <c r="O21" s="12">
        <f t="shared" ref="O21:X21" si="19">AVERAGE(C55,C56,C99,C100,C143,C144,C275,C276)</f>
        <v>5.4</v>
      </c>
      <c r="P21" s="12">
        <f t="shared" si="19"/>
        <v>4</v>
      </c>
      <c r="Q21" s="12">
        <f t="shared" si="19"/>
        <v>6</v>
      </c>
      <c r="R21" s="12">
        <f t="shared" si="19"/>
        <v>5.5</v>
      </c>
      <c r="S21" s="12"/>
      <c r="T21" s="12">
        <f t="shared" si="19"/>
        <v>4.4285714285714288</v>
      </c>
      <c r="U21" s="12">
        <f t="shared" si="19"/>
        <v>6.8</v>
      </c>
      <c r="V21" s="12">
        <f t="shared" si="19"/>
        <v>7.5</v>
      </c>
      <c r="W21" s="12">
        <f t="shared" si="19"/>
        <v>4.75</v>
      </c>
      <c r="X21" s="12">
        <f t="shared" si="19"/>
        <v>4.833333333333333</v>
      </c>
    </row>
    <row r="22" spans="1:24" x14ac:dyDescent="0.25">
      <c r="A22" s="1"/>
      <c r="B22" s="1"/>
      <c r="C22" s="1"/>
      <c r="D22" s="1"/>
      <c r="E22" s="1"/>
      <c r="F22" s="1"/>
      <c r="G22" s="1"/>
      <c r="H22" s="1">
        <v>8</v>
      </c>
      <c r="I22" s="1"/>
      <c r="J22" s="1"/>
      <c r="K22" s="1"/>
      <c r="L22" s="1">
        <v>7</v>
      </c>
      <c r="M22" s="2" t="s">
        <v>29</v>
      </c>
      <c r="N22" s="12">
        <f>AVERAGE(B57,B58,B101,B102,B145,B146,B277,B278)</f>
        <v>6.4285714285714288</v>
      </c>
      <c r="O22" s="12">
        <f t="shared" ref="O22:X22" si="20">AVERAGE(C57,C58,C101,C102,C145,C146,C277,C278)</f>
        <v>6.4</v>
      </c>
      <c r="P22" s="12">
        <f t="shared" si="20"/>
        <v>6.333333333333333</v>
      </c>
      <c r="Q22" s="12">
        <f t="shared" si="20"/>
        <v>6.4285714285714288</v>
      </c>
      <c r="R22" s="12">
        <f t="shared" si="20"/>
        <v>6.7142857142857144</v>
      </c>
      <c r="S22" s="12"/>
      <c r="T22" s="12">
        <f t="shared" si="20"/>
        <v>7.8</v>
      </c>
      <c r="U22" s="12">
        <f t="shared" si="20"/>
        <v>7.8</v>
      </c>
      <c r="V22" s="12">
        <f t="shared" si="20"/>
        <v>6.7142857142857144</v>
      </c>
      <c r="W22" s="12">
        <f t="shared" si="20"/>
        <v>8.1666666666666661</v>
      </c>
      <c r="X22" s="12">
        <f t="shared" si="20"/>
        <v>7.2</v>
      </c>
    </row>
    <row r="23" spans="1:24" x14ac:dyDescent="0.25">
      <c r="A23" s="15" t="s">
        <v>39</v>
      </c>
      <c r="B23" s="14">
        <f>COUNT(B3:B22)</f>
        <v>12</v>
      </c>
      <c r="C23" s="14">
        <f t="shared" ref="C23:L23" si="21">COUNT(C3:C22)</f>
        <v>10</v>
      </c>
      <c r="D23" s="14">
        <f t="shared" si="21"/>
        <v>13</v>
      </c>
      <c r="E23" s="14">
        <f t="shared" si="21"/>
        <v>11</v>
      </c>
      <c r="F23" s="14">
        <f t="shared" si="21"/>
        <v>12</v>
      </c>
      <c r="G23" s="14"/>
      <c r="H23" s="14">
        <f t="shared" si="21"/>
        <v>14</v>
      </c>
      <c r="I23" s="14">
        <f t="shared" si="21"/>
        <v>14</v>
      </c>
      <c r="J23" s="14">
        <f t="shared" si="21"/>
        <v>15</v>
      </c>
      <c r="K23" s="14">
        <f t="shared" si="21"/>
        <v>13</v>
      </c>
      <c r="L23" s="14">
        <f t="shared" si="21"/>
        <v>15</v>
      </c>
      <c r="M23" s="2" t="s">
        <v>30</v>
      </c>
      <c r="N23" s="20">
        <f>AVERAGE(B59,B60,B103,B104,B147,B148,B279,B280)</f>
        <v>6.833333333333333</v>
      </c>
      <c r="O23" s="20">
        <f t="shared" ref="O23:X23" si="22">AVERAGE(C59,C60,C103,C104,C147,C148,C279,C280)</f>
        <v>7.4</v>
      </c>
      <c r="P23" s="20">
        <f t="shared" si="22"/>
        <v>6.5714285714285712</v>
      </c>
      <c r="Q23" s="20">
        <f t="shared" si="22"/>
        <v>6.5</v>
      </c>
      <c r="R23" s="20">
        <f t="shared" si="22"/>
        <v>7</v>
      </c>
      <c r="S23" s="20"/>
      <c r="T23" s="20">
        <f t="shared" si="22"/>
        <v>6.25</v>
      </c>
      <c r="U23" s="20">
        <f t="shared" si="22"/>
        <v>6.2</v>
      </c>
      <c r="V23" s="20">
        <f t="shared" si="22"/>
        <v>7</v>
      </c>
      <c r="W23" s="20">
        <f t="shared" si="22"/>
        <v>7</v>
      </c>
      <c r="X23" s="20">
        <f t="shared" si="22"/>
        <v>7.2</v>
      </c>
    </row>
    <row r="24" spans="1:24" x14ac:dyDescent="0.25">
      <c r="A24" s="2" t="s">
        <v>11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  <c r="M24" s="2" t="s">
        <v>31</v>
      </c>
      <c r="N24" s="12">
        <f>AVERAGE(B61,B62,B105,B106,B149,B150,B281,B282)</f>
        <v>6.833333333333333</v>
      </c>
      <c r="O24" s="12">
        <f t="shared" ref="O24:X24" si="23">AVERAGE(C61,C62,C105,C106,C149,C150,C281,C282)</f>
        <v>6.666666666666667</v>
      </c>
      <c r="P24" s="12">
        <f t="shared" si="23"/>
        <v>6.5714285714285712</v>
      </c>
      <c r="Q24" s="12">
        <f t="shared" si="23"/>
        <v>7</v>
      </c>
      <c r="R24" s="12">
        <f t="shared" si="23"/>
        <v>7</v>
      </c>
      <c r="S24" s="12"/>
      <c r="T24" s="12">
        <f t="shared" si="23"/>
        <v>6.5</v>
      </c>
      <c r="U24" s="12">
        <f t="shared" si="23"/>
        <v>7.6</v>
      </c>
      <c r="V24" s="12">
        <f t="shared" si="23"/>
        <v>7.833333333333333</v>
      </c>
      <c r="W24" s="12">
        <f t="shared" si="23"/>
        <v>7</v>
      </c>
      <c r="X24" s="12">
        <f t="shared" si="23"/>
        <v>7.75</v>
      </c>
    </row>
    <row r="25" spans="1:24" x14ac:dyDescent="0.25">
      <c r="A25" s="7" t="s">
        <v>34</v>
      </c>
      <c r="B25" s="8">
        <v>4</v>
      </c>
      <c r="C25" s="8">
        <v>5</v>
      </c>
      <c r="D25" s="8">
        <v>5</v>
      </c>
      <c r="E25" s="8">
        <v>5</v>
      </c>
      <c r="F25" s="5">
        <v>4</v>
      </c>
      <c r="G25" s="8"/>
      <c r="H25" s="5">
        <v>11</v>
      </c>
      <c r="I25" s="5">
        <v>4</v>
      </c>
      <c r="J25" s="5">
        <v>6</v>
      </c>
      <c r="K25" s="8"/>
      <c r="L25" s="8">
        <v>4</v>
      </c>
      <c r="M25" s="2" t="s">
        <v>32</v>
      </c>
      <c r="N25" s="12">
        <f>AVERAGE(B63,B64,B107,B108,B151,B152,B283,B284)</f>
        <v>5.4</v>
      </c>
      <c r="O25" s="12">
        <f t="shared" ref="O25:X25" si="24">AVERAGE(C63,C64,C107,C108,C151,C152,C283,C284)</f>
        <v>6</v>
      </c>
      <c r="P25" s="12">
        <f t="shared" si="24"/>
        <v>5.4285714285714288</v>
      </c>
      <c r="Q25" s="12">
        <f t="shared" si="24"/>
        <v>6.4</v>
      </c>
      <c r="R25" s="12">
        <f t="shared" si="24"/>
        <v>5</v>
      </c>
      <c r="S25" s="12"/>
      <c r="T25" s="12">
        <f t="shared" si="24"/>
        <v>6</v>
      </c>
      <c r="U25" s="12">
        <f t="shared" si="24"/>
        <v>5.8</v>
      </c>
      <c r="V25" s="12">
        <f t="shared" si="24"/>
        <v>6.5</v>
      </c>
      <c r="W25" s="12">
        <f t="shared" si="24"/>
        <v>6</v>
      </c>
      <c r="X25" s="12">
        <f t="shared" si="24"/>
        <v>6.8</v>
      </c>
    </row>
    <row r="26" spans="1:24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</v>
      </c>
      <c r="M26" s="2" t="s">
        <v>33</v>
      </c>
      <c r="N26" s="12">
        <f>AVERAGE(B65,B66,B109,B110,B153,B154,B285,B286)</f>
        <v>7.2</v>
      </c>
      <c r="O26" s="12">
        <f t="shared" ref="O26:X26" si="25">AVERAGE(C65,C66,C109,C110,C153,C154,C285,C286)</f>
        <v>7.4285714285714288</v>
      </c>
      <c r="P26" s="12">
        <f t="shared" si="25"/>
        <v>6.1428571428571432</v>
      </c>
      <c r="Q26" s="12">
        <f t="shared" si="25"/>
        <v>7</v>
      </c>
      <c r="R26" s="12">
        <f t="shared" si="25"/>
        <v>6.2</v>
      </c>
      <c r="S26" s="12"/>
      <c r="T26" s="12">
        <f t="shared" si="25"/>
        <v>6.333333333333333</v>
      </c>
      <c r="U26" s="12">
        <f t="shared" si="25"/>
        <v>7.166666666666667</v>
      </c>
      <c r="V26" s="12">
        <f t="shared" si="25"/>
        <v>6.8</v>
      </c>
      <c r="W26" s="12">
        <f t="shared" si="25"/>
        <v>6.4</v>
      </c>
      <c r="X26" s="12">
        <f t="shared" si="25"/>
        <v>6.666666666666667</v>
      </c>
    </row>
    <row r="27" spans="1:24" x14ac:dyDescent="0.25">
      <c r="A27" s="9" t="s">
        <v>25</v>
      </c>
      <c r="B27" s="10">
        <v>4</v>
      </c>
      <c r="C27" s="10">
        <v>4</v>
      </c>
      <c r="D27" s="10">
        <v>3</v>
      </c>
      <c r="E27" s="10">
        <v>4</v>
      </c>
      <c r="F27" s="10">
        <v>3</v>
      </c>
      <c r="G27" s="10"/>
      <c r="H27" s="10">
        <v>12</v>
      </c>
      <c r="I27" s="10">
        <v>8</v>
      </c>
      <c r="J27" s="10">
        <v>3</v>
      </c>
      <c r="K27" s="10">
        <v>4</v>
      </c>
      <c r="L27" s="10">
        <v>8</v>
      </c>
      <c r="M27" s="2" t="s">
        <v>34</v>
      </c>
      <c r="N27" s="12">
        <f>AVERAGE(B47,B48,B91,B92,B135,B136,B267,B268)</f>
        <v>3.4</v>
      </c>
      <c r="O27" s="12">
        <f t="shared" ref="O27:X27" si="26">AVERAGE(C47,C48,C91,C92,C135,C136,C267,C268)</f>
        <v>3.2857142857142856</v>
      </c>
      <c r="P27" s="12">
        <f t="shared" si="26"/>
        <v>3.5714285714285716</v>
      </c>
      <c r="Q27" s="12">
        <f t="shared" si="26"/>
        <v>5.75</v>
      </c>
      <c r="R27" s="12">
        <f t="shared" si="26"/>
        <v>4.2</v>
      </c>
      <c r="S27" s="12"/>
      <c r="T27" s="12">
        <f t="shared" si="26"/>
        <v>9.1999999999999993</v>
      </c>
      <c r="U27" s="12">
        <f t="shared" si="26"/>
        <v>3.6</v>
      </c>
      <c r="V27" s="12">
        <f t="shared" si="26"/>
        <v>4.2</v>
      </c>
      <c r="W27" s="12">
        <f t="shared" si="26"/>
        <v>8</v>
      </c>
      <c r="X27" s="12">
        <f t="shared" si="26"/>
        <v>5.2</v>
      </c>
    </row>
    <row r="28" spans="1:24" x14ac:dyDescent="0.25">
      <c r="A28" s="3"/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3</v>
      </c>
      <c r="M28" s="2" t="s">
        <v>38</v>
      </c>
      <c r="N28" s="12">
        <f>AVERAGE(B67,B111,B155,B287)</f>
        <v>15.25</v>
      </c>
      <c r="O28" s="12">
        <f t="shared" ref="O28:X28" si="27">AVERAGE(C67,C111,C155,C287)</f>
        <v>15</v>
      </c>
      <c r="P28" s="12">
        <f t="shared" si="27"/>
        <v>16</v>
      </c>
      <c r="Q28" s="12">
        <f t="shared" si="27"/>
        <v>14.25</v>
      </c>
      <c r="R28" s="12">
        <f t="shared" si="27"/>
        <v>15</v>
      </c>
      <c r="S28" s="12"/>
      <c r="T28" s="12">
        <f t="shared" si="27"/>
        <v>12.75</v>
      </c>
      <c r="U28" s="12">
        <f t="shared" si="27"/>
        <v>13.5</v>
      </c>
      <c r="V28" s="12">
        <f t="shared" si="27"/>
        <v>14.5</v>
      </c>
      <c r="W28" s="12">
        <f t="shared" si="27"/>
        <v>13.25</v>
      </c>
      <c r="X28" s="12">
        <f t="shared" si="27"/>
        <v>14</v>
      </c>
    </row>
    <row r="29" spans="1:24" x14ac:dyDescent="0.25">
      <c r="A29" s="9" t="s">
        <v>26</v>
      </c>
      <c r="B29" s="10">
        <v>8</v>
      </c>
      <c r="C29" s="10">
        <v>9</v>
      </c>
      <c r="D29" s="10">
        <v>7</v>
      </c>
      <c r="E29" s="10">
        <v>11</v>
      </c>
      <c r="F29" s="10">
        <v>7</v>
      </c>
      <c r="G29" s="10"/>
      <c r="H29" s="10">
        <v>7</v>
      </c>
      <c r="I29" s="10">
        <v>6</v>
      </c>
      <c r="J29" s="10">
        <v>18</v>
      </c>
      <c r="K29" s="10">
        <v>7</v>
      </c>
      <c r="L29" s="10">
        <v>7</v>
      </c>
      <c r="M29" s="2" t="s">
        <v>52</v>
      </c>
    </row>
    <row r="30" spans="1:24" x14ac:dyDescent="0.25">
      <c r="A30" s="3"/>
      <c r="B30" s="1"/>
      <c r="C30" s="1">
        <v>7</v>
      </c>
      <c r="D30" s="1"/>
      <c r="E30" s="1"/>
      <c r="F30" s="1"/>
      <c r="G30" s="1"/>
      <c r="H30" s="1"/>
      <c r="I30" s="1"/>
      <c r="J30" s="1"/>
      <c r="K30" s="1"/>
      <c r="L30" s="1">
        <v>8</v>
      </c>
      <c r="M30" s="2" t="s">
        <v>25</v>
      </c>
      <c r="N30" s="12">
        <f>AVERAGE(B5,B6,B27,B28,B71,B72,B115,B116,B159,B160,B181,B182,B203,B204,B225,B226,B247,B248,B291,B292,B313,B314)</f>
        <v>3.4</v>
      </c>
      <c r="O30" s="12">
        <f t="shared" ref="O30:X30" si="28">AVERAGE(C5,C6,C27,C28,C71,C72,C115,C116,C159,C160,C181,C182,C203,C204,C225,C226,C247,C248,C291,C292,C313,C314)</f>
        <v>3.6470588235294117</v>
      </c>
      <c r="P30" s="12">
        <f t="shared" si="28"/>
        <v>3.4117647058823528</v>
      </c>
      <c r="Q30" s="12">
        <f t="shared" si="28"/>
        <v>3.8666666666666667</v>
      </c>
      <c r="R30" s="12">
        <f t="shared" si="28"/>
        <v>3.75</v>
      </c>
      <c r="S30" s="12"/>
      <c r="T30" s="12">
        <f t="shared" si="28"/>
        <v>4.1875</v>
      </c>
      <c r="U30" s="12">
        <f t="shared" si="28"/>
        <v>4.5999999999999996</v>
      </c>
      <c r="V30" s="12">
        <f t="shared" si="28"/>
        <v>4.1500000000000004</v>
      </c>
      <c r="W30" s="12">
        <f t="shared" si="28"/>
        <v>6.9333333333333336</v>
      </c>
      <c r="X30" s="12">
        <f t="shared" si="28"/>
        <v>5.2352941176470589</v>
      </c>
    </row>
    <row r="31" spans="1:24" x14ac:dyDescent="0.25">
      <c r="A31" s="9" t="s">
        <v>27</v>
      </c>
      <c r="B31" s="10">
        <v>14</v>
      </c>
      <c r="C31" s="10">
        <v>7</v>
      </c>
      <c r="D31" s="10">
        <v>9</v>
      </c>
      <c r="E31" s="10">
        <v>8</v>
      </c>
      <c r="F31" s="10">
        <v>7</v>
      </c>
      <c r="G31" s="10"/>
      <c r="H31" s="10">
        <v>17</v>
      </c>
      <c r="I31" s="10">
        <v>7</v>
      </c>
      <c r="J31" s="10">
        <v>8</v>
      </c>
      <c r="K31" s="10">
        <v>7</v>
      </c>
      <c r="L31" s="10">
        <v>6</v>
      </c>
      <c r="M31" s="2" t="s">
        <v>26</v>
      </c>
      <c r="N31" s="12">
        <f>AVERAGE(B7,B8,B29,B30,B73,B74,B117,B118,B161,B162,B183,B184,B205,B206,B227,B228,B249,B250,B293,B294,B315,B316)</f>
        <v>8.4285714285714288</v>
      </c>
      <c r="O31" s="12">
        <f t="shared" ref="O31:X31" si="29">AVERAGE(C7,C8,C29,C30,C73,C74,C117,C118,C161,C162,C183,C184,C205,C206,C227,C228,C249,C250,C293,C294,C315,C316)</f>
        <v>7.5294117647058822</v>
      </c>
      <c r="P31" s="12">
        <f t="shared" si="29"/>
        <v>7.2352941176470589</v>
      </c>
      <c r="Q31" s="12">
        <f t="shared" si="29"/>
        <v>8.3125</v>
      </c>
      <c r="R31" s="12">
        <f t="shared" si="29"/>
        <v>7.4</v>
      </c>
      <c r="S31" s="12"/>
      <c r="T31" s="12">
        <f t="shared" si="29"/>
        <v>7.3529411764705879</v>
      </c>
      <c r="U31" s="12">
        <f t="shared" si="29"/>
        <v>7.1333333333333337</v>
      </c>
      <c r="V31" s="12">
        <f t="shared" si="29"/>
        <v>7.85</v>
      </c>
      <c r="W31" s="12">
        <f t="shared" si="29"/>
        <v>7.1333333333333337</v>
      </c>
      <c r="X31" s="12">
        <f t="shared" si="29"/>
        <v>7.0714285714285712</v>
      </c>
    </row>
    <row r="32" spans="1:24" x14ac:dyDescent="0.25">
      <c r="A32" s="3"/>
      <c r="B32" s="1"/>
      <c r="C32" s="1"/>
      <c r="D32" s="1"/>
      <c r="E32" s="1"/>
      <c r="F32" s="1">
        <v>7</v>
      </c>
      <c r="G32" s="1"/>
      <c r="H32" s="1"/>
      <c r="I32" s="1"/>
      <c r="J32" s="1"/>
      <c r="K32" s="1"/>
      <c r="L32" s="1">
        <v>8</v>
      </c>
      <c r="M32" s="2" t="s">
        <v>27</v>
      </c>
      <c r="N32" s="12">
        <f>AVERAGE(B9,B10,B31,B32,B75,B76,B119,B120,B163,B164,B185,B186,B207,B208,B229,B230,B251,B252,B295,B296,B317,B318)</f>
        <v>7.7142857142857144</v>
      </c>
      <c r="O32" s="12">
        <f t="shared" ref="O32:X32" si="30">AVERAGE(C9,C10,C31,C32,C75,C76,C119,C120,C163,C164,C185,C186,C207,C208,C229,C230,C251,C252,C295,C296,C317,C318)</f>
        <v>7.0769230769230766</v>
      </c>
      <c r="P32" s="12">
        <f t="shared" si="30"/>
        <v>6.833333333333333</v>
      </c>
      <c r="Q32" s="12">
        <f t="shared" si="30"/>
        <v>6.75</v>
      </c>
      <c r="R32" s="12">
        <f t="shared" si="30"/>
        <v>6.7333333333333334</v>
      </c>
      <c r="S32" s="12"/>
      <c r="T32" s="12">
        <f t="shared" si="30"/>
        <v>7.3125</v>
      </c>
      <c r="U32" s="12">
        <f t="shared" si="30"/>
        <v>7.0555555555555554</v>
      </c>
      <c r="V32" s="12">
        <f t="shared" si="30"/>
        <v>6.7058823529411766</v>
      </c>
      <c r="W32" s="12">
        <f t="shared" si="30"/>
        <v>7.6923076923076925</v>
      </c>
      <c r="X32" s="12">
        <f t="shared" si="30"/>
        <v>6.666666666666667</v>
      </c>
    </row>
    <row r="33" spans="1:24" x14ac:dyDescent="0.25">
      <c r="A33" s="9" t="s">
        <v>28</v>
      </c>
      <c r="B33" s="10">
        <v>6</v>
      </c>
      <c r="C33" s="10">
        <v>19</v>
      </c>
      <c r="D33" s="10">
        <v>14</v>
      </c>
      <c r="E33" s="10">
        <v>20</v>
      </c>
      <c r="F33" s="10">
        <v>13</v>
      </c>
      <c r="G33" s="10"/>
      <c r="H33" s="10">
        <v>8</v>
      </c>
      <c r="I33" s="10">
        <v>4</v>
      </c>
      <c r="J33" s="10">
        <v>4</v>
      </c>
      <c r="K33" s="10">
        <v>10</v>
      </c>
      <c r="L33" s="10">
        <v>6</v>
      </c>
      <c r="M33" s="2" t="s">
        <v>28</v>
      </c>
      <c r="N33" s="12">
        <f>AVERAGE(B11,B12,B33,B34,B77,B78,B121,B122,B165,B166,B187,B188,B209,B210,B231,B232,B253,B254,B297,B298,B319,B320)</f>
        <v>6.6</v>
      </c>
      <c r="O33" s="12">
        <f t="shared" ref="O33:X33" si="31">AVERAGE(C11,C12,C33,C34,C77,C78,C121,C122,C165,C166,C187,C188,C209,C210,C231,C232,C253,C254,C297,C298,C319,C320)</f>
        <v>7.7857142857142856</v>
      </c>
      <c r="P33" s="12">
        <f t="shared" si="31"/>
        <v>5.5294117647058822</v>
      </c>
      <c r="Q33" s="12">
        <f t="shared" si="31"/>
        <v>6.7857142857142856</v>
      </c>
      <c r="R33" s="12">
        <f t="shared" si="31"/>
        <v>5.6</v>
      </c>
      <c r="S33" s="12"/>
      <c r="T33" s="12">
        <f t="shared" si="31"/>
        <v>4.9375</v>
      </c>
      <c r="U33" s="12">
        <f t="shared" si="31"/>
        <v>4.7</v>
      </c>
      <c r="V33" s="12">
        <f t="shared" si="31"/>
        <v>5.0714285714285712</v>
      </c>
      <c r="W33" s="12">
        <f t="shared" si="31"/>
        <v>5.8461538461538458</v>
      </c>
      <c r="X33" s="12">
        <f t="shared" si="31"/>
        <v>7</v>
      </c>
    </row>
    <row r="34" spans="1:24" x14ac:dyDescent="0.25">
      <c r="A34" s="3"/>
      <c r="B34" s="1"/>
      <c r="C34" s="1"/>
      <c r="D34" s="1">
        <v>4</v>
      </c>
      <c r="E34" s="1"/>
      <c r="F34" s="1"/>
      <c r="G34" s="1"/>
      <c r="H34" s="1"/>
      <c r="I34" s="1"/>
      <c r="J34" s="1"/>
      <c r="K34" s="1"/>
      <c r="L34" s="1">
        <v>7</v>
      </c>
      <c r="M34" s="2" t="s">
        <v>29</v>
      </c>
      <c r="N34" s="12">
        <f>AVERAGE(B13,B14,B35,B36,B79,B80,B123,B124,B167,B168,B189,B190,B211,B212,B233,B234,B255,B256,B299,B300,B321,B322)</f>
        <v>6.8125</v>
      </c>
      <c r="O34" s="12">
        <f t="shared" ref="O34:X34" si="32">AVERAGE(C13,C14,C35,C36,C79,C80,C123,C124,C167,C168,C189,C190,C211,C212,C233,C234,C255,C256,C299,C300,C321,C322)</f>
        <v>6.9285714285714288</v>
      </c>
      <c r="P34" s="12">
        <f t="shared" si="32"/>
        <v>7.4</v>
      </c>
      <c r="Q34" s="12">
        <f t="shared" si="32"/>
        <v>7</v>
      </c>
      <c r="R34" s="12">
        <f t="shared" si="32"/>
        <v>6.3125</v>
      </c>
      <c r="S34" s="12"/>
      <c r="T34" s="12">
        <f t="shared" si="32"/>
        <v>6.5625</v>
      </c>
      <c r="U34" s="12">
        <f t="shared" si="32"/>
        <v>6.5</v>
      </c>
      <c r="V34" s="12">
        <f t="shared" si="32"/>
        <v>6.5</v>
      </c>
      <c r="W34" s="12">
        <f t="shared" si="32"/>
        <v>7.1428571428571432</v>
      </c>
      <c r="X34" s="12">
        <f t="shared" si="32"/>
        <v>6.615384615384615</v>
      </c>
    </row>
    <row r="35" spans="1:24" x14ac:dyDescent="0.25">
      <c r="A35" s="9" t="s">
        <v>29</v>
      </c>
      <c r="B35" s="10">
        <v>9</v>
      </c>
      <c r="C35" s="10">
        <v>7</v>
      </c>
      <c r="D35" s="10">
        <v>11</v>
      </c>
      <c r="E35" s="10">
        <v>10</v>
      </c>
      <c r="F35" s="10">
        <v>9</v>
      </c>
      <c r="G35" s="10"/>
      <c r="H35" s="10">
        <v>11</v>
      </c>
      <c r="I35" s="10">
        <v>5</v>
      </c>
      <c r="J35" s="10">
        <v>9</v>
      </c>
      <c r="K35" s="10">
        <v>9</v>
      </c>
      <c r="L35" s="10">
        <v>5</v>
      </c>
      <c r="M35" s="2" t="s">
        <v>30</v>
      </c>
      <c r="N35" s="12">
        <f>AVERAGE(B15,B16,B37,B38,B81,B82,B125,B126,B169,B170,B191,B192,B213,B214,B235,B236,B257,B258,B301,B302,B323,B324)</f>
        <v>7.4666666666666668</v>
      </c>
      <c r="O35" s="12">
        <f t="shared" ref="O35:X35" si="33">AVERAGE(C15,C16,C37,C38,C81,C82,C125,C126,C169,C170,C191,C192,C213,C214,C235,C236,C257,C258,C301,C302,C323,C324)</f>
        <v>8.454545454545455</v>
      </c>
      <c r="P35" s="12">
        <f t="shared" si="33"/>
        <v>7.666666666666667</v>
      </c>
      <c r="Q35" s="12">
        <f t="shared" si="33"/>
        <v>7.7142857142857144</v>
      </c>
      <c r="R35" s="12">
        <f t="shared" si="33"/>
        <v>8.1666666666666661</v>
      </c>
      <c r="S35" s="12"/>
      <c r="T35" s="12">
        <f t="shared" si="33"/>
        <v>7.6111111111111107</v>
      </c>
      <c r="U35" s="12">
        <f t="shared" si="33"/>
        <v>7.5625</v>
      </c>
      <c r="V35" s="12">
        <f t="shared" si="33"/>
        <v>7.1428571428571432</v>
      </c>
      <c r="W35" s="12">
        <f t="shared" si="33"/>
        <v>8.1428571428571423</v>
      </c>
      <c r="X35" s="12">
        <f t="shared" si="33"/>
        <v>7.7857142857142856</v>
      </c>
    </row>
    <row r="36" spans="1:24" x14ac:dyDescent="0.25">
      <c r="A36" s="3"/>
      <c r="B36" s="1"/>
      <c r="C36" s="1"/>
      <c r="D36" s="1">
        <v>6</v>
      </c>
      <c r="E36" s="1"/>
      <c r="F36" s="1"/>
      <c r="G36" s="1"/>
      <c r="H36" s="1"/>
      <c r="I36" s="1"/>
      <c r="J36" s="1">
        <v>6</v>
      </c>
      <c r="K36" s="1"/>
      <c r="L36" s="1"/>
      <c r="M36" s="2" t="s">
        <v>31</v>
      </c>
      <c r="N36" s="12">
        <f>AVERAGE(B39,B40,B17,B18,B83,B84,B127,B128,B171,B172,B193,B194,B215,B216,B237,B238,B259,B260,B303,B304,B325,B326)</f>
        <v>7.6428571428571432</v>
      </c>
      <c r="O36" s="12">
        <f t="shared" ref="O36:X36" si="34">AVERAGE(C39,C40,C17,C18,C83,C84,C127,C128,C171,C172,C193,C194,C215,C216,C237,C238,C259,C260,C303,C304,C325,C326)</f>
        <v>8.1428571428571423</v>
      </c>
      <c r="P36" s="12">
        <f t="shared" si="34"/>
        <v>7.2142857142857144</v>
      </c>
      <c r="Q36" s="12">
        <f t="shared" si="34"/>
        <v>8</v>
      </c>
      <c r="R36" s="12">
        <f t="shared" si="34"/>
        <v>7.2941176470588234</v>
      </c>
      <c r="S36" s="12"/>
      <c r="T36" s="12">
        <f t="shared" si="34"/>
        <v>7.9285714285714288</v>
      </c>
      <c r="U36" s="12">
        <f t="shared" si="34"/>
        <v>7.4615384615384617</v>
      </c>
      <c r="V36" s="12">
        <f t="shared" si="34"/>
        <v>6.8666666666666663</v>
      </c>
      <c r="W36" s="12">
        <f t="shared" si="34"/>
        <v>7.375</v>
      </c>
      <c r="X36" s="12">
        <f t="shared" si="34"/>
        <v>7.125</v>
      </c>
    </row>
    <row r="37" spans="1:24" x14ac:dyDescent="0.25">
      <c r="A37" s="9" t="s">
        <v>30</v>
      </c>
      <c r="B37" s="10">
        <v>8</v>
      </c>
      <c r="C37" s="10">
        <v>8</v>
      </c>
      <c r="D37" s="10">
        <v>7</v>
      </c>
      <c r="E37" s="10">
        <v>10</v>
      </c>
      <c r="F37" s="10">
        <v>9</v>
      </c>
      <c r="G37" s="10"/>
      <c r="H37" s="10">
        <v>14</v>
      </c>
      <c r="I37" s="10">
        <v>7</v>
      </c>
      <c r="J37" s="10">
        <v>9</v>
      </c>
      <c r="K37" s="10">
        <v>14</v>
      </c>
      <c r="L37" s="10">
        <v>7</v>
      </c>
      <c r="M37" s="2" t="s">
        <v>32</v>
      </c>
      <c r="N37" s="12">
        <f>AVERAGE(B19,B20,B41,B42,B85,B86,B129,B130,B173,B174,B195,B196,B217,B218,B239,B240,B261,B262,B305,B306,B327,B328)</f>
        <v>6.333333333333333</v>
      </c>
      <c r="O37" s="12">
        <f t="shared" ref="O37:X37" si="35">AVERAGE(C19,C20,C41,C42,C85,C86,C129,C130,C173,C174,C195,C196,C217,C218,C239,C240,C261,C262,C305,C306,C327,C328)</f>
        <v>7.1333333333333337</v>
      </c>
      <c r="P37" s="12">
        <f t="shared" si="35"/>
        <v>6.5333333333333332</v>
      </c>
      <c r="Q37" s="12">
        <f t="shared" si="35"/>
        <v>7.2307692307692308</v>
      </c>
      <c r="R37" s="12">
        <f t="shared" si="35"/>
        <v>6.1538461538461542</v>
      </c>
      <c r="S37" s="12"/>
      <c r="T37" s="12">
        <f t="shared" si="35"/>
        <v>5.7692307692307692</v>
      </c>
      <c r="U37" s="12">
        <f t="shared" si="35"/>
        <v>7</v>
      </c>
      <c r="V37" s="12">
        <f t="shared" si="35"/>
        <v>6.2</v>
      </c>
      <c r="W37" s="12">
        <f t="shared" si="35"/>
        <v>6.6428571428571432</v>
      </c>
      <c r="X37" s="12">
        <f t="shared" si="35"/>
        <v>6</v>
      </c>
    </row>
    <row r="38" spans="1:24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 t="s">
        <v>33</v>
      </c>
      <c r="N38" s="12">
        <f>AVERAGE(B21,B22,B43,B44,B87,B88,B131,B132,B175,B176,B197,B198,B219,B220,B241,B242,B263,B264,B307,B308,B329,B330)</f>
        <v>8.0666666666666664</v>
      </c>
      <c r="O38" s="12">
        <f t="shared" ref="O38:X38" si="36">AVERAGE(C21,C22,C43,C44,C87,C88,C131,C132,C175,C176,C197,C198,C219,C220,C241,C242,C263,C264,C307,C308,C329,C330)</f>
        <v>8.2857142857142865</v>
      </c>
      <c r="P38" s="12">
        <f t="shared" si="36"/>
        <v>7.7692307692307692</v>
      </c>
      <c r="Q38" s="12">
        <f t="shared" si="36"/>
        <v>8.384615384615385</v>
      </c>
      <c r="R38" s="12">
        <f t="shared" si="36"/>
        <v>7.8461538461538458</v>
      </c>
      <c r="S38" s="12"/>
      <c r="T38" s="12">
        <f t="shared" si="36"/>
        <v>7.0666666666666664</v>
      </c>
      <c r="U38" s="12">
        <f t="shared" si="36"/>
        <v>7.8571428571428568</v>
      </c>
      <c r="V38" s="12">
        <f t="shared" si="36"/>
        <v>7</v>
      </c>
      <c r="W38" s="12">
        <f t="shared" si="36"/>
        <v>7.8461538461538458</v>
      </c>
      <c r="X38" s="12">
        <f t="shared" si="36"/>
        <v>7.375</v>
      </c>
    </row>
    <row r="39" spans="1:24" x14ac:dyDescent="0.25">
      <c r="A39" s="9" t="s">
        <v>31</v>
      </c>
      <c r="B39" s="10">
        <v>11</v>
      </c>
      <c r="C39" s="10">
        <v>7</v>
      </c>
      <c r="D39" s="10">
        <v>8</v>
      </c>
      <c r="E39" s="10">
        <v>11</v>
      </c>
      <c r="F39" s="10">
        <v>8</v>
      </c>
      <c r="G39" s="10"/>
      <c r="H39" s="10">
        <v>11</v>
      </c>
      <c r="I39" s="10">
        <v>8</v>
      </c>
      <c r="J39" s="10">
        <v>9</v>
      </c>
      <c r="K39" s="10">
        <v>9</v>
      </c>
      <c r="L39" s="10">
        <v>8</v>
      </c>
      <c r="M39" s="2" t="s">
        <v>34</v>
      </c>
      <c r="N39" s="12">
        <f>AVERAGE(B3,B4,B25,B26,B69,B70,B113,B114,B157,B158,B179,B180,B201,B202,B223,B224,B245,B246,B289,B290,B311,B312)</f>
        <v>4.5333333333333332</v>
      </c>
      <c r="O39" s="12">
        <f t="shared" ref="O39:X39" si="37">AVERAGE(C3,C4,C25,C26,C69,C70,C113,C114,C157,C158,C179,C180,C201,C202,C223,C224,C245,C246,C289,C290,C311,C312)</f>
        <v>4.8666666666666663</v>
      </c>
      <c r="P39" s="12">
        <f t="shared" si="37"/>
        <v>4.1333333333333337</v>
      </c>
      <c r="Q39" s="12">
        <f t="shared" si="37"/>
        <v>4.833333333333333</v>
      </c>
      <c r="R39" s="12">
        <f t="shared" si="37"/>
        <v>3.9166666666666665</v>
      </c>
      <c r="S39" s="12"/>
      <c r="T39" s="12">
        <f t="shared" si="37"/>
        <v>4.6923076923076925</v>
      </c>
      <c r="U39" s="12">
        <f t="shared" si="37"/>
        <v>4.0714285714285712</v>
      </c>
      <c r="V39" s="12">
        <f t="shared" si="37"/>
        <v>3.7142857142857144</v>
      </c>
      <c r="W39" s="12">
        <f t="shared" si="37"/>
        <v>5.6923076923076925</v>
      </c>
      <c r="X39" s="12">
        <f t="shared" si="37"/>
        <v>3.8888888888888888</v>
      </c>
    </row>
    <row r="40" spans="1:24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 t="s">
        <v>38</v>
      </c>
      <c r="N40" s="12">
        <f>AVERAGE(B23,B45,B89,B133,B177,B221,B199,B243,B265,B309,B331)</f>
        <v>13.454545454545455</v>
      </c>
      <c r="O40" s="12">
        <f t="shared" ref="O40:X40" si="38">AVERAGE(C23,C45,C89,C133,C177,C221,C199,C243,C265,C309,C331)</f>
        <v>13.090909090909092</v>
      </c>
      <c r="P40" s="12">
        <f t="shared" si="38"/>
        <v>14.181818181818182</v>
      </c>
      <c r="Q40" s="12">
        <f t="shared" si="38"/>
        <v>12.727272727272727</v>
      </c>
      <c r="R40" s="12">
        <f t="shared" si="38"/>
        <v>13.636363636363637</v>
      </c>
      <c r="S40" s="12"/>
      <c r="T40" s="12">
        <f t="shared" si="38"/>
        <v>14</v>
      </c>
      <c r="U40" s="12">
        <f t="shared" si="38"/>
        <v>14.272727272727273</v>
      </c>
      <c r="V40" s="12">
        <f t="shared" si="38"/>
        <v>14.454545454545455</v>
      </c>
      <c r="W40" s="12">
        <f t="shared" si="38"/>
        <v>12.727272727272727</v>
      </c>
      <c r="X40" s="12">
        <f t="shared" si="38"/>
        <v>14</v>
      </c>
    </row>
    <row r="41" spans="1:24" x14ac:dyDescent="0.25">
      <c r="A41" s="9" t="s">
        <v>32</v>
      </c>
      <c r="B41" s="10">
        <v>11</v>
      </c>
      <c r="C41" s="10">
        <v>6</v>
      </c>
      <c r="D41" s="10">
        <v>10</v>
      </c>
      <c r="E41" s="10">
        <v>6</v>
      </c>
      <c r="F41" s="10">
        <v>7</v>
      </c>
      <c r="G41" s="10"/>
      <c r="H41" s="10"/>
      <c r="I41" s="10">
        <v>17</v>
      </c>
      <c r="J41" s="10">
        <v>7</v>
      </c>
      <c r="K41" s="10">
        <v>14</v>
      </c>
      <c r="L41" s="10">
        <v>5</v>
      </c>
    </row>
    <row r="42" spans="1:24" x14ac:dyDescent="0.25">
      <c r="A42" s="3"/>
      <c r="B42" s="1"/>
      <c r="C42" s="1"/>
      <c r="D42" s="1"/>
      <c r="E42" s="1"/>
      <c r="F42" s="1"/>
      <c r="G42" s="1"/>
      <c r="H42" s="1"/>
      <c r="I42" s="1">
        <v>9</v>
      </c>
      <c r="J42" s="1"/>
      <c r="K42" s="1"/>
      <c r="L42" s="1"/>
      <c r="N42" s="22" t="s">
        <v>43</v>
      </c>
      <c r="O42" s="22"/>
      <c r="P42" s="22"/>
      <c r="Q42" s="22"/>
      <c r="R42" s="22"/>
      <c r="S42" s="2"/>
      <c r="T42" s="22" t="s">
        <v>44</v>
      </c>
      <c r="U42" s="22"/>
      <c r="V42" s="22"/>
      <c r="W42" s="22"/>
      <c r="X42" s="22"/>
    </row>
    <row r="43" spans="1:24" x14ac:dyDescent="0.25">
      <c r="A43" s="2" t="s">
        <v>33</v>
      </c>
      <c r="B43">
        <v>12</v>
      </c>
      <c r="C43">
        <v>7</v>
      </c>
      <c r="D43">
        <v>10</v>
      </c>
      <c r="E43">
        <v>10</v>
      </c>
      <c r="F43">
        <v>7</v>
      </c>
      <c r="I43" s="5">
        <v>9</v>
      </c>
      <c r="J43" s="5">
        <v>7</v>
      </c>
      <c r="K43">
        <v>6</v>
      </c>
      <c r="L43">
        <v>7</v>
      </c>
      <c r="N43" s="2" t="s">
        <v>0</v>
      </c>
      <c r="O43" s="2" t="s">
        <v>1</v>
      </c>
      <c r="P43" s="2" t="s">
        <v>2</v>
      </c>
      <c r="Q43" s="2" t="s">
        <v>3</v>
      </c>
      <c r="R43" s="2" t="s">
        <v>4</v>
      </c>
      <c r="S43" s="2"/>
      <c r="T43" s="2" t="s">
        <v>0</v>
      </c>
      <c r="U43" s="2" t="s">
        <v>1</v>
      </c>
      <c r="V43" s="2" t="s">
        <v>2</v>
      </c>
      <c r="W43" s="2" t="s">
        <v>3</v>
      </c>
      <c r="X43" s="2" t="s">
        <v>4</v>
      </c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>
        <v>13</v>
      </c>
      <c r="J44" s="1"/>
      <c r="K44" s="1"/>
      <c r="L44" s="1"/>
      <c r="M44" s="2" t="s">
        <v>25</v>
      </c>
      <c r="N44" s="12">
        <f>N18-N30</f>
        <v>0.93333333333333313</v>
      </c>
      <c r="O44" s="12">
        <f t="shared" ref="O44:X44" si="39">O18-O30</f>
        <v>0.78151260504201714</v>
      </c>
      <c r="P44" s="12">
        <f t="shared" si="39"/>
        <v>0.4453781512605044</v>
      </c>
      <c r="Q44" s="12">
        <f t="shared" si="39"/>
        <v>-6.6666666666666874E-2</v>
      </c>
      <c r="R44" s="12">
        <f t="shared" si="39"/>
        <v>-3.5714285714285587E-2</v>
      </c>
      <c r="S44" s="12"/>
      <c r="T44" s="12">
        <f t="shared" si="39"/>
        <v>-0.1875</v>
      </c>
      <c r="U44" s="12">
        <f t="shared" si="39"/>
        <v>0.73333333333333339</v>
      </c>
      <c r="V44" s="12">
        <f t="shared" si="39"/>
        <v>-0.98333333333333384</v>
      </c>
      <c r="W44" s="12">
        <f t="shared" si="39"/>
        <v>-0.93333333333333357</v>
      </c>
      <c r="X44" s="12">
        <f t="shared" si="39"/>
        <v>9.8039215686274161E-2</v>
      </c>
    </row>
    <row r="45" spans="1:24" x14ac:dyDescent="0.25">
      <c r="A45" s="15" t="s">
        <v>39</v>
      </c>
      <c r="B45" s="14">
        <f>COUNT(B25:B44)</f>
        <v>10</v>
      </c>
      <c r="C45" s="14">
        <f t="shared" ref="C45:L45" si="40">COUNT(C25:C44)</f>
        <v>12</v>
      </c>
      <c r="D45" s="14">
        <f t="shared" si="40"/>
        <v>12</v>
      </c>
      <c r="E45" s="14">
        <f t="shared" si="40"/>
        <v>10</v>
      </c>
      <c r="F45" s="14">
        <f t="shared" si="40"/>
        <v>11</v>
      </c>
      <c r="G45" s="14"/>
      <c r="H45" s="14">
        <f t="shared" si="40"/>
        <v>8</v>
      </c>
      <c r="I45" s="14">
        <f t="shared" si="40"/>
        <v>12</v>
      </c>
      <c r="J45" s="14">
        <f t="shared" si="40"/>
        <v>11</v>
      </c>
      <c r="K45" s="14">
        <f t="shared" si="40"/>
        <v>9</v>
      </c>
      <c r="L45" s="14">
        <f t="shared" si="40"/>
        <v>15</v>
      </c>
      <c r="M45" s="2" t="s">
        <v>26</v>
      </c>
      <c r="N45" s="21">
        <f t="shared" ref="N45:X45" si="41">N19-N31</f>
        <v>-1.5714285714285721</v>
      </c>
      <c r="O45" s="12">
        <f t="shared" si="41"/>
        <v>-0.86274509803921529</v>
      </c>
      <c r="P45" s="12">
        <f t="shared" si="41"/>
        <v>0.43137254901960809</v>
      </c>
      <c r="Q45" s="12">
        <f t="shared" si="41"/>
        <v>-0.97916666666666696</v>
      </c>
      <c r="R45" s="12">
        <f t="shared" si="41"/>
        <v>-0.82857142857142918</v>
      </c>
      <c r="S45" s="12"/>
      <c r="T45" s="12">
        <f t="shared" si="41"/>
        <v>0.48039215686274517</v>
      </c>
      <c r="U45" s="12">
        <f t="shared" si="41"/>
        <v>0.69999999999999929</v>
      </c>
      <c r="V45" s="12">
        <f t="shared" si="41"/>
        <v>-0.64999999999999947</v>
      </c>
      <c r="W45" s="12">
        <f t="shared" si="41"/>
        <v>0.26666666666666661</v>
      </c>
      <c r="X45" s="12">
        <f t="shared" si="41"/>
        <v>7.1428571428572063E-2</v>
      </c>
    </row>
    <row r="46" spans="1:24" x14ac:dyDescent="0.25">
      <c r="A46" s="2" t="s">
        <v>13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  <c r="M46" s="2" t="s">
        <v>27</v>
      </c>
      <c r="N46" s="21">
        <f t="shared" ref="N46:X46" si="42">N20-N32</f>
        <v>-1.5714285714285712</v>
      </c>
      <c r="O46" s="12">
        <f t="shared" si="42"/>
        <v>-7.692307692307665E-2</v>
      </c>
      <c r="P46" s="12">
        <f t="shared" si="42"/>
        <v>-0.43333333333333268</v>
      </c>
      <c r="Q46" s="12">
        <f t="shared" si="42"/>
        <v>-0.75</v>
      </c>
      <c r="R46" s="12">
        <f t="shared" si="42"/>
        <v>-0.60833333333333339</v>
      </c>
      <c r="S46" s="12"/>
      <c r="T46" s="12">
        <f t="shared" si="42"/>
        <v>0.97321428571428648</v>
      </c>
      <c r="U46" s="12">
        <f t="shared" si="42"/>
        <v>-0.3888888888888884</v>
      </c>
      <c r="V46" s="12">
        <f t="shared" si="42"/>
        <v>-0.50588235294117645</v>
      </c>
      <c r="W46" s="12">
        <f t="shared" si="42"/>
        <v>-0.19230769230769251</v>
      </c>
      <c r="X46" s="12">
        <f t="shared" si="42"/>
        <v>-9.5238095238095788E-2</v>
      </c>
    </row>
    <row r="47" spans="1:24" x14ac:dyDescent="0.25">
      <c r="A47" s="7" t="s">
        <v>34</v>
      </c>
      <c r="B47" s="8">
        <v>4</v>
      </c>
      <c r="C47" s="8">
        <v>3</v>
      </c>
      <c r="D47">
        <v>3</v>
      </c>
      <c r="E47" s="8">
        <v>3</v>
      </c>
      <c r="F47" s="8">
        <v>4</v>
      </c>
      <c r="G47" s="8"/>
      <c r="H47" s="5">
        <v>27</v>
      </c>
      <c r="I47" s="8"/>
      <c r="J47" s="8">
        <v>5</v>
      </c>
      <c r="K47" s="8">
        <v>23</v>
      </c>
      <c r="L47" s="8">
        <v>6</v>
      </c>
      <c r="M47" s="2" t="s">
        <v>28</v>
      </c>
      <c r="N47" s="21">
        <f t="shared" ref="N47:X47" si="43">N21-N33</f>
        <v>-1.7428571428571429</v>
      </c>
      <c r="O47" s="21">
        <f t="shared" si="43"/>
        <v>-2.3857142857142852</v>
      </c>
      <c r="P47" s="21">
        <f t="shared" si="43"/>
        <v>-1.5294117647058822</v>
      </c>
      <c r="Q47" s="12">
        <f t="shared" si="43"/>
        <v>-0.78571428571428559</v>
      </c>
      <c r="R47" s="12">
        <f t="shared" si="43"/>
        <v>-9.9999999999999645E-2</v>
      </c>
      <c r="S47" s="12"/>
      <c r="T47" s="12">
        <f t="shared" si="43"/>
        <v>-0.50892857142857117</v>
      </c>
      <c r="U47" s="21">
        <f t="shared" si="43"/>
        <v>2.0999999999999996</v>
      </c>
      <c r="V47" s="21">
        <f t="shared" si="43"/>
        <v>2.4285714285714288</v>
      </c>
      <c r="W47" s="12">
        <f t="shared" si="43"/>
        <v>-1.0961538461538458</v>
      </c>
      <c r="X47" s="12">
        <f t="shared" si="43"/>
        <v>-2.166666666666667</v>
      </c>
    </row>
    <row r="48" spans="1:24" x14ac:dyDescent="0.25">
      <c r="A48" s="3"/>
      <c r="B48" s="1"/>
      <c r="C48" s="1"/>
      <c r="D48" s="1">
        <v>3</v>
      </c>
      <c r="E48" s="1"/>
      <c r="F48" s="1">
        <v>4</v>
      </c>
      <c r="G48" s="1"/>
      <c r="H48" s="1"/>
      <c r="I48" s="1"/>
      <c r="J48" s="1"/>
      <c r="K48" s="1"/>
      <c r="L48" s="1"/>
      <c r="M48" s="2" t="s">
        <v>29</v>
      </c>
      <c r="N48" s="12">
        <f t="shared" ref="N48:X48" si="44">N22-N34</f>
        <v>-0.38392857142857117</v>
      </c>
      <c r="O48" s="12">
        <f t="shared" si="44"/>
        <v>-0.52857142857142847</v>
      </c>
      <c r="P48" s="21">
        <f t="shared" si="44"/>
        <v>-1.0666666666666673</v>
      </c>
      <c r="Q48" s="12">
        <f t="shared" si="44"/>
        <v>-0.57142857142857117</v>
      </c>
      <c r="R48" s="12">
        <f t="shared" si="44"/>
        <v>0.40178571428571441</v>
      </c>
      <c r="S48" s="12"/>
      <c r="T48" s="21">
        <f t="shared" si="44"/>
        <v>1.2374999999999998</v>
      </c>
      <c r="U48" s="21">
        <f t="shared" si="44"/>
        <v>1.2999999999999998</v>
      </c>
      <c r="V48" s="12">
        <f t="shared" si="44"/>
        <v>0.21428571428571441</v>
      </c>
      <c r="W48" s="21">
        <f t="shared" si="44"/>
        <v>1.0238095238095228</v>
      </c>
      <c r="X48" s="12">
        <f t="shared" si="44"/>
        <v>0.5846153846153852</v>
      </c>
    </row>
    <row r="49" spans="1:24" x14ac:dyDescent="0.25">
      <c r="A49" s="9" t="s">
        <v>25</v>
      </c>
      <c r="B49" s="10">
        <v>4</v>
      </c>
      <c r="C49" s="10">
        <v>6</v>
      </c>
      <c r="D49">
        <v>7</v>
      </c>
      <c r="E49" s="10">
        <v>4</v>
      </c>
      <c r="F49" s="10">
        <v>7</v>
      </c>
      <c r="G49" s="10"/>
      <c r="H49" s="10">
        <v>6</v>
      </c>
      <c r="I49" s="10">
        <v>7</v>
      </c>
      <c r="J49" s="10">
        <v>4</v>
      </c>
      <c r="K49" s="10">
        <v>8</v>
      </c>
      <c r="L49" s="10">
        <v>3</v>
      </c>
      <c r="M49" s="2" t="s">
        <v>30</v>
      </c>
      <c r="N49" s="12">
        <f t="shared" ref="N49:X49" si="45">N23-N35</f>
        <v>-0.63333333333333375</v>
      </c>
      <c r="O49" s="12">
        <f t="shared" si="45"/>
        <v>-1.0545454545454547</v>
      </c>
      <c r="P49" s="21">
        <f t="shared" si="45"/>
        <v>-1.0952380952380958</v>
      </c>
      <c r="Q49" s="21">
        <f t="shared" si="45"/>
        <v>-1.2142857142857144</v>
      </c>
      <c r="R49" s="21">
        <f t="shared" si="45"/>
        <v>-1.1666666666666661</v>
      </c>
      <c r="S49" s="12"/>
      <c r="T49" s="12">
        <f t="shared" si="45"/>
        <v>-1.3611111111111107</v>
      </c>
      <c r="U49" s="12">
        <f t="shared" si="45"/>
        <v>-1.3624999999999998</v>
      </c>
      <c r="V49" s="12">
        <f t="shared" si="45"/>
        <v>-0.14285714285714324</v>
      </c>
      <c r="W49" s="12">
        <f t="shared" si="45"/>
        <v>-1.1428571428571423</v>
      </c>
      <c r="X49" s="12">
        <f t="shared" si="45"/>
        <v>-0.58571428571428541</v>
      </c>
    </row>
    <row r="50" spans="1:24" x14ac:dyDescent="0.25">
      <c r="A50" s="3"/>
      <c r="B50" s="1">
        <v>7</v>
      </c>
      <c r="C50" s="1"/>
      <c r="D50" s="1"/>
      <c r="E50" s="1">
        <v>6</v>
      </c>
      <c r="F50" s="1">
        <v>4</v>
      </c>
      <c r="G50" s="1"/>
      <c r="H50" s="1"/>
      <c r="I50" s="1"/>
      <c r="J50" s="1"/>
      <c r="K50" s="1"/>
      <c r="L50" s="1"/>
      <c r="M50" s="2" t="s">
        <v>31</v>
      </c>
      <c r="N50" s="12">
        <f t="shared" ref="N50:X50" si="46">N24-N36</f>
        <v>-0.8095238095238102</v>
      </c>
      <c r="O50" s="21">
        <f t="shared" si="46"/>
        <v>-1.4761904761904754</v>
      </c>
      <c r="P50" s="12">
        <f t="shared" si="46"/>
        <v>-0.64285714285714324</v>
      </c>
      <c r="Q50" s="21">
        <f t="shared" si="46"/>
        <v>-1</v>
      </c>
      <c r="R50" s="12">
        <f t="shared" si="46"/>
        <v>-0.29411764705882337</v>
      </c>
      <c r="S50" s="12"/>
      <c r="T50" s="12">
        <f t="shared" si="46"/>
        <v>-1.4285714285714288</v>
      </c>
      <c r="U50" s="12">
        <f t="shared" si="46"/>
        <v>0.13846153846153797</v>
      </c>
      <c r="V50" s="12">
        <f t="shared" si="46"/>
        <v>0.96666666666666679</v>
      </c>
      <c r="W50" s="12">
        <f t="shared" si="46"/>
        <v>-0.375</v>
      </c>
      <c r="X50" s="12">
        <f t="shared" si="46"/>
        <v>0.625</v>
      </c>
    </row>
    <row r="51" spans="1:24" x14ac:dyDescent="0.25">
      <c r="A51" s="9" t="s">
        <v>26</v>
      </c>
      <c r="B51" s="10">
        <v>9</v>
      </c>
      <c r="C51" s="10">
        <v>7</v>
      </c>
      <c r="D51" s="5">
        <v>6</v>
      </c>
      <c r="E51" s="10">
        <v>8</v>
      </c>
      <c r="F51" s="10">
        <v>6</v>
      </c>
      <c r="G51" s="10"/>
      <c r="H51" s="10">
        <v>10</v>
      </c>
      <c r="I51" s="10">
        <v>14</v>
      </c>
      <c r="J51" s="10">
        <v>9</v>
      </c>
      <c r="K51" s="10">
        <v>9</v>
      </c>
      <c r="L51" s="10">
        <v>10</v>
      </c>
      <c r="M51" s="2" t="s">
        <v>32</v>
      </c>
      <c r="N51" s="12">
        <f t="shared" ref="N51:X51" si="47">N25-N37</f>
        <v>-0.93333333333333268</v>
      </c>
      <c r="O51" s="12">
        <f t="shared" si="47"/>
        <v>-1.1333333333333337</v>
      </c>
      <c r="P51" s="21">
        <f t="shared" si="47"/>
        <v>-1.1047619047619044</v>
      </c>
      <c r="Q51" s="12">
        <f t="shared" si="47"/>
        <v>-0.83076923076923048</v>
      </c>
      <c r="R51" s="21">
        <f t="shared" si="47"/>
        <v>-1.1538461538461542</v>
      </c>
      <c r="S51" s="12"/>
      <c r="T51" s="12">
        <f t="shared" si="47"/>
        <v>0.23076923076923084</v>
      </c>
      <c r="U51" s="12">
        <f t="shared" si="47"/>
        <v>-1.2000000000000002</v>
      </c>
      <c r="V51" s="12">
        <f t="shared" si="47"/>
        <v>0.29999999999999982</v>
      </c>
      <c r="W51" s="12">
        <f t="shared" si="47"/>
        <v>-0.64285714285714324</v>
      </c>
      <c r="X51" s="12">
        <f t="shared" si="47"/>
        <v>0.79999999999999982</v>
      </c>
    </row>
    <row r="52" spans="1:24" x14ac:dyDescent="0.25">
      <c r="A52" s="3"/>
      <c r="B52" s="1">
        <v>7</v>
      </c>
      <c r="C52" s="1"/>
      <c r="D52" s="1"/>
      <c r="E52" s="1">
        <v>7</v>
      </c>
      <c r="F52" s="1">
        <v>7</v>
      </c>
      <c r="G52" s="1"/>
      <c r="H52" s="1"/>
      <c r="I52" s="1"/>
      <c r="J52" s="1"/>
      <c r="K52" s="1"/>
      <c r="L52" s="1"/>
      <c r="M52" s="2" t="s">
        <v>33</v>
      </c>
      <c r="N52" s="12">
        <f t="shared" ref="N52:X52" si="48">N26-N38</f>
        <v>-0.86666666666666625</v>
      </c>
      <c r="O52" s="12">
        <f t="shared" si="48"/>
        <v>-0.85714285714285765</v>
      </c>
      <c r="P52" s="21">
        <f t="shared" si="48"/>
        <v>-1.6263736263736259</v>
      </c>
      <c r="Q52" s="21">
        <f t="shared" si="48"/>
        <v>-1.384615384615385</v>
      </c>
      <c r="R52" s="21">
        <f t="shared" si="48"/>
        <v>-1.6461538461538456</v>
      </c>
      <c r="S52" s="12"/>
      <c r="T52" s="12">
        <f t="shared" si="48"/>
        <v>-0.73333333333333339</v>
      </c>
      <c r="U52" s="12">
        <f t="shared" si="48"/>
        <v>-0.6904761904761898</v>
      </c>
      <c r="V52" s="12">
        <f t="shared" si="48"/>
        <v>-0.20000000000000018</v>
      </c>
      <c r="W52" s="12">
        <f t="shared" si="48"/>
        <v>-1.4461538461538455</v>
      </c>
      <c r="X52" s="12">
        <f t="shared" si="48"/>
        <v>-0.70833333333333304</v>
      </c>
    </row>
    <row r="53" spans="1:24" x14ac:dyDescent="0.25">
      <c r="A53" s="9" t="s">
        <v>27</v>
      </c>
      <c r="B53" s="10">
        <v>7</v>
      </c>
      <c r="C53" s="10">
        <v>5</v>
      </c>
      <c r="D53" s="5">
        <v>7</v>
      </c>
      <c r="E53" s="10">
        <v>7</v>
      </c>
      <c r="F53" s="10">
        <v>6</v>
      </c>
      <c r="G53" s="10"/>
      <c r="H53" s="10">
        <v>21</v>
      </c>
      <c r="I53" s="10">
        <v>6</v>
      </c>
      <c r="J53" s="10">
        <v>7</v>
      </c>
      <c r="K53" s="10">
        <v>10</v>
      </c>
      <c r="L53" s="10">
        <v>7</v>
      </c>
      <c r="M53" s="2" t="s">
        <v>34</v>
      </c>
      <c r="N53" s="21">
        <f t="shared" ref="N53:X53" si="49">N27-N39</f>
        <v>-1.1333333333333333</v>
      </c>
      <c r="O53" s="21">
        <f t="shared" si="49"/>
        <v>-1.5809523809523807</v>
      </c>
      <c r="P53" s="12">
        <f t="shared" si="49"/>
        <v>-0.56190476190476213</v>
      </c>
      <c r="Q53" s="12">
        <f t="shared" si="49"/>
        <v>0.91666666666666696</v>
      </c>
      <c r="R53" s="12">
        <f t="shared" si="49"/>
        <v>0.28333333333333366</v>
      </c>
      <c r="S53" s="12"/>
      <c r="T53" s="21">
        <f t="shared" si="49"/>
        <v>4.5076923076923068</v>
      </c>
      <c r="U53" s="12">
        <f t="shared" si="49"/>
        <v>-0.47142857142857109</v>
      </c>
      <c r="V53" s="12">
        <f t="shared" si="49"/>
        <v>0.48571428571428577</v>
      </c>
      <c r="W53" s="21">
        <f t="shared" si="49"/>
        <v>2.3076923076923075</v>
      </c>
      <c r="X53" s="21">
        <f t="shared" si="49"/>
        <v>1.3111111111111113</v>
      </c>
    </row>
    <row r="54" spans="1:24" x14ac:dyDescent="0.25">
      <c r="A54" s="3"/>
      <c r="B54" s="1">
        <v>6</v>
      </c>
      <c r="C54" s="1"/>
      <c r="D54" s="1"/>
      <c r="E54" s="1">
        <v>6</v>
      </c>
      <c r="F54" s="1">
        <v>6</v>
      </c>
      <c r="G54" s="1"/>
      <c r="H54" s="1"/>
      <c r="I54" s="1"/>
      <c r="J54" s="1"/>
      <c r="K54" s="1"/>
      <c r="L54" s="1"/>
      <c r="M54" s="2" t="s">
        <v>38</v>
      </c>
      <c r="N54" s="12">
        <f t="shared" ref="N54:X54" si="50">N28-N40</f>
        <v>1.795454545454545</v>
      </c>
      <c r="O54" s="12">
        <f t="shared" si="50"/>
        <v>1.9090909090909083</v>
      </c>
      <c r="P54" s="12">
        <f t="shared" si="50"/>
        <v>1.8181818181818183</v>
      </c>
      <c r="Q54" s="12">
        <f t="shared" si="50"/>
        <v>1.5227272727272734</v>
      </c>
      <c r="R54" s="12">
        <f t="shared" si="50"/>
        <v>1.3636363636363633</v>
      </c>
      <c r="S54" s="12"/>
      <c r="T54" s="12">
        <f t="shared" si="50"/>
        <v>-1.25</v>
      </c>
      <c r="U54" s="12">
        <f t="shared" si="50"/>
        <v>-0.77272727272727337</v>
      </c>
      <c r="V54" s="12">
        <f t="shared" si="50"/>
        <v>4.545454545454497E-2</v>
      </c>
      <c r="W54" s="12">
        <f t="shared" si="50"/>
        <v>0.52272727272727337</v>
      </c>
      <c r="X54" s="12">
        <f t="shared" si="50"/>
        <v>0</v>
      </c>
    </row>
    <row r="55" spans="1:24" x14ac:dyDescent="0.25">
      <c r="A55" s="9" t="s">
        <v>28</v>
      </c>
      <c r="B55" s="10">
        <v>5</v>
      </c>
      <c r="C55" s="10">
        <v>6</v>
      </c>
      <c r="D55">
        <v>3</v>
      </c>
      <c r="E55" s="10">
        <v>4</v>
      </c>
      <c r="F55" s="10">
        <v>5</v>
      </c>
      <c r="G55" s="10"/>
      <c r="H55" s="10">
        <v>5</v>
      </c>
      <c r="I55" s="10">
        <v>17</v>
      </c>
      <c r="J55" s="10">
        <v>20</v>
      </c>
      <c r="K55" s="10">
        <v>4</v>
      </c>
      <c r="L55" s="10">
        <v>7</v>
      </c>
    </row>
    <row r="56" spans="1:24" x14ac:dyDescent="0.25">
      <c r="A56" s="3"/>
      <c r="B56" s="1">
        <v>4</v>
      </c>
      <c r="C56" s="1"/>
      <c r="D56" s="1"/>
      <c r="E56" s="1">
        <v>4</v>
      </c>
      <c r="F56" s="1">
        <v>4</v>
      </c>
      <c r="G56" s="1"/>
      <c r="H56" s="1"/>
      <c r="I56" s="1"/>
      <c r="J56" s="1"/>
      <c r="K56" s="1"/>
      <c r="L56" s="1"/>
      <c r="N56" s="22" t="s">
        <v>43</v>
      </c>
      <c r="O56" s="22"/>
      <c r="P56" s="22"/>
      <c r="Q56" s="22"/>
      <c r="R56" s="22"/>
      <c r="S56" s="2"/>
      <c r="T56" s="22" t="s">
        <v>44</v>
      </c>
      <c r="U56" s="22"/>
      <c r="V56" s="22"/>
      <c r="W56" s="22"/>
      <c r="X56" s="22"/>
    </row>
    <row r="57" spans="1:24" x14ac:dyDescent="0.25">
      <c r="A57" s="9" t="s">
        <v>29</v>
      </c>
      <c r="B57" s="10">
        <v>7</v>
      </c>
      <c r="C57" s="10">
        <v>7</v>
      </c>
      <c r="D57">
        <v>6</v>
      </c>
      <c r="E57" s="10">
        <v>6</v>
      </c>
      <c r="F57" s="10">
        <v>7</v>
      </c>
      <c r="G57" s="10"/>
      <c r="H57" s="10">
        <v>14</v>
      </c>
      <c r="I57" s="10">
        <v>12</v>
      </c>
      <c r="J57" s="10">
        <v>10</v>
      </c>
      <c r="K57" s="10">
        <v>16</v>
      </c>
      <c r="L57" s="10">
        <v>10</v>
      </c>
      <c r="N57" s="2" t="s">
        <v>0</v>
      </c>
      <c r="O57" s="2" t="s">
        <v>1</v>
      </c>
      <c r="P57" s="2" t="s">
        <v>2</v>
      </c>
      <c r="Q57" s="2" t="s">
        <v>3</v>
      </c>
      <c r="R57" s="2" t="s">
        <v>4</v>
      </c>
      <c r="S57" s="2"/>
      <c r="T57" s="2" t="s">
        <v>0</v>
      </c>
      <c r="U57" s="2" t="s">
        <v>1</v>
      </c>
      <c r="V57" s="2" t="s">
        <v>2</v>
      </c>
      <c r="W57" s="2" t="s">
        <v>3</v>
      </c>
      <c r="X57" s="2" t="s">
        <v>4</v>
      </c>
    </row>
    <row r="58" spans="1:24" x14ac:dyDescent="0.25">
      <c r="A58" s="3"/>
      <c r="B58" s="1"/>
      <c r="C58" s="1">
        <v>7</v>
      </c>
      <c r="D58" s="1">
        <v>6</v>
      </c>
      <c r="E58" s="1">
        <v>6</v>
      </c>
      <c r="F58" s="1"/>
      <c r="G58" s="1"/>
      <c r="H58" s="1"/>
      <c r="I58" s="1"/>
      <c r="J58" s="1"/>
      <c r="K58" s="1"/>
      <c r="L58" s="1"/>
      <c r="N58" s="12">
        <f>COUNTIF(N44:N53,"&lt;0")/10</f>
        <v>0.9</v>
      </c>
      <c r="O58" s="12">
        <f t="shared" ref="O58:X58" si="51">COUNTIF(O44:O53,"&lt;0")/10</f>
        <v>0.9</v>
      </c>
      <c r="P58" s="12">
        <f t="shared" si="51"/>
        <v>0.8</v>
      </c>
      <c r="Q58" s="12">
        <f t="shared" si="51"/>
        <v>0.9</v>
      </c>
      <c r="R58" s="12">
        <f t="shared" si="51"/>
        <v>0.8</v>
      </c>
      <c r="S58" s="12">
        <f t="shared" si="51"/>
        <v>0</v>
      </c>
      <c r="T58" s="12">
        <f t="shared" si="51"/>
        <v>0.5</v>
      </c>
      <c r="U58" s="12">
        <f t="shared" si="51"/>
        <v>0.5</v>
      </c>
      <c r="V58" s="12">
        <f t="shared" si="51"/>
        <v>0.5</v>
      </c>
      <c r="W58" s="12">
        <f t="shared" si="51"/>
        <v>0.7</v>
      </c>
      <c r="X58" s="12">
        <f t="shared" si="51"/>
        <v>0.4</v>
      </c>
    </row>
    <row r="59" spans="1:24" x14ac:dyDescent="0.25">
      <c r="A59" s="9" t="s">
        <v>30</v>
      </c>
      <c r="B59" s="10">
        <v>7</v>
      </c>
      <c r="C59" s="10">
        <v>9</v>
      </c>
      <c r="D59" s="5">
        <v>6</v>
      </c>
      <c r="E59" s="10">
        <v>6</v>
      </c>
      <c r="F59" s="10">
        <v>7</v>
      </c>
      <c r="G59" s="10"/>
      <c r="H59" s="10"/>
      <c r="I59" s="10">
        <v>7</v>
      </c>
      <c r="J59" s="10">
        <v>8</v>
      </c>
      <c r="K59" s="10">
        <v>6</v>
      </c>
      <c r="L59" s="10">
        <v>10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x14ac:dyDescent="0.25">
      <c r="A60" s="3"/>
      <c r="B60" s="1"/>
      <c r="C60" s="1">
        <v>7</v>
      </c>
      <c r="D60" s="1">
        <v>6</v>
      </c>
      <c r="E60" s="1"/>
      <c r="F60" s="1"/>
      <c r="G60" s="1"/>
      <c r="H60" s="1"/>
      <c r="I60" s="1"/>
      <c r="J60" s="1"/>
      <c r="K60" s="1"/>
      <c r="L60" s="1"/>
    </row>
    <row r="61" spans="1:24" x14ac:dyDescent="0.25">
      <c r="A61" s="9" t="s">
        <v>31</v>
      </c>
      <c r="B61" s="10">
        <v>7</v>
      </c>
      <c r="C61" s="10">
        <v>6</v>
      </c>
      <c r="D61" s="5">
        <v>7</v>
      </c>
      <c r="E61" s="10">
        <v>7</v>
      </c>
      <c r="F61" s="10">
        <v>6</v>
      </c>
      <c r="G61" s="10"/>
      <c r="H61" s="10"/>
      <c r="I61" s="10">
        <v>9</v>
      </c>
      <c r="J61" s="10">
        <v>13</v>
      </c>
      <c r="K61" s="10">
        <v>8</v>
      </c>
      <c r="L61" s="10">
        <v>7</v>
      </c>
    </row>
    <row r="62" spans="1:24" x14ac:dyDescent="0.25">
      <c r="A62" s="3"/>
      <c r="B62" s="1"/>
      <c r="C62" s="1">
        <v>6</v>
      </c>
      <c r="D62" s="1">
        <v>7</v>
      </c>
      <c r="E62" s="1"/>
      <c r="F62" s="1"/>
      <c r="G62" s="1"/>
      <c r="H62" s="1"/>
      <c r="I62" s="1"/>
      <c r="J62" s="1"/>
      <c r="K62" s="1"/>
      <c r="L62" s="1"/>
    </row>
    <row r="63" spans="1:24" x14ac:dyDescent="0.25">
      <c r="A63" s="9" t="s">
        <v>32</v>
      </c>
      <c r="B63" s="10">
        <v>5</v>
      </c>
      <c r="C63" s="10">
        <v>8</v>
      </c>
      <c r="D63" s="5">
        <v>6</v>
      </c>
      <c r="E63" s="10">
        <v>7</v>
      </c>
      <c r="F63" s="10">
        <v>5</v>
      </c>
      <c r="G63" s="10"/>
      <c r="H63" s="10"/>
      <c r="I63" s="10">
        <v>9</v>
      </c>
      <c r="J63" s="10">
        <v>10</v>
      </c>
      <c r="K63" s="10"/>
      <c r="L63" s="10">
        <v>9</v>
      </c>
    </row>
    <row r="64" spans="1:24" x14ac:dyDescent="0.25">
      <c r="A64" s="3"/>
      <c r="B64" s="1"/>
      <c r="C64" s="1">
        <v>5</v>
      </c>
      <c r="D64" s="1">
        <v>5</v>
      </c>
      <c r="E64" s="1"/>
      <c r="F64" s="1"/>
      <c r="G64" s="1"/>
      <c r="H64" s="1"/>
      <c r="I64" s="1"/>
      <c r="J64" s="1"/>
      <c r="K64" s="1"/>
      <c r="L64" s="1">
        <v>7</v>
      </c>
    </row>
    <row r="65" spans="1:12" x14ac:dyDescent="0.25">
      <c r="A65" s="2" t="s">
        <v>33</v>
      </c>
      <c r="B65">
        <v>8</v>
      </c>
      <c r="C65" s="5">
        <v>7</v>
      </c>
      <c r="D65" s="5">
        <v>6</v>
      </c>
      <c r="E65" s="5">
        <v>6</v>
      </c>
      <c r="F65">
        <v>7</v>
      </c>
      <c r="I65">
        <v>8</v>
      </c>
      <c r="J65">
        <v>8</v>
      </c>
      <c r="L65" s="5">
        <v>9</v>
      </c>
    </row>
    <row r="66" spans="1:12" x14ac:dyDescent="0.25">
      <c r="A66" s="1"/>
      <c r="B66" s="1"/>
      <c r="C66" s="1"/>
      <c r="D66" s="1">
        <v>7</v>
      </c>
      <c r="E66" s="1"/>
      <c r="F66" s="1">
        <v>6</v>
      </c>
      <c r="G66" s="1"/>
      <c r="H66" s="1"/>
      <c r="I66" s="1"/>
      <c r="J66" s="1"/>
      <c r="K66" s="1"/>
      <c r="L66" s="1">
        <v>7</v>
      </c>
    </row>
    <row r="67" spans="1:12" x14ac:dyDescent="0.25">
      <c r="A67" s="15" t="s">
        <v>39</v>
      </c>
      <c r="B67" s="14">
        <f>COUNT(B47:B66)</f>
        <v>14</v>
      </c>
      <c r="C67" s="14">
        <f t="shared" ref="C67:L67" si="52">COUNT(C47:C66)</f>
        <v>14</v>
      </c>
      <c r="D67" s="14">
        <f t="shared" si="52"/>
        <v>16</v>
      </c>
      <c r="E67" s="14">
        <f t="shared" si="52"/>
        <v>15</v>
      </c>
      <c r="F67" s="14">
        <f t="shared" si="52"/>
        <v>16</v>
      </c>
      <c r="G67" s="14"/>
      <c r="H67" s="14">
        <f t="shared" si="52"/>
        <v>6</v>
      </c>
      <c r="I67" s="14">
        <f t="shared" si="52"/>
        <v>9</v>
      </c>
      <c r="J67" s="14">
        <f t="shared" si="52"/>
        <v>10</v>
      </c>
      <c r="K67" s="14">
        <f t="shared" si="52"/>
        <v>8</v>
      </c>
      <c r="L67" s="14">
        <f t="shared" si="52"/>
        <v>12</v>
      </c>
    </row>
    <row r="68" spans="1:12" x14ac:dyDescent="0.25">
      <c r="A68" s="2" t="s">
        <v>14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/>
      <c r="H68" s="2" t="s">
        <v>0</v>
      </c>
      <c r="I68" s="2" t="s">
        <v>1</v>
      </c>
      <c r="J68" s="2" t="s">
        <v>2</v>
      </c>
      <c r="K68" s="2" t="s">
        <v>3</v>
      </c>
      <c r="L68" s="2" t="s">
        <v>4</v>
      </c>
    </row>
    <row r="69" spans="1:12" x14ac:dyDescent="0.25">
      <c r="A69" s="7" t="s">
        <v>34</v>
      </c>
      <c r="B69" s="8">
        <v>3</v>
      </c>
      <c r="C69" s="8">
        <v>7</v>
      </c>
      <c r="D69" s="8">
        <v>6</v>
      </c>
      <c r="E69" s="8">
        <v>5</v>
      </c>
      <c r="F69" s="5">
        <v>5</v>
      </c>
      <c r="G69" s="8"/>
      <c r="H69" s="5">
        <v>4</v>
      </c>
      <c r="I69" s="5">
        <v>3</v>
      </c>
      <c r="J69" s="8">
        <v>3</v>
      </c>
      <c r="K69" s="5">
        <v>4</v>
      </c>
      <c r="L69" s="5">
        <v>4</v>
      </c>
    </row>
    <row r="70" spans="1:12" x14ac:dyDescent="0.25">
      <c r="A70" s="3"/>
      <c r="B70" s="1"/>
      <c r="C70" s="1"/>
      <c r="D70" s="1"/>
      <c r="E70" s="1"/>
      <c r="F70" s="1">
        <v>4</v>
      </c>
      <c r="G70" s="1"/>
      <c r="H70" s="1">
        <v>5</v>
      </c>
      <c r="I70" s="1"/>
      <c r="J70" s="1"/>
      <c r="K70" s="1"/>
      <c r="L70" s="1">
        <v>3</v>
      </c>
    </row>
    <row r="71" spans="1:12" x14ac:dyDescent="0.25">
      <c r="A71" s="9" t="s">
        <v>25</v>
      </c>
      <c r="B71" s="10">
        <v>3</v>
      </c>
      <c r="C71" s="10">
        <v>3</v>
      </c>
      <c r="D71" s="10">
        <v>4</v>
      </c>
      <c r="E71" s="10">
        <v>5</v>
      </c>
      <c r="F71" s="10">
        <v>3</v>
      </c>
      <c r="G71" s="10"/>
      <c r="H71" s="10">
        <v>3</v>
      </c>
      <c r="I71" s="10">
        <v>3</v>
      </c>
      <c r="J71" s="10">
        <v>6</v>
      </c>
      <c r="K71" s="10">
        <v>6</v>
      </c>
      <c r="L71" s="10">
        <v>3</v>
      </c>
    </row>
    <row r="72" spans="1:12" x14ac:dyDescent="0.25">
      <c r="A72" s="3"/>
      <c r="B72" s="1"/>
      <c r="C72" s="1"/>
      <c r="D72" s="1"/>
      <c r="E72" s="1">
        <v>3</v>
      </c>
      <c r="F72" s="1">
        <v>4</v>
      </c>
      <c r="G72" s="1"/>
      <c r="H72" s="1">
        <v>3</v>
      </c>
      <c r="I72" s="1"/>
      <c r="J72" s="1">
        <v>4</v>
      </c>
      <c r="K72" s="1"/>
      <c r="L72" s="1">
        <v>6</v>
      </c>
    </row>
    <row r="73" spans="1:12" x14ac:dyDescent="0.25">
      <c r="A73" s="9" t="s">
        <v>26</v>
      </c>
      <c r="B73" s="10">
        <v>10</v>
      </c>
      <c r="C73" s="10">
        <v>15</v>
      </c>
      <c r="D73" s="10">
        <v>5</v>
      </c>
      <c r="E73" s="10">
        <v>9</v>
      </c>
      <c r="F73" s="10">
        <v>9</v>
      </c>
      <c r="G73" s="10"/>
      <c r="H73" s="10">
        <v>8</v>
      </c>
      <c r="I73" s="10">
        <v>6</v>
      </c>
      <c r="J73" s="10">
        <v>9</v>
      </c>
      <c r="K73" s="10">
        <v>7</v>
      </c>
      <c r="L73" s="10">
        <v>8</v>
      </c>
    </row>
    <row r="74" spans="1:12" x14ac:dyDescent="0.25">
      <c r="A74" s="3"/>
      <c r="B74" s="1"/>
      <c r="C74" s="1">
        <v>6</v>
      </c>
      <c r="D74" s="1"/>
      <c r="E74" s="1">
        <v>9</v>
      </c>
      <c r="F74" s="1"/>
      <c r="G74" s="1"/>
      <c r="H74" s="1">
        <v>6</v>
      </c>
      <c r="I74" s="1"/>
      <c r="J74" s="1">
        <v>8</v>
      </c>
      <c r="K74" s="1"/>
      <c r="L74" s="1">
        <v>7</v>
      </c>
    </row>
    <row r="75" spans="1:12" x14ac:dyDescent="0.25">
      <c r="A75" s="9" t="s">
        <v>27</v>
      </c>
      <c r="B75" s="10">
        <v>8</v>
      </c>
      <c r="C75" s="10">
        <v>8</v>
      </c>
      <c r="D75" s="10">
        <v>8</v>
      </c>
      <c r="E75" s="10">
        <v>7</v>
      </c>
      <c r="F75" s="10">
        <v>8</v>
      </c>
      <c r="G75" s="10"/>
      <c r="H75" s="10">
        <v>6</v>
      </c>
      <c r="I75" s="10">
        <v>7</v>
      </c>
      <c r="J75" s="10">
        <v>6</v>
      </c>
      <c r="K75" s="10">
        <v>7</v>
      </c>
      <c r="L75" s="10">
        <v>8</v>
      </c>
    </row>
    <row r="76" spans="1:12" x14ac:dyDescent="0.25">
      <c r="A76" s="3"/>
      <c r="B76" s="1">
        <v>6</v>
      </c>
      <c r="C76" s="1"/>
      <c r="D76" s="1"/>
      <c r="E76" s="1"/>
      <c r="F76" s="1"/>
      <c r="G76" s="1"/>
      <c r="H76" s="1">
        <v>7</v>
      </c>
      <c r="I76" s="1"/>
      <c r="J76" s="1">
        <v>8</v>
      </c>
      <c r="K76" s="1"/>
      <c r="L76" s="1"/>
    </row>
    <row r="77" spans="1:12" x14ac:dyDescent="0.25">
      <c r="A77" s="9" t="s">
        <v>28</v>
      </c>
      <c r="B77" s="10">
        <v>7</v>
      </c>
      <c r="C77" s="10">
        <v>4</v>
      </c>
      <c r="D77" s="10">
        <v>6</v>
      </c>
      <c r="E77" s="10">
        <v>5</v>
      </c>
      <c r="F77" s="10">
        <v>4</v>
      </c>
      <c r="G77" s="10"/>
      <c r="H77" s="10">
        <v>5</v>
      </c>
      <c r="I77" s="10">
        <v>5</v>
      </c>
      <c r="J77" s="10">
        <v>7</v>
      </c>
      <c r="K77" s="10">
        <v>8</v>
      </c>
      <c r="L77" s="10">
        <v>4</v>
      </c>
    </row>
    <row r="78" spans="1:12" x14ac:dyDescent="0.25">
      <c r="A78" s="3"/>
      <c r="B78" s="1">
        <v>8</v>
      </c>
      <c r="C78" s="1"/>
      <c r="D78" s="1"/>
      <c r="E78" s="1"/>
      <c r="F78" s="1"/>
      <c r="G78" s="1"/>
      <c r="H78" s="1">
        <v>4</v>
      </c>
      <c r="I78" s="1">
        <v>4</v>
      </c>
      <c r="J78" s="1"/>
      <c r="K78" s="1"/>
      <c r="L78" s="1"/>
    </row>
    <row r="79" spans="1:12" x14ac:dyDescent="0.25">
      <c r="A79" s="9" t="s">
        <v>29</v>
      </c>
      <c r="B79" s="10">
        <v>7</v>
      </c>
      <c r="C79" s="10">
        <v>9</v>
      </c>
      <c r="D79" s="10">
        <v>9</v>
      </c>
      <c r="E79" s="10">
        <v>7</v>
      </c>
      <c r="F79" s="10">
        <v>8</v>
      </c>
      <c r="G79" s="10"/>
      <c r="H79" s="10">
        <v>7</v>
      </c>
      <c r="I79" s="10">
        <v>6</v>
      </c>
      <c r="J79" s="10">
        <v>7</v>
      </c>
      <c r="K79" s="10">
        <v>6</v>
      </c>
      <c r="L79" s="10">
        <v>6</v>
      </c>
    </row>
    <row r="80" spans="1:12" x14ac:dyDescent="0.25">
      <c r="A80" s="3"/>
      <c r="B80" s="1">
        <v>6</v>
      </c>
      <c r="C80" s="1"/>
      <c r="D80" s="1"/>
      <c r="E80" s="1"/>
      <c r="F80" s="1"/>
      <c r="G80" s="1"/>
      <c r="H80" s="1"/>
      <c r="I80" s="1">
        <v>6</v>
      </c>
      <c r="J80" s="1"/>
      <c r="K80" s="1">
        <v>6</v>
      </c>
      <c r="L80" s="1"/>
    </row>
    <row r="81" spans="1:12" x14ac:dyDescent="0.25">
      <c r="A81" s="9" t="s">
        <v>30</v>
      </c>
      <c r="B81" s="10">
        <v>6</v>
      </c>
      <c r="C81" s="10">
        <v>12</v>
      </c>
      <c r="D81" s="10">
        <v>11</v>
      </c>
      <c r="E81" s="10">
        <v>8</v>
      </c>
      <c r="F81" s="10">
        <v>9</v>
      </c>
      <c r="G81" s="10"/>
      <c r="H81" s="10">
        <v>6</v>
      </c>
      <c r="I81" s="10">
        <v>7</v>
      </c>
      <c r="J81" s="10">
        <v>9</v>
      </c>
      <c r="K81" s="10">
        <v>8</v>
      </c>
      <c r="L81" s="10">
        <v>10</v>
      </c>
    </row>
    <row r="82" spans="1:12" x14ac:dyDescent="0.25">
      <c r="A82" s="3"/>
      <c r="B82" s="1">
        <v>8</v>
      </c>
      <c r="C82" s="1"/>
      <c r="D82" s="1"/>
      <c r="E82" s="1"/>
      <c r="F82" s="1"/>
      <c r="G82" s="1"/>
      <c r="H82" s="1"/>
      <c r="I82" s="1">
        <v>7</v>
      </c>
      <c r="J82" s="1"/>
      <c r="K82" s="1">
        <v>8</v>
      </c>
      <c r="L82" s="1"/>
    </row>
    <row r="83" spans="1:12" x14ac:dyDescent="0.25">
      <c r="A83" s="9" t="s">
        <v>31</v>
      </c>
      <c r="B83" s="10">
        <v>7</v>
      </c>
      <c r="C83" s="10">
        <v>8</v>
      </c>
      <c r="D83" s="10">
        <v>7</v>
      </c>
      <c r="E83" s="10">
        <v>8</v>
      </c>
      <c r="F83" s="10">
        <v>8</v>
      </c>
      <c r="G83" s="10"/>
      <c r="H83" s="10">
        <v>10</v>
      </c>
      <c r="I83" s="10">
        <v>9</v>
      </c>
      <c r="J83" s="10">
        <v>7</v>
      </c>
      <c r="K83" s="10">
        <v>7</v>
      </c>
      <c r="L83" s="10">
        <v>6</v>
      </c>
    </row>
    <row r="84" spans="1:12" x14ac:dyDescent="0.25">
      <c r="A84" s="3"/>
      <c r="B84" s="1"/>
      <c r="C84" s="1"/>
      <c r="D84" s="1">
        <v>10</v>
      </c>
      <c r="E84" s="1"/>
      <c r="F84" s="1"/>
      <c r="G84" s="1"/>
      <c r="H84" s="1"/>
      <c r="I84" s="1">
        <v>6</v>
      </c>
      <c r="J84" s="1"/>
      <c r="K84" s="1">
        <v>6</v>
      </c>
      <c r="L84" s="1"/>
    </row>
    <row r="85" spans="1:12" x14ac:dyDescent="0.25">
      <c r="A85" s="9" t="s">
        <v>32</v>
      </c>
      <c r="B85" s="10">
        <v>6</v>
      </c>
      <c r="C85" s="10">
        <v>13</v>
      </c>
      <c r="D85" s="10">
        <v>7</v>
      </c>
      <c r="E85" s="10">
        <v>10</v>
      </c>
      <c r="F85" s="10">
        <v>8</v>
      </c>
      <c r="G85" s="10"/>
      <c r="H85" s="10">
        <v>5</v>
      </c>
      <c r="I85" s="10">
        <v>5</v>
      </c>
      <c r="J85" s="10">
        <v>7</v>
      </c>
      <c r="K85" s="10">
        <v>5</v>
      </c>
      <c r="L85" s="10">
        <v>7</v>
      </c>
    </row>
    <row r="86" spans="1:12" x14ac:dyDescent="0.25">
      <c r="A86" s="3"/>
      <c r="B86" s="1"/>
      <c r="C86" s="1"/>
      <c r="D86" s="1">
        <v>6</v>
      </c>
      <c r="E86" s="1"/>
      <c r="F86" s="1"/>
      <c r="G86" s="1"/>
      <c r="H86" s="1"/>
      <c r="I86" s="1">
        <v>6</v>
      </c>
      <c r="J86" s="1"/>
      <c r="K86" s="1"/>
      <c r="L86" s="1">
        <v>7</v>
      </c>
    </row>
    <row r="87" spans="1:12" x14ac:dyDescent="0.25">
      <c r="A87" s="2" t="s">
        <v>33</v>
      </c>
      <c r="B87" s="5">
        <v>7</v>
      </c>
      <c r="C87">
        <v>10</v>
      </c>
      <c r="D87" s="5">
        <v>11</v>
      </c>
      <c r="E87">
        <v>8</v>
      </c>
      <c r="F87">
        <v>9</v>
      </c>
      <c r="H87">
        <v>6</v>
      </c>
      <c r="I87" s="5">
        <v>7</v>
      </c>
      <c r="J87">
        <v>8</v>
      </c>
      <c r="K87" s="5">
        <v>8</v>
      </c>
      <c r="L87" s="5">
        <v>6</v>
      </c>
    </row>
    <row r="88" spans="1:12" x14ac:dyDescent="0.25">
      <c r="A88" s="1"/>
      <c r="B88" s="1"/>
      <c r="C88" s="1"/>
      <c r="D88" s="1"/>
      <c r="E88" s="1"/>
      <c r="F88" s="1">
        <v>7</v>
      </c>
      <c r="G88" s="1"/>
      <c r="H88" s="1">
        <v>9</v>
      </c>
      <c r="I88" s="1"/>
      <c r="J88" s="1"/>
      <c r="K88" s="1"/>
      <c r="L88" s="1">
        <v>9</v>
      </c>
    </row>
    <row r="89" spans="1:12" x14ac:dyDescent="0.25">
      <c r="A89" s="15" t="s">
        <v>39</v>
      </c>
      <c r="B89" s="14">
        <f>COUNT(B69:B88)</f>
        <v>14</v>
      </c>
      <c r="C89" s="14">
        <f t="shared" ref="C89:L89" si="53">COUNT(C69:C88)</f>
        <v>11</v>
      </c>
      <c r="D89" s="14">
        <f t="shared" si="53"/>
        <v>12</v>
      </c>
      <c r="E89" s="14">
        <f t="shared" si="53"/>
        <v>12</v>
      </c>
      <c r="F89" s="14">
        <f t="shared" si="53"/>
        <v>13</v>
      </c>
      <c r="G89" s="14"/>
      <c r="H89" s="14">
        <f t="shared" si="53"/>
        <v>16</v>
      </c>
      <c r="I89" s="14">
        <f t="shared" si="53"/>
        <v>15</v>
      </c>
      <c r="J89" s="14">
        <f t="shared" si="53"/>
        <v>13</v>
      </c>
      <c r="K89" s="14">
        <f t="shared" si="53"/>
        <v>13</v>
      </c>
      <c r="L89" s="14">
        <f t="shared" si="53"/>
        <v>15</v>
      </c>
    </row>
    <row r="90" spans="1:12" x14ac:dyDescent="0.25">
      <c r="A90" s="2" t="s">
        <v>15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/>
      <c r="H90" s="2" t="s">
        <v>0</v>
      </c>
      <c r="I90" s="2" t="s">
        <v>1</v>
      </c>
      <c r="J90" s="2" t="s">
        <v>2</v>
      </c>
      <c r="K90" s="2" t="s">
        <v>3</v>
      </c>
      <c r="L90" s="2" t="s">
        <v>4</v>
      </c>
    </row>
    <row r="91" spans="1:12" x14ac:dyDescent="0.25">
      <c r="A91" s="7" t="s">
        <v>34</v>
      </c>
      <c r="B91" s="8">
        <v>3</v>
      </c>
      <c r="C91" s="8">
        <v>3</v>
      </c>
      <c r="D91" s="8">
        <v>3</v>
      </c>
      <c r="E91" s="5">
        <v>5</v>
      </c>
      <c r="F91" s="8">
        <v>4</v>
      </c>
      <c r="G91" s="8"/>
      <c r="H91" s="5">
        <v>3</v>
      </c>
      <c r="I91" s="5">
        <v>3</v>
      </c>
      <c r="J91" s="5">
        <v>4</v>
      </c>
      <c r="K91" s="5">
        <v>6</v>
      </c>
      <c r="L91" s="8">
        <v>7</v>
      </c>
    </row>
    <row r="92" spans="1:12" x14ac:dyDescent="0.25">
      <c r="A92" s="3"/>
      <c r="B92" s="1"/>
      <c r="C92" s="1">
        <v>3</v>
      </c>
      <c r="D92" s="1">
        <v>4</v>
      </c>
      <c r="E92" s="1"/>
      <c r="F92" s="1"/>
      <c r="G92" s="1"/>
      <c r="H92" s="1"/>
      <c r="I92" s="1">
        <v>3</v>
      </c>
      <c r="J92" s="1"/>
      <c r="K92" s="1">
        <v>4</v>
      </c>
      <c r="L92" s="1"/>
    </row>
    <row r="93" spans="1:12" x14ac:dyDescent="0.25">
      <c r="A93" s="9" t="s">
        <v>25</v>
      </c>
      <c r="B93" s="10">
        <v>4</v>
      </c>
      <c r="C93" s="10">
        <v>4</v>
      </c>
      <c r="D93" s="10">
        <v>4</v>
      </c>
      <c r="E93" s="10">
        <v>3</v>
      </c>
      <c r="F93" s="10">
        <v>3</v>
      </c>
      <c r="G93" s="10"/>
      <c r="H93" s="10">
        <v>3</v>
      </c>
      <c r="I93" s="10"/>
      <c r="J93" s="10">
        <v>3</v>
      </c>
      <c r="K93" s="10">
        <v>4</v>
      </c>
      <c r="L93" s="10">
        <v>4</v>
      </c>
    </row>
    <row r="94" spans="1:12" x14ac:dyDescent="0.25">
      <c r="A94" s="3"/>
      <c r="B94" s="1">
        <v>5</v>
      </c>
      <c r="C94" s="1">
        <v>5</v>
      </c>
      <c r="D94" s="1">
        <v>3</v>
      </c>
      <c r="E94" s="1"/>
      <c r="F94" s="1"/>
      <c r="G94" s="1"/>
      <c r="H94" s="1"/>
      <c r="I94" s="1">
        <v>3</v>
      </c>
      <c r="J94" s="1">
        <v>4</v>
      </c>
      <c r="K94" s="1">
        <v>2</v>
      </c>
      <c r="L94" s="1">
        <v>9</v>
      </c>
    </row>
    <row r="95" spans="1:12" x14ac:dyDescent="0.25">
      <c r="A95" s="9" t="s">
        <v>26</v>
      </c>
      <c r="B95" s="10">
        <v>7</v>
      </c>
      <c r="C95" s="10">
        <v>7</v>
      </c>
      <c r="D95" s="10">
        <v>7</v>
      </c>
      <c r="E95" s="10">
        <v>7</v>
      </c>
      <c r="F95" s="10">
        <v>6</v>
      </c>
      <c r="G95" s="10"/>
      <c r="H95" s="10">
        <v>6</v>
      </c>
      <c r="I95" s="10">
        <v>6</v>
      </c>
      <c r="J95" s="10">
        <v>7</v>
      </c>
      <c r="K95" s="10">
        <v>6</v>
      </c>
      <c r="L95" s="10">
        <v>7</v>
      </c>
    </row>
    <row r="96" spans="1:12" x14ac:dyDescent="0.25">
      <c r="A96" s="3"/>
      <c r="B96" s="1">
        <v>6</v>
      </c>
      <c r="C96" s="1"/>
      <c r="D96" s="1">
        <v>7</v>
      </c>
      <c r="E96" s="1">
        <v>9</v>
      </c>
      <c r="F96" s="1"/>
      <c r="G96" s="1"/>
      <c r="H96" s="1"/>
      <c r="I96" s="1"/>
      <c r="J96" s="1">
        <v>6</v>
      </c>
      <c r="K96" s="1">
        <v>8</v>
      </c>
      <c r="L96" s="1">
        <v>7</v>
      </c>
    </row>
    <row r="97" spans="1:12" x14ac:dyDescent="0.25">
      <c r="A97" s="9" t="s">
        <v>27</v>
      </c>
      <c r="B97" s="10">
        <v>5</v>
      </c>
      <c r="C97" s="10">
        <v>8</v>
      </c>
      <c r="D97" s="10">
        <v>6</v>
      </c>
      <c r="E97" s="10">
        <v>7</v>
      </c>
      <c r="F97" s="10">
        <v>6</v>
      </c>
      <c r="G97" s="10"/>
      <c r="H97" s="10">
        <v>6</v>
      </c>
      <c r="I97" s="10">
        <v>6</v>
      </c>
      <c r="J97" s="10">
        <v>5</v>
      </c>
      <c r="K97" s="10">
        <v>7</v>
      </c>
      <c r="L97" s="10">
        <v>6</v>
      </c>
    </row>
    <row r="98" spans="1:12" x14ac:dyDescent="0.25">
      <c r="A98" s="3"/>
      <c r="B98" s="1">
        <v>7</v>
      </c>
      <c r="C98" s="1"/>
      <c r="D98" s="1"/>
      <c r="E98" s="1">
        <v>5</v>
      </c>
      <c r="F98" s="1">
        <v>6</v>
      </c>
      <c r="G98" s="1"/>
      <c r="H98" s="1">
        <v>6</v>
      </c>
      <c r="I98" s="1"/>
      <c r="J98" s="1">
        <v>6</v>
      </c>
      <c r="K98" s="1"/>
      <c r="L98" s="1">
        <v>5</v>
      </c>
    </row>
    <row r="99" spans="1:12" x14ac:dyDescent="0.25">
      <c r="A99" s="9" t="s">
        <v>28</v>
      </c>
      <c r="B99" s="10">
        <v>6</v>
      </c>
      <c r="C99" s="10">
        <v>6</v>
      </c>
      <c r="D99" s="10">
        <v>5</v>
      </c>
      <c r="E99" s="10">
        <v>8</v>
      </c>
      <c r="F99" s="10">
        <v>7</v>
      </c>
      <c r="G99" s="10"/>
      <c r="H99" s="10">
        <v>4</v>
      </c>
      <c r="I99" s="10">
        <v>4</v>
      </c>
      <c r="J99" s="10">
        <v>5</v>
      </c>
      <c r="K99" s="10">
        <v>3</v>
      </c>
      <c r="L99" s="10">
        <v>5</v>
      </c>
    </row>
    <row r="100" spans="1:12" x14ac:dyDescent="0.25">
      <c r="A100" s="3"/>
      <c r="B100" s="1">
        <v>6</v>
      </c>
      <c r="C100" s="1"/>
      <c r="D100" s="1"/>
      <c r="E100" s="1">
        <v>8</v>
      </c>
      <c r="F100" s="1">
        <v>7</v>
      </c>
      <c r="G100" s="1"/>
      <c r="H100" s="1">
        <v>4</v>
      </c>
      <c r="I100" s="1"/>
      <c r="J100" s="1">
        <v>4</v>
      </c>
      <c r="K100" s="1"/>
      <c r="L100" s="1">
        <v>4</v>
      </c>
    </row>
    <row r="101" spans="1:12" x14ac:dyDescent="0.25">
      <c r="A101" s="9" t="s">
        <v>29</v>
      </c>
      <c r="B101" s="10">
        <v>6</v>
      </c>
      <c r="C101" s="10">
        <v>6</v>
      </c>
      <c r="D101" s="10">
        <v>6</v>
      </c>
      <c r="E101" s="10">
        <v>8</v>
      </c>
      <c r="F101" s="10">
        <v>6</v>
      </c>
      <c r="G101" s="10"/>
      <c r="H101" s="10">
        <v>6</v>
      </c>
      <c r="I101" s="10">
        <v>7</v>
      </c>
      <c r="J101" s="10">
        <v>6</v>
      </c>
      <c r="K101" s="10">
        <v>7</v>
      </c>
      <c r="L101" s="10">
        <v>6</v>
      </c>
    </row>
    <row r="102" spans="1:12" x14ac:dyDescent="0.25">
      <c r="A102" s="3"/>
      <c r="B102" s="1">
        <v>6</v>
      </c>
      <c r="C102" s="1"/>
      <c r="D102" s="1"/>
      <c r="E102" s="1">
        <v>7</v>
      </c>
      <c r="F102" s="1">
        <v>6</v>
      </c>
      <c r="G102" s="1"/>
      <c r="H102" s="1">
        <v>6</v>
      </c>
      <c r="I102" s="1">
        <v>6</v>
      </c>
      <c r="J102" s="1">
        <v>6</v>
      </c>
      <c r="K102" s="1"/>
      <c r="L102" s="1"/>
    </row>
    <row r="103" spans="1:12" x14ac:dyDescent="0.25">
      <c r="A103" s="9" t="s">
        <v>30</v>
      </c>
      <c r="B103" s="10">
        <v>6</v>
      </c>
      <c r="C103" s="10">
        <v>7</v>
      </c>
      <c r="D103" s="10">
        <v>6</v>
      </c>
      <c r="E103" s="10">
        <v>6</v>
      </c>
      <c r="F103" s="10">
        <v>7</v>
      </c>
      <c r="G103" s="10"/>
      <c r="H103" s="10">
        <v>6</v>
      </c>
      <c r="I103" s="10">
        <v>7</v>
      </c>
      <c r="J103" s="10">
        <v>7</v>
      </c>
      <c r="K103" s="10">
        <v>6</v>
      </c>
      <c r="L103" s="10">
        <v>6</v>
      </c>
    </row>
    <row r="104" spans="1:12" x14ac:dyDescent="0.25">
      <c r="A104" s="3"/>
      <c r="B104" s="1"/>
      <c r="C104" s="1"/>
      <c r="D104" s="1">
        <v>6</v>
      </c>
      <c r="E104" s="1"/>
      <c r="F104" s="1">
        <v>7</v>
      </c>
      <c r="G104" s="1"/>
      <c r="H104" s="1">
        <v>6</v>
      </c>
      <c r="I104" s="1">
        <v>6</v>
      </c>
      <c r="J104" s="1">
        <v>6</v>
      </c>
      <c r="K104" s="1"/>
      <c r="L104" s="1"/>
    </row>
    <row r="105" spans="1:12" x14ac:dyDescent="0.25">
      <c r="A105" s="9" t="s">
        <v>31</v>
      </c>
      <c r="B105" s="10">
        <v>7</v>
      </c>
      <c r="C105" s="10">
        <v>7</v>
      </c>
      <c r="D105" s="10">
        <v>7</v>
      </c>
      <c r="E105" s="10">
        <v>7</v>
      </c>
      <c r="F105" s="10">
        <v>7</v>
      </c>
      <c r="G105" s="10"/>
      <c r="H105" s="10">
        <v>5</v>
      </c>
      <c r="I105" s="10">
        <v>6</v>
      </c>
      <c r="J105" s="10">
        <v>7</v>
      </c>
      <c r="K105" s="10">
        <v>6</v>
      </c>
      <c r="L105" s="10">
        <v>8</v>
      </c>
    </row>
    <row r="106" spans="1:12" x14ac:dyDescent="0.25">
      <c r="A106" s="3"/>
      <c r="B106" s="1"/>
      <c r="C106" s="1">
        <v>8</v>
      </c>
      <c r="D106" s="1">
        <v>6</v>
      </c>
      <c r="E106" s="1"/>
      <c r="F106" s="1"/>
      <c r="G106" s="1"/>
      <c r="H106" s="1">
        <v>6</v>
      </c>
      <c r="I106" s="1">
        <v>8</v>
      </c>
      <c r="J106" s="1"/>
      <c r="K106" s="1">
        <v>7</v>
      </c>
      <c r="L106" s="1"/>
    </row>
    <row r="107" spans="1:12" x14ac:dyDescent="0.25">
      <c r="A107" s="9" t="s">
        <v>32</v>
      </c>
      <c r="B107" s="10">
        <v>5</v>
      </c>
      <c r="C107" s="10">
        <v>6</v>
      </c>
      <c r="D107" s="10">
        <v>5</v>
      </c>
      <c r="E107" s="10">
        <v>6</v>
      </c>
      <c r="F107" s="10">
        <v>5</v>
      </c>
      <c r="G107" s="10"/>
      <c r="H107" s="10">
        <v>6</v>
      </c>
      <c r="I107" s="10">
        <v>5</v>
      </c>
      <c r="J107" s="10">
        <v>5</v>
      </c>
      <c r="K107" s="10">
        <v>6</v>
      </c>
      <c r="L107" s="10">
        <v>8</v>
      </c>
    </row>
    <row r="108" spans="1:12" x14ac:dyDescent="0.25">
      <c r="A108" s="3"/>
      <c r="B108" s="1"/>
      <c r="C108" s="1">
        <v>6</v>
      </c>
      <c r="D108" s="1">
        <v>6</v>
      </c>
      <c r="E108" s="1"/>
      <c r="F108" s="1"/>
      <c r="G108" s="1"/>
      <c r="H108" s="1">
        <v>5</v>
      </c>
      <c r="I108" s="1">
        <v>5</v>
      </c>
      <c r="J108" s="1"/>
      <c r="K108" s="1">
        <v>9</v>
      </c>
      <c r="L108" s="1"/>
    </row>
    <row r="109" spans="1:12" x14ac:dyDescent="0.25">
      <c r="A109" s="2" t="s">
        <v>33</v>
      </c>
      <c r="B109">
        <v>8</v>
      </c>
      <c r="C109" s="5">
        <v>7</v>
      </c>
      <c r="D109" s="5">
        <v>6</v>
      </c>
      <c r="E109" s="5">
        <v>7</v>
      </c>
      <c r="F109" s="5">
        <v>6</v>
      </c>
      <c r="H109" s="5">
        <v>6</v>
      </c>
      <c r="I109" s="5">
        <v>9</v>
      </c>
      <c r="J109" s="5">
        <v>7</v>
      </c>
      <c r="K109" s="5">
        <v>6</v>
      </c>
      <c r="L109">
        <v>6</v>
      </c>
    </row>
    <row r="110" spans="1:12" x14ac:dyDescent="0.25">
      <c r="A110" s="1"/>
      <c r="B110" s="1"/>
      <c r="C110" s="1">
        <v>9</v>
      </c>
      <c r="D110" s="1">
        <v>6</v>
      </c>
      <c r="E110" s="1"/>
      <c r="F110" s="1"/>
      <c r="G110" s="1"/>
      <c r="H110" s="1"/>
      <c r="I110" s="1">
        <v>6</v>
      </c>
      <c r="J110" s="1"/>
      <c r="K110" s="1">
        <v>6</v>
      </c>
      <c r="L110" s="1"/>
    </row>
    <row r="111" spans="1:12" x14ac:dyDescent="0.25">
      <c r="A111" s="15" t="s">
        <v>39</v>
      </c>
      <c r="B111" s="14">
        <f>COUNT(B91:B110)</f>
        <v>15</v>
      </c>
      <c r="C111" s="14">
        <f t="shared" ref="C111:L111" si="54">COUNT(C91:C110)</f>
        <v>15</v>
      </c>
      <c r="D111" s="14">
        <f t="shared" si="54"/>
        <v>17</v>
      </c>
      <c r="E111" s="14">
        <f t="shared" si="54"/>
        <v>14</v>
      </c>
      <c r="F111" s="14">
        <f t="shared" si="54"/>
        <v>14</v>
      </c>
      <c r="G111" s="14"/>
      <c r="H111" s="14">
        <f t="shared" si="54"/>
        <v>16</v>
      </c>
      <c r="I111" s="14">
        <f t="shared" si="54"/>
        <v>16</v>
      </c>
      <c r="J111" s="14">
        <f t="shared" si="54"/>
        <v>16</v>
      </c>
      <c r="K111" s="14">
        <f t="shared" si="54"/>
        <v>16</v>
      </c>
      <c r="L111" s="14">
        <f t="shared" si="54"/>
        <v>14</v>
      </c>
    </row>
    <row r="112" spans="1:12" x14ac:dyDescent="0.25">
      <c r="A112" s="2" t="s">
        <v>16</v>
      </c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/>
      <c r="H112" s="2" t="s">
        <v>0</v>
      </c>
      <c r="I112" s="2" t="s">
        <v>1</v>
      </c>
      <c r="J112" s="2" t="s">
        <v>2</v>
      </c>
      <c r="K112" s="2" t="s">
        <v>3</v>
      </c>
      <c r="L112" s="2" t="s">
        <v>4</v>
      </c>
    </row>
    <row r="113" spans="1:12" x14ac:dyDescent="0.25">
      <c r="A113" s="7" t="s">
        <v>34</v>
      </c>
      <c r="B113" s="8">
        <v>4</v>
      </c>
      <c r="C113" s="8">
        <v>3</v>
      </c>
      <c r="D113" s="8">
        <v>4</v>
      </c>
      <c r="E113" s="8">
        <v>4</v>
      </c>
      <c r="F113" s="8">
        <v>3</v>
      </c>
      <c r="G113" s="8"/>
      <c r="H113" s="5">
        <v>9</v>
      </c>
      <c r="I113" s="5">
        <v>3</v>
      </c>
      <c r="J113" s="5">
        <v>3</v>
      </c>
      <c r="K113" s="8">
        <v>8</v>
      </c>
      <c r="L113" s="5">
        <v>3</v>
      </c>
    </row>
    <row r="114" spans="1:12" x14ac:dyDescent="0.25">
      <c r="A114" s="3"/>
      <c r="B114" s="1">
        <v>5</v>
      </c>
      <c r="C114" s="1">
        <v>4</v>
      </c>
      <c r="D114" s="1"/>
      <c r="E114" s="1"/>
      <c r="F114" s="1"/>
      <c r="G114" s="1"/>
      <c r="H114" s="1"/>
      <c r="I114" s="1">
        <v>4</v>
      </c>
      <c r="J114" s="1">
        <v>3</v>
      </c>
      <c r="K114" s="1"/>
      <c r="L114" s="1"/>
    </row>
    <row r="115" spans="1:12" x14ac:dyDescent="0.25">
      <c r="A115" s="9" t="s">
        <v>25</v>
      </c>
      <c r="B115" s="10">
        <v>3</v>
      </c>
      <c r="C115" s="10">
        <v>4</v>
      </c>
      <c r="D115" s="10">
        <v>3</v>
      </c>
      <c r="E115" s="10">
        <v>4</v>
      </c>
      <c r="F115" s="10">
        <v>3</v>
      </c>
      <c r="G115" s="10"/>
      <c r="H115" s="10">
        <v>3</v>
      </c>
      <c r="I115" s="10">
        <v>3</v>
      </c>
      <c r="J115" s="10">
        <v>3</v>
      </c>
      <c r="K115" s="10">
        <v>6</v>
      </c>
      <c r="L115" s="10">
        <v>9</v>
      </c>
    </row>
    <row r="116" spans="1:12" x14ac:dyDescent="0.25">
      <c r="A116" s="3"/>
      <c r="B116" s="1">
        <v>2</v>
      </c>
      <c r="C116" s="1">
        <v>4</v>
      </c>
      <c r="D116" s="1"/>
      <c r="E116" s="1">
        <v>4</v>
      </c>
      <c r="F116" s="1"/>
      <c r="G116" s="1"/>
      <c r="H116" s="1">
        <v>5</v>
      </c>
      <c r="I116" s="1">
        <v>4</v>
      </c>
      <c r="J116" s="1">
        <v>3</v>
      </c>
      <c r="K116" s="1"/>
      <c r="L116" s="1"/>
    </row>
    <row r="117" spans="1:12" x14ac:dyDescent="0.25">
      <c r="A117" s="9" t="s">
        <v>26</v>
      </c>
      <c r="B117" s="10">
        <v>8</v>
      </c>
      <c r="C117" s="10">
        <v>6</v>
      </c>
      <c r="D117" s="10">
        <v>8</v>
      </c>
      <c r="E117" s="10">
        <v>10</v>
      </c>
      <c r="F117" s="10">
        <v>7</v>
      </c>
      <c r="G117" s="10"/>
      <c r="H117" s="10">
        <v>6</v>
      </c>
      <c r="I117" s="10">
        <v>7</v>
      </c>
      <c r="J117" s="10">
        <v>6</v>
      </c>
      <c r="K117" s="10">
        <v>8</v>
      </c>
      <c r="L117" s="10">
        <v>6</v>
      </c>
    </row>
    <row r="118" spans="1:12" x14ac:dyDescent="0.25">
      <c r="A118" s="3"/>
      <c r="B118" s="1">
        <v>10</v>
      </c>
      <c r="C118" s="1">
        <v>6</v>
      </c>
      <c r="D118" s="1"/>
      <c r="E118" s="1">
        <v>8</v>
      </c>
      <c r="F118" s="1"/>
      <c r="G118" s="1"/>
      <c r="H118" s="1">
        <v>8</v>
      </c>
      <c r="I118" s="1">
        <v>6</v>
      </c>
      <c r="J118" s="1">
        <v>6</v>
      </c>
      <c r="K118" s="1"/>
      <c r="L118" s="1"/>
    </row>
    <row r="119" spans="1:12" x14ac:dyDescent="0.25">
      <c r="A119" s="9" t="s">
        <v>27</v>
      </c>
      <c r="B119" s="10">
        <v>7</v>
      </c>
      <c r="C119" s="10">
        <v>5</v>
      </c>
      <c r="D119" s="10">
        <v>6</v>
      </c>
      <c r="E119" s="10">
        <v>8</v>
      </c>
      <c r="F119" s="10">
        <v>6</v>
      </c>
      <c r="G119" s="10"/>
      <c r="H119" s="10">
        <v>8</v>
      </c>
      <c r="I119" s="10">
        <v>6</v>
      </c>
      <c r="J119" s="10">
        <v>6</v>
      </c>
      <c r="K119" s="10">
        <v>6</v>
      </c>
      <c r="L119" s="10">
        <v>6</v>
      </c>
    </row>
    <row r="120" spans="1:12" x14ac:dyDescent="0.25">
      <c r="A120" s="3"/>
      <c r="B120" s="1"/>
      <c r="C120" s="1"/>
      <c r="D120" s="1">
        <v>6</v>
      </c>
      <c r="E120" s="1">
        <v>6</v>
      </c>
      <c r="F120" s="1"/>
      <c r="G120" s="1"/>
      <c r="H120" s="1">
        <v>7</v>
      </c>
      <c r="I120" s="1">
        <v>6</v>
      </c>
      <c r="J120" s="1"/>
      <c r="K120" s="1"/>
      <c r="L120" s="1">
        <v>5</v>
      </c>
    </row>
    <row r="121" spans="1:12" x14ac:dyDescent="0.25">
      <c r="A121" s="9" t="s">
        <v>28</v>
      </c>
      <c r="B121" s="10">
        <v>7</v>
      </c>
      <c r="C121" s="10">
        <v>4</v>
      </c>
      <c r="D121" s="10">
        <v>6</v>
      </c>
      <c r="E121" s="10">
        <v>5</v>
      </c>
      <c r="F121" s="10">
        <v>4</v>
      </c>
      <c r="G121" s="10"/>
      <c r="H121" s="10">
        <v>6</v>
      </c>
      <c r="I121" s="10">
        <v>3</v>
      </c>
      <c r="J121" s="10">
        <v>3</v>
      </c>
      <c r="K121" s="10">
        <v>5</v>
      </c>
      <c r="L121" s="10">
        <v>4</v>
      </c>
    </row>
    <row r="122" spans="1:12" x14ac:dyDescent="0.25">
      <c r="A122" s="3"/>
      <c r="B122" s="1"/>
      <c r="C122" s="1"/>
      <c r="D122" s="1">
        <v>5</v>
      </c>
      <c r="E122" s="1"/>
      <c r="F122" s="1">
        <v>6</v>
      </c>
      <c r="G122" s="1"/>
      <c r="H122" s="1"/>
      <c r="I122" s="1">
        <v>3</v>
      </c>
      <c r="J122" s="1"/>
      <c r="K122" s="1">
        <v>7</v>
      </c>
      <c r="L122" s="1">
        <v>8</v>
      </c>
    </row>
    <row r="123" spans="1:12" x14ac:dyDescent="0.25">
      <c r="A123" s="9" t="s">
        <v>29</v>
      </c>
      <c r="B123" s="10">
        <v>6</v>
      </c>
      <c r="C123" s="10">
        <v>5</v>
      </c>
      <c r="D123" s="10">
        <v>7</v>
      </c>
      <c r="E123" s="10">
        <v>9</v>
      </c>
      <c r="F123" s="10">
        <v>6</v>
      </c>
      <c r="G123" s="10"/>
      <c r="H123" s="10">
        <v>7</v>
      </c>
      <c r="I123" s="10">
        <v>6</v>
      </c>
      <c r="J123" s="10">
        <v>6</v>
      </c>
      <c r="K123" s="10">
        <v>7</v>
      </c>
      <c r="L123" s="10">
        <v>6</v>
      </c>
    </row>
    <row r="124" spans="1:12" x14ac:dyDescent="0.25">
      <c r="A124" s="3"/>
      <c r="B124" s="1"/>
      <c r="C124" s="1"/>
      <c r="D124" s="1">
        <v>6</v>
      </c>
      <c r="E124" s="1"/>
      <c r="F124" s="1">
        <v>5</v>
      </c>
      <c r="G124" s="1"/>
      <c r="H124" s="1"/>
      <c r="I124" s="1"/>
      <c r="J124" s="1">
        <v>6</v>
      </c>
      <c r="K124" s="1">
        <v>6</v>
      </c>
      <c r="L124" s="1">
        <v>6</v>
      </c>
    </row>
    <row r="125" spans="1:12" x14ac:dyDescent="0.25">
      <c r="A125" s="9" t="s">
        <v>30</v>
      </c>
      <c r="B125" s="10">
        <v>7</v>
      </c>
      <c r="C125" s="10">
        <v>6</v>
      </c>
      <c r="D125" s="10">
        <v>8</v>
      </c>
      <c r="E125" s="10">
        <v>9</v>
      </c>
      <c r="F125" s="10">
        <v>7</v>
      </c>
      <c r="G125" s="10"/>
      <c r="H125" s="10">
        <v>6</v>
      </c>
      <c r="I125" s="10">
        <v>6</v>
      </c>
      <c r="J125" s="10">
        <v>6</v>
      </c>
      <c r="K125" s="10">
        <v>6</v>
      </c>
      <c r="L125" s="10">
        <v>8</v>
      </c>
    </row>
    <row r="126" spans="1:12" x14ac:dyDescent="0.25">
      <c r="A126" s="3"/>
      <c r="B126" s="1"/>
      <c r="C126" s="1"/>
      <c r="D126" s="1">
        <v>7</v>
      </c>
      <c r="E126" s="1"/>
      <c r="F126" s="1">
        <v>8</v>
      </c>
      <c r="G126" s="1"/>
      <c r="H126" s="1"/>
      <c r="I126" s="1"/>
      <c r="J126" s="1">
        <v>6</v>
      </c>
      <c r="K126" s="1">
        <v>8</v>
      </c>
      <c r="L126" s="1">
        <v>7</v>
      </c>
    </row>
    <row r="127" spans="1:12" x14ac:dyDescent="0.25">
      <c r="A127" s="9" t="s">
        <v>31</v>
      </c>
      <c r="B127" s="10">
        <v>8</v>
      </c>
      <c r="C127" s="10">
        <v>7</v>
      </c>
      <c r="D127" s="10">
        <v>7</v>
      </c>
      <c r="E127" s="10">
        <v>8</v>
      </c>
      <c r="F127" s="10">
        <v>10</v>
      </c>
      <c r="G127" s="10"/>
      <c r="H127" s="10">
        <v>9</v>
      </c>
      <c r="I127" s="10">
        <v>7</v>
      </c>
      <c r="J127" s="10">
        <v>6</v>
      </c>
      <c r="K127" s="10">
        <v>7</v>
      </c>
      <c r="L127" s="10">
        <v>7</v>
      </c>
    </row>
    <row r="128" spans="1:12" x14ac:dyDescent="0.25">
      <c r="A128" s="3"/>
      <c r="B128" s="1"/>
      <c r="C128" s="1">
        <v>7</v>
      </c>
      <c r="D128" s="1"/>
      <c r="E128" s="1"/>
      <c r="F128" s="1">
        <v>7</v>
      </c>
      <c r="G128" s="1"/>
      <c r="H128" s="1"/>
      <c r="I128" s="1"/>
      <c r="J128" s="1">
        <v>6</v>
      </c>
      <c r="K128" s="1">
        <v>6</v>
      </c>
      <c r="L128" s="1"/>
    </row>
    <row r="129" spans="1:12" x14ac:dyDescent="0.25">
      <c r="A129" s="9" t="s">
        <v>32</v>
      </c>
      <c r="B129" s="10">
        <v>6</v>
      </c>
      <c r="C129" s="10">
        <v>7</v>
      </c>
      <c r="D129" s="10">
        <v>8</v>
      </c>
      <c r="E129" s="10">
        <v>6</v>
      </c>
      <c r="F129" s="10">
        <v>7</v>
      </c>
      <c r="G129" s="10"/>
      <c r="H129" s="10">
        <v>5</v>
      </c>
      <c r="I129" s="10">
        <v>6</v>
      </c>
      <c r="J129" s="10">
        <v>5</v>
      </c>
      <c r="K129" s="10">
        <v>5</v>
      </c>
      <c r="L129" s="10">
        <v>7</v>
      </c>
    </row>
    <row r="130" spans="1:12" x14ac:dyDescent="0.25">
      <c r="A130" s="3"/>
      <c r="B130" s="1">
        <v>5</v>
      </c>
      <c r="C130" s="1">
        <v>5</v>
      </c>
      <c r="D130" s="1"/>
      <c r="E130" s="1"/>
      <c r="F130" s="1"/>
      <c r="G130" s="1"/>
      <c r="H130" s="1"/>
      <c r="I130" s="1">
        <v>5</v>
      </c>
      <c r="J130" s="1">
        <v>6</v>
      </c>
      <c r="K130" s="1"/>
      <c r="L130" s="1"/>
    </row>
    <row r="131" spans="1:12" x14ac:dyDescent="0.25">
      <c r="A131" s="2" t="s">
        <v>33</v>
      </c>
      <c r="B131" s="5">
        <v>6</v>
      </c>
      <c r="C131" s="5">
        <v>12</v>
      </c>
      <c r="D131" s="5">
        <v>8</v>
      </c>
      <c r="E131">
        <v>8</v>
      </c>
      <c r="F131" s="5">
        <v>8</v>
      </c>
      <c r="H131">
        <v>7</v>
      </c>
      <c r="I131" s="5">
        <v>6</v>
      </c>
      <c r="J131" s="5">
        <v>7</v>
      </c>
      <c r="K131" s="5">
        <v>7</v>
      </c>
      <c r="L131" s="5">
        <v>6</v>
      </c>
    </row>
    <row r="132" spans="1:12" x14ac:dyDescent="0.25">
      <c r="A132" s="1"/>
      <c r="B132" s="1">
        <v>7</v>
      </c>
      <c r="C132" s="1">
        <v>6</v>
      </c>
      <c r="D132" s="1"/>
      <c r="E132" s="1"/>
      <c r="F132" s="1"/>
      <c r="G132" s="1"/>
      <c r="H132" s="1"/>
      <c r="I132" s="1">
        <v>7</v>
      </c>
      <c r="J132" s="1">
        <v>6</v>
      </c>
      <c r="K132" s="1"/>
      <c r="L132" s="1"/>
    </row>
    <row r="133" spans="1:12" x14ac:dyDescent="0.25">
      <c r="A133" s="15" t="s">
        <v>39</v>
      </c>
      <c r="B133" s="14">
        <f>COUNT(B113:B132)</f>
        <v>15</v>
      </c>
      <c r="C133" s="14">
        <f t="shared" ref="C133:L133" si="55">COUNT(C113:C132)</f>
        <v>16</v>
      </c>
      <c r="D133" s="14">
        <f t="shared" si="55"/>
        <v>14</v>
      </c>
      <c r="E133" s="14">
        <f t="shared" si="55"/>
        <v>13</v>
      </c>
      <c r="F133" s="14">
        <f t="shared" si="55"/>
        <v>14</v>
      </c>
      <c r="G133" s="14"/>
      <c r="H133" s="14">
        <f t="shared" si="55"/>
        <v>13</v>
      </c>
      <c r="I133" s="14">
        <f t="shared" si="55"/>
        <v>17</v>
      </c>
      <c r="J133" s="14">
        <f t="shared" si="55"/>
        <v>18</v>
      </c>
      <c r="K133" s="14">
        <f t="shared" si="55"/>
        <v>14</v>
      </c>
      <c r="L133" s="14">
        <f t="shared" si="55"/>
        <v>14</v>
      </c>
    </row>
    <row r="134" spans="1:12" x14ac:dyDescent="0.25">
      <c r="A134" s="2" t="s">
        <v>17</v>
      </c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/>
      <c r="H134" s="2" t="s">
        <v>0</v>
      </c>
      <c r="I134" s="2" t="s">
        <v>1</v>
      </c>
      <c r="J134" s="2" t="s">
        <v>2</v>
      </c>
      <c r="K134" s="2" t="s">
        <v>3</v>
      </c>
      <c r="L134" s="2" t="s">
        <v>4</v>
      </c>
    </row>
    <row r="135" spans="1:12" x14ac:dyDescent="0.25">
      <c r="A135" s="7" t="s">
        <v>34</v>
      </c>
      <c r="B135" s="8">
        <v>4</v>
      </c>
      <c r="C135" s="8">
        <v>3</v>
      </c>
      <c r="D135" s="8">
        <v>5</v>
      </c>
      <c r="E135" s="8">
        <v>11</v>
      </c>
      <c r="F135" s="8">
        <v>5</v>
      </c>
      <c r="G135" s="8"/>
      <c r="H135" s="5">
        <v>5</v>
      </c>
      <c r="I135" s="5">
        <v>3</v>
      </c>
      <c r="J135" s="5">
        <v>5</v>
      </c>
      <c r="K135" s="8">
        <v>4</v>
      </c>
      <c r="L135" s="5">
        <v>4</v>
      </c>
    </row>
    <row r="136" spans="1:12" x14ac:dyDescent="0.25">
      <c r="A136" s="3"/>
      <c r="B136" s="1">
        <v>3</v>
      </c>
      <c r="C136" s="1">
        <v>3</v>
      </c>
      <c r="D136" s="1"/>
      <c r="E136" s="1"/>
      <c r="F136" s="1"/>
      <c r="G136" s="1"/>
      <c r="H136" s="1"/>
      <c r="I136" s="1">
        <v>4</v>
      </c>
      <c r="J136" s="1"/>
      <c r="K136" s="1"/>
      <c r="L136" s="1">
        <v>5</v>
      </c>
    </row>
    <row r="137" spans="1:12" x14ac:dyDescent="0.25">
      <c r="A137" s="9" t="s">
        <v>25</v>
      </c>
      <c r="B137" s="10">
        <v>3</v>
      </c>
      <c r="C137" s="10">
        <v>4</v>
      </c>
      <c r="D137" s="10">
        <v>3</v>
      </c>
      <c r="E137" s="10">
        <v>3</v>
      </c>
      <c r="F137" s="10">
        <v>3</v>
      </c>
      <c r="G137" s="10"/>
      <c r="H137" s="10">
        <v>3</v>
      </c>
      <c r="I137" s="10">
        <v>4</v>
      </c>
      <c r="J137" s="10">
        <v>3</v>
      </c>
      <c r="K137" s="10">
        <v>12</v>
      </c>
      <c r="L137" s="10">
        <v>5</v>
      </c>
    </row>
    <row r="138" spans="1:12" x14ac:dyDescent="0.25">
      <c r="A138" s="3"/>
      <c r="B138" s="1"/>
      <c r="C138" s="1">
        <v>3</v>
      </c>
      <c r="D138" s="1">
        <v>3</v>
      </c>
      <c r="E138" s="1"/>
      <c r="F138" s="1">
        <v>3</v>
      </c>
      <c r="G138" s="1"/>
      <c r="H138" s="1">
        <v>3</v>
      </c>
      <c r="I138" s="1">
        <v>3</v>
      </c>
      <c r="J138" s="1"/>
      <c r="K138" s="1"/>
      <c r="L138" s="1">
        <v>6</v>
      </c>
    </row>
    <row r="139" spans="1:12" x14ac:dyDescent="0.25">
      <c r="A139" s="9" t="s">
        <v>26</v>
      </c>
      <c r="B139" s="10">
        <v>7</v>
      </c>
      <c r="C139" s="10">
        <v>6</v>
      </c>
      <c r="D139" s="10">
        <v>7</v>
      </c>
      <c r="E139" s="10">
        <v>7</v>
      </c>
      <c r="F139" s="10">
        <v>7</v>
      </c>
      <c r="G139" s="10"/>
      <c r="H139" s="10">
        <v>8</v>
      </c>
      <c r="I139" s="10">
        <v>7</v>
      </c>
      <c r="J139" s="10">
        <v>8</v>
      </c>
      <c r="K139" s="10">
        <v>6</v>
      </c>
      <c r="L139" s="10">
        <v>6</v>
      </c>
    </row>
    <row r="140" spans="1:12" x14ac:dyDescent="0.25">
      <c r="A140" s="3"/>
      <c r="B140" s="1"/>
      <c r="C140" s="1">
        <v>7</v>
      </c>
      <c r="D140" s="1">
        <v>7</v>
      </c>
      <c r="E140" s="1"/>
      <c r="F140" s="1">
        <v>7</v>
      </c>
      <c r="G140" s="1"/>
      <c r="H140" s="1">
        <v>11</v>
      </c>
      <c r="I140" s="1">
        <v>7</v>
      </c>
      <c r="J140" s="1"/>
      <c r="K140" s="1"/>
      <c r="L140" s="1">
        <v>6</v>
      </c>
    </row>
    <row r="141" spans="1:12" x14ac:dyDescent="0.25">
      <c r="A141" s="9" t="s">
        <v>27</v>
      </c>
      <c r="B141" s="10">
        <v>7</v>
      </c>
      <c r="C141" s="10">
        <v>7</v>
      </c>
      <c r="D141" s="10">
        <v>6</v>
      </c>
      <c r="E141" s="10">
        <v>6</v>
      </c>
      <c r="F141" s="10">
        <v>6</v>
      </c>
      <c r="G141" s="10"/>
      <c r="H141" s="10">
        <v>5</v>
      </c>
      <c r="I141" s="10">
        <v>7</v>
      </c>
      <c r="J141" s="10">
        <v>7</v>
      </c>
      <c r="K141" s="10">
        <v>7</v>
      </c>
      <c r="L141" s="10">
        <v>7</v>
      </c>
    </row>
    <row r="142" spans="1:12" x14ac:dyDescent="0.25">
      <c r="A142" s="3"/>
      <c r="B142" s="1"/>
      <c r="C142" s="1">
        <v>7</v>
      </c>
      <c r="D142" s="1">
        <v>6</v>
      </c>
      <c r="E142" s="1"/>
      <c r="F142" s="1">
        <v>6</v>
      </c>
      <c r="G142" s="1"/>
      <c r="H142" s="1">
        <v>7</v>
      </c>
      <c r="I142" s="1">
        <v>7</v>
      </c>
      <c r="J142" s="1"/>
      <c r="K142" s="1"/>
      <c r="L142" s="1">
        <v>8</v>
      </c>
    </row>
    <row r="143" spans="1:12" x14ac:dyDescent="0.25">
      <c r="A143" s="9" t="s">
        <v>28</v>
      </c>
      <c r="B143" s="10">
        <v>4</v>
      </c>
      <c r="C143" s="10">
        <v>4</v>
      </c>
      <c r="D143" s="10">
        <v>5</v>
      </c>
      <c r="E143" s="10">
        <v>7</v>
      </c>
      <c r="F143" s="10">
        <v>5</v>
      </c>
      <c r="G143" s="10"/>
      <c r="H143" s="10">
        <v>4</v>
      </c>
      <c r="I143" s="10">
        <v>4</v>
      </c>
      <c r="J143" s="10">
        <v>5</v>
      </c>
      <c r="K143" s="10">
        <v>6</v>
      </c>
      <c r="L143" s="10">
        <v>4</v>
      </c>
    </row>
    <row r="144" spans="1:12" x14ac:dyDescent="0.25">
      <c r="A144" s="3"/>
      <c r="B144" s="1"/>
      <c r="C144" s="1">
        <v>4</v>
      </c>
      <c r="D144" s="1">
        <v>4</v>
      </c>
      <c r="E144" s="1"/>
      <c r="F144" s="1">
        <v>4</v>
      </c>
      <c r="G144" s="1"/>
      <c r="H144" s="1">
        <v>4</v>
      </c>
      <c r="I144" s="1"/>
      <c r="J144" s="1">
        <v>7</v>
      </c>
      <c r="K144" s="1"/>
      <c r="L144" s="1"/>
    </row>
    <row r="145" spans="1:12" x14ac:dyDescent="0.25">
      <c r="A145" s="9" t="s">
        <v>29</v>
      </c>
      <c r="B145" s="10">
        <v>8</v>
      </c>
      <c r="C145" s="10">
        <v>5</v>
      </c>
      <c r="D145" s="10">
        <v>7</v>
      </c>
      <c r="E145" s="10">
        <v>7</v>
      </c>
      <c r="F145" s="10">
        <v>7</v>
      </c>
      <c r="G145" s="10"/>
      <c r="H145" s="10">
        <v>7</v>
      </c>
      <c r="I145" s="10">
        <v>7</v>
      </c>
      <c r="J145" s="10">
        <v>6</v>
      </c>
      <c r="K145" s="10">
        <v>7</v>
      </c>
      <c r="L145" s="10">
        <v>7</v>
      </c>
    </row>
    <row r="146" spans="1:12" x14ac:dyDescent="0.25">
      <c r="A146" s="3"/>
      <c r="B146" s="1">
        <v>5</v>
      </c>
      <c r="C146" s="1"/>
      <c r="D146" s="1">
        <v>7</v>
      </c>
      <c r="E146" s="1"/>
      <c r="F146" s="1">
        <v>7</v>
      </c>
      <c r="G146" s="1"/>
      <c r="H146" s="1"/>
      <c r="I146" s="1"/>
      <c r="J146" s="1">
        <v>7</v>
      </c>
      <c r="K146" s="1">
        <v>6</v>
      </c>
      <c r="L146" s="1"/>
    </row>
    <row r="147" spans="1:12" x14ac:dyDescent="0.25">
      <c r="A147" s="9" t="s">
        <v>30</v>
      </c>
      <c r="B147" s="10">
        <v>7</v>
      </c>
      <c r="C147" s="10">
        <v>7</v>
      </c>
      <c r="D147" s="10">
        <v>7</v>
      </c>
      <c r="E147" s="10">
        <v>6</v>
      </c>
      <c r="F147" s="10">
        <v>7</v>
      </c>
      <c r="G147" s="10"/>
      <c r="H147" s="10">
        <v>6</v>
      </c>
      <c r="I147" s="10">
        <v>6</v>
      </c>
      <c r="J147" s="10">
        <v>7</v>
      </c>
      <c r="K147" s="10">
        <v>9</v>
      </c>
      <c r="L147" s="10">
        <v>7</v>
      </c>
    </row>
    <row r="148" spans="1:12" x14ac:dyDescent="0.25">
      <c r="A148" s="3"/>
      <c r="B148" s="1">
        <v>7</v>
      </c>
      <c r="C148" s="1"/>
      <c r="D148" s="1"/>
      <c r="E148" s="1">
        <v>7</v>
      </c>
      <c r="F148" s="1"/>
      <c r="G148" s="1"/>
      <c r="H148" s="1"/>
      <c r="I148" s="1"/>
      <c r="J148" s="1">
        <v>8</v>
      </c>
      <c r="K148" s="1">
        <v>7</v>
      </c>
      <c r="L148" s="1"/>
    </row>
    <row r="149" spans="1:12" x14ac:dyDescent="0.25">
      <c r="A149" s="9" t="s">
        <v>31</v>
      </c>
      <c r="B149" s="10">
        <v>7</v>
      </c>
      <c r="C149" s="10">
        <v>7</v>
      </c>
      <c r="D149" s="10">
        <v>7</v>
      </c>
      <c r="E149" s="10">
        <v>9</v>
      </c>
      <c r="F149" s="10">
        <v>7</v>
      </c>
      <c r="G149" s="10"/>
      <c r="H149" s="10">
        <v>8</v>
      </c>
      <c r="I149" s="10">
        <v>9</v>
      </c>
      <c r="J149" s="10">
        <v>7</v>
      </c>
      <c r="K149" s="10">
        <v>6</v>
      </c>
      <c r="L149" s="10">
        <v>9</v>
      </c>
    </row>
    <row r="150" spans="1:12" x14ac:dyDescent="0.25">
      <c r="A150" s="3"/>
      <c r="B150" s="1">
        <v>8</v>
      </c>
      <c r="C150" s="1"/>
      <c r="D150" s="1"/>
      <c r="E150" s="1">
        <v>7</v>
      </c>
      <c r="F150" s="1"/>
      <c r="G150" s="1"/>
      <c r="H150" s="1"/>
      <c r="I150" s="1"/>
      <c r="J150" s="1">
        <v>7</v>
      </c>
      <c r="K150" s="1">
        <v>8</v>
      </c>
      <c r="L150" s="1"/>
    </row>
    <row r="151" spans="1:12" x14ac:dyDescent="0.25">
      <c r="A151" s="9" t="s">
        <v>32</v>
      </c>
      <c r="B151" s="10">
        <v>6</v>
      </c>
      <c r="C151" s="10">
        <v>5</v>
      </c>
      <c r="D151" s="10">
        <v>6</v>
      </c>
      <c r="E151" s="10">
        <v>5</v>
      </c>
      <c r="F151" s="10">
        <v>6</v>
      </c>
      <c r="G151" s="10"/>
      <c r="H151" s="10">
        <v>6</v>
      </c>
      <c r="I151" s="10">
        <v>5</v>
      </c>
      <c r="J151" s="10">
        <v>5</v>
      </c>
      <c r="K151" s="10">
        <v>5</v>
      </c>
      <c r="L151" s="10">
        <v>5</v>
      </c>
    </row>
    <row r="152" spans="1:12" x14ac:dyDescent="0.25">
      <c r="A152" s="3"/>
      <c r="B152" s="1">
        <v>6</v>
      </c>
      <c r="C152" s="1"/>
      <c r="D152" s="1"/>
      <c r="E152" s="1">
        <v>7</v>
      </c>
      <c r="F152" s="1"/>
      <c r="G152" s="1"/>
      <c r="H152" s="1"/>
      <c r="I152" s="1"/>
      <c r="J152" s="1">
        <v>5</v>
      </c>
      <c r="K152" s="1">
        <v>5</v>
      </c>
      <c r="L152" s="1"/>
    </row>
    <row r="153" spans="1:12" x14ac:dyDescent="0.25">
      <c r="A153" s="2" t="s">
        <v>33</v>
      </c>
      <c r="B153" s="5">
        <v>6</v>
      </c>
      <c r="C153">
        <v>8</v>
      </c>
      <c r="D153">
        <v>6</v>
      </c>
      <c r="E153" s="5">
        <v>9</v>
      </c>
      <c r="F153">
        <v>6</v>
      </c>
      <c r="H153">
        <v>6</v>
      </c>
      <c r="I153">
        <v>7</v>
      </c>
      <c r="J153" s="5">
        <v>6</v>
      </c>
      <c r="K153" s="5">
        <v>7</v>
      </c>
      <c r="L153" s="5">
        <v>7</v>
      </c>
    </row>
    <row r="154" spans="1:12" x14ac:dyDescent="0.25">
      <c r="A154" s="1"/>
      <c r="B154" s="1">
        <v>7</v>
      </c>
      <c r="C154" s="1">
        <v>7</v>
      </c>
      <c r="D154" s="1"/>
      <c r="E154" s="1"/>
      <c r="F154" s="1"/>
      <c r="G154" s="1"/>
      <c r="H154" s="1"/>
      <c r="I154" s="1">
        <v>7</v>
      </c>
      <c r="J154" s="1"/>
      <c r="K154" s="1"/>
      <c r="L154" s="1">
        <v>6</v>
      </c>
    </row>
    <row r="155" spans="1:12" x14ac:dyDescent="0.25">
      <c r="A155" s="15" t="s">
        <v>39</v>
      </c>
      <c r="B155" s="14">
        <f>COUNT(B135:B154)</f>
        <v>16</v>
      </c>
      <c r="C155" s="14">
        <f t="shared" ref="C155:L155" si="56">COUNT(C135:C154)</f>
        <v>16</v>
      </c>
      <c r="D155" s="14">
        <f t="shared" si="56"/>
        <v>15</v>
      </c>
      <c r="E155" s="14">
        <f t="shared" si="56"/>
        <v>13</v>
      </c>
      <c r="F155" s="14">
        <f t="shared" si="56"/>
        <v>15</v>
      </c>
      <c r="G155" s="14"/>
      <c r="H155" s="14">
        <f t="shared" si="56"/>
        <v>14</v>
      </c>
      <c r="I155" s="14">
        <f t="shared" si="56"/>
        <v>15</v>
      </c>
      <c r="J155" s="14">
        <f t="shared" si="56"/>
        <v>15</v>
      </c>
      <c r="K155" s="14">
        <f t="shared" si="56"/>
        <v>14</v>
      </c>
      <c r="L155" s="14">
        <f t="shared" si="56"/>
        <v>15</v>
      </c>
    </row>
    <row r="156" spans="1:12" x14ac:dyDescent="0.25">
      <c r="A156" s="2" t="s">
        <v>18</v>
      </c>
      <c r="B156" s="2" t="s">
        <v>0</v>
      </c>
      <c r="C156" s="2" t="s">
        <v>1</v>
      </c>
      <c r="D156" s="2" t="s">
        <v>2</v>
      </c>
      <c r="E156" s="2" t="s">
        <v>3</v>
      </c>
      <c r="F156" s="2" t="s">
        <v>4</v>
      </c>
      <c r="G156" s="2"/>
      <c r="H156" s="2" t="s">
        <v>0</v>
      </c>
      <c r="I156" s="2" t="s">
        <v>1</v>
      </c>
      <c r="J156" s="2" t="s">
        <v>2</v>
      </c>
      <c r="K156" s="2" t="s">
        <v>3</v>
      </c>
      <c r="L156" s="2" t="s">
        <v>4</v>
      </c>
    </row>
    <row r="157" spans="1:12" x14ac:dyDescent="0.25">
      <c r="A157" s="7" t="s">
        <v>34</v>
      </c>
      <c r="B157" s="8">
        <v>4</v>
      </c>
      <c r="C157" s="8">
        <v>6</v>
      </c>
      <c r="D157" s="8">
        <v>6</v>
      </c>
      <c r="E157" s="8">
        <v>4</v>
      </c>
      <c r="F157" s="8">
        <v>5</v>
      </c>
      <c r="G157" s="8"/>
      <c r="H157" s="5">
        <v>3</v>
      </c>
      <c r="I157" s="5">
        <v>5</v>
      </c>
      <c r="J157" s="5">
        <v>4</v>
      </c>
      <c r="K157" s="8">
        <v>8</v>
      </c>
      <c r="L157" s="8">
        <v>5</v>
      </c>
    </row>
    <row r="158" spans="1:12" x14ac:dyDescent="0.25">
      <c r="A158" s="3"/>
      <c r="B158" s="1"/>
      <c r="C158" s="1"/>
      <c r="D158" s="1"/>
      <c r="E158" s="1">
        <v>4</v>
      </c>
      <c r="F158" s="1"/>
      <c r="G158" s="1"/>
      <c r="H158" s="1"/>
      <c r="I158" s="1">
        <v>4</v>
      </c>
      <c r="J158" s="1"/>
      <c r="K158" s="1"/>
      <c r="L158" s="1"/>
    </row>
    <row r="159" spans="1:12" x14ac:dyDescent="0.25">
      <c r="A159" s="9" t="s">
        <v>25</v>
      </c>
      <c r="B159" s="10">
        <v>4</v>
      </c>
      <c r="C159" s="10">
        <v>3</v>
      </c>
      <c r="D159" s="10">
        <v>3</v>
      </c>
      <c r="E159" s="10">
        <v>3</v>
      </c>
      <c r="F159" s="10">
        <v>5</v>
      </c>
      <c r="G159" s="10"/>
      <c r="H159" s="10">
        <v>4</v>
      </c>
      <c r="I159" s="10">
        <v>4</v>
      </c>
      <c r="J159" s="10">
        <v>3</v>
      </c>
      <c r="K159" s="10">
        <v>4</v>
      </c>
      <c r="L159" s="10">
        <v>4</v>
      </c>
    </row>
    <row r="160" spans="1:12" x14ac:dyDescent="0.25">
      <c r="A160" s="3"/>
      <c r="B160" s="1"/>
      <c r="C160" s="1"/>
      <c r="D160" s="1"/>
      <c r="E160" s="1">
        <v>5</v>
      </c>
      <c r="F160" s="1">
        <v>3</v>
      </c>
      <c r="G160" s="1"/>
      <c r="H160" s="1"/>
      <c r="I160" s="1">
        <v>3</v>
      </c>
      <c r="J160" s="1"/>
      <c r="K160" s="1">
        <v>9</v>
      </c>
      <c r="L160" s="1"/>
    </row>
    <row r="161" spans="1:12" x14ac:dyDescent="0.25">
      <c r="A161" s="9" t="s">
        <v>26</v>
      </c>
      <c r="B161" s="10">
        <v>11</v>
      </c>
      <c r="C161" s="10">
        <v>6</v>
      </c>
      <c r="D161" s="10">
        <v>5</v>
      </c>
      <c r="E161" s="10">
        <v>10</v>
      </c>
      <c r="F161" s="10">
        <v>6</v>
      </c>
      <c r="G161" s="10"/>
      <c r="H161" s="10">
        <v>7</v>
      </c>
      <c r="I161" s="10">
        <v>8</v>
      </c>
      <c r="J161" s="10">
        <v>7</v>
      </c>
      <c r="K161" s="10">
        <v>6</v>
      </c>
      <c r="L161" s="10">
        <v>8</v>
      </c>
    </row>
    <row r="162" spans="1:12" x14ac:dyDescent="0.25">
      <c r="A162" s="3"/>
      <c r="B162" s="1"/>
      <c r="C162" s="1"/>
      <c r="D162" s="1">
        <v>6</v>
      </c>
      <c r="E162" s="1"/>
      <c r="F162" s="1">
        <v>7</v>
      </c>
      <c r="G162" s="1"/>
      <c r="H162" s="1"/>
      <c r="I162" s="1">
        <v>8</v>
      </c>
      <c r="J162" s="1"/>
      <c r="K162" s="1">
        <v>8</v>
      </c>
      <c r="L162" s="1"/>
    </row>
    <row r="163" spans="1:12" x14ac:dyDescent="0.25">
      <c r="A163" s="9" t="s">
        <v>27</v>
      </c>
      <c r="B163" s="10">
        <v>7</v>
      </c>
      <c r="C163" s="10">
        <v>7</v>
      </c>
      <c r="D163" s="10">
        <v>7</v>
      </c>
      <c r="E163" s="10">
        <v>8</v>
      </c>
      <c r="F163" s="10">
        <v>7</v>
      </c>
      <c r="G163" s="10"/>
      <c r="H163" s="10">
        <v>9</v>
      </c>
      <c r="I163" s="10">
        <v>6</v>
      </c>
      <c r="J163" s="10">
        <v>7</v>
      </c>
      <c r="K163" s="10">
        <v>6</v>
      </c>
      <c r="L163" s="10">
        <v>8</v>
      </c>
    </row>
    <row r="164" spans="1:12" x14ac:dyDescent="0.25">
      <c r="A164" s="3"/>
      <c r="B164" s="1"/>
      <c r="C164" s="1"/>
      <c r="D164" s="1">
        <v>7</v>
      </c>
      <c r="E164" s="1"/>
      <c r="F164" s="1">
        <v>8</v>
      </c>
      <c r="G164" s="1"/>
      <c r="H164" s="1"/>
      <c r="I164" s="1">
        <v>6</v>
      </c>
      <c r="J164" s="1"/>
      <c r="K164" s="1">
        <v>7</v>
      </c>
      <c r="L164" s="1"/>
    </row>
    <row r="165" spans="1:12" x14ac:dyDescent="0.25">
      <c r="A165" s="9" t="s">
        <v>28</v>
      </c>
      <c r="B165" s="10">
        <v>4</v>
      </c>
      <c r="C165" s="10">
        <v>8</v>
      </c>
      <c r="D165" s="10">
        <v>4</v>
      </c>
      <c r="E165" s="10">
        <v>6</v>
      </c>
      <c r="F165" s="10">
        <v>5</v>
      </c>
      <c r="G165" s="10"/>
      <c r="H165" s="10">
        <v>4</v>
      </c>
      <c r="I165" s="10">
        <v>6</v>
      </c>
      <c r="J165" s="10">
        <v>5</v>
      </c>
      <c r="K165" s="10">
        <v>5</v>
      </c>
      <c r="L165" s="10">
        <v>8</v>
      </c>
    </row>
    <row r="166" spans="1:12" x14ac:dyDescent="0.25">
      <c r="A166" s="3"/>
      <c r="B166" s="1"/>
      <c r="C166" s="1"/>
      <c r="D166" s="1">
        <v>5</v>
      </c>
      <c r="E166" s="1"/>
      <c r="F166" s="1">
        <v>4</v>
      </c>
      <c r="G166" s="1"/>
      <c r="H166" s="1"/>
      <c r="I166" s="1">
        <v>6</v>
      </c>
      <c r="J166" s="1"/>
      <c r="K166" s="1"/>
      <c r="L166" s="1">
        <v>9</v>
      </c>
    </row>
    <row r="167" spans="1:12" x14ac:dyDescent="0.25">
      <c r="A167" s="9" t="s">
        <v>29</v>
      </c>
      <c r="B167" s="10">
        <v>7</v>
      </c>
      <c r="C167" s="10">
        <v>7</v>
      </c>
      <c r="D167" s="10">
        <v>7</v>
      </c>
      <c r="E167" s="10">
        <v>7</v>
      </c>
      <c r="F167" s="10">
        <v>8</v>
      </c>
      <c r="G167" s="10"/>
      <c r="H167" s="10">
        <v>8</v>
      </c>
      <c r="I167" s="10">
        <v>6</v>
      </c>
      <c r="J167" s="10">
        <v>7</v>
      </c>
      <c r="K167" s="10">
        <v>8</v>
      </c>
      <c r="L167" s="10">
        <v>7</v>
      </c>
    </row>
    <row r="168" spans="1:12" x14ac:dyDescent="0.25">
      <c r="A168" s="3"/>
      <c r="B168" s="1">
        <v>7</v>
      </c>
      <c r="C168" s="1"/>
      <c r="D168" s="1">
        <v>7</v>
      </c>
      <c r="E168" s="1"/>
      <c r="F168" s="1"/>
      <c r="G168" s="1"/>
      <c r="H168" s="1">
        <v>6</v>
      </c>
      <c r="I168" s="1"/>
      <c r="J168" s="1">
        <v>8</v>
      </c>
      <c r="K168" s="1"/>
      <c r="L168" s="1"/>
    </row>
    <row r="169" spans="1:12" x14ac:dyDescent="0.25">
      <c r="A169" s="9" t="s">
        <v>30</v>
      </c>
      <c r="B169" s="10">
        <v>8</v>
      </c>
      <c r="C169" s="10">
        <v>9</v>
      </c>
      <c r="D169" s="10">
        <v>7</v>
      </c>
      <c r="E169" s="10">
        <v>8</v>
      </c>
      <c r="F169" s="10">
        <v>7</v>
      </c>
      <c r="G169" s="10"/>
      <c r="H169" s="10">
        <v>6</v>
      </c>
      <c r="I169" s="10">
        <v>7</v>
      </c>
      <c r="J169" s="10">
        <v>9</v>
      </c>
      <c r="K169" s="10">
        <v>7</v>
      </c>
      <c r="L169" s="10">
        <v>8</v>
      </c>
    </row>
    <row r="170" spans="1:12" x14ac:dyDescent="0.25">
      <c r="A170" s="3"/>
      <c r="B170" s="1">
        <v>7</v>
      </c>
      <c r="C170" s="1"/>
      <c r="D170" s="1">
        <v>8</v>
      </c>
      <c r="E170" s="1"/>
      <c r="F170" s="1"/>
      <c r="G170" s="1"/>
      <c r="H170" s="1">
        <v>8</v>
      </c>
      <c r="I170" s="1"/>
      <c r="J170" s="1">
        <v>7</v>
      </c>
      <c r="K170" s="1"/>
      <c r="L170" s="1"/>
    </row>
    <row r="171" spans="1:12" x14ac:dyDescent="0.25">
      <c r="A171" s="9" t="s">
        <v>31</v>
      </c>
      <c r="B171" s="10">
        <v>7</v>
      </c>
      <c r="C171" s="10">
        <v>7</v>
      </c>
      <c r="D171" s="10">
        <v>6</v>
      </c>
      <c r="E171" s="10">
        <v>7</v>
      </c>
      <c r="F171" s="10">
        <v>7</v>
      </c>
      <c r="G171" s="10"/>
      <c r="H171" s="10">
        <v>9</v>
      </c>
      <c r="I171" s="10">
        <v>7</v>
      </c>
      <c r="J171" s="10">
        <v>7</v>
      </c>
      <c r="K171" s="10">
        <v>7</v>
      </c>
      <c r="L171" s="10">
        <v>7</v>
      </c>
    </row>
    <row r="172" spans="1:12" x14ac:dyDescent="0.25">
      <c r="A172" s="3"/>
      <c r="B172" s="1">
        <v>7</v>
      </c>
      <c r="C172" s="1">
        <v>8</v>
      </c>
      <c r="D172" s="1"/>
      <c r="E172" s="1"/>
      <c r="F172" s="1"/>
      <c r="G172" s="1"/>
      <c r="H172" s="1">
        <v>6</v>
      </c>
      <c r="I172" s="1"/>
      <c r="J172" s="1">
        <v>6</v>
      </c>
      <c r="K172" s="1"/>
      <c r="L172" s="1"/>
    </row>
    <row r="173" spans="1:12" x14ac:dyDescent="0.25">
      <c r="A173" s="9" t="s">
        <v>32</v>
      </c>
      <c r="B173" s="10">
        <v>5</v>
      </c>
      <c r="C173" s="10">
        <v>6</v>
      </c>
      <c r="D173" s="10">
        <v>7</v>
      </c>
      <c r="E173" s="10">
        <v>7</v>
      </c>
      <c r="F173" s="10">
        <v>6</v>
      </c>
      <c r="G173" s="10"/>
      <c r="H173" s="10">
        <v>5</v>
      </c>
      <c r="I173" s="10">
        <v>7</v>
      </c>
      <c r="J173" s="10">
        <v>7</v>
      </c>
      <c r="K173" s="10">
        <v>5</v>
      </c>
      <c r="L173" s="10">
        <v>7</v>
      </c>
    </row>
    <row r="174" spans="1:12" x14ac:dyDescent="0.25">
      <c r="A174" s="3"/>
      <c r="B174" s="1">
        <v>5</v>
      </c>
      <c r="C174" s="1">
        <v>8</v>
      </c>
      <c r="D174" s="1"/>
      <c r="E174" s="1"/>
      <c r="F174" s="1"/>
      <c r="G174" s="1"/>
      <c r="H174" s="1">
        <v>5</v>
      </c>
      <c r="I174" s="1"/>
      <c r="J174" s="1">
        <v>8</v>
      </c>
      <c r="K174" s="1"/>
      <c r="L174" s="1"/>
    </row>
    <row r="175" spans="1:12" x14ac:dyDescent="0.25">
      <c r="A175" s="2" t="s">
        <v>33</v>
      </c>
      <c r="B175" s="5">
        <v>9</v>
      </c>
      <c r="C175" s="5">
        <v>8</v>
      </c>
      <c r="D175" s="5">
        <v>7</v>
      </c>
      <c r="E175">
        <v>12</v>
      </c>
      <c r="F175">
        <v>9</v>
      </c>
      <c r="H175" s="5">
        <v>7</v>
      </c>
      <c r="I175" s="5">
        <v>7</v>
      </c>
      <c r="J175" s="5">
        <v>8</v>
      </c>
      <c r="K175">
        <v>9</v>
      </c>
      <c r="L175">
        <v>12</v>
      </c>
    </row>
    <row r="176" spans="1:12" x14ac:dyDescent="0.25">
      <c r="A176" s="1"/>
      <c r="B176" s="1"/>
      <c r="C176" s="1">
        <v>7</v>
      </c>
      <c r="D176" s="1"/>
      <c r="E176" s="1">
        <v>8</v>
      </c>
      <c r="F176" s="1"/>
      <c r="G176" s="1"/>
      <c r="H176" s="1">
        <v>7</v>
      </c>
      <c r="I176" s="1"/>
      <c r="J176" s="1"/>
      <c r="K176" s="1"/>
      <c r="L176" s="1"/>
    </row>
    <row r="177" spans="1:12" x14ac:dyDescent="0.25">
      <c r="A177" s="15" t="s">
        <v>39</v>
      </c>
      <c r="B177" s="14">
        <f>COUNT(B157:B176)</f>
        <v>14</v>
      </c>
      <c r="C177" s="14">
        <f t="shared" ref="C177:L177" si="57">COUNT(C157:C176)</f>
        <v>13</v>
      </c>
      <c r="D177" s="14">
        <f t="shared" si="57"/>
        <v>15</v>
      </c>
      <c r="E177" s="14">
        <f t="shared" si="57"/>
        <v>13</v>
      </c>
      <c r="F177" s="14">
        <f t="shared" si="57"/>
        <v>14</v>
      </c>
      <c r="G177" s="14"/>
      <c r="H177" s="14">
        <f t="shared" si="57"/>
        <v>15</v>
      </c>
      <c r="I177" s="14">
        <f t="shared" si="57"/>
        <v>15</v>
      </c>
      <c r="J177" s="14">
        <f t="shared" si="57"/>
        <v>14</v>
      </c>
      <c r="K177" s="14">
        <f t="shared" si="57"/>
        <v>13</v>
      </c>
      <c r="L177" s="14">
        <f t="shared" si="57"/>
        <v>11</v>
      </c>
    </row>
    <row r="178" spans="1:12" x14ac:dyDescent="0.25">
      <c r="A178" s="2" t="s">
        <v>19</v>
      </c>
      <c r="B178" s="2" t="s">
        <v>0</v>
      </c>
      <c r="C178" s="2" t="s">
        <v>1</v>
      </c>
      <c r="D178" s="2" t="s">
        <v>2</v>
      </c>
      <c r="E178" s="2" t="s">
        <v>3</v>
      </c>
      <c r="F178" s="2" t="s">
        <v>4</v>
      </c>
      <c r="G178" s="2"/>
      <c r="H178" s="2" t="s">
        <v>0</v>
      </c>
      <c r="I178" s="2" t="s">
        <v>1</v>
      </c>
      <c r="J178" s="2" t="s">
        <v>2</v>
      </c>
      <c r="K178" s="2" t="s">
        <v>3</v>
      </c>
      <c r="L178" s="2" t="s">
        <v>4</v>
      </c>
    </row>
    <row r="179" spans="1:12" x14ac:dyDescent="0.25">
      <c r="A179" s="7" t="s">
        <v>34</v>
      </c>
      <c r="B179" s="8">
        <v>7</v>
      </c>
      <c r="C179">
        <v>9</v>
      </c>
      <c r="D179" s="8">
        <v>4</v>
      </c>
      <c r="E179" s="8">
        <v>3</v>
      </c>
      <c r="F179" s="8">
        <v>3</v>
      </c>
      <c r="G179" s="8"/>
      <c r="H179" s="5">
        <v>3</v>
      </c>
      <c r="I179" s="5">
        <v>3</v>
      </c>
      <c r="J179" s="8">
        <v>4</v>
      </c>
      <c r="K179" s="5">
        <v>4</v>
      </c>
      <c r="L179" s="8">
        <v>3</v>
      </c>
    </row>
    <row r="180" spans="1:12" x14ac:dyDescent="0.25">
      <c r="A180" s="3"/>
      <c r="B180" s="1"/>
      <c r="C180" s="1">
        <v>5</v>
      </c>
      <c r="D180" s="1">
        <v>3</v>
      </c>
      <c r="E180" s="1"/>
      <c r="F180" s="1"/>
      <c r="G180" s="1"/>
      <c r="H180" s="1"/>
      <c r="I180" s="1"/>
      <c r="J180" s="1"/>
      <c r="K180" s="1">
        <v>5</v>
      </c>
      <c r="L180" s="1">
        <v>3</v>
      </c>
    </row>
    <row r="181" spans="1:12" x14ac:dyDescent="0.25">
      <c r="A181" s="9" t="s">
        <v>25</v>
      </c>
      <c r="B181" s="10">
        <v>4</v>
      </c>
      <c r="C181">
        <v>3</v>
      </c>
      <c r="D181" s="10">
        <v>4</v>
      </c>
      <c r="E181" s="10">
        <v>4</v>
      </c>
      <c r="F181" s="10">
        <v>3</v>
      </c>
      <c r="G181" s="10"/>
      <c r="H181" s="10">
        <v>4</v>
      </c>
      <c r="I181" s="10">
        <v>4</v>
      </c>
      <c r="J181" s="10">
        <v>3</v>
      </c>
      <c r="K181" s="10">
        <v>4</v>
      </c>
      <c r="L181" s="10">
        <v>4</v>
      </c>
    </row>
    <row r="182" spans="1:12" x14ac:dyDescent="0.25">
      <c r="A182" s="3"/>
      <c r="B182" s="1">
        <v>4</v>
      </c>
      <c r="C182" s="1"/>
      <c r="D182" s="1">
        <v>5</v>
      </c>
      <c r="E182" s="1"/>
      <c r="F182" s="1">
        <v>3</v>
      </c>
      <c r="G182" s="1"/>
      <c r="H182" s="1">
        <v>3</v>
      </c>
      <c r="I182" s="1"/>
      <c r="J182" s="1">
        <v>5</v>
      </c>
      <c r="K182" s="1">
        <v>5</v>
      </c>
      <c r="L182" s="1"/>
    </row>
    <row r="183" spans="1:12" x14ac:dyDescent="0.25">
      <c r="A183" s="9" t="s">
        <v>26</v>
      </c>
      <c r="B183" s="10">
        <v>9</v>
      </c>
      <c r="C183" s="5">
        <v>6</v>
      </c>
      <c r="D183" s="10">
        <v>7</v>
      </c>
      <c r="E183" s="10">
        <v>7</v>
      </c>
      <c r="F183" s="10">
        <v>7</v>
      </c>
      <c r="G183" s="10"/>
      <c r="H183" s="10">
        <v>6</v>
      </c>
      <c r="I183" s="10">
        <v>6</v>
      </c>
      <c r="J183" s="10">
        <v>8</v>
      </c>
      <c r="K183" s="10">
        <v>6</v>
      </c>
      <c r="L183" s="10">
        <v>7</v>
      </c>
    </row>
    <row r="184" spans="1:12" x14ac:dyDescent="0.25">
      <c r="A184" s="3"/>
      <c r="B184" s="1"/>
      <c r="C184" s="1"/>
      <c r="D184" s="1">
        <v>7</v>
      </c>
      <c r="E184" s="1">
        <v>6</v>
      </c>
      <c r="F184" s="1">
        <v>7</v>
      </c>
      <c r="G184" s="1"/>
      <c r="H184" s="1">
        <v>6</v>
      </c>
      <c r="I184" s="1"/>
      <c r="J184" s="1">
        <v>7</v>
      </c>
      <c r="K184" s="1">
        <v>6</v>
      </c>
      <c r="L184" s="1"/>
    </row>
    <row r="185" spans="1:12" x14ac:dyDescent="0.25">
      <c r="A185" s="9" t="s">
        <v>27</v>
      </c>
      <c r="B185" s="10">
        <v>7</v>
      </c>
      <c r="C185" s="5">
        <v>7</v>
      </c>
      <c r="D185" s="10">
        <v>6</v>
      </c>
      <c r="E185" s="10">
        <v>10</v>
      </c>
      <c r="F185" s="10">
        <v>6</v>
      </c>
      <c r="G185" s="10"/>
      <c r="H185" s="10">
        <v>6</v>
      </c>
      <c r="I185" s="10">
        <v>7</v>
      </c>
      <c r="J185" s="10">
        <v>7</v>
      </c>
      <c r="K185" s="10">
        <v>6</v>
      </c>
      <c r="L185" s="10">
        <v>6</v>
      </c>
    </row>
    <row r="186" spans="1:12" x14ac:dyDescent="0.25">
      <c r="A186" s="3"/>
      <c r="B186" s="1"/>
      <c r="C186" s="1"/>
      <c r="D186" s="1">
        <v>5</v>
      </c>
      <c r="E186" s="1">
        <v>6</v>
      </c>
      <c r="F186" s="1">
        <v>6</v>
      </c>
      <c r="G186" s="1"/>
      <c r="H186" s="1">
        <v>6</v>
      </c>
      <c r="I186" s="1">
        <v>7</v>
      </c>
      <c r="J186" s="1">
        <v>6</v>
      </c>
      <c r="K186" s="1"/>
      <c r="L186" s="1"/>
    </row>
    <row r="187" spans="1:12" x14ac:dyDescent="0.25">
      <c r="A187" s="9" t="s">
        <v>28</v>
      </c>
      <c r="B187" s="10">
        <v>10</v>
      </c>
      <c r="C187">
        <v>5</v>
      </c>
      <c r="D187" s="10">
        <v>5</v>
      </c>
      <c r="E187" s="10">
        <v>3</v>
      </c>
      <c r="F187" s="10">
        <v>5</v>
      </c>
      <c r="G187" s="10"/>
      <c r="H187" s="10">
        <v>6</v>
      </c>
      <c r="I187" s="10">
        <v>7</v>
      </c>
      <c r="J187" s="10">
        <v>4</v>
      </c>
      <c r="K187" s="10">
        <v>5</v>
      </c>
      <c r="L187" s="10">
        <v>5</v>
      </c>
    </row>
    <row r="188" spans="1:12" x14ac:dyDescent="0.25">
      <c r="A188" s="3"/>
      <c r="B188" s="1"/>
      <c r="C188" s="1"/>
      <c r="D188" s="1"/>
      <c r="E188" s="1">
        <v>5</v>
      </c>
      <c r="F188" s="1">
        <v>4</v>
      </c>
      <c r="G188" s="1"/>
      <c r="H188" s="1">
        <v>5</v>
      </c>
      <c r="I188" s="1">
        <v>6</v>
      </c>
      <c r="J188" s="1">
        <v>6</v>
      </c>
      <c r="K188" s="1"/>
      <c r="L188" s="1"/>
    </row>
    <row r="189" spans="1:12" x14ac:dyDescent="0.25">
      <c r="A189" s="9" t="s">
        <v>29</v>
      </c>
      <c r="B189" s="10">
        <v>8</v>
      </c>
      <c r="C189">
        <v>9</v>
      </c>
      <c r="D189" s="10">
        <v>6</v>
      </c>
      <c r="E189" s="10">
        <v>5</v>
      </c>
      <c r="F189" s="10">
        <v>5</v>
      </c>
      <c r="G189" s="10"/>
      <c r="H189" s="10">
        <v>5</v>
      </c>
      <c r="I189" s="10">
        <v>6</v>
      </c>
      <c r="J189" s="10">
        <v>6</v>
      </c>
      <c r="K189" s="10">
        <v>6</v>
      </c>
      <c r="L189" s="10">
        <v>7</v>
      </c>
    </row>
    <row r="190" spans="1:12" x14ac:dyDescent="0.25">
      <c r="A190" s="3"/>
      <c r="B190" s="1"/>
      <c r="C190" s="1"/>
      <c r="D190" s="1"/>
      <c r="E190" s="1">
        <v>7</v>
      </c>
      <c r="F190" s="1">
        <v>5</v>
      </c>
      <c r="G190" s="1"/>
      <c r="H190" s="1">
        <v>5</v>
      </c>
      <c r="I190" s="1">
        <v>6</v>
      </c>
      <c r="J190" s="1"/>
      <c r="K190" s="1"/>
      <c r="L190" s="1">
        <v>6</v>
      </c>
    </row>
    <row r="191" spans="1:12" x14ac:dyDescent="0.25">
      <c r="A191" s="9" t="s">
        <v>30</v>
      </c>
      <c r="B191" s="10">
        <v>8</v>
      </c>
      <c r="C191">
        <v>7</v>
      </c>
      <c r="D191" s="10">
        <v>7</v>
      </c>
      <c r="E191" s="10">
        <v>8</v>
      </c>
      <c r="F191" s="10">
        <v>6</v>
      </c>
      <c r="G191" s="10"/>
      <c r="H191" s="10">
        <v>7</v>
      </c>
      <c r="I191" s="10">
        <v>8</v>
      </c>
      <c r="J191" s="10">
        <v>7</v>
      </c>
      <c r="K191" s="10">
        <v>8</v>
      </c>
      <c r="L191" s="10">
        <v>9</v>
      </c>
    </row>
    <row r="192" spans="1:12" x14ac:dyDescent="0.25">
      <c r="A192" s="3"/>
      <c r="B192" s="1"/>
      <c r="C192" s="1"/>
      <c r="D192" s="1"/>
      <c r="E192" s="1">
        <v>6</v>
      </c>
      <c r="F192" s="1">
        <v>7</v>
      </c>
      <c r="G192" s="1"/>
      <c r="H192" s="1">
        <v>6</v>
      </c>
      <c r="I192" s="1">
        <v>7</v>
      </c>
      <c r="J192" s="1"/>
      <c r="K192" s="1"/>
      <c r="L192" s="1">
        <v>7</v>
      </c>
    </row>
    <row r="193" spans="1:12" x14ac:dyDescent="0.25">
      <c r="A193" s="9" t="s">
        <v>31</v>
      </c>
      <c r="B193" s="10">
        <v>7</v>
      </c>
      <c r="C193">
        <v>7</v>
      </c>
      <c r="D193" s="10">
        <v>6</v>
      </c>
      <c r="E193" s="10">
        <v>7</v>
      </c>
      <c r="F193" s="10">
        <v>6</v>
      </c>
      <c r="G193" s="10"/>
      <c r="H193" s="10">
        <v>6</v>
      </c>
      <c r="I193" s="10">
        <v>7</v>
      </c>
      <c r="J193" s="10">
        <v>7</v>
      </c>
      <c r="K193" s="10">
        <v>7</v>
      </c>
      <c r="L193" s="10">
        <v>6</v>
      </c>
    </row>
    <row r="194" spans="1:12" x14ac:dyDescent="0.25">
      <c r="A194" s="3"/>
      <c r="B194" s="1"/>
      <c r="C194" s="1">
        <v>7</v>
      </c>
      <c r="D194" s="1"/>
      <c r="E194" s="1"/>
      <c r="F194" s="1">
        <v>6</v>
      </c>
      <c r="G194" s="1"/>
      <c r="H194" s="1"/>
      <c r="I194" s="1">
        <v>7</v>
      </c>
      <c r="J194" s="1"/>
      <c r="K194" s="1">
        <v>7</v>
      </c>
      <c r="L194" s="1">
        <v>6</v>
      </c>
    </row>
    <row r="195" spans="1:12" x14ac:dyDescent="0.25">
      <c r="A195" s="9" t="s">
        <v>32</v>
      </c>
      <c r="B195" s="10">
        <v>9</v>
      </c>
      <c r="C195" s="5">
        <v>6</v>
      </c>
      <c r="D195" s="10">
        <v>6</v>
      </c>
      <c r="E195" s="10">
        <v>8</v>
      </c>
      <c r="F195" s="10">
        <v>6</v>
      </c>
      <c r="G195" s="10"/>
      <c r="H195" s="10">
        <v>5</v>
      </c>
      <c r="I195" s="10">
        <v>6</v>
      </c>
      <c r="J195" s="10">
        <v>7</v>
      </c>
      <c r="K195" s="10">
        <v>6</v>
      </c>
      <c r="L195" s="10">
        <v>5</v>
      </c>
    </row>
    <row r="196" spans="1:12" x14ac:dyDescent="0.25">
      <c r="A196" s="3"/>
      <c r="B196" s="1"/>
      <c r="C196" s="1">
        <v>6</v>
      </c>
      <c r="D196" s="1">
        <v>5</v>
      </c>
      <c r="E196" s="1"/>
      <c r="F196" s="1"/>
      <c r="G196" s="1"/>
      <c r="H196" s="1"/>
      <c r="I196" s="1"/>
      <c r="J196" s="1"/>
      <c r="K196" s="1">
        <v>5</v>
      </c>
      <c r="L196" s="1">
        <v>6</v>
      </c>
    </row>
    <row r="197" spans="1:12" x14ac:dyDescent="0.25">
      <c r="A197" s="2" t="s">
        <v>33</v>
      </c>
      <c r="B197">
        <v>10</v>
      </c>
      <c r="C197" s="5">
        <v>7</v>
      </c>
      <c r="D197" s="5">
        <v>6</v>
      </c>
      <c r="E197" s="5">
        <v>7</v>
      </c>
      <c r="F197">
        <v>7</v>
      </c>
      <c r="H197" s="5">
        <v>7</v>
      </c>
      <c r="I197" s="5">
        <v>6</v>
      </c>
      <c r="J197">
        <v>6</v>
      </c>
      <c r="K197" s="5">
        <v>7</v>
      </c>
      <c r="L197" s="5">
        <v>7</v>
      </c>
    </row>
    <row r="198" spans="1:12" x14ac:dyDescent="0.25">
      <c r="A198" s="1"/>
      <c r="B198" s="1"/>
      <c r="C198" s="1">
        <v>8</v>
      </c>
      <c r="D198" s="1">
        <v>6</v>
      </c>
      <c r="E198" s="1"/>
      <c r="F198" s="1"/>
      <c r="G198" s="1"/>
      <c r="H198" s="1"/>
      <c r="I198" s="1"/>
      <c r="J198" s="1"/>
      <c r="K198" s="1">
        <v>7</v>
      </c>
      <c r="L198" s="1">
        <v>7</v>
      </c>
    </row>
    <row r="199" spans="1:12" x14ac:dyDescent="0.25">
      <c r="A199" s="15" t="s">
        <v>39</v>
      </c>
      <c r="B199" s="14">
        <f>COUNT(B179:B198)</f>
        <v>11</v>
      </c>
      <c r="C199" s="14">
        <f t="shared" ref="C199:L199" si="58">COUNT(C179:C198)</f>
        <v>14</v>
      </c>
      <c r="D199" s="14">
        <f t="shared" si="58"/>
        <v>16</v>
      </c>
      <c r="E199" s="14">
        <f t="shared" si="58"/>
        <v>15</v>
      </c>
      <c r="F199" s="14">
        <f t="shared" si="58"/>
        <v>17</v>
      </c>
      <c r="G199" s="14"/>
      <c r="H199" s="14">
        <f t="shared" si="58"/>
        <v>16</v>
      </c>
      <c r="I199" s="14">
        <f t="shared" si="58"/>
        <v>15</v>
      </c>
      <c r="J199" s="14">
        <f t="shared" si="58"/>
        <v>14</v>
      </c>
      <c r="K199" s="14">
        <f t="shared" si="58"/>
        <v>16</v>
      </c>
      <c r="L199" s="14">
        <f t="shared" si="58"/>
        <v>16</v>
      </c>
    </row>
    <row r="200" spans="1:12" x14ac:dyDescent="0.25">
      <c r="A200" s="2" t="s">
        <v>20</v>
      </c>
      <c r="B200" s="2" t="s">
        <v>0</v>
      </c>
      <c r="C200" s="2" t="s">
        <v>1</v>
      </c>
      <c r="D200" s="2" t="s">
        <v>2</v>
      </c>
      <c r="E200" s="2" t="s">
        <v>3</v>
      </c>
      <c r="F200" s="2" t="s">
        <v>4</v>
      </c>
      <c r="G200" s="2"/>
      <c r="H200" s="2" t="s">
        <v>0</v>
      </c>
      <c r="I200" s="2" t="s">
        <v>1</v>
      </c>
      <c r="J200" s="2" t="s">
        <v>2</v>
      </c>
      <c r="K200" s="2" t="s">
        <v>3</v>
      </c>
      <c r="L200" s="2" t="s">
        <v>4</v>
      </c>
    </row>
    <row r="201" spans="1:12" x14ac:dyDescent="0.25">
      <c r="A201" s="7" t="s">
        <v>34</v>
      </c>
      <c r="B201" s="8">
        <v>4</v>
      </c>
      <c r="C201" s="8">
        <v>4</v>
      </c>
      <c r="D201" s="8">
        <v>5</v>
      </c>
      <c r="E201" s="8">
        <v>4</v>
      </c>
      <c r="F201" s="5">
        <v>4</v>
      </c>
      <c r="G201" s="8"/>
      <c r="H201" s="5">
        <v>4</v>
      </c>
      <c r="I201" s="5">
        <v>5</v>
      </c>
      <c r="J201" s="8">
        <v>4</v>
      </c>
      <c r="K201" s="5">
        <v>5</v>
      </c>
      <c r="L201" s="5">
        <v>4</v>
      </c>
    </row>
    <row r="202" spans="1:12" x14ac:dyDescent="0.25">
      <c r="A202" s="3"/>
      <c r="B202" s="1"/>
      <c r="C202" s="1">
        <v>4</v>
      </c>
      <c r="D202" s="1">
        <v>5</v>
      </c>
      <c r="E202" s="1"/>
      <c r="F202" s="1"/>
      <c r="G202" s="1"/>
      <c r="H202" s="1"/>
      <c r="I202" s="1"/>
      <c r="J202" s="1"/>
      <c r="K202" s="1"/>
      <c r="L202" s="1">
        <v>4</v>
      </c>
    </row>
    <row r="203" spans="1:12" x14ac:dyDescent="0.25">
      <c r="A203" s="9" t="s">
        <v>25</v>
      </c>
      <c r="B203" s="10">
        <v>4</v>
      </c>
      <c r="C203" s="10">
        <v>4</v>
      </c>
      <c r="D203" s="10">
        <v>3</v>
      </c>
      <c r="E203" s="10">
        <v>3</v>
      </c>
      <c r="F203" s="10">
        <v>3</v>
      </c>
      <c r="G203" s="10"/>
      <c r="H203" s="10">
        <v>6</v>
      </c>
      <c r="I203" s="10">
        <v>4</v>
      </c>
      <c r="J203" s="10">
        <v>3</v>
      </c>
      <c r="K203" s="10">
        <v>5</v>
      </c>
      <c r="L203" s="10">
        <v>4</v>
      </c>
    </row>
    <row r="204" spans="1:12" x14ac:dyDescent="0.25">
      <c r="A204" s="3"/>
      <c r="B204" s="1">
        <v>4</v>
      </c>
      <c r="C204" s="1">
        <v>4</v>
      </c>
      <c r="D204" s="1">
        <v>4</v>
      </c>
      <c r="E204" s="1"/>
      <c r="F204" s="1"/>
      <c r="G204" s="1"/>
      <c r="H204" s="1"/>
      <c r="I204" s="1"/>
      <c r="J204" s="1">
        <v>3</v>
      </c>
      <c r="K204" s="1"/>
      <c r="L204" s="1">
        <v>3</v>
      </c>
    </row>
    <row r="205" spans="1:12" x14ac:dyDescent="0.25">
      <c r="A205" s="9" t="s">
        <v>26</v>
      </c>
      <c r="B205" s="10">
        <v>7</v>
      </c>
      <c r="C205" s="10">
        <v>6</v>
      </c>
      <c r="D205" s="10">
        <v>8</v>
      </c>
      <c r="E205" s="10">
        <v>9</v>
      </c>
      <c r="F205" s="10">
        <v>6</v>
      </c>
      <c r="G205" s="10"/>
      <c r="H205" s="10">
        <v>8</v>
      </c>
      <c r="I205" s="10">
        <v>8</v>
      </c>
      <c r="J205" s="10">
        <v>9</v>
      </c>
      <c r="K205" s="10">
        <v>7</v>
      </c>
      <c r="L205" s="10">
        <v>8</v>
      </c>
    </row>
    <row r="206" spans="1:12" x14ac:dyDescent="0.25">
      <c r="A206" s="3"/>
      <c r="B206" s="1">
        <v>6</v>
      </c>
      <c r="C206" s="1">
        <v>8</v>
      </c>
      <c r="D206" s="1">
        <v>7</v>
      </c>
      <c r="E206" s="1"/>
      <c r="F206" s="1"/>
      <c r="G206" s="1"/>
      <c r="H206" s="1"/>
      <c r="I206" s="1"/>
      <c r="J206" s="1">
        <v>9</v>
      </c>
      <c r="K206" s="1"/>
      <c r="L206" s="1">
        <v>8</v>
      </c>
    </row>
    <row r="207" spans="1:12" x14ac:dyDescent="0.25">
      <c r="A207" s="9" t="s">
        <v>27</v>
      </c>
      <c r="B207" s="10">
        <v>5</v>
      </c>
      <c r="C207" s="10">
        <v>8</v>
      </c>
      <c r="D207" s="10">
        <v>6</v>
      </c>
      <c r="E207" s="10">
        <v>8</v>
      </c>
      <c r="F207" s="10">
        <v>7</v>
      </c>
      <c r="G207" s="10"/>
      <c r="H207" s="10">
        <v>7</v>
      </c>
      <c r="I207" s="10">
        <v>8</v>
      </c>
      <c r="J207" s="10">
        <v>8</v>
      </c>
      <c r="K207" s="10">
        <v>9</v>
      </c>
      <c r="L207" s="10">
        <v>6</v>
      </c>
    </row>
    <row r="208" spans="1:12" x14ac:dyDescent="0.25">
      <c r="A208" s="3"/>
      <c r="B208" s="1">
        <v>6</v>
      </c>
      <c r="C208" s="1"/>
      <c r="D208" s="1">
        <v>8</v>
      </c>
      <c r="E208" s="1"/>
      <c r="F208" s="1"/>
      <c r="G208" s="1"/>
      <c r="H208" s="1"/>
      <c r="I208" s="1"/>
      <c r="J208" s="1">
        <v>8</v>
      </c>
      <c r="K208" s="1"/>
      <c r="L208" s="1">
        <v>7</v>
      </c>
    </row>
    <row r="209" spans="1:12" x14ac:dyDescent="0.25">
      <c r="A209" s="9" t="s">
        <v>28</v>
      </c>
      <c r="B209" s="10">
        <v>4</v>
      </c>
      <c r="C209" s="10">
        <v>4</v>
      </c>
      <c r="D209" s="10">
        <v>7</v>
      </c>
      <c r="E209" s="10">
        <v>4</v>
      </c>
      <c r="F209" s="10">
        <v>6</v>
      </c>
      <c r="G209" s="10"/>
      <c r="H209" s="10">
        <v>4</v>
      </c>
      <c r="I209" s="10">
        <v>6</v>
      </c>
      <c r="J209" s="10">
        <v>4</v>
      </c>
      <c r="K209" s="10">
        <v>5</v>
      </c>
      <c r="L209" s="10">
        <v>9</v>
      </c>
    </row>
    <row r="210" spans="1:12" x14ac:dyDescent="0.25">
      <c r="A210" s="3"/>
      <c r="B210" s="1">
        <v>5</v>
      </c>
      <c r="C210" s="1"/>
      <c r="D210" s="1">
        <v>6</v>
      </c>
      <c r="E210" s="1"/>
      <c r="F210" s="1"/>
      <c r="G210" s="1"/>
      <c r="H210" s="1">
        <v>4</v>
      </c>
      <c r="I210" s="1">
        <v>5</v>
      </c>
      <c r="J210" s="1"/>
      <c r="K210" s="1"/>
      <c r="L210" s="1"/>
    </row>
    <row r="211" spans="1:12" x14ac:dyDescent="0.25">
      <c r="A211" s="9" t="s">
        <v>29</v>
      </c>
      <c r="B211" s="10">
        <v>6</v>
      </c>
      <c r="C211" s="10">
        <v>7</v>
      </c>
      <c r="D211" s="10">
        <v>7</v>
      </c>
      <c r="E211" s="10">
        <v>6</v>
      </c>
      <c r="F211" s="10">
        <v>7</v>
      </c>
      <c r="G211" s="10"/>
      <c r="H211" s="10">
        <v>7</v>
      </c>
      <c r="I211" s="10">
        <v>7</v>
      </c>
      <c r="J211" s="10">
        <v>6</v>
      </c>
      <c r="K211" s="10">
        <v>7</v>
      </c>
      <c r="L211" s="10">
        <v>7</v>
      </c>
    </row>
    <row r="212" spans="1:12" x14ac:dyDescent="0.25">
      <c r="A212" s="3"/>
      <c r="B212" s="1">
        <v>6</v>
      </c>
      <c r="C212" s="1"/>
      <c r="D212" s="1"/>
      <c r="E212" s="1"/>
      <c r="F212" s="1">
        <v>6</v>
      </c>
      <c r="G212" s="1"/>
      <c r="H212" s="1">
        <v>7</v>
      </c>
      <c r="I212" s="1">
        <v>6</v>
      </c>
      <c r="J212" s="1"/>
      <c r="K212" s="1"/>
      <c r="L212" s="1"/>
    </row>
    <row r="213" spans="1:12" x14ac:dyDescent="0.25">
      <c r="A213" s="9" t="s">
        <v>30</v>
      </c>
      <c r="B213" s="10">
        <v>7</v>
      </c>
      <c r="C213" s="10">
        <v>8</v>
      </c>
      <c r="D213" s="10">
        <v>8</v>
      </c>
      <c r="E213" s="10">
        <v>6</v>
      </c>
      <c r="F213" s="10">
        <v>9</v>
      </c>
      <c r="G213" s="10"/>
      <c r="H213" s="10">
        <v>9</v>
      </c>
      <c r="I213" s="10">
        <v>8</v>
      </c>
      <c r="J213" s="10">
        <v>9</v>
      </c>
      <c r="K213" s="10">
        <v>9</v>
      </c>
      <c r="L213" s="10">
        <v>9</v>
      </c>
    </row>
    <row r="214" spans="1:12" x14ac:dyDescent="0.25">
      <c r="A214" s="3"/>
      <c r="B214" s="1"/>
      <c r="C214" s="1"/>
      <c r="D214" s="1"/>
      <c r="E214" s="1">
        <v>7</v>
      </c>
      <c r="F214" s="1">
        <v>8</v>
      </c>
      <c r="G214" s="1"/>
      <c r="H214" s="1">
        <v>10</v>
      </c>
      <c r="I214" s="1">
        <v>9</v>
      </c>
      <c r="J214" s="1"/>
      <c r="K214" s="1"/>
      <c r="L214" s="1"/>
    </row>
    <row r="215" spans="1:12" x14ac:dyDescent="0.25">
      <c r="A215" s="9" t="s">
        <v>31</v>
      </c>
      <c r="B215" s="10">
        <v>7</v>
      </c>
      <c r="C215" s="10">
        <v>8</v>
      </c>
      <c r="D215" s="10">
        <v>7</v>
      </c>
      <c r="E215" s="10">
        <v>7</v>
      </c>
      <c r="F215" s="10">
        <v>7</v>
      </c>
      <c r="G215" s="10"/>
      <c r="H215" s="10">
        <v>10</v>
      </c>
      <c r="I215" s="10">
        <v>7</v>
      </c>
      <c r="J215" s="10">
        <v>9</v>
      </c>
      <c r="K215" s="10">
        <v>11</v>
      </c>
      <c r="L215" s="10">
        <v>9</v>
      </c>
    </row>
    <row r="216" spans="1:12" x14ac:dyDescent="0.25">
      <c r="A216" s="3"/>
      <c r="B216" s="1"/>
      <c r="C216" s="1"/>
      <c r="D216" s="1"/>
      <c r="E216" s="1">
        <v>9</v>
      </c>
      <c r="F216" s="1">
        <v>7</v>
      </c>
      <c r="G216" s="1"/>
      <c r="H216" s="1"/>
      <c r="I216" s="1"/>
      <c r="J216" s="1"/>
      <c r="K216" s="1">
        <v>7</v>
      </c>
      <c r="L216" s="1"/>
    </row>
    <row r="217" spans="1:12" x14ac:dyDescent="0.25">
      <c r="A217" s="9" t="s">
        <v>32</v>
      </c>
      <c r="B217" s="10">
        <v>7</v>
      </c>
      <c r="C217" s="10">
        <v>7</v>
      </c>
      <c r="D217" s="10">
        <v>6</v>
      </c>
      <c r="E217" s="10">
        <v>7</v>
      </c>
      <c r="F217" s="10">
        <v>6</v>
      </c>
      <c r="G217" s="10"/>
      <c r="H217" s="10">
        <v>5</v>
      </c>
      <c r="I217" s="10">
        <v>7</v>
      </c>
      <c r="J217" s="10">
        <v>6</v>
      </c>
      <c r="K217" s="10">
        <v>7</v>
      </c>
      <c r="L217" s="10">
        <v>5</v>
      </c>
    </row>
    <row r="218" spans="1:12" x14ac:dyDescent="0.25">
      <c r="A218" s="3"/>
      <c r="B218" s="1"/>
      <c r="C218" s="1">
        <v>6</v>
      </c>
      <c r="D218" s="1"/>
      <c r="E218" s="1">
        <v>6</v>
      </c>
      <c r="F218" s="1"/>
      <c r="G218" s="1"/>
      <c r="H218" s="1"/>
      <c r="I218" s="1"/>
      <c r="J218" s="1"/>
      <c r="K218" s="1">
        <v>5</v>
      </c>
      <c r="L218" s="1"/>
    </row>
    <row r="219" spans="1:12" x14ac:dyDescent="0.25">
      <c r="A219" s="2" t="s">
        <v>33</v>
      </c>
      <c r="B219">
        <v>6</v>
      </c>
      <c r="C219" s="5">
        <v>8</v>
      </c>
      <c r="D219">
        <v>7</v>
      </c>
      <c r="E219" s="5">
        <v>8</v>
      </c>
      <c r="F219" s="5">
        <v>8</v>
      </c>
      <c r="H219" s="5">
        <v>7</v>
      </c>
      <c r="I219" s="5">
        <v>9</v>
      </c>
      <c r="J219">
        <v>9</v>
      </c>
      <c r="K219" s="5">
        <v>9</v>
      </c>
      <c r="L219" s="5">
        <v>7</v>
      </c>
    </row>
    <row r="220" spans="1:12" x14ac:dyDescent="0.25">
      <c r="A220" s="1"/>
      <c r="B220" s="1"/>
      <c r="C220" s="1">
        <v>8</v>
      </c>
      <c r="D220" s="1"/>
      <c r="E220" s="1">
        <v>8</v>
      </c>
      <c r="F220" s="1"/>
      <c r="G220" s="1"/>
      <c r="H220" s="1"/>
      <c r="I220" s="1"/>
      <c r="J220" s="1"/>
      <c r="K220" s="1">
        <v>7</v>
      </c>
      <c r="L220" s="1"/>
    </row>
    <row r="221" spans="1:12" x14ac:dyDescent="0.25">
      <c r="A221" s="15" t="s">
        <v>39</v>
      </c>
      <c r="B221" s="14">
        <f>COUNT(B201:B220)</f>
        <v>15</v>
      </c>
      <c r="C221" s="14">
        <f t="shared" ref="C221:L221" si="59">COUNT(C201:C220)</f>
        <v>15</v>
      </c>
      <c r="D221" s="14">
        <f t="shared" si="59"/>
        <v>15</v>
      </c>
      <c r="E221" s="14">
        <f t="shared" si="59"/>
        <v>14</v>
      </c>
      <c r="F221" s="14">
        <f t="shared" si="59"/>
        <v>13</v>
      </c>
      <c r="G221" s="14"/>
      <c r="H221" s="14">
        <f t="shared" si="59"/>
        <v>13</v>
      </c>
      <c r="I221" s="14">
        <f t="shared" si="59"/>
        <v>13</v>
      </c>
      <c r="J221" s="14">
        <f t="shared" si="59"/>
        <v>13</v>
      </c>
      <c r="K221" s="14">
        <f t="shared" si="59"/>
        <v>13</v>
      </c>
      <c r="L221" s="14">
        <f t="shared" si="59"/>
        <v>14</v>
      </c>
    </row>
    <row r="222" spans="1:12" x14ac:dyDescent="0.25">
      <c r="A222" s="2" t="s">
        <v>21</v>
      </c>
      <c r="B222" s="2" t="s">
        <v>0</v>
      </c>
      <c r="C222" s="2" t="s">
        <v>1</v>
      </c>
      <c r="D222" s="2" t="s">
        <v>2</v>
      </c>
      <c r="E222" s="2" t="s">
        <v>3</v>
      </c>
      <c r="F222" s="2" t="s">
        <v>4</v>
      </c>
      <c r="G222" s="2"/>
      <c r="H222" s="2" t="s">
        <v>0</v>
      </c>
      <c r="I222" s="2" t="s">
        <v>1</v>
      </c>
      <c r="J222" s="2" t="s">
        <v>2</v>
      </c>
      <c r="K222" s="2" t="s">
        <v>3</v>
      </c>
      <c r="L222" s="2" t="s">
        <v>4</v>
      </c>
    </row>
    <row r="223" spans="1:12" x14ac:dyDescent="0.25">
      <c r="A223" s="7" t="s">
        <v>34</v>
      </c>
      <c r="B223" s="8">
        <v>4</v>
      </c>
      <c r="C223" s="8">
        <v>4</v>
      </c>
      <c r="D223" s="8">
        <v>4</v>
      </c>
      <c r="E223" s="5">
        <v>6</v>
      </c>
      <c r="F223" s="5">
        <v>4</v>
      </c>
      <c r="G223" s="8"/>
      <c r="H223" s="5">
        <v>4</v>
      </c>
      <c r="I223" s="5">
        <v>4</v>
      </c>
      <c r="J223" s="8">
        <v>5</v>
      </c>
      <c r="K223" s="5">
        <v>7</v>
      </c>
      <c r="L223" s="8">
        <v>6</v>
      </c>
    </row>
    <row r="224" spans="1:12" x14ac:dyDescent="0.2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9" t="s">
        <v>25</v>
      </c>
      <c r="B225" s="10">
        <v>3</v>
      </c>
      <c r="C225" s="10">
        <v>5</v>
      </c>
      <c r="D225" s="10">
        <v>4</v>
      </c>
      <c r="E225" s="10">
        <v>3</v>
      </c>
      <c r="F225" s="10">
        <v>4</v>
      </c>
      <c r="G225" s="10"/>
      <c r="H225" s="10">
        <v>4</v>
      </c>
      <c r="I225" s="10">
        <v>10</v>
      </c>
      <c r="J225" s="10">
        <v>4</v>
      </c>
      <c r="K225" s="10">
        <v>16</v>
      </c>
      <c r="L225" s="10">
        <v>14</v>
      </c>
    </row>
    <row r="226" spans="1:12" x14ac:dyDescent="0.25">
      <c r="A226" s="3"/>
      <c r="B226" s="1"/>
      <c r="C226" s="1"/>
      <c r="D226" s="1">
        <v>3</v>
      </c>
      <c r="E226" s="1"/>
      <c r="F226" s="1"/>
      <c r="G226" s="1"/>
      <c r="H226" s="1"/>
      <c r="I226" s="1"/>
      <c r="J226" s="1">
        <v>4</v>
      </c>
      <c r="K226" s="1"/>
      <c r="L226" s="1"/>
    </row>
    <row r="227" spans="1:12" x14ac:dyDescent="0.25">
      <c r="A227" s="9" t="s">
        <v>26</v>
      </c>
      <c r="B227" s="10">
        <v>11</v>
      </c>
      <c r="C227" s="10">
        <v>7</v>
      </c>
      <c r="D227" s="10">
        <v>11</v>
      </c>
      <c r="E227" s="10">
        <v>6</v>
      </c>
      <c r="F227" s="10">
        <v>12</v>
      </c>
      <c r="G227" s="10"/>
      <c r="H227" s="10">
        <v>11</v>
      </c>
      <c r="I227" s="10">
        <v>9</v>
      </c>
      <c r="J227" s="10">
        <v>7</v>
      </c>
      <c r="K227" s="10">
        <v>7</v>
      </c>
      <c r="L227" s="10"/>
    </row>
    <row r="228" spans="1:12" x14ac:dyDescent="0.25">
      <c r="A228" s="3"/>
      <c r="B228" s="1"/>
      <c r="C228" s="1"/>
      <c r="D228" s="1">
        <v>6</v>
      </c>
      <c r="E228" s="1"/>
      <c r="F228" s="1"/>
      <c r="G228" s="1"/>
      <c r="H228" s="1">
        <v>11</v>
      </c>
      <c r="I228" s="1"/>
      <c r="J228" s="1">
        <v>12</v>
      </c>
      <c r="K228" s="1"/>
      <c r="L228" s="1"/>
    </row>
    <row r="229" spans="1:12" x14ac:dyDescent="0.25">
      <c r="A229" s="9" t="s">
        <v>27</v>
      </c>
      <c r="B229" s="10">
        <v>18</v>
      </c>
      <c r="C229" s="10">
        <v>7</v>
      </c>
      <c r="D229" s="10">
        <v>7</v>
      </c>
      <c r="E229" s="10">
        <v>7</v>
      </c>
      <c r="F229" s="10">
        <v>8</v>
      </c>
      <c r="G229" s="10"/>
      <c r="H229" s="10">
        <v>11</v>
      </c>
      <c r="I229" s="10">
        <v>15</v>
      </c>
      <c r="J229" s="10">
        <v>6</v>
      </c>
      <c r="K229" s="10">
        <v>15</v>
      </c>
      <c r="L229" s="10">
        <v>8</v>
      </c>
    </row>
    <row r="230" spans="1:12" x14ac:dyDescent="0.25">
      <c r="A230" s="3"/>
      <c r="B230" s="1"/>
      <c r="C230" s="1"/>
      <c r="D230" s="1">
        <v>6</v>
      </c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9" t="s">
        <v>28</v>
      </c>
      <c r="B231" s="10">
        <v>6</v>
      </c>
      <c r="C231" s="10">
        <v>16</v>
      </c>
      <c r="D231" s="10">
        <v>6</v>
      </c>
      <c r="E231" s="10">
        <v>12</v>
      </c>
      <c r="F231" s="10">
        <v>4</v>
      </c>
      <c r="G231" s="10"/>
      <c r="H231" s="10">
        <v>4</v>
      </c>
      <c r="I231" s="10">
        <v>5</v>
      </c>
      <c r="J231" s="10">
        <v>10</v>
      </c>
      <c r="K231" s="10">
        <v>4</v>
      </c>
      <c r="L231" s="10">
        <v>12</v>
      </c>
    </row>
    <row r="232" spans="1:12" x14ac:dyDescent="0.25">
      <c r="A232" s="3"/>
      <c r="B232" s="1"/>
      <c r="C232" s="1">
        <v>5</v>
      </c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9" t="s">
        <v>29</v>
      </c>
      <c r="B233" s="10">
        <v>7</v>
      </c>
      <c r="C233" s="10">
        <v>7</v>
      </c>
      <c r="D233" s="10">
        <v>12</v>
      </c>
      <c r="E233" s="10">
        <v>8</v>
      </c>
      <c r="F233" s="10">
        <v>6</v>
      </c>
      <c r="G233" s="10"/>
      <c r="H233" s="10">
        <v>7</v>
      </c>
      <c r="I233" s="10">
        <v>8</v>
      </c>
      <c r="J233" s="10">
        <v>6</v>
      </c>
      <c r="K233" s="10">
        <v>8</v>
      </c>
      <c r="L233" s="10">
        <v>8</v>
      </c>
    </row>
    <row r="234" spans="1:12" x14ac:dyDescent="0.25">
      <c r="A234" s="3"/>
      <c r="B234" s="1"/>
      <c r="C234" s="1">
        <v>5</v>
      </c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9" t="s">
        <v>30</v>
      </c>
      <c r="B235" s="10">
        <v>7</v>
      </c>
      <c r="C235" s="10">
        <v>12</v>
      </c>
      <c r="D235" s="10">
        <v>8</v>
      </c>
      <c r="E235" s="10">
        <v>10</v>
      </c>
      <c r="F235" s="10">
        <v>12</v>
      </c>
      <c r="G235" s="10"/>
      <c r="H235" s="10">
        <v>10</v>
      </c>
      <c r="I235" s="10">
        <v>11</v>
      </c>
      <c r="J235" s="10">
        <v>8</v>
      </c>
      <c r="K235" s="10">
        <v>11</v>
      </c>
      <c r="L235" s="10">
        <v>11</v>
      </c>
    </row>
    <row r="236" spans="1:12" x14ac:dyDescent="0.25">
      <c r="A236" s="3"/>
      <c r="B236" s="1"/>
      <c r="C236" s="1"/>
      <c r="D236" s="1"/>
      <c r="E236" s="1"/>
      <c r="F236" s="1">
        <v>11</v>
      </c>
      <c r="G236" s="1"/>
      <c r="H236" s="1"/>
      <c r="I236" s="1"/>
      <c r="J236" s="1"/>
      <c r="K236" s="1"/>
      <c r="L236" s="1"/>
    </row>
    <row r="237" spans="1:12" x14ac:dyDescent="0.25">
      <c r="A237" s="9" t="s">
        <v>31</v>
      </c>
      <c r="B237" s="10">
        <v>9</v>
      </c>
      <c r="C237" s="10">
        <v>10</v>
      </c>
      <c r="D237" s="10">
        <v>8</v>
      </c>
      <c r="E237" s="10">
        <v>8</v>
      </c>
      <c r="F237" s="10">
        <v>8</v>
      </c>
      <c r="G237" s="10"/>
      <c r="H237" s="10">
        <v>11</v>
      </c>
      <c r="I237" s="10">
        <v>10</v>
      </c>
      <c r="J237" s="10">
        <v>7</v>
      </c>
      <c r="K237" s="10">
        <v>9</v>
      </c>
      <c r="L237" s="10">
        <v>11</v>
      </c>
    </row>
    <row r="238" spans="1:12" x14ac:dyDescent="0.25">
      <c r="A238" s="3"/>
      <c r="B238" s="1"/>
      <c r="C238" s="1"/>
      <c r="D238" s="1"/>
      <c r="E238" s="1"/>
      <c r="F238" s="1">
        <v>9</v>
      </c>
      <c r="G238" s="1"/>
      <c r="H238" s="1"/>
      <c r="I238" s="1"/>
      <c r="J238" s="1"/>
      <c r="K238" s="1"/>
      <c r="L238" s="1"/>
    </row>
    <row r="239" spans="1:12" x14ac:dyDescent="0.25">
      <c r="A239" s="9" t="s">
        <v>32</v>
      </c>
      <c r="B239" s="10">
        <v>6</v>
      </c>
      <c r="C239" s="10">
        <v>10</v>
      </c>
      <c r="D239" s="10">
        <v>6</v>
      </c>
      <c r="E239" s="10">
        <v>11</v>
      </c>
      <c r="F239" s="10">
        <v>5</v>
      </c>
      <c r="G239" s="10"/>
      <c r="H239" s="10">
        <v>6</v>
      </c>
      <c r="I239" s="10">
        <v>7</v>
      </c>
      <c r="J239" s="10">
        <v>9</v>
      </c>
      <c r="K239" s="10">
        <v>7</v>
      </c>
      <c r="L239" s="10">
        <v>6</v>
      </c>
    </row>
    <row r="240" spans="1:12" x14ac:dyDescent="0.2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2" t="s">
        <v>33</v>
      </c>
      <c r="B241">
        <v>10</v>
      </c>
      <c r="C241">
        <v>10</v>
      </c>
      <c r="D241">
        <v>8</v>
      </c>
      <c r="E241">
        <v>10</v>
      </c>
      <c r="F241" s="5">
        <v>10</v>
      </c>
      <c r="H241">
        <v>9</v>
      </c>
      <c r="I241">
        <v>11</v>
      </c>
      <c r="J241">
        <v>5</v>
      </c>
      <c r="K241">
        <v>9</v>
      </c>
      <c r="L241">
        <v>10</v>
      </c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5" t="s">
        <v>39</v>
      </c>
      <c r="B243" s="14">
        <f>COUNT(B223:B242)</f>
        <v>10</v>
      </c>
      <c r="C243" s="14">
        <f t="shared" ref="C243:L243" si="60">COUNT(C223:C242)</f>
        <v>12</v>
      </c>
      <c r="D243" s="14">
        <f t="shared" si="60"/>
        <v>13</v>
      </c>
      <c r="E243" s="14">
        <f t="shared" si="60"/>
        <v>10</v>
      </c>
      <c r="F243" s="14">
        <f t="shared" si="60"/>
        <v>12</v>
      </c>
      <c r="G243" s="14"/>
      <c r="H243" s="14">
        <f t="shared" si="60"/>
        <v>11</v>
      </c>
      <c r="I243" s="14">
        <f t="shared" si="60"/>
        <v>10</v>
      </c>
      <c r="J243" s="14">
        <f t="shared" si="60"/>
        <v>12</v>
      </c>
      <c r="K243" s="14">
        <f t="shared" si="60"/>
        <v>10</v>
      </c>
      <c r="L243" s="14">
        <f t="shared" si="60"/>
        <v>9</v>
      </c>
    </row>
    <row r="244" spans="1:12" x14ac:dyDescent="0.25">
      <c r="A244" s="2" t="s">
        <v>22</v>
      </c>
      <c r="B244" s="2" t="s">
        <v>0</v>
      </c>
      <c r="C244" s="2" t="s">
        <v>1</v>
      </c>
      <c r="D244" s="2" t="s">
        <v>2</v>
      </c>
      <c r="E244" s="2" t="s">
        <v>3</v>
      </c>
      <c r="F244" s="2" t="s">
        <v>4</v>
      </c>
      <c r="G244" s="2"/>
      <c r="H244" s="2" t="s">
        <v>0</v>
      </c>
      <c r="I244" s="2" t="s">
        <v>1</v>
      </c>
      <c r="J244" s="2" t="s">
        <v>2</v>
      </c>
      <c r="K244" s="2" t="s">
        <v>3</v>
      </c>
      <c r="L244" s="2" t="s">
        <v>4</v>
      </c>
    </row>
    <row r="245" spans="1:12" x14ac:dyDescent="0.25">
      <c r="A245" s="7" t="s">
        <v>34</v>
      </c>
      <c r="B245" s="8">
        <v>4</v>
      </c>
      <c r="C245" s="8">
        <v>4</v>
      </c>
      <c r="D245" s="8">
        <v>4</v>
      </c>
      <c r="E245" s="8">
        <v>5</v>
      </c>
      <c r="F245" s="8">
        <v>4</v>
      </c>
      <c r="G245" s="8"/>
      <c r="H245" s="5">
        <v>3</v>
      </c>
      <c r="I245" s="5">
        <v>6</v>
      </c>
      <c r="J245" s="5">
        <v>3</v>
      </c>
      <c r="K245" s="5">
        <v>11</v>
      </c>
      <c r="L245" s="8">
        <v>3</v>
      </c>
    </row>
    <row r="246" spans="1:12" x14ac:dyDescent="0.25">
      <c r="A246" s="3"/>
      <c r="B246" s="1">
        <v>5</v>
      </c>
      <c r="C246" s="1">
        <v>4</v>
      </c>
      <c r="D246" s="1"/>
      <c r="E246" s="1"/>
      <c r="F246" s="1"/>
      <c r="G246" s="1"/>
      <c r="H246" s="1">
        <v>3</v>
      </c>
      <c r="I246" s="1"/>
      <c r="J246" s="1">
        <v>3</v>
      </c>
      <c r="K246" s="1"/>
      <c r="L246" s="1"/>
    </row>
    <row r="247" spans="1:12" x14ac:dyDescent="0.25">
      <c r="A247" s="9" t="s">
        <v>25</v>
      </c>
      <c r="B247" s="10">
        <v>3</v>
      </c>
      <c r="C247" s="10">
        <v>5</v>
      </c>
      <c r="D247" s="10">
        <v>4</v>
      </c>
      <c r="E247" s="10">
        <v>4</v>
      </c>
      <c r="F247" s="10">
        <v>4</v>
      </c>
      <c r="G247" s="10"/>
      <c r="H247" s="10">
        <v>4</v>
      </c>
      <c r="I247" s="10">
        <v>3</v>
      </c>
      <c r="J247" s="10">
        <v>6</v>
      </c>
      <c r="K247" s="10">
        <v>9</v>
      </c>
      <c r="L247" s="10">
        <v>8</v>
      </c>
    </row>
    <row r="248" spans="1:12" x14ac:dyDescent="0.25">
      <c r="A248" s="3"/>
      <c r="B248" s="1">
        <v>3</v>
      </c>
      <c r="C248" s="1">
        <v>3</v>
      </c>
      <c r="D248" s="1">
        <v>3</v>
      </c>
      <c r="E248" s="1"/>
      <c r="F248" s="1"/>
      <c r="G248" s="1"/>
      <c r="H248" s="1">
        <v>3</v>
      </c>
      <c r="I248" s="1">
        <v>4</v>
      </c>
      <c r="J248" s="1">
        <v>5</v>
      </c>
      <c r="K248" s="1"/>
      <c r="L248" s="1"/>
    </row>
    <row r="249" spans="1:12" x14ac:dyDescent="0.25">
      <c r="A249" s="9" t="s">
        <v>26</v>
      </c>
      <c r="B249" s="10">
        <v>7</v>
      </c>
      <c r="C249" s="10">
        <v>12</v>
      </c>
      <c r="D249" s="10">
        <v>7</v>
      </c>
      <c r="E249" s="10">
        <v>7</v>
      </c>
      <c r="F249" s="10">
        <v>3</v>
      </c>
      <c r="G249" s="10"/>
      <c r="H249" s="10">
        <v>6</v>
      </c>
      <c r="I249" s="10">
        <v>7</v>
      </c>
      <c r="J249" s="10">
        <v>7</v>
      </c>
      <c r="K249" s="10">
        <v>11</v>
      </c>
      <c r="L249" s="10">
        <v>5</v>
      </c>
    </row>
    <row r="250" spans="1:12" x14ac:dyDescent="0.25">
      <c r="A250" s="3"/>
      <c r="B250" s="1">
        <v>7</v>
      </c>
      <c r="C250" s="1"/>
      <c r="D250" s="1">
        <v>7</v>
      </c>
      <c r="E250" s="1"/>
      <c r="F250" s="1"/>
      <c r="G250" s="1"/>
      <c r="H250" s="1">
        <v>7</v>
      </c>
      <c r="I250" s="1">
        <v>6</v>
      </c>
      <c r="J250" s="1">
        <v>6</v>
      </c>
      <c r="K250" s="1"/>
      <c r="L250" s="1"/>
    </row>
    <row r="251" spans="1:12" x14ac:dyDescent="0.25">
      <c r="A251" s="9" t="s">
        <v>27</v>
      </c>
      <c r="B251" s="10">
        <v>7</v>
      </c>
      <c r="C251" s="10">
        <v>7</v>
      </c>
      <c r="D251" s="10">
        <v>10</v>
      </c>
      <c r="E251" s="10">
        <v>6</v>
      </c>
      <c r="F251" s="10">
        <v>6</v>
      </c>
      <c r="G251" s="10"/>
      <c r="H251" s="10">
        <v>6</v>
      </c>
      <c r="I251" s="10">
        <v>6</v>
      </c>
      <c r="J251" s="10">
        <v>8</v>
      </c>
      <c r="K251" s="10">
        <v>8</v>
      </c>
      <c r="L251" s="10">
        <v>6</v>
      </c>
    </row>
    <row r="252" spans="1:12" x14ac:dyDescent="0.25">
      <c r="A252" s="3"/>
      <c r="B252" s="1">
        <v>6</v>
      </c>
      <c r="C252" s="1"/>
      <c r="D252" s="1">
        <v>7</v>
      </c>
      <c r="E252" s="1"/>
      <c r="F252" s="1"/>
      <c r="G252" s="1"/>
      <c r="H252" s="1">
        <v>5</v>
      </c>
      <c r="I252" s="1">
        <v>8</v>
      </c>
      <c r="J252" s="1"/>
      <c r="K252" s="1">
        <v>7</v>
      </c>
      <c r="L252" s="1"/>
    </row>
    <row r="253" spans="1:12" x14ac:dyDescent="0.25">
      <c r="A253" s="9" t="s">
        <v>28</v>
      </c>
      <c r="B253" s="10">
        <v>7</v>
      </c>
      <c r="C253" s="10">
        <v>8</v>
      </c>
      <c r="D253" s="10">
        <v>5</v>
      </c>
      <c r="E253" s="10">
        <v>10</v>
      </c>
      <c r="F253" s="10">
        <v>4</v>
      </c>
      <c r="G253" s="10"/>
      <c r="H253" s="10">
        <v>4</v>
      </c>
      <c r="I253" s="10">
        <v>4</v>
      </c>
      <c r="J253" s="10">
        <v>4</v>
      </c>
      <c r="K253" s="10">
        <v>5</v>
      </c>
      <c r="L253" s="10">
        <v>12</v>
      </c>
    </row>
    <row r="254" spans="1:12" x14ac:dyDescent="0.25">
      <c r="A254" s="3"/>
      <c r="B254" s="1">
        <v>6</v>
      </c>
      <c r="C254" s="1"/>
      <c r="D254" s="1">
        <v>4</v>
      </c>
      <c r="E254" s="1"/>
      <c r="F254" s="1"/>
      <c r="G254" s="1"/>
      <c r="H254" s="1">
        <v>4</v>
      </c>
      <c r="I254" s="1">
        <v>4</v>
      </c>
      <c r="J254" s="1"/>
      <c r="K254" s="1"/>
      <c r="L254" s="1"/>
    </row>
    <row r="255" spans="1:12" x14ac:dyDescent="0.25">
      <c r="A255" s="9" t="s">
        <v>29</v>
      </c>
      <c r="B255" s="10">
        <v>6</v>
      </c>
      <c r="C255" s="10">
        <v>6</v>
      </c>
      <c r="D255" s="10">
        <v>7</v>
      </c>
      <c r="E255" s="10">
        <v>6</v>
      </c>
      <c r="F255" s="10">
        <v>6</v>
      </c>
      <c r="G255" s="10"/>
      <c r="H255" s="10">
        <v>7</v>
      </c>
      <c r="I255" s="10">
        <v>7</v>
      </c>
      <c r="J255" s="10">
        <v>5</v>
      </c>
      <c r="K255" s="10">
        <v>10</v>
      </c>
      <c r="L255" s="10">
        <v>7</v>
      </c>
    </row>
    <row r="256" spans="1:12" x14ac:dyDescent="0.25">
      <c r="A256" s="3"/>
      <c r="B256" s="1"/>
      <c r="C256" s="1"/>
      <c r="D256" s="1"/>
      <c r="E256" s="1">
        <v>8</v>
      </c>
      <c r="F256" s="1">
        <v>6</v>
      </c>
      <c r="G256" s="1"/>
      <c r="H256" s="1">
        <v>5</v>
      </c>
      <c r="I256" s="1">
        <v>6</v>
      </c>
      <c r="J256" s="1"/>
      <c r="K256" s="1"/>
      <c r="L256" s="1"/>
    </row>
    <row r="257" spans="1:12" x14ac:dyDescent="0.25">
      <c r="A257" s="9" t="s">
        <v>30</v>
      </c>
      <c r="B257" s="10">
        <v>7</v>
      </c>
      <c r="C257" s="10">
        <v>9</v>
      </c>
      <c r="D257" s="10">
        <v>8</v>
      </c>
      <c r="E257" s="10">
        <v>7</v>
      </c>
      <c r="F257" s="10">
        <v>7</v>
      </c>
      <c r="G257" s="10"/>
      <c r="H257" s="10">
        <v>7</v>
      </c>
      <c r="I257" s="10">
        <v>7</v>
      </c>
      <c r="J257" s="10">
        <v>6</v>
      </c>
      <c r="K257" s="10">
        <v>6</v>
      </c>
      <c r="L257" s="10">
        <v>7</v>
      </c>
    </row>
    <row r="258" spans="1:12" x14ac:dyDescent="0.25">
      <c r="A258" s="3"/>
      <c r="B258" s="1"/>
      <c r="C258" s="1"/>
      <c r="D258" s="1"/>
      <c r="E258" s="1">
        <v>6</v>
      </c>
      <c r="F258" s="1">
        <v>8</v>
      </c>
      <c r="G258" s="1"/>
      <c r="H258" s="1">
        <v>7</v>
      </c>
      <c r="I258" s="1"/>
      <c r="J258" s="1"/>
      <c r="K258" s="1"/>
      <c r="L258" s="1">
        <v>7</v>
      </c>
    </row>
    <row r="259" spans="1:12" x14ac:dyDescent="0.25">
      <c r="A259" s="9" t="s">
        <v>31</v>
      </c>
      <c r="B259" s="10">
        <v>7</v>
      </c>
      <c r="C259" s="10">
        <v>10</v>
      </c>
      <c r="D259" s="10">
        <v>7</v>
      </c>
      <c r="E259" s="10">
        <v>7</v>
      </c>
      <c r="F259" s="10">
        <v>8</v>
      </c>
      <c r="G259" s="10"/>
      <c r="H259" s="10">
        <v>6</v>
      </c>
      <c r="I259" s="10">
        <v>6</v>
      </c>
      <c r="J259" s="10">
        <v>7</v>
      </c>
      <c r="K259" s="10">
        <v>7</v>
      </c>
      <c r="L259" s="10">
        <v>7</v>
      </c>
    </row>
    <row r="260" spans="1:12" x14ac:dyDescent="0.25">
      <c r="A260" s="3"/>
      <c r="B260" s="1"/>
      <c r="C260" s="1"/>
      <c r="D260" s="1"/>
      <c r="E260" s="1">
        <v>8</v>
      </c>
      <c r="F260" s="1">
        <v>6</v>
      </c>
      <c r="G260" s="1"/>
      <c r="H260" s="1"/>
      <c r="I260" s="1"/>
      <c r="J260" s="1">
        <v>7</v>
      </c>
      <c r="K260" s="1"/>
      <c r="L260" s="1">
        <v>7</v>
      </c>
    </row>
    <row r="261" spans="1:12" x14ac:dyDescent="0.25">
      <c r="A261" s="9" t="s">
        <v>32</v>
      </c>
      <c r="B261" s="10">
        <v>5</v>
      </c>
      <c r="C261" s="10">
        <v>6</v>
      </c>
      <c r="D261" s="10">
        <v>6</v>
      </c>
      <c r="E261" s="10">
        <v>4</v>
      </c>
      <c r="F261" s="10">
        <v>5</v>
      </c>
      <c r="G261" s="10"/>
      <c r="H261" s="10">
        <v>6</v>
      </c>
      <c r="I261" s="10">
        <v>7</v>
      </c>
      <c r="J261" s="10">
        <v>5</v>
      </c>
      <c r="K261" s="10">
        <v>9</v>
      </c>
      <c r="L261" s="10">
        <v>5</v>
      </c>
    </row>
    <row r="262" spans="1:12" x14ac:dyDescent="0.25">
      <c r="A262" s="3"/>
      <c r="B262" s="1"/>
      <c r="C262" s="1"/>
      <c r="D262" s="1"/>
      <c r="E262" s="1">
        <v>6</v>
      </c>
      <c r="F262" s="1">
        <v>7</v>
      </c>
      <c r="G262" s="1"/>
      <c r="H262" s="1"/>
      <c r="I262" s="1"/>
      <c r="J262" s="1">
        <v>4</v>
      </c>
      <c r="K262" s="1"/>
      <c r="L262" s="1">
        <v>6</v>
      </c>
    </row>
    <row r="263" spans="1:12" x14ac:dyDescent="0.25">
      <c r="A263" s="2" t="s">
        <v>33</v>
      </c>
      <c r="B263">
        <v>9</v>
      </c>
      <c r="D263">
        <v>7</v>
      </c>
      <c r="E263">
        <v>7</v>
      </c>
      <c r="F263" s="5">
        <v>7</v>
      </c>
      <c r="H263" s="5">
        <v>6</v>
      </c>
      <c r="I263">
        <v>6</v>
      </c>
      <c r="J263" s="5">
        <v>7</v>
      </c>
      <c r="K263" s="5">
        <v>7</v>
      </c>
      <c r="L263" s="5">
        <v>7</v>
      </c>
    </row>
    <row r="264" spans="1:12" x14ac:dyDescent="0.25">
      <c r="A264" s="1"/>
      <c r="B264" s="1">
        <v>7</v>
      </c>
      <c r="C264" s="1"/>
      <c r="D264" s="1"/>
      <c r="E264" s="1"/>
      <c r="F264" s="1"/>
      <c r="G264" s="1"/>
      <c r="H264" s="1">
        <v>6</v>
      </c>
      <c r="I264" s="1"/>
      <c r="J264" s="1">
        <v>7</v>
      </c>
      <c r="K264" s="1"/>
      <c r="L264" s="1"/>
    </row>
    <row r="265" spans="1:12" x14ac:dyDescent="0.25">
      <c r="A265" s="15" t="s">
        <v>39</v>
      </c>
      <c r="B265" s="14">
        <f>COUNT(B245:B264)</f>
        <v>16</v>
      </c>
      <c r="C265" s="14">
        <f t="shared" ref="C265:L265" si="61">COUNT(C245:C264)</f>
        <v>11</v>
      </c>
      <c r="D265" s="14">
        <f t="shared" si="61"/>
        <v>14</v>
      </c>
      <c r="E265" s="14">
        <f t="shared" si="61"/>
        <v>14</v>
      </c>
      <c r="F265" s="14">
        <f t="shared" si="61"/>
        <v>14</v>
      </c>
      <c r="G265" s="14"/>
      <c r="H265" s="14">
        <f t="shared" si="61"/>
        <v>18</v>
      </c>
      <c r="I265" s="14">
        <f t="shared" si="61"/>
        <v>15</v>
      </c>
      <c r="J265" s="14">
        <f t="shared" si="61"/>
        <v>16</v>
      </c>
      <c r="K265" s="14">
        <f t="shared" si="61"/>
        <v>11</v>
      </c>
      <c r="L265" s="14">
        <f t="shared" si="61"/>
        <v>13</v>
      </c>
    </row>
    <row r="266" spans="1:12" x14ac:dyDescent="0.25">
      <c r="A266" s="2" t="s">
        <v>23</v>
      </c>
      <c r="B266" s="2" t="s">
        <v>0</v>
      </c>
      <c r="C266" s="2" t="s">
        <v>1</v>
      </c>
      <c r="D266" s="2" t="s">
        <v>2</v>
      </c>
      <c r="E266" s="2" t="s">
        <v>3</v>
      </c>
      <c r="F266" s="2" t="s">
        <v>4</v>
      </c>
      <c r="G266" s="2"/>
      <c r="H266" s="2" t="s">
        <v>0</v>
      </c>
      <c r="I266" s="2" t="s">
        <v>1</v>
      </c>
      <c r="J266" s="2" t="s">
        <v>2</v>
      </c>
      <c r="K266" s="2" t="s">
        <v>3</v>
      </c>
      <c r="L266" s="2" t="s">
        <v>4</v>
      </c>
    </row>
    <row r="267" spans="1:12" x14ac:dyDescent="0.25">
      <c r="A267" s="7" t="s">
        <v>34</v>
      </c>
      <c r="B267" s="8">
        <v>3</v>
      </c>
      <c r="C267" s="8">
        <v>4</v>
      </c>
      <c r="D267" s="8">
        <v>4</v>
      </c>
      <c r="E267" s="5">
        <v>4</v>
      </c>
      <c r="F267" s="8">
        <v>4</v>
      </c>
      <c r="G267" s="8"/>
      <c r="H267" s="5">
        <v>5</v>
      </c>
      <c r="I267" s="5">
        <v>5</v>
      </c>
      <c r="J267" s="5">
        <v>4</v>
      </c>
      <c r="K267" s="8">
        <v>3</v>
      </c>
      <c r="L267" s="5">
        <v>4</v>
      </c>
    </row>
    <row r="268" spans="1:12" x14ac:dyDescent="0.25">
      <c r="A268" s="3"/>
      <c r="B268" s="1"/>
      <c r="C268" s="1">
        <v>4</v>
      </c>
      <c r="D268" s="1">
        <v>3</v>
      </c>
      <c r="E268" s="1"/>
      <c r="F268" s="1"/>
      <c r="G268" s="1"/>
      <c r="H268" s="1">
        <v>6</v>
      </c>
      <c r="I268" s="1"/>
      <c r="J268" s="1">
        <v>3</v>
      </c>
      <c r="K268" s="1"/>
      <c r="L268" s="1"/>
    </row>
    <row r="269" spans="1:12" x14ac:dyDescent="0.25">
      <c r="A269" s="9" t="s">
        <v>25</v>
      </c>
      <c r="B269" s="10">
        <v>3</v>
      </c>
      <c r="C269" s="10">
        <v>5</v>
      </c>
      <c r="D269" s="10">
        <v>3</v>
      </c>
      <c r="E269" s="10">
        <v>3</v>
      </c>
      <c r="F269" s="10">
        <v>3</v>
      </c>
      <c r="G269" s="10"/>
      <c r="H269" s="10">
        <v>3</v>
      </c>
      <c r="I269" s="10">
        <v>7</v>
      </c>
      <c r="J269" s="10">
        <v>3</v>
      </c>
      <c r="K269" s="10">
        <v>4</v>
      </c>
      <c r="L269" s="10">
        <v>5</v>
      </c>
    </row>
    <row r="270" spans="1:12" x14ac:dyDescent="0.25">
      <c r="A270" s="3"/>
      <c r="B270" s="1"/>
      <c r="C270" s="1">
        <v>4</v>
      </c>
      <c r="D270" s="1">
        <v>4</v>
      </c>
      <c r="E270" s="1"/>
      <c r="F270" s="1">
        <v>3</v>
      </c>
      <c r="G270" s="1"/>
      <c r="H270" s="1">
        <v>6</v>
      </c>
      <c r="I270" s="1">
        <v>8</v>
      </c>
      <c r="J270" s="1">
        <v>2</v>
      </c>
      <c r="K270" s="1"/>
      <c r="L270" s="1"/>
    </row>
    <row r="271" spans="1:12" x14ac:dyDescent="0.25">
      <c r="A271" s="9" t="s">
        <v>26</v>
      </c>
      <c r="B271" s="10">
        <v>5</v>
      </c>
      <c r="C271" s="10">
        <v>6</v>
      </c>
      <c r="D271" s="10">
        <v>12</v>
      </c>
      <c r="E271" s="10">
        <v>6</v>
      </c>
      <c r="F271" s="10">
        <v>7</v>
      </c>
      <c r="G271" s="10"/>
      <c r="H271" s="10">
        <v>6</v>
      </c>
      <c r="I271" s="10">
        <v>6</v>
      </c>
      <c r="J271" s="10">
        <v>6</v>
      </c>
      <c r="K271" s="10">
        <v>8</v>
      </c>
      <c r="L271" s="10">
        <v>8</v>
      </c>
    </row>
    <row r="272" spans="1:12" x14ac:dyDescent="0.25">
      <c r="A272" s="3"/>
      <c r="B272" s="1">
        <v>7</v>
      </c>
      <c r="C272" s="1">
        <v>7</v>
      </c>
      <c r="D272" s="1"/>
      <c r="E272" s="1"/>
      <c r="F272" s="1">
        <v>6</v>
      </c>
      <c r="G272" s="1"/>
      <c r="H272" s="1">
        <v>6</v>
      </c>
      <c r="I272" s="1">
        <v>7</v>
      </c>
      <c r="J272" s="1"/>
      <c r="K272" s="1"/>
      <c r="L272" s="1">
        <v>6</v>
      </c>
    </row>
    <row r="273" spans="1:12" x14ac:dyDescent="0.25">
      <c r="A273" s="9" t="s">
        <v>27</v>
      </c>
      <c r="B273" s="10">
        <v>6</v>
      </c>
      <c r="C273" s="10">
        <v>8</v>
      </c>
      <c r="D273" s="10">
        <v>7</v>
      </c>
      <c r="E273" s="10">
        <v>4</v>
      </c>
      <c r="F273" s="10">
        <v>7</v>
      </c>
      <c r="G273" s="10"/>
      <c r="H273" s="10">
        <v>6</v>
      </c>
      <c r="I273" s="10">
        <v>7</v>
      </c>
      <c r="J273" s="10">
        <v>6</v>
      </c>
      <c r="K273" s="10">
        <v>6</v>
      </c>
      <c r="L273" s="10">
        <v>7</v>
      </c>
    </row>
    <row r="274" spans="1:12" x14ac:dyDescent="0.25">
      <c r="A274" s="3"/>
      <c r="B274" s="1">
        <v>5</v>
      </c>
      <c r="C274" s="1"/>
      <c r="D274" s="1"/>
      <c r="E274" s="1">
        <v>7</v>
      </c>
      <c r="F274" s="1">
        <v>6</v>
      </c>
      <c r="G274" s="1"/>
      <c r="H274" s="1">
        <v>7</v>
      </c>
      <c r="I274" s="1">
        <v>7</v>
      </c>
      <c r="J274" s="1"/>
      <c r="K274" s="1"/>
      <c r="L274" s="1">
        <v>6</v>
      </c>
    </row>
    <row r="275" spans="1:12" x14ac:dyDescent="0.25">
      <c r="A275" s="9" t="s">
        <v>28</v>
      </c>
      <c r="B275" s="10">
        <v>4</v>
      </c>
      <c r="C275" s="10">
        <v>7</v>
      </c>
      <c r="D275" s="10">
        <v>3</v>
      </c>
      <c r="E275" s="10">
        <v>4</v>
      </c>
      <c r="F275" s="10">
        <v>6</v>
      </c>
      <c r="G275" s="10"/>
      <c r="H275" s="10">
        <v>5</v>
      </c>
      <c r="I275" s="10">
        <v>4</v>
      </c>
      <c r="J275" s="10">
        <v>4</v>
      </c>
      <c r="K275" s="10">
        <v>6</v>
      </c>
      <c r="L275" s="10">
        <v>4</v>
      </c>
    </row>
    <row r="276" spans="1:12" x14ac:dyDescent="0.25">
      <c r="A276" s="3"/>
      <c r="B276" s="1">
        <v>5</v>
      </c>
      <c r="C276" s="1"/>
      <c r="D276" s="1"/>
      <c r="E276" s="1">
        <v>7</v>
      </c>
      <c r="F276" s="1">
        <v>6</v>
      </c>
      <c r="G276" s="1"/>
      <c r="H276" s="1">
        <v>5</v>
      </c>
      <c r="I276" s="1">
        <v>5</v>
      </c>
      <c r="J276" s="1"/>
      <c r="K276" s="1"/>
      <c r="L276" s="1">
        <v>5</v>
      </c>
    </row>
    <row r="277" spans="1:12" x14ac:dyDescent="0.25">
      <c r="A277" s="9" t="s">
        <v>29</v>
      </c>
      <c r="B277" s="10">
        <v>7</v>
      </c>
      <c r="C277" s="10">
        <v>7</v>
      </c>
      <c r="D277" s="10">
        <v>6</v>
      </c>
      <c r="E277" s="10">
        <v>5</v>
      </c>
      <c r="F277" s="10">
        <v>7</v>
      </c>
      <c r="G277" s="10"/>
      <c r="H277" s="10">
        <v>6</v>
      </c>
      <c r="I277" s="10">
        <v>7</v>
      </c>
      <c r="J277" s="10">
        <v>6</v>
      </c>
      <c r="K277" s="10">
        <v>6</v>
      </c>
      <c r="L277" s="10">
        <v>6</v>
      </c>
    </row>
    <row r="278" spans="1:12" x14ac:dyDescent="0.25">
      <c r="A278" s="3"/>
      <c r="B278" s="1">
        <v>6</v>
      </c>
      <c r="C278" s="1"/>
      <c r="D278" s="1"/>
      <c r="E278" s="1">
        <v>6</v>
      </c>
      <c r="F278" s="1">
        <v>7</v>
      </c>
      <c r="G278" s="1"/>
      <c r="H278" s="1"/>
      <c r="I278" s="1"/>
      <c r="J278" s="1">
        <v>6</v>
      </c>
      <c r="K278" s="1">
        <v>7</v>
      </c>
      <c r="L278" s="1">
        <v>7</v>
      </c>
    </row>
    <row r="279" spans="1:12" x14ac:dyDescent="0.25">
      <c r="A279" s="9" t="s">
        <v>30</v>
      </c>
      <c r="B279" s="10">
        <v>7</v>
      </c>
      <c r="C279" s="10">
        <v>7</v>
      </c>
      <c r="D279" s="10">
        <v>7</v>
      </c>
      <c r="E279" s="10">
        <v>7</v>
      </c>
      <c r="F279" s="10">
        <v>7</v>
      </c>
      <c r="G279" s="10"/>
      <c r="H279" s="10">
        <v>7</v>
      </c>
      <c r="I279" s="10">
        <v>5</v>
      </c>
      <c r="J279" s="10">
        <v>7</v>
      </c>
      <c r="K279" s="10">
        <v>7</v>
      </c>
      <c r="L279" s="10">
        <v>6</v>
      </c>
    </row>
    <row r="280" spans="1:12" x14ac:dyDescent="0.25">
      <c r="A280" s="3"/>
      <c r="B280" s="1">
        <v>7</v>
      </c>
      <c r="C280" s="1"/>
      <c r="D280" s="1">
        <v>8</v>
      </c>
      <c r="E280" s="1">
        <v>7</v>
      </c>
      <c r="F280" s="1"/>
      <c r="G280" s="1"/>
      <c r="H280" s="1"/>
      <c r="I280" s="1"/>
      <c r="J280" s="1">
        <v>6</v>
      </c>
      <c r="K280" s="1">
        <v>7</v>
      </c>
      <c r="L280" s="1">
        <v>7</v>
      </c>
    </row>
    <row r="281" spans="1:12" x14ac:dyDescent="0.25">
      <c r="A281" s="9" t="s">
        <v>31</v>
      </c>
      <c r="B281" s="10">
        <v>6</v>
      </c>
      <c r="C281" s="10">
        <v>6</v>
      </c>
      <c r="D281" s="10">
        <v>6</v>
      </c>
      <c r="E281" s="10">
        <v>6</v>
      </c>
      <c r="F281" s="10">
        <v>8</v>
      </c>
      <c r="G281" s="10"/>
      <c r="H281" s="10">
        <v>7</v>
      </c>
      <c r="I281" s="10">
        <v>6</v>
      </c>
      <c r="J281" s="10">
        <v>6</v>
      </c>
      <c r="K281" s="10">
        <v>7</v>
      </c>
      <c r="L281" s="10">
        <v>7</v>
      </c>
    </row>
    <row r="282" spans="1:12" x14ac:dyDescent="0.25">
      <c r="A282" s="3"/>
      <c r="B282" s="1">
        <v>6</v>
      </c>
      <c r="C282" s="1"/>
      <c r="D282" s="1">
        <v>6</v>
      </c>
      <c r="E282" s="1">
        <v>6</v>
      </c>
      <c r="F282" s="1"/>
      <c r="G282" s="1"/>
      <c r="H282" s="1"/>
      <c r="I282" s="1"/>
      <c r="J282" s="1">
        <v>7</v>
      </c>
      <c r="K282" s="1">
        <v>7</v>
      </c>
      <c r="L282" s="1"/>
    </row>
    <row r="283" spans="1:12" x14ac:dyDescent="0.25">
      <c r="A283" s="9" t="s">
        <v>32</v>
      </c>
      <c r="B283" s="10">
        <v>5</v>
      </c>
      <c r="C283" s="10">
        <v>6</v>
      </c>
      <c r="D283" s="10">
        <v>5</v>
      </c>
      <c r="E283" s="10">
        <v>7</v>
      </c>
      <c r="F283" s="10">
        <v>4</v>
      </c>
      <c r="G283" s="10"/>
      <c r="H283" s="10">
        <v>7</v>
      </c>
      <c r="I283" s="10">
        <v>5</v>
      </c>
      <c r="J283" s="10">
        <v>7</v>
      </c>
      <c r="K283" s="10">
        <v>5</v>
      </c>
      <c r="L283" s="10">
        <v>5</v>
      </c>
    </row>
    <row r="284" spans="1:12" x14ac:dyDescent="0.25">
      <c r="A284" s="3"/>
      <c r="B284" s="1"/>
      <c r="C284" s="1">
        <v>6</v>
      </c>
      <c r="D284" s="1">
        <v>5</v>
      </c>
      <c r="E284" s="1"/>
      <c r="F284" s="1"/>
      <c r="G284" s="1"/>
      <c r="H284" s="1"/>
      <c r="I284" s="1"/>
      <c r="J284" s="1">
        <v>7</v>
      </c>
      <c r="K284" s="1">
        <v>6</v>
      </c>
      <c r="L284" s="1"/>
    </row>
    <row r="285" spans="1:12" x14ac:dyDescent="0.25">
      <c r="A285" s="2" t="s">
        <v>33</v>
      </c>
      <c r="B285" s="5">
        <v>7</v>
      </c>
      <c r="C285">
        <v>7</v>
      </c>
      <c r="D285" s="5">
        <v>6</v>
      </c>
      <c r="E285" s="5">
        <v>6</v>
      </c>
      <c r="F285">
        <v>6</v>
      </c>
      <c r="H285">
        <v>7</v>
      </c>
      <c r="I285">
        <v>6</v>
      </c>
      <c r="J285" s="5">
        <v>6</v>
      </c>
      <c r="K285" s="5">
        <v>6</v>
      </c>
      <c r="L285" s="5">
        <v>5</v>
      </c>
    </row>
    <row r="286" spans="1:12" x14ac:dyDescent="0.25">
      <c r="A286" s="1"/>
      <c r="B286" s="1"/>
      <c r="C286" s="1">
        <v>7</v>
      </c>
      <c r="D286" s="1">
        <v>6</v>
      </c>
      <c r="E286" s="1"/>
      <c r="F286" s="1"/>
      <c r="G286" s="1"/>
      <c r="H286" s="1"/>
      <c r="I286" s="1"/>
      <c r="J286" s="1">
        <v>7</v>
      </c>
      <c r="K286" s="1">
        <v>7</v>
      </c>
      <c r="L286" s="1"/>
    </row>
    <row r="287" spans="1:12" x14ac:dyDescent="0.25">
      <c r="A287" s="15" t="s">
        <v>39</v>
      </c>
      <c r="B287" s="14">
        <f>COUNT(B267:B286)</f>
        <v>16</v>
      </c>
      <c r="C287" s="14">
        <f t="shared" ref="C287:L287" si="62">COUNT(C267:C286)</f>
        <v>15</v>
      </c>
      <c r="D287" s="14">
        <f t="shared" si="62"/>
        <v>16</v>
      </c>
      <c r="E287" s="14">
        <f t="shared" si="62"/>
        <v>15</v>
      </c>
      <c r="F287" s="14">
        <f t="shared" si="62"/>
        <v>15</v>
      </c>
      <c r="G287" s="14"/>
      <c r="H287" s="14">
        <f t="shared" si="62"/>
        <v>15</v>
      </c>
      <c r="I287" s="14">
        <f t="shared" si="62"/>
        <v>14</v>
      </c>
      <c r="J287" s="14">
        <f t="shared" si="62"/>
        <v>17</v>
      </c>
      <c r="K287" s="14">
        <f t="shared" si="62"/>
        <v>15</v>
      </c>
      <c r="L287" s="14">
        <f t="shared" si="62"/>
        <v>15</v>
      </c>
    </row>
    <row r="288" spans="1:12" x14ac:dyDescent="0.25">
      <c r="A288" s="2" t="s">
        <v>24</v>
      </c>
      <c r="B288" s="2" t="s">
        <v>0</v>
      </c>
      <c r="C288" s="2" t="s">
        <v>1</v>
      </c>
      <c r="D288" s="2" t="s">
        <v>2</v>
      </c>
      <c r="E288" s="2" t="s">
        <v>3</v>
      </c>
      <c r="F288" s="2" t="s">
        <v>4</v>
      </c>
      <c r="G288" s="2"/>
      <c r="H288" s="2" t="s">
        <v>0</v>
      </c>
      <c r="I288" s="2" t="s">
        <v>1</v>
      </c>
      <c r="J288" s="2" t="s">
        <v>2</v>
      </c>
      <c r="K288" s="2" t="s">
        <v>3</v>
      </c>
      <c r="L288" s="2" t="s">
        <v>4</v>
      </c>
    </row>
    <row r="289" spans="1:12" x14ac:dyDescent="0.25">
      <c r="A289" s="7" t="s">
        <v>34</v>
      </c>
      <c r="B289" s="8">
        <v>4</v>
      </c>
      <c r="C289" s="5">
        <v>3</v>
      </c>
      <c r="D289" s="5">
        <v>3</v>
      </c>
      <c r="E289" s="5">
        <v>6</v>
      </c>
      <c r="F289" s="5">
        <v>4</v>
      </c>
      <c r="G289" s="8"/>
      <c r="H289" s="5">
        <v>4</v>
      </c>
      <c r="I289" s="5">
        <v>5</v>
      </c>
      <c r="J289" s="5">
        <v>4</v>
      </c>
      <c r="K289" s="5">
        <v>4</v>
      </c>
      <c r="L289" s="5">
        <v>5</v>
      </c>
    </row>
    <row r="290" spans="1:12" x14ac:dyDescent="0.25">
      <c r="A290" s="3"/>
      <c r="B290" s="1">
        <v>4</v>
      </c>
      <c r="C290" s="1"/>
      <c r="D290" s="1">
        <v>3</v>
      </c>
      <c r="E290" s="1"/>
      <c r="F290" s="1"/>
      <c r="G290" s="1"/>
      <c r="H290" s="1"/>
      <c r="I290" s="1"/>
      <c r="J290" s="1"/>
      <c r="K290" s="1">
        <v>5</v>
      </c>
      <c r="L290" s="1">
        <v>4</v>
      </c>
    </row>
    <row r="291" spans="1:12" x14ac:dyDescent="0.25">
      <c r="A291" s="9" t="s">
        <v>25</v>
      </c>
      <c r="B291" s="10">
        <v>4</v>
      </c>
      <c r="C291" s="10">
        <v>5</v>
      </c>
      <c r="D291" s="10">
        <v>3</v>
      </c>
      <c r="E291" s="10">
        <v>3</v>
      </c>
      <c r="F291" s="10">
        <v>4</v>
      </c>
      <c r="G291" s="10"/>
      <c r="H291" s="10">
        <v>3</v>
      </c>
      <c r="I291" s="10">
        <v>6</v>
      </c>
      <c r="J291" s="10">
        <v>7</v>
      </c>
      <c r="K291" s="10">
        <v>8</v>
      </c>
      <c r="L291" s="10">
        <v>3</v>
      </c>
    </row>
    <row r="292" spans="1:12" x14ac:dyDescent="0.25">
      <c r="A292" s="3"/>
      <c r="B292" s="1"/>
      <c r="C292" s="1">
        <v>3</v>
      </c>
      <c r="D292" s="1">
        <v>4</v>
      </c>
      <c r="E292" s="1"/>
      <c r="F292" s="1">
        <v>3</v>
      </c>
      <c r="G292" s="1"/>
      <c r="H292" s="1"/>
      <c r="I292" s="1"/>
      <c r="J292" s="1">
        <v>4</v>
      </c>
      <c r="K292" s="1">
        <v>8</v>
      </c>
      <c r="L292" s="1">
        <v>5</v>
      </c>
    </row>
    <row r="293" spans="1:12" x14ac:dyDescent="0.25">
      <c r="A293" s="9" t="s">
        <v>26</v>
      </c>
      <c r="B293" s="10">
        <v>7</v>
      </c>
      <c r="C293" s="10">
        <v>6</v>
      </c>
      <c r="D293" s="10">
        <v>7</v>
      </c>
      <c r="E293" s="10">
        <v>8</v>
      </c>
      <c r="F293" s="10">
        <v>7</v>
      </c>
      <c r="G293" s="10"/>
      <c r="H293" s="10">
        <v>8</v>
      </c>
      <c r="I293" s="10">
        <v>7</v>
      </c>
      <c r="J293" s="10">
        <v>6</v>
      </c>
      <c r="K293" s="10">
        <v>7</v>
      </c>
      <c r="L293" s="10">
        <v>8</v>
      </c>
    </row>
    <row r="294" spans="1:12" x14ac:dyDescent="0.25">
      <c r="A294" s="3"/>
      <c r="B294" s="1"/>
      <c r="C294" s="1">
        <v>7</v>
      </c>
      <c r="D294" s="1"/>
      <c r="E294" s="1">
        <v>8</v>
      </c>
      <c r="F294" s="1">
        <v>6</v>
      </c>
      <c r="G294" s="1"/>
      <c r="H294" s="1"/>
      <c r="I294" s="1"/>
      <c r="J294" s="1">
        <v>7</v>
      </c>
      <c r="K294" s="1">
        <v>7</v>
      </c>
      <c r="L294" s="1"/>
    </row>
    <row r="295" spans="1:12" x14ac:dyDescent="0.25">
      <c r="A295" s="9" t="s">
        <v>27</v>
      </c>
      <c r="B295" s="10">
        <v>6</v>
      </c>
      <c r="C295" s="10">
        <v>7</v>
      </c>
      <c r="D295" s="10">
        <v>6</v>
      </c>
      <c r="E295" s="10">
        <v>6</v>
      </c>
      <c r="F295" s="10">
        <v>5</v>
      </c>
      <c r="G295" s="10"/>
      <c r="H295" s="10">
        <v>5</v>
      </c>
      <c r="I295" s="10">
        <v>7</v>
      </c>
      <c r="J295" s="10">
        <v>6</v>
      </c>
      <c r="K295" s="10">
        <v>8</v>
      </c>
      <c r="L295" s="10">
        <v>7</v>
      </c>
    </row>
    <row r="296" spans="1:12" x14ac:dyDescent="0.25">
      <c r="A296" s="3"/>
      <c r="B296" s="1"/>
      <c r="C296" s="1">
        <v>6</v>
      </c>
      <c r="D296" s="1"/>
      <c r="E296" s="1">
        <v>5</v>
      </c>
      <c r="F296" s="1">
        <v>6</v>
      </c>
      <c r="G296" s="1"/>
      <c r="H296" s="1"/>
      <c r="I296" s="1">
        <v>6</v>
      </c>
      <c r="J296" s="1">
        <v>7</v>
      </c>
      <c r="K296" s="1"/>
      <c r="L296" s="1"/>
    </row>
    <row r="297" spans="1:12" x14ac:dyDescent="0.25">
      <c r="A297" s="9" t="s">
        <v>28</v>
      </c>
      <c r="B297" s="10">
        <v>4</v>
      </c>
      <c r="C297" s="10">
        <v>6</v>
      </c>
      <c r="D297" s="10">
        <v>4</v>
      </c>
      <c r="E297" s="10">
        <v>5</v>
      </c>
      <c r="F297" s="10">
        <v>4</v>
      </c>
      <c r="G297" s="10"/>
      <c r="H297" s="10">
        <v>5</v>
      </c>
      <c r="I297" s="10">
        <v>5</v>
      </c>
      <c r="J297" s="10">
        <v>5</v>
      </c>
      <c r="K297" s="10">
        <v>6</v>
      </c>
      <c r="L297" s="10">
        <v>4</v>
      </c>
    </row>
    <row r="298" spans="1:12" x14ac:dyDescent="0.25">
      <c r="A298" s="3"/>
      <c r="B298" s="1"/>
      <c r="C298" s="1">
        <v>6</v>
      </c>
      <c r="D298" s="1"/>
      <c r="E298" s="1">
        <v>6</v>
      </c>
      <c r="F298" s="1">
        <v>4</v>
      </c>
      <c r="G298" s="1"/>
      <c r="H298" s="1"/>
      <c r="I298" s="1">
        <v>4</v>
      </c>
      <c r="J298" s="1">
        <v>5</v>
      </c>
      <c r="K298" s="1"/>
      <c r="L298" s="1"/>
    </row>
    <row r="299" spans="1:12" x14ac:dyDescent="0.25">
      <c r="A299" s="9" t="s">
        <v>29</v>
      </c>
      <c r="B299" s="10">
        <v>6</v>
      </c>
      <c r="C299" s="10">
        <v>7</v>
      </c>
      <c r="D299" s="10">
        <v>6</v>
      </c>
      <c r="E299" s="10">
        <v>6</v>
      </c>
      <c r="F299" s="10">
        <v>6</v>
      </c>
      <c r="G299" s="10"/>
      <c r="H299" s="10">
        <v>6</v>
      </c>
      <c r="I299" s="10">
        <v>7</v>
      </c>
      <c r="J299" s="10">
        <v>7</v>
      </c>
      <c r="K299" s="10">
        <v>7</v>
      </c>
      <c r="L299" s="10">
        <v>7</v>
      </c>
    </row>
    <row r="300" spans="1:12" x14ac:dyDescent="0.25">
      <c r="A300" s="3"/>
      <c r="B300" s="1"/>
      <c r="C300" s="1">
        <v>6</v>
      </c>
      <c r="D300" s="1"/>
      <c r="E300" s="1">
        <v>6</v>
      </c>
      <c r="F300" s="1">
        <v>6</v>
      </c>
      <c r="G300" s="1"/>
      <c r="H300" s="1"/>
      <c r="I300" s="1">
        <v>7</v>
      </c>
      <c r="J300" s="1">
        <v>6</v>
      </c>
      <c r="K300" s="1"/>
      <c r="L300" s="1"/>
    </row>
    <row r="301" spans="1:12" x14ac:dyDescent="0.25">
      <c r="A301" s="9" t="s">
        <v>30</v>
      </c>
      <c r="B301" s="10">
        <v>7</v>
      </c>
      <c r="C301" s="10">
        <v>6</v>
      </c>
      <c r="D301" s="10">
        <v>7</v>
      </c>
      <c r="E301" s="10">
        <v>7</v>
      </c>
      <c r="F301" s="10">
        <v>7</v>
      </c>
      <c r="G301" s="10"/>
      <c r="H301" s="10">
        <v>7</v>
      </c>
      <c r="I301" s="10">
        <v>8</v>
      </c>
      <c r="J301" s="10">
        <v>6</v>
      </c>
      <c r="K301" s="10">
        <v>7</v>
      </c>
      <c r="L301" s="10">
        <v>7</v>
      </c>
    </row>
    <row r="302" spans="1:12" x14ac:dyDescent="0.25">
      <c r="A302" s="3"/>
      <c r="B302" s="1">
        <v>8</v>
      </c>
      <c r="C302" s="1"/>
      <c r="D302" s="1">
        <v>7</v>
      </c>
      <c r="E302" s="1"/>
      <c r="F302" s="1">
        <v>7</v>
      </c>
      <c r="G302" s="1"/>
      <c r="H302" s="1">
        <v>7</v>
      </c>
      <c r="I302" s="1">
        <v>8</v>
      </c>
      <c r="J302" s="1"/>
      <c r="K302" s="1"/>
      <c r="L302" s="1"/>
    </row>
    <row r="303" spans="1:12" x14ac:dyDescent="0.25">
      <c r="A303" s="9" t="s">
        <v>31</v>
      </c>
      <c r="B303" s="10">
        <v>8</v>
      </c>
      <c r="C303" s="10">
        <v>7</v>
      </c>
      <c r="D303" s="10">
        <v>7</v>
      </c>
      <c r="E303" s="10">
        <v>8</v>
      </c>
      <c r="F303" s="10">
        <v>6</v>
      </c>
      <c r="G303" s="10"/>
      <c r="H303" s="10">
        <v>8</v>
      </c>
      <c r="I303" s="10">
        <v>8</v>
      </c>
      <c r="J303" s="10">
        <v>7</v>
      </c>
      <c r="K303" s="10">
        <v>8</v>
      </c>
      <c r="L303" s="10">
        <v>7</v>
      </c>
    </row>
    <row r="304" spans="1:12" x14ac:dyDescent="0.25">
      <c r="A304" s="3"/>
      <c r="B304" s="1">
        <v>7</v>
      </c>
      <c r="C304" s="1"/>
      <c r="D304" s="1">
        <v>7</v>
      </c>
      <c r="E304" s="1"/>
      <c r="F304" s="1"/>
      <c r="G304" s="1"/>
      <c r="H304" s="1">
        <v>6</v>
      </c>
      <c r="I304" s="1"/>
      <c r="J304" s="1"/>
      <c r="K304" s="1"/>
      <c r="L304" s="1">
        <v>7</v>
      </c>
    </row>
    <row r="305" spans="1:12" x14ac:dyDescent="0.25">
      <c r="A305" s="9" t="s">
        <v>32</v>
      </c>
      <c r="B305" s="10">
        <v>6</v>
      </c>
      <c r="C305" s="10">
        <v>6</v>
      </c>
      <c r="D305" s="10">
        <v>6</v>
      </c>
      <c r="E305" s="10">
        <v>7</v>
      </c>
      <c r="F305" s="10">
        <v>6</v>
      </c>
      <c r="G305" s="10"/>
      <c r="H305" s="10">
        <v>7</v>
      </c>
      <c r="I305" s="10">
        <v>5</v>
      </c>
      <c r="J305" s="10">
        <v>6</v>
      </c>
      <c r="K305" s="10">
        <v>7</v>
      </c>
      <c r="L305" s="10">
        <v>6</v>
      </c>
    </row>
    <row r="306" spans="1:12" x14ac:dyDescent="0.25">
      <c r="A306" s="3"/>
      <c r="B306" s="1">
        <v>6</v>
      </c>
      <c r="C306" s="1"/>
      <c r="D306" s="1">
        <v>6</v>
      </c>
      <c r="E306" s="1"/>
      <c r="F306" s="1"/>
      <c r="G306" s="1"/>
      <c r="H306" s="1">
        <v>7</v>
      </c>
      <c r="I306" s="1"/>
      <c r="J306" s="1"/>
      <c r="K306" s="1"/>
      <c r="L306" s="1">
        <v>6</v>
      </c>
    </row>
    <row r="307" spans="1:12" x14ac:dyDescent="0.25">
      <c r="A307" s="2" t="s">
        <v>33</v>
      </c>
      <c r="B307" s="5">
        <v>8</v>
      </c>
      <c r="C307">
        <v>8</v>
      </c>
      <c r="D307" s="5">
        <v>6</v>
      </c>
      <c r="E307" s="5">
        <v>6</v>
      </c>
      <c r="F307" s="5">
        <v>7</v>
      </c>
      <c r="H307" s="5">
        <v>7</v>
      </c>
      <c r="I307" s="5">
        <v>7</v>
      </c>
      <c r="J307" s="5">
        <v>8</v>
      </c>
      <c r="K307" s="5">
        <v>10</v>
      </c>
      <c r="L307" s="5">
        <v>7</v>
      </c>
    </row>
    <row r="308" spans="1:12" x14ac:dyDescent="0.25">
      <c r="A308" s="1"/>
      <c r="B308" s="1">
        <v>7</v>
      </c>
      <c r="C308" s="1"/>
      <c r="D308" s="1">
        <v>7</v>
      </c>
      <c r="E308" s="1"/>
      <c r="F308" s="1"/>
      <c r="G308" s="1"/>
      <c r="H308" s="1">
        <v>8</v>
      </c>
      <c r="I308" s="1"/>
      <c r="J308" s="1"/>
      <c r="K308" s="1"/>
      <c r="L308" s="1">
        <v>7</v>
      </c>
    </row>
    <row r="309" spans="1:12" x14ac:dyDescent="0.25">
      <c r="A309" s="15" t="s">
        <v>39</v>
      </c>
      <c r="B309" s="14">
        <f>COUNT(B289:B308)</f>
        <v>15</v>
      </c>
      <c r="C309" s="14">
        <f t="shared" ref="C309:L309" si="63">COUNT(C289:C308)</f>
        <v>15</v>
      </c>
      <c r="D309" s="14">
        <f t="shared" si="63"/>
        <v>16</v>
      </c>
      <c r="E309" s="14">
        <f t="shared" si="63"/>
        <v>14</v>
      </c>
      <c r="F309" s="14">
        <f t="shared" si="63"/>
        <v>16</v>
      </c>
      <c r="G309" s="14"/>
      <c r="H309" s="14">
        <f t="shared" si="63"/>
        <v>14</v>
      </c>
      <c r="I309" s="14">
        <f t="shared" si="63"/>
        <v>14</v>
      </c>
      <c r="J309" s="14">
        <f t="shared" si="63"/>
        <v>15</v>
      </c>
      <c r="K309" s="14">
        <f t="shared" si="63"/>
        <v>13</v>
      </c>
      <c r="L309" s="14">
        <f t="shared" si="63"/>
        <v>15</v>
      </c>
    </row>
    <row r="310" spans="1:12" x14ac:dyDescent="0.25">
      <c r="A310" s="2" t="s">
        <v>45</v>
      </c>
      <c r="B310" s="2" t="s">
        <v>0</v>
      </c>
      <c r="C310" s="2" t="s">
        <v>1</v>
      </c>
      <c r="D310" s="2" t="s">
        <v>2</v>
      </c>
      <c r="E310" s="2" t="s">
        <v>3</v>
      </c>
      <c r="F310" s="2" t="s">
        <v>4</v>
      </c>
      <c r="G310" s="2"/>
      <c r="H310" s="2" t="s">
        <v>0</v>
      </c>
      <c r="I310" s="2" t="s">
        <v>1</v>
      </c>
      <c r="J310" s="2" t="s">
        <v>2</v>
      </c>
      <c r="K310" s="2" t="s">
        <v>3</v>
      </c>
      <c r="L310" s="2" t="s">
        <v>4</v>
      </c>
    </row>
    <row r="311" spans="1:12" x14ac:dyDescent="0.25">
      <c r="A311" s="7" t="s">
        <v>34</v>
      </c>
      <c r="B311" s="5">
        <v>4</v>
      </c>
      <c r="C311" s="5">
        <v>4</v>
      </c>
      <c r="D311" s="5">
        <v>4</v>
      </c>
      <c r="E311" s="5">
        <v>7</v>
      </c>
      <c r="F311" s="5">
        <v>4</v>
      </c>
      <c r="G311" s="8"/>
      <c r="H311" s="5">
        <v>4</v>
      </c>
      <c r="I311" s="5">
        <v>3</v>
      </c>
      <c r="J311" s="5">
        <v>3</v>
      </c>
      <c r="K311" s="5">
        <v>4</v>
      </c>
      <c r="L311" s="5">
        <v>4</v>
      </c>
    </row>
    <row r="312" spans="1:12" x14ac:dyDescent="0.25">
      <c r="A312" s="3"/>
      <c r="B312" s="1">
        <v>2</v>
      </c>
      <c r="C312" s="1"/>
      <c r="D312" s="1">
        <v>3</v>
      </c>
      <c r="E312" s="1"/>
      <c r="F312" s="1"/>
      <c r="G312" s="1"/>
      <c r="H312" s="1"/>
      <c r="I312" s="1">
        <v>3</v>
      </c>
      <c r="J312" s="1">
        <v>3</v>
      </c>
      <c r="K312" s="1"/>
      <c r="L312" s="1">
        <v>3</v>
      </c>
    </row>
    <row r="313" spans="1:12" x14ac:dyDescent="0.25">
      <c r="A313" s="9" t="s">
        <v>25</v>
      </c>
      <c r="B313" s="10">
        <v>3</v>
      </c>
      <c r="C313" s="10">
        <v>4</v>
      </c>
      <c r="D313" s="10">
        <v>2</v>
      </c>
      <c r="E313" s="10">
        <v>3</v>
      </c>
      <c r="F313" s="10">
        <v>3</v>
      </c>
      <c r="G313" s="10"/>
      <c r="H313" s="10">
        <v>4</v>
      </c>
      <c r="I313" s="10">
        <v>3</v>
      </c>
      <c r="J313" s="10">
        <v>3</v>
      </c>
      <c r="K313" s="10">
        <v>4</v>
      </c>
      <c r="L313" s="10">
        <v>3</v>
      </c>
    </row>
    <row r="314" spans="1:12" x14ac:dyDescent="0.25">
      <c r="A314" s="3"/>
      <c r="B314" s="1"/>
      <c r="C314" s="1">
        <v>3</v>
      </c>
      <c r="D314" s="1">
        <v>3</v>
      </c>
      <c r="E314" s="1">
        <v>3</v>
      </c>
      <c r="F314" s="1"/>
      <c r="G314" s="1"/>
      <c r="H314" s="1">
        <v>3</v>
      </c>
      <c r="I314" s="1">
        <v>4</v>
      </c>
      <c r="J314" s="1">
        <v>3</v>
      </c>
      <c r="K314" s="1"/>
      <c r="L314" s="1">
        <v>4</v>
      </c>
    </row>
    <row r="315" spans="1:12" x14ac:dyDescent="0.25">
      <c r="A315" s="9" t="s">
        <v>26</v>
      </c>
      <c r="B315" s="10">
        <v>8</v>
      </c>
      <c r="C315" s="10">
        <v>6</v>
      </c>
      <c r="D315" s="10">
        <v>10</v>
      </c>
      <c r="E315" s="10">
        <v>8</v>
      </c>
      <c r="F315" s="10">
        <v>7</v>
      </c>
      <c r="G315" s="10"/>
      <c r="H315" s="10">
        <v>6</v>
      </c>
      <c r="I315" s="10">
        <v>7</v>
      </c>
      <c r="J315" s="10">
        <v>6</v>
      </c>
      <c r="K315" s="10">
        <v>6</v>
      </c>
      <c r="L315" s="10">
        <v>6</v>
      </c>
    </row>
    <row r="316" spans="1:12" x14ac:dyDescent="0.25">
      <c r="A316" s="3"/>
      <c r="B316" s="1"/>
      <c r="C316" s="1">
        <v>6</v>
      </c>
      <c r="D316" s="1">
        <v>7</v>
      </c>
      <c r="E316" s="1">
        <v>7</v>
      </c>
      <c r="F316" s="1"/>
      <c r="G316" s="1"/>
      <c r="H316" s="1">
        <v>6</v>
      </c>
      <c r="I316" s="1">
        <v>9</v>
      </c>
      <c r="J316" s="1">
        <v>6</v>
      </c>
      <c r="K316" s="1"/>
      <c r="L316" s="1">
        <v>5</v>
      </c>
    </row>
    <row r="317" spans="1:12" x14ac:dyDescent="0.25">
      <c r="A317" s="9" t="s">
        <v>27</v>
      </c>
      <c r="B317" s="10">
        <v>6</v>
      </c>
      <c r="C317" s="10">
        <v>7</v>
      </c>
      <c r="D317" s="10">
        <v>6</v>
      </c>
      <c r="E317" s="10">
        <v>7</v>
      </c>
      <c r="F317" s="10">
        <v>7</v>
      </c>
      <c r="G317" s="10"/>
      <c r="H317" s="10">
        <v>6</v>
      </c>
      <c r="I317" s="10">
        <v>6</v>
      </c>
      <c r="J317" s="10">
        <v>5</v>
      </c>
      <c r="K317" s="10">
        <v>6</v>
      </c>
      <c r="L317" s="10">
        <v>6</v>
      </c>
    </row>
    <row r="318" spans="1:12" x14ac:dyDescent="0.25">
      <c r="A318" s="3"/>
      <c r="B318" s="1"/>
      <c r="C318" s="1">
        <v>7</v>
      </c>
      <c r="D318" s="1">
        <v>6</v>
      </c>
      <c r="E318" s="1">
        <v>3</v>
      </c>
      <c r="F318" s="1"/>
      <c r="G318" s="1"/>
      <c r="H318" s="1">
        <v>6</v>
      </c>
      <c r="I318" s="1">
        <v>6</v>
      </c>
      <c r="J318" s="1">
        <v>5</v>
      </c>
      <c r="K318" s="1"/>
      <c r="L318" s="1">
        <v>6</v>
      </c>
    </row>
    <row r="319" spans="1:12" x14ac:dyDescent="0.25">
      <c r="A319" s="9" t="s">
        <v>28</v>
      </c>
      <c r="B319" s="10">
        <v>4</v>
      </c>
      <c r="C319" s="10">
        <v>5</v>
      </c>
      <c r="D319" s="10">
        <v>4</v>
      </c>
      <c r="E319" s="10">
        <v>4</v>
      </c>
      <c r="F319" s="10">
        <v>9</v>
      </c>
      <c r="G319" s="10"/>
      <c r="H319" s="10">
        <v>5</v>
      </c>
      <c r="I319" s="10">
        <v>4</v>
      </c>
      <c r="J319" s="10">
        <v>4</v>
      </c>
      <c r="K319" s="10">
        <v>5</v>
      </c>
      <c r="L319" s="10">
        <v>6</v>
      </c>
    </row>
    <row r="320" spans="1:12" x14ac:dyDescent="0.25">
      <c r="A320" s="3"/>
      <c r="B320" s="1"/>
      <c r="C320" s="1">
        <v>4</v>
      </c>
      <c r="D320" s="1">
        <v>4</v>
      </c>
      <c r="E320" s="1">
        <v>5</v>
      </c>
      <c r="F320" s="1"/>
      <c r="G320" s="1"/>
      <c r="H320" s="1">
        <v>6</v>
      </c>
      <c r="I320" s="1">
        <v>4</v>
      </c>
      <c r="J320" s="1"/>
      <c r="K320" s="1">
        <v>5</v>
      </c>
      <c r="L320" s="1"/>
    </row>
    <row r="321" spans="1:12" x14ac:dyDescent="0.25">
      <c r="A321" s="9" t="s">
        <v>29</v>
      </c>
      <c r="B321" s="10">
        <v>5</v>
      </c>
      <c r="C321" s="10">
        <v>6</v>
      </c>
      <c r="D321" s="10">
        <v>6</v>
      </c>
      <c r="E321" s="10">
        <v>6</v>
      </c>
      <c r="F321" s="10">
        <v>5</v>
      </c>
      <c r="G321" s="10"/>
      <c r="H321" s="10">
        <v>6</v>
      </c>
      <c r="I321" s="10">
        <v>7</v>
      </c>
      <c r="J321" s="10">
        <v>6</v>
      </c>
      <c r="K321" s="10">
        <v>7</v>
      </c>
      <c r="L321" s="10">
        <v>7</v>
      </c>
    </row>
    <row r="322" spans="1:12" x14ac:dyDescent="0.25">
      <c r="A322" s="3"/>
      <c r="B322" s="1">
        <v>6</v>
      </c>
      <c r="C322" s="1">
        <v>6</v>
      </c>
      <c r="D322" s="1">
        <v>6</v>
      </c>
      <c r="E322" s="1"/>
      <c r="F322" s="1"/>
      <c r="G322" s="1"/>
      <c r="H322" s="1">
        <v>5</v>
      </c>
      <c r="I322" s="1">
        <v>7</v>
      </c>
      <c r="J322" s="1"/>
      <c r="K322" s="1">
        <v>6</v>
      </c>
      <c r="L322" s="1"/>
    </row>
    <row r="323" spans="1:12" x14ac:dyDescent="0.25">
      <c r="A323" s="9" t="s">
        <v>30</v>
      </c>
      <c r="B323" s="10">
        <v>8</v>
      </c>
      <c r="C323" s="10">
        <v>8</v>
      </c>
      <c r="D323" s="10">
        <v>7</v>
      </c>
      <c r="E323" s="10">
        <v>7</v>
      </c>
      <c r="F323" s="10">
        <v>8</v>
      </c>
      <c r="G323" s="10"/>
      <c r="H323" s="10">
        <v>6</v>
      </c>
      <c r="I323" s="10">
        <v>5</v>
      </c>
      <c r="J323" s="10">
        <v>6</v>
      </c>
      <c r="K323" s="10">
        <v>7</v>
      </c>
      <c r="L323" s="10">
        <v>5</v>
      </c>
    </row>
    <row r="324" spans="1:12" x14ac:dyDescent="0.25">
      <c r="A324" s="3"/>
      <c r="B324" s="1">
        <v>7</v>
      </c>
      <c r="C324" s="1"/>
      <c r="D324" s="1"/>
      <c r="E324" s="1"/>
      <c r="F324" s="1">
        <v>10</v>
      </c>
      <c r="G324" s="1"/>
      <c r="H324" s="1">
        <v>7</v>
      </c>
      <c r="I324" s="1"/>
      <c r="J324" s="1">
        <v>6</v>
      </c>
      <c r="K324" s="1">
        <v>8</v>
      </c>
      <c r="L324" s="1"/>
    </row>
    <row r="325" spans="1:12" x14ac:dyDescent="0.25">
      <c r="A325" s="9" t="s">
        <v>31</v>
      </c>
      <c r="B325" s="10">
        <v>7</v>
      </c>
      <c r="C325" s="10">
        <v>9</v>
      </c>
      <c r="D325" s="10">
        <v>5</v>
      </c>
      <c r="E325" s="10">
        <v>8</v>
      </c>
      <c r="F325" s="10">
        <v>6</v>
      </c>
      <c r="G325" s="10"/>
      <c r="H325" s="10">
        <v>5</v>
      </c>
      <c r="I325" s="10">
        <v>7</v>
      </c>
      <c r="J325" s="10">
        <v>6</v>
      </c>
      <c r="K325" s="10">
        <v>6</v>
      </c>
      <c r="L325" s="10">
        <v>6</v>
      </c>
    </row>
    <row r="326" spans="1:12" x14ac:dyDescent="0.25">
      <c r="A326" s="3"/>
      <c r="B326" s="1">
        <v>7</v>
      </c>
      <c r="C326" s="1"/>
      <c r="D326" s="1"/>
      <c r="E326" s="1"/>
      <c r="F326" s="1">
        <v>7</v>
      </c>
      <c r="G326" s="1"/>
      <c r="H326" s="1"/>
      <c r="I326" s="1"/>
      <c r="J326" s="1">
        <v>5</v>
      </c>
      <c r="K326" s="1">
        <v>6</v>
      </c>
      <c r="L326" s="1">
        <v>6</v>
      </c>
    </row>
    <row r="327" spans="1:12" x14ac:dyDescent="0.25">
      <c r="A327" s="9" t="s">
        <v>32</v>
      </c>
      <c r="B327" s="10">
        <v>6</v>
      </c>
      <c r="C327" s="10">
        <v>6</v>
      </c>
      <c r="D327" s="10">
        <v>8</v>
      </c>
      <c r="E327" s="10">
        <v>7</v>
      </c>
      <c r="F327" s="10">
        <v>6</v>
      </c>
      <c r="G327" s="10"/>
      <c r="H327" s="10">
        <v>5</v>
      </c>
      <c r="I327" s="10">
        <v>6</v>
      </c>
      <c r="J327" s="10">
        <v>5</v>
      </c>
      <c r="K327" s="10">
        <v>6</v>
      </c>
      <c r="L327" s="10">
        <v>6</v>
      </c>
    </row>
    <row r="328" spans="1:12" x14ac:dyDescent="0.25">
      <c r="A328" s="3"/>
      <c r="B328" s="1">
        <v>6</v>
      </c>
      <c r="C328" s="1"/>
      <c r="D328" s="1"/>
      <c r="E328" s="1"/>
      <c r="F328" s="1">
        <v>6</v>
      </c>
      <c r="G328" s="1"/>
      <c r="H328" s="1"/>
      <c r="I328" s="1"/>
      <c r="J328" s="1">
        <v>5</v>
      </c>
      <c r="K328" s="1">
        <v>5</v>
      </c>
      <c r="L328" s="1">
        <v>6</v>
      </c>
    </row>
    <row r="329" spans="1:12" x14ac:dyDescent="0.25">
      <c r="A329" s="2" t="s">
        <v>33</v>
      </c>
      <c r="B329" s="5">
        <v>7</v>
      </c>
      <c r="C329" s="5">
        <v>7</v>
      </c>
      <c r="D329" s="5">
        <v>8</v>
      </c>
      <c r="E329" s="5">
        <v>7</v>
      </c>
      <c r="F329" s="5">
        <v>7</v>
      </c>
      <c r="H329" s="5">
        <v>5</v>
      </c>
      <c r="I329" s="5">
        <v>9</v>
      </c>
      <c r="J329" s="5">
        <v>6</v>
      </c>
      <c r="K329" s="5">
        <v>6</v>
      </c>
      <c r="L329" s="5">
        <v>6</v>
      </c>
    </row>
    <row r="330" spans="1:12" x14ac:dyDescent="0.25">
      <c r="A330" s="1"/>
      <c r="B330" s="1">
        <v>7</v>
      </c>
      <c r="C330" s="1"/>
      <c r="D330" s="1"/>
      <c r="E330" s="1"/>
      <c r="F330" s="1">
        <v>7</v>
      </c>
      <c r="G330" s="1"/>
      <c r="H330" s="1"/>
      <c r="I330" s="1">
        <v>6</v>
      </c>
      <c r="J330" s="1">
        <v>6</v>
      </c>
      <c r="K330" s="1"/>
      <c r="L330" s="1">
        <v>6</v>
      </c>
    </row>
    <row r="331" spans="1:12" x14ac:dyDescent="0.25">
      <c r="A331" s="15" t="s">
        <v>39</v>
      </c>
      <c r="B331" s="14">
        <f>COUNT(B311:B330)</f>
        <v>16</v>
      </c>
      <c r="C331" s="14">
        <f t="shared" ref="C331:L331" si="64">COUNT(C311:C330)</f>
        <v>15</v>
      </c>
      <c r="D331" s="14">
        <f t="shared" si="64"/>
        <v>16</v>
      </c>
      <c r="E331" s="14">
        <f t="shared" si="64"/>
        <v>14</v>
      </c>
      <c r="F331" s="14">
        <f t="shared" si="64"/>
        <v>14</v>
      </c>
      <c r="G331" s="14"/>
      <c r="H331" s="14">
        <f t="shared" si="64"/>
        <v>16</v>
      </c>
      <c r="I331" s="14">
        <f t="shared" si="64"/>
        <v>17</v>
      </c>
      <c r="J331" s="14">
        <f t="shared" si="64"/>
        <v>18</v>
      </c>
      <c r="K331" s="14">
        <f t="shared" si="64"/>
        <v>15</v>
      </c>
      <c r="L331" s="14">
        <f t="shared" si="64"/>
        <v>17</v>
      </c>
    </row>
  </sheetData>
  <mergeCells count="10">
    <mergeCell ref="N42:R42"/>
    <mergeCell ref="T42:X42"/>
    <mergeCell ref="N56:R56"/>
    <mergeCell ref="T56:X56"/>
    <mergeCell ref="B1:F1"/>
    <mergeCell ref="H1:L1"/>
    <mergeCell ref="N1:R1"/>
    <mergeCell ref="T1:X1"/>
    <mergeCell ref="N16:R16"/>
    <mergeCell ref="T16:X16"/>
  </mergeCells>
  <conditionalFormatting sqref="N3:X12">
    <cfRule type="cellIs" dxfId="0" priority="1" operator="greaterThan">
      <formula>$T$3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0"/>
  <sheetViews>
    <sheetView topLeftCell="B165" zoomScale="85" zoomScaleNormal="85" workbookViewId="0">
      <selection activeCell="R209" sqref="R209"/>
    </sheetView>
  </sheetViews>
  <sheetFormatPr defaultRowHeight="15" x14ac:dyDescent="0.25"/>
  <cols>
    <col min="1" max="3" width="16.5703125" customWidth="1"/>
    <col min="5" max="5" width="14.5703125" customWidth="1"/>
    <col min="6" max="6" width="10.42578125" customWidth="1"/>
    <col min="7" max="7" width="8" customWidth="1"/>
    <col min="9" max="9" width="12.28515625" customWidth="1"/>
    <col min="11" max="11" width="13.5703125" customWidth="1"/>
    <col min="15" max="15" width="12" customWidth="1"/>
  </cols>
  <sheetData>
    <row r="1" spans="1:93" x14ac:dyDescent="0.25">
      <c r="J1" s="2"/>
    </row>
    <row r="2" spans="1:93" x14ac:dyDescent="0.25">
      <c r="A2" s="2" t="s">
        <v>12</v>
      </c>
      <c r="B2" s="2" t="s">
        <v>40</v>
      </c>
      <c r="C2" s="2" t="s">
        <v>41</v>
      </c>
      <c r="D2" s="22" t="s">
        <v>6</v>
      </c>
      <c r="E2" s="22"/>
      <c r="F2" s="22"/>
      <c r="G2" s="22"/>
      <c r="H2" s="22"/>
      <c r="J2" s="2"/>
    </row>
    <row r="3" spans="1:93" x14ac:dyDescent="0.25">
      <c r="A3" s="2" t="s">
        <v>0</v>
      </c>
      <c r="B3" s="2">
        <f>COUNTIF(D3:CO3, 1)</f>
        <v>90</v>
      </c>
      <c r="C3" s="2">
        <f>COUNTIF(D3:CO3, 0)</f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5">
      <c r="A4" s="2" t="s">
        <v>1</v>
      </c>
      <c r="B4" s="2">
        <f t="shared" ref="B4:B65" si="0">COUNTIF(D4:CO4, 1)</f>
        <v>88</v>
      </c>
      <c r="C4" s="2">
        <f t="shared" ref="C4:C65" si="1">COUNTIF(D4:CO4, 0)</f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 ht="16.5" customHeight="1" x14ac:dyDescent="0.25">
      <c r="A5" s="2" t="s">
        <v>35</v>
      </c>
      <c r="B5" s="2">
        <f t="shared" si="0"/>
        <v>87</v>
      </c>
      <c r="C5" s="2">
        <f t="shared" si="1"/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</row>
    <row r="6" spans="1:93" x14ac:dyDescent="0.25">
      <c r="A6" s="2" t="s">
        <v>36</v>
      </c>
      <c r="B6" s="2">
        <f t="shared" si="0"/>
        <v>90</v>
      </c>
      <c r="C6" s="2">
        <f t="shared" si="1"/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</row>
    <row r="7" spans="1:93" x14ac:dyDescent="0.25">
      <c r="A7" s="2" t="s">
        <v>4</v>
      </c>
      <c r="B7" s="2">
        <f t="shared" si="0"/>
        <v>82</v>
      </c>
      <c r="C7" s="2">
        <f t="shared" si="1"/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 x14ac:dyDescent="0.25">
      <c r="B8" s="2"/>
      <c r="C8" s="2"/>
      <c r="D8" s="22" t="s">
        <v>7</v>
      </c>
      <c r="E8" s="22"/>
      <c r="F8" s="22"/>
      <c r="G8" s="22"/>
      <c r="H8" s="22"/>
    </row>
    <row r="9" spans="1:93" x14ac:dyDescent="0.25">
      <c r="A9" s="2" t="s">
        <v>0</v>
      </c>
      <c r="B9" s="2">
        <f t="shared" si="0"/>
        <v>89</v>
      </c>
      <c r="C9" s="2">
        <f t="shared" si="1"/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 x14ac:dyDescent="0.25">
      <c r="A10" s="2" t="s">
        <v>1</v>
      </c>
      <c r="B10" s="2">
        <f t="shared" si="0"/>
        <v>90</v>
      </c>
      <c r="C10" s="2">
        <f t="shared" si="1"/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 x14ac:dyDescent="0.25">
      <c r="A11" s="2" t="s">
        <v>35</v>
      </c>
      <c r="B11" s="2">
        <f t="shared" si="0"/>
        <v>89</v>
      </c>
      <c r="C11" s="2">
        <f t="shared" si="1"/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93" x14ac:dyDescent="0.25">
      <c r="A12" s="2" t="s">
        <v>36</v>
      </c>
      <c r="B12" s="2">
        <f t="shared" si="0"/>
        <v>89</v>
      </c>
      <c r="C12" s="2">
        <f t="shared" si="1"/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</row>
    <row r="13" spans="1:93" x14ac:dyDescent="0.25">
      <c r="A13" s="2" t="s">
        <v>4</v>
      </c>
      <c r="B13" s="2">
        <f t="shared" si="0"/>
        <v>90</v>
      </c>
      <c r="C13" s="2">
        <f t="shared" si="1"/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</row>
    <row r="14" spans="1:93" x14ac:dyDescent="0.25">
      <c r="B14" s="2"/>
      <c r="C14" s="2"/>
    </row>
    <row r="15" spans="1:93" x14ac:dyDescent="0.25">
      <c r="A15" s="2" t="s">
        <v>11</v>
      </c>
      <c r="B15" s="2"/>
      <c r="C15" s="2"/>
      <c r="D15" s="22" t="s">
        <v>6</v>
      </c>
      <c r="E15" s="22"/>
      <c r="F15" s="22"/>
      <c r="G15" s="22"/>
      <c r="H15" s="22"/>
    </row>
    <row r="16" spans="1:93" x14ac:dyDescent="0.25">
      <c r="A16" s="2" t="s">
        <v>0</v>
      </c>
      <c r="B16" s="2">
        <f t="shared" si="0"/>
        <v>89</v>
      </c>
      <c r="C16" s="2">
        <f t="shared" si="1"/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5">
      <c r="A17" s="2" t="s">
        <v>1</v>
      </c>
      <c r="B17" s="2">
        <f t="shared" si="0"/>
        <v>90</v>
      </c>
      <c r="C17" s="2">
        <f t="shared" si="1"/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</row>
    <row r="18" spans="1:93" x14ac:dyDescent="0.25">
      <c r="A18" s="2" t="s">
        <v>35</v>
      </c>
      <c r="B18" s="2">
        <f t="shared" si="0"/>
        <v>90</v>
      </c>
      <c r="C18" s="2">
        <f t="shared" si="1"/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</row>
    <row r="19" spans="1:93" x14ac:dyDescent="0.25">
      <c r="A19" s="2" t="s">
        <v>36</v>
      </c>
      <c r="B19" s="2">
        <f t="shared" si="0"/>
        <v>89</v>
      </c>
      <c r="C19" s="2">
        <f t="shared" si="1"/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</row>
    <row r="20" spans="1:93" x14ac:dyDescent="0.25">
      <c r="A20" s="2" t="s">
        <v>4</v>
      </c>
      <c r="B20" s="2">
        <f t="shared" si="0"/>
        <v>89</v>
      </c>
      <c r="C20" s="2">
        <f t="shared" si="1"/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</row>
    <row r="21" spans="1:93" x14ac:dyDescent="0.25">
      <c r="A21" s="2"/>
      <c r="B21" s="2"/>
      <c r="C21" s="2"/>
      <c r="D21" s="22" t="s">
        <v>7</v>
      </c>
      <c r="E21" s="22"/>
      <c r="F21" s="22"/>
      <c r="G21" s="22"/>
      <c r="H21" s="22"/>
    </row>
    <row r="22" spans="1:93" x14ac:dyDescent="0.25">
      <c r="A22" s="2" t="s">
        <v>0</v>
      </c>
      <c r="B22" s="2">
        <f t="shared" si="0"/>
        <v>88</v>
      </c>
      <c r="C22" s="2">
        <f t="shared" si="1"/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25">
      <c r="A23" s="2" t="s">
        <v>1</v>
      </c>
      <c r="B23" s="2">
        <f t="shared" si="0"/>
        <v>89</v>
      </c>
      <c r="C23" s="2">
        <f t="shared" si="1"/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</row>
    <row r="24" spans="1:93" x14ac:dyDescent="0.25">
      <c r="A24" s="2" t="s">
        <v>35</v>
      </c>
      <c r="B24" s="2">
        <f t="shared" si="0"/>
        <v>90</v>
      </c>
      <c r="C24" s="2">
        <f t="shared" si="1"/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</row>
    <row r="25" spans="1:93" x14ac:dyDescent="0.25">
      <c r="A25" s="2" t="s">
        <v>36</v>
      </c>
      <c r="B25" s="2">
        <f t="shared" si="0"/>
        <v>90</v>
      </c>
      <c r="C25" s="2">
        <f t="shared" si="1"/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</row>
    <row r="26" spans="1:93" x14ac:dyDescent="0.25">
      <c r="A26" s="2" t="s">
        <v>4</v>
      </c>
      <c r="B26" s="2">
        <f t="shared" si="0"/>
        <v>90</v>
      </c>
      <c r="C26" s="2">
        <f t="shared" si="1"/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</row>
    <row r="27" spans="1:93" x14ac:dyDescent="0.25">
      <c r="B27" s="2"/>
      <c r="C27" s="2"/>
    </row>
    <row r="28" spans="1:93" x14ac:dyDescent="0.25">
      <c r="A28" s="2" t="s">
        <v>13</v>
      </c>
      <c r="B28" s="2"/>
      <c r="C28" s="2"/>
      <c r="D28" s="22" t="s">
        <v>6</v>
      </c>
      <c r="E28" s="22"/>
      <c r="F28" s="22"/>
      <c r="G28" s="22"/>
      <c r="H28" s="22"/>
    </row>
    <row r="29" spans="1:93" x14ac:dyDescent="0.25">
      <c r="A29" s="2" t="s">
        <v>0</v>
      </c>
      <c r="B29" s="2">
        <f t="shared" si="0"/>
        <v>85</v>
      </c>
      <c r="C29" s="2">
        <f t="shared" si="1"/>
        <v>5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</v>
      </c>
    </row>
    <row r="30" spans="1:93" x14ac:dyDescent="0.25">
      <c r="A30" s="2" t="s">
        <v>1</v>
      </c>
      <c r="B30" s="2">
        <f t="shared" si="0"/>
        <v>89</v>
      </c>
      <c r="C30" s="2">
        <f t="shared" si="1"/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</row>
    <row r="31" spans="1:93" x14ac:dyDescent="0.25">
      <c r="A31" s="2" t="s">
        <v>35</v>
      </c>
      <c r="B31" s="2">
        <f t="shared" si="0"/>
        <v>90</v>
      </c>
      <c r="C31" s="2">
        <f t="shared" si="1"/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</row>
    <row r="32" spans="1:93" x14ac:dyDescent="0.25">
      <c r="A32" s="2" t="s">
        <v>36</v>
      </c>
      <c r="B32" s="2">
        <f t="shared" si="0"/>
        <v>89</v>
      </c>
      <c r="C32" s="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</row>
    <row r="33" spans="1:93" x14ac:dyDescent="0.25">
      <c r="A33" s="2" t="s">
        <v>4</v>
      </c>
      <c r="B33" s="2">
        <f t="shared" si="0"/>
        <v>88</v>
      </c>
      <c r="C33" s="2">
        <f t="shared" si="1"/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</row>
    <row r="34" spans="1:93" x14ac:dyDescent="0.25">
      <c r="A34" s="2"/>
      <c r="B34" s="2"/>
      <c r="C34" s="2"/>
      <c r="D34" s="22" t="s">
        <v>7</v>
      </c>
      <c r="E34" s="22"/>
      <c r="F34" s="22"/>
      <c r="G34" s="22"/>
      <c r="H34" s="22"/>
    </row>
    <row r="35" spans="1:93" x14ac:dyDescent="0.25">
      <c r="A35" s="2" t="s">
        <v>0</v>
      </c>
      <c r="B35" s="2">
        <f t="shared" si="0"/>
        <v>67</v>
      </c>
      <c r="C35" s="2">
        <f t="shared" si="1"/>
        <v>23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</row>
    <row r="36" spans="1:93" x14ac:dyDescent="0.25">
      <c r="A36" s="2" t="s">
        <v>1</v>
      </c>
      <c r="B36" s="2">
        <f t="shared" si="0"/>
        <v>76</v>
      </c>
      <c r="C36" s="2">
        <f t="shared" si="1"/>
        <v>14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</row>
    <row r="37" spans="1:93" x14ac:dyDescent="0.25">
      <c r="A37" s="2" t="s">
        <v>35</v>
      </c>
      <c r="B37" s="2">
        <f t="shared" si="0"/>
        <v>81</v>
      </c>
      <c r="C37" s="2">
        <f t="shared" si="1"/>
        <v>9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</row>
    <row r="38" spans="1:93" x14ac:dyDescent="0.25">
      <c r="A38" s="2" t="s">
        <v>36</v>
      </c>
      <c r="B38" s="2">
        <f t="shared" si="0"/>
        <v>83</v>
      </c>
      <c r="C38" s="2">
        <f t="shared" si="1"/>
        <v>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1</v>
      </c>
      <c r="CG38">
        <v>1</v>
      </c>
      <c r="CH38">
        <v>1</v>
      </c>
      <c r="CI38">
        <v>0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</row>
    <row r="39" spans="1:93" x14ac:dyDescent="0.25">
      <c r="A39" s="2" t="s">
        <v>4</v>
      </c>
      <c r="B39" s="2">
        <f t="shared" si="0"/>
        <v>67</v>
      </c>
      <c r="C39" s="2">
        <f t="shared" si="1"/>
        <v>23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</row>
    <row r="40" spans="1:93" x14ac:dyDescent="0.25">
      <c r="B40" s="2"/>
      <c r="C40" s="2"/>
    </row>
    <row r="41" spans="1:93" x14ac:dyDescent="0.25">
      <c r="A41" s="2" t="s">
        <v>14</v>
      </c>
      <c r="B41" s="2"/>
      <c r="C41" s="2"/>
      <c r="D41" s="22" t="s">
        <v>6</v>
      </c>
      <c r="E41" s="22"/>
      <c r="F41" s="22"/>
      <c r="G41" s="22"/>
      <c r="H41" s="22"/>
    </row>
    <row r="42" spans="1:93" x14ac:dyDescent="0.25">
      <c r="A42" s="2" t="s">
        <v>0</v>
      </c>
      <c r="B42" s="2">
        <f t="shared" si="0"/>
        <v>90</v>
      </c>
      <c r="C42" s="2">
        <f t="shared" si="1"/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</row>
    <row r="43" spans="1:93" x14ac:dyDescent="0.25">
      <c r="A43" s="2" t="s">
        <v>1</v>
      </c>
      <c r="B43" s="2">
        <f t="shared" si="0"/>
        <v>90</v>
      </c>
      <c r="C43" s="2">
        <f t="shared" si="1"/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 x14ac:dyDescent="0.25">
      <c r="A44" s="2" t="s">
        <v>35</v>
      </c>
      <c r="B44" s="2">
        <f t="shared" si="0"/>
        <v>90</v>
      </c>
      <c r="C44" s="2">
        <f t="shared" si="1"/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</row>
    <row r="45" spans="1:93" x14ac:dyDescent="0.25">
      <c r="A45" s="2" t="s">
        <v>36</v>
      </c>
      <c r="B45" s="2">
        <f t="shared" si="0"/>
        <v>89</v>
      </c>
      <c r="C45" s="2">
        <f t="shared" si="1"/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</row>
    <row r="46" spans="1:93" x14ac:dyDescent="0.25">
      <c r="A46" s="2" t="s">
        <v>4</v>
      </c>
      <c r="B46" s="2">
        <f t="shared" si="0"/>
        <v>89</v>
      </c>
      <c r="C46" s="2">
        <f t="shared" si="1"/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0</v>
      </c>
      <c r="CO46">
        <v>1</v>
      </c>
    </row>
    <row r="47" spans="1:93" x14ac:dyDescent="0.25">
      <c r="A47" s="2"/>
      <c r="B47" s="2"/>
      <c r="C47" s="2"/>
      <c r="D47" s="22" t="s">
        <v>7</v>
      </c>
      <c r="E47" s="22"/>
      <c r="F47" s="22"/>
      <c r="G47" s="22"/>
      <c r="H47" s="22"/>
    </row>
    <row r="48" spans="1:93" x14ac:dyDescent="0.25">
      <c r="A48" s="2" t="s">
        <v>0</v>
      </c>
      <c r="B48" s="2">
        <f t="shared" si="0"/>
        <v>90</v>
      </c>
      <c r="C48" s="2">
        <f t="shared" si="1"/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</row>
    <row r="49" spans="1:94" x14ac:dyDescent="0.25">
      <c r="A49" s="2" t="s">
        <v>1</v>
      </c>
      <c r="B49" s="2">
        <f t="shared" si="0"/>
        <v>90</v>
      </c>
      <c r="C49" s="2">
        <f t="shared" si="1"/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</row>
    <row r="50" spans="1:94" x14ac:dyDescent="0.25">
      <c r="A50" s="2" t="s">
        <v>35</v>
      </c>
      <c r="B50" s="2">
        <f t="shared" si="0"/>
        <v>88</v>
      </c>
      <c r="C50" s="2">
        <f t="shared" si="1"/>
        <v>2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1:94" x14ac:dyDescent="0.25">
      <c r="A51" s="2" t="s">
        <v>36</v>
      </c>
      <c r="B51" s="2">
        <f t="shared" si="0"/>
        <v>90</v>
      </c>
      <c r="C51" s="2">
        <f t="shared" si="1"/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</row>
    <row r="52" spans="1:94" x14ac:dyDescent="0.25">
      <c r="A52" s="2" t="s">
        <v>4</v>
      </c>
      <c r="B52" s="2">
        <f t="shared" si="0"/>
        <v>90</v>
      </c>
      <c r="C52" s="2">
        <f t="shared" si="1"/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4" x14ac:dyDescent="0.25">
      <c r="B53" s="2"/>
      <c r="C53" s="2"/>
    </row>
    <row r="54" spans="1:94" x14ac:dyDescent="0.25">
      <c r="A54" s="2" t="s">
        <v>15</v>
      </c>
      <c r="B54" s="2"/>
      <c r="C54" s="2"/>
      <c r="D54" s="22" t="s">
        <v>6</v>
      </c>
      <c r="E54" s="22"/>
      <c r="F54" s="22"/>
      <c r="G54" s="22"/>
      <c r="H54" s="22"/>
    </row>
    <row r="55" spans="1:94" x14ac:dyDescent="0.25">
      <c r="A55" s="2" t="s">
        <v>0</v>
      </c>
      <c r="B55" s="2">
        <f t="shared" si="0"/>
        <v>89</v>
      </c>
      <c r="C55" s="2">
        <f t="shared" si="1"/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</row>
    <row r="56" spans="1:94" x14ac:dyDescent="0.25">
      <c r="A56" s="2" t="s">
        <v>1</v>
      </c>
      <c r="B56" s="2">
        <f t="shared" si="0"/>
        <v>90</v>
      </c>
      <c r="C56" s="2">
        <f t="shared" si="1"/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</row>
    <row r="57" spans="1:94" x14ac:dyDescent="0.25">
      <c r="A57" s="2" t="s">
        <v>35</v>
      </c>
      <c r="B57" s="2">
        <f t="shared" si="0"/>
        <v>89</v>
      </c>
      <c r="C57" s="2">
        <f t="shared" si="1"/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</row>
    <row r="58" spans="1:94" x14ac:dyDescent="0.25">
      <c r="A58" s="2" t="s">
        <v>36</v>
      </c>
      <c r="B58" s="2">
        <f t="shared" si="0"/>
        <v>89</v>
      </c>
      <c r="C58" s="2">
        <f t="shared" si="1"/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</row>
    <row r="59" spans="1:94" x14ac:dyDescent="0.25">
      <c r="A59" s="2" t="s">
        <v>4</v>
      </c>
      <c r="B59" s="2">
        <f t="shared" si="0"/>
        <v>89</v>
      </c>
      <c r="C59" s="2">
        <f t="shared" si="1"/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</row>
    <row r="60" spans="1:94" x14ac:dyDescent="0.25">
      <c r="A60" s="2"/>
      <c r="B60" s="2"/>
      <c r="C60" s="2"/>
      <c r="D60" s="22" t="s">
        <v>7</v>
      </c>
      <c r="E60" s="22"/>
      <c r="F60" s="22"/>
      <c r="G60" s="22"/>
      <c r="H60" s="22"/>
    </row>
    <row r="61" spans="1:94" x14ac:dyDescent="0.25">
      <c r="A61" s="2" t="s">
        <v>0</v>
      </c>
      <c r="B61" s="2">
        <f t="shared" si="0"/>
        <v>90</v>
      </c>
      <c r="C61" s="2">
        <f t="shared" si="1"/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</row>
    <row r="62" spans="1:94" x14ac:dyDescent="0.25">
      <c r="A62" s="2" t="s">
        <v>1</v>
      </c>
      <c r="B62" s="2">
        <f t="shared" si="0"/>
        <v>90</v>
      </c>
      <c r="C62" s="2">
        <f t="shared" si="1"/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</row>
    <row r="63" spans="1:94" x14ac:dyDescent="0.25">
      <c r="A63" s="2" t="s">
        <v>35</v>
      </c>
      <c r="B63" s="2">
        <f t="shared" si="0"/>
        <v>90</v>
      </c>
      <c r="C63" s="2">
        <f t="shared" si="1"/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</row>
    <row r="64" spans="1:94" x14ac:dyDescent="0.25">
      <c r="A64" s="2" t="s">
        <v>36</v>
      </c>
      <c r="B64" s="2">
        <f t="shared" si="0"/>
        <v>90</v>
      </c>
      <c r="C64" s="2">
        <f t="shared" si="1"/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</row>
    <row r="65" spans="1:93" x14ac:dyDescent="0.25">
      <c r="A65" s="2" t="s">
        <v>4</v>
      </c>
      <c r="B65" s="2">
        <f t="shared" si="0"/>
        <v>89</v>
      </c>
      <c r="C65" s="2">
        <f t="shared" si="1"/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</row>
    <row r="66" spans="1:93" x14ac:dyDescent="0.25">
      <c r="B66" s="2"/>
      <c r="C66" s="2"/>
    </row>
    <row r="67" spans="1:93" x14ac:dyDescent="0.25">
      <c r="A67" s="2" t="s">
        <v>16</v>
      </c>
      <c r="B67" s="2"/>
      <c r="C67" s="2"/>
      <c r="D67" s="22" t="s">
        <v>6</v>
      </c>
      <c r="E67" s="22"/>
      <c r="F67" s="22"/>
      <c r="G67" s="22"/>
      <c r="H67" s="22"/>
    </row>
    <row r="68" spans="1:93" x14ac:dyDescent="0.25">
      <c r="A68" s="2" t="s">
        <v>0</v>
      </c>
      <c r="B68" s="2">
        <f t="shared" ref="B68:B130" si="2">COUNTIF(D68:CO68, 1)</f>
        <v>84</v>
      </c>
      <c r="C68" s="2">
        <f t="shared" ref="C68:C130" si="3">COUNTIF(D68:CO68, 0)</f>
        <v>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</row>
    <row r="69" spans="1:93" x14ac:dyDescent="0.25">
      <c r="A69" s="2" t="s">
        <v>1</v>
      </c>
      <c r="B69" s="2">
        <f t="shared" si="2"/>
        <v>86</v>
      </c>
      <c r="C69" s="2">
        <f t="shared" si="3"/>
        <v>4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</row>
    <row r="70" spans="1:93" x14ac:dyDescent="0.25">
      <c r="A70" s="2" t="s">
        <v>35</v>
      </c>
      <c r="B70" s="2">
        <f t="shared" si="2"/>
        <v>73</v>
      </c>
      <c r="C70" s="2">
        <f t="shared" si="3"/>
        <v>17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</row>
    <row r="71" spans="1:93" x14ac:dyDescent="0.25">
      <c r="A71" s="2" t="s">
        <v>36</v>
      </c>
      <c r="B71" s="2">
        <f t="shared" si="2"/>
        <v>78</v>
      </c>
      <c r="C71" s="2">
        <f t="shared" si="3"/>
        <v>12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0</v>
      </c>
    </row>
    <row r="72" spans="1:93" x14ac:dyDescent="0.25">
      <c r="A72" s="2" t="s">
        <v>4</v>
      </c>
      <c r="B72" s="2">
        <f t="shared" si="2"/>
        <v>76</v>
      </c>
      <c r="C72" s="2">
        <f t="shared" si="3"/>
        <v>14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</row>
    <row r="73" spans="1:93" x14ac:dyDescent="0.25">
      <c r="A73" s="2"/>
      <c r="B73" s="2"/>
      <c r="C73" s="2"/>
      <c r="D73" s="22" t="s">
        <v>7</v>
      </c>
      <c r="E73" s="22"/>
      <c r="F73" s="22"/>
      <c r="G73" s="22"/>
      <c r="H73" s="22"/>
    </row>
    <row r="74" spans="1:93" x14ac:dyDescent="0.25">
      <c r="A74" s="2" t="s">
        <v>0</v>
      </c>
      <c r="B74" s="2">
        <f t="shared" si="2"/>
        <v>88</v>
      </c>
      <c r="C74" s="2">
        <f t="shared" si="3"/>
        <v>2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</row>
    <row r="75" spans="1:93" x14ac:dyDescent="0.25">
      <c r="A75" s="2" t="s">
        <v>1</v>
      </c>
      <c r="B75" s="2">
        <f t="shared" si="2"/>
        <v>90</v>
      </c>
      <c r="C75" s="2">
        <f t="shared" si="3"/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</row>
    <row r="76" spans="1:93" x14ac:dyDescent="0.25">
      <c r="A76" s="2" t="s">
        <v>35</v>
      </c>
      <c r="B76" s="2">
        <f t="shared" si="2"/>
        <v>89</v>
      </c>
      <c r="C76" s="2">
        <f t="shared" si="3"/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</row>
    <row r="77" spans="1:93" x14ac:dyDescent="0.25">
      <c r="A77" s="2" t="s">
        <v>36</v>
      </c>
      <c r="B77" s="2">
        <f t="shared" si="2"/>
        <v>87</v>
      </c>
      <c r="C77" s="2">
        <f t="shared" si="3"/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</row>
    <row r="78" spans="1:93" x14ac:dyDescent="0.25">
      <c r="A78" s="2" t="s">
        <v>4</v>
      </c>
      <c r="B78" s="2">
        <f t="shared" si="2"/>
        <v>88</v>
      </c>
      <c r="C78" s="2">
        <f t="shared" si="3"/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</row>
    <row r="79" spans="1:93" x14ac:dyDescent="0.25">
      <c r="B79" s="2"/>
      <c r="C79" s="2"/>
    </row>
    <row r="80" spans="1:93" x14ac:dyDescent="0.25">
      <c r="A80" s="2" t="s">
        <v>17</v>
      </c>
      <c r="B80" s="2"/>
      <c r="C80" s="2"/>
      <c r="D80" s="22" t="s">
        <v>6</v>
      </c>
      <c r="E80" s="22"/>
      <c r="F80" s="22"/>
      <c r="G80" s="22"/>
      <c r="H80" s="22"/>
    </row>
    <row r="81" spans="1:93" x14ac:dyDescent="0.25">
      <c r="A81" s="2" t="s">
        <v>0</v>
      </c>
      <c r="B81" s="2">
        <f t="shared" si="2"/>
        <v>90</v>
      </c>
      <c r="C81" s="2">
        <f t="shared" si="3"/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</row>
    <row r="82" spans="1:93" x14ac:dyDescent="0.25">
      <c r="A82" s="2" t="s">
        <v>1</v>
      </c>
      <c r="B82" s="2">
        <f t="shared" si="2"/>
        <v>90</v>
      </c>
      <c r="C82" s="2">
        <f t="shared" si="3"/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</row>
    <row r="83" spans="1:93" x14ac:dyDescent="0.25">
      <c r="A83" s="2" t="s">
        <v>35</v>
      </c>
      <c r="B83" s="2">
        <f t="shared" si="2"/>
        <v>90</v>
      </c>
      <c r="C83" s="2">
        <f t="shared" si="3"/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</row>
    <row r="84" spans="1:93" x14ac:dyDescent="0.25">
      <c r="A84" s="2" t="s">
        <v>36</v>
      </c>
      <c r="B84" s="2">
        <f t="shared" si="2"/>
        <v>90</v>
      </c>
      <c r="C84" s="2">
        <f t="shared" si="3"/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</row>
    <row r="85" spans="1:93" x14ac:dyDescent="0.25">
      <c r="A85" s="2" t="s">
        <v>4</v>
      </c>
      <c r="B85" s="2">
        <f t="shared" si="2"/>
        <v>89</v>
      </c>
      <c r="C85" s="2">
        <f t="shared" si="3"/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</row>
    <row r="86" spans="1:93" x14ac:dyDescent="0.25">
      <c r="A86" s="2"/>
      <c r="B86" s="2"/>
      <c r="C86" s="2"/>
      <c r="D86" s="22" t="s">
        <v>7</v>
      </c>
      <c r="E86" s="22"/>
      <c r="F86" s="22"/>
      <c r="G86" s="22"/>
      <c r="H86" s="22"/>
    </row>
    <row r="87" spans="1:93" x14ac:dyDescent="0.25">
      <c r="A87" s="2" t="s">
        <v>0</v>
      </c>
      <c r="B87" s="2">
        <f t="shared" si="2"/>
        <v>90</v>
      </c>
      <c r="C87" s="2">
        <f t="shared" si="3"/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</row>
    <row r="88" spans="1:93" x14ac:dyDescent="0.25">
      <c r="A88" s="2" t="s">
        <v>1</v>
      </c>
      <c r="B88" s="2">
        <f t="shared" si="2"/>
        <v>90</v>
      </c>
      <c r="C88" s="2">
        <f t="shared" si="3"/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x14ac:dyDescent="0.25">
      <c r="A89" s="2" t="s">
        <v>35</v>
      </c>
      <c r="B89" s="2">
        <f t="shared" si="2"/>
        <v>90</v>
      </c>
      <c r="C89" s="2">
        <f t="shared" si="3"/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</row>
    <row r="90" spans="1:93" x14ac:dyDescent="0.25">
      <c r="A90" s="2" t="s">
        <v>36</v>
      </c>
      <c r="B90" s="2">
        <f t="shared" si="2"/>
        <v>90</v>
      </c>
      <c r="C90" s="2">
        <f t="shared" si="3"/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</row>
    <row r="91" spans="1:93" x14ac:dyDescent="0.25">
      <c r="A91" s="2" t="s">
        <v>4</v>
      </c>
      <c r="B91" s="2">
        <f t="shared" si="2"/>
        <v>90</v>
      </c>
      <c r="C91" s="2">
        <f t="shared" si="3"/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</row>
    <row r="92" spans="1:93" x14ac:dyDescent="0.25">
      <c r="B92" s="2"/>
      <c r="C92" s="2"/>
    </row>
    <row r="93" spans="1:93" x14ac:dyDescent="0.25">
      <c r="A93" s="2" t="s">
        <v>18</v>
      </c>
      <c r="B93" s="2"/>
      <c r="C93" s="2"/>
      <c r="D93" s="22" t="s">
        <v>6</v>
      </c>
      <c r="E93" s="22"/>
      <c r="F93" s="22"/>
      <c r="G93" s="22"/>
      <c r="H93" s="22"/>
    </row>
    <row r="94" spans="1:93" x14ac:dyDescent="0.25">
      <c r="A94" s="2" t="s">
        <v>0</v>
      </c>
      <c r="B94" s="2">
        <f t="shared" si="2"/>
        <v>90</v>
      </c>
      <c r="C94" s="2">
        <f t="shared" si="3"/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</row>
    <row r="95" spans="1:93" x14ac:dyDescent="0.25">
      <c r="A95" s="2" t="s">
        <v>1</v>
      </c>
      <c r="B95" s="2">
        <f t="shared" si="2"/>
        <v>89</v>
      </c>
      <c r="C95" s="2">
        <f t="shared" si="3"/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</row>
    <row r="96" spans="1:93" x14ac:dyDescent="0.25">
      <c r="A96" s="2" t="s">
        <v>35</v>
      </c>
      <c r="B96" s="2">
        <f t="shared" si="2"/>
        <v>90</v>
      </c>
      <c r="C96" s="2">
        <f t="shared" si="3"/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</row>
    <row r="97" spans="1:93" x14ac:dyDescent="0.25">
      <c r="A97" s="2" t="s">
        <v>36</v>
      </c>
      <c r="B97" s="2">
        <f t="shared" si="2"/>
        <v>90</v>
      </c>
      <c r="C97" s="2">
        <f t="shared" si="3"/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</row>
    <row r="98" spans="1:93" x14ac:dyDescent="0.25">
      <c r="A98" s="2" t="s">
        <v>4</v>
      </c>
      <c r="B98" s="2">
        <f t="shared" si="2"/>
        <v>85</v>
      </c>
      <c r="C98" s="2">
        <f t="shared" si="3"/>
        <v>5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</row>
    <row r="99" spans="1:93" x14ac:dyDescent="0.25">
      <c r="A99" s="2"/>
      <c r="B99" s="2"/>
      <c r="C99" s="2"/>
      <c r="D99" s="22" t="s">
        <v>7</v>
      </c>
      <c r="E99" s="22"/>
      <c r="F99" s="22"/>
      <c r="G99" s="22"/>
      <c r="H99" s="22"/>
    </row>
    <row r="100" spans="1:93" x14ac:dyDescent="0.25">
      <c r="A100" s="2" t="s">
        <v>0</v>
      </c>
      <c r="B100" s="2">
        <f t="shared" si="2"/>
        <v>90</v>
      </c>
      <c r="C100" s="2">
        <f t="shared" si="3"/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</row>
    <row r="101" spans="1:93" x14ac:dyDescent="0.25">
      <c r="A101" s="2" t="s">
        <v>1</v>
      </c>
      <c r="B101" s="2">
        <f t="shared" si="2"/>
        <v>90</v>
      </c>
      <c r="C101" s="2">
        <f t="shared" si="3"/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</row>
    <row r="102" spans="1:93" x14ac:dyDescent="0.25">
      <c r="A102" s="2" t="s">
        <v>35</v>
      </c>
      <c r="B102" s="2">
        <f t="shared" si="2"/>
        <v>90</v>
      </c>
      <c r="C102" s="2">
        <f t="shared" si="3"/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</row>
    <row r="103" spans="1:93" x14ac:dyDescent="0.25">
      <c r="A103" s="2" t="s">
        <v>36</v>
      </c>
      <c r="B103" s="2">
        <f t="shared" si="2"/>
        <v>89</v>
      </c>
      <c r="C103" s="2">
        <f t="shared" si="3"/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</row>
    <row r="104" spans="1:93" x14ac:dyDescent="0.25">
      <c r="A104" s="2" t="s">
        <v>4</v>
      </c>
      <c r="B104" s="2">
        <f t="shared" si="2"/>
        <v>90</v>
      </c>
      <c r="C104" s="2">
        <f t="shared" si="3"/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</row>
    <row r="105" spans="1:93" x14ac:dyDescent="0.25">
      <c r="B105" s="2"/>
      <c r="C105" s="2"/>
    </row>
    <row r="106" spans="1:93" x14ac:dyDescent="0.25">
      <c r="A106" s="2" t="s">
        <v>19</v>
      </c>
      <c r="B106" s="2"/>
      <c r="C106" s="2"/>
      <c r="D106" s="22" t="s">
        <v>6</v>
      </c>
      <c r="E106" s="22"/>
      <c r="F106" s="22"/>
      <c r="G106" s="22"/>
      <c r="H106" s="22"/>
    </row>
    <row r="107" spans="1:93" x14ac:dyDescent="0.25">
      <c r="A107" s="2" t="s">
        <v>0</v>
      </c>
      <c r="B107" s="2">
        <f t="shared" si="2"/>
        <v>89</v>
      </c>
      <c r="C107" s="2">
        <f t="shared" si="3"/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</row>
    <row r="108" spans="1:93" x14ac:dyDescent="0.25">
      <c r="A108" s="2" t="s">
        <v>1</v>
      </c>
      <c r="B108" s="2">
        <f t="shared" si="2"/>
        <v>90</v>
      </c>
      <c r="C108" s="2">
        <f t="shared" si="3"/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</row>
    <row r="109" spans="1:93" x14ac:dyDescent="0.25">
      <c r="A109" s="2" t="s">
        <v>35</v>
      </c>
      <c r="B109" s="2">
        <f t="shared" si="2"/>
        <v>90</v>
      </c>
      <c r="C109" s="2">
        <f t="shared" si="3"/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</row>
    <row r="110" spans="1:93" x14ac:dyDescent="0.25">
      <c r="A110" s="2" t="s">
        <v>36</v>
      </c>
      <c r="B110" s="2">
        <f t="shared" si="2"/>
        <v>89</v>
      </c>
      <c r="C110" s="2">
        <f t="shared" si="3"/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</row>
    <row r="111" spans="1:93" x14ac:dyDescent="0.25">
      <c r="A111" s="2" t="s">
        <v>4</v>
      </c>
      <c r="B111" s="2">
        <f t="shared" si="2"/>
        <v>90</v>
      </c>
      <c r="C111" s="2">
        <f t="shared" si="3"/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</row>
    <row r="112" spans="1:93" x14ac:dyDescent="0.25">
      <c r="A112" s="2"/>
      <c r="B112" s="2"/>
      <c r="C112" s="2"/>
      <c r="D112" s="22" t="s">
        <v>7</v>
      </c>
      <c r="E112" s="22"/>
      <c r="F112" s="22"/>
      <c r="G112" s="22"/>
      <c r="H112" s="22"/>
    </row>
    <row r="113" spans="1:93" x14ac:dyDescent="0.25">
      <c r="A113" s="2" t="s">
        <v>0</v>
      </c>
      <c r="B113" s="2">
        <f t="shared" si="2"/>
        <v>90</v>
      </c>
      <c r="C113" s="2">
        <f t="shared" si="3"/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</row>
    <row r="114" spans="1:93" x14ac:dyDescent="0.25">
      <c r="A114" s="2" t="s">
        <v>1</v>
      </c>
      <c r="B114" s="2">
        <f t="shared" si="2"/>
        <v>89</v>
      </c>
      <c r="C114" s="2">
        <f t="shared" si="3"/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</row>
    <row r="115" spans="1:93" x14ac:dyDescent="0.25">
      <c r="A115" s="2" t="s">
        <v>35</v>
      </c>
      <c r="B115" s="2">
        <f t="shared" si="2"/>
        <v>88</v>
      </c>
      <c r="C115" s="2">
        <f t="shared" si="3"/>
        <v>2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</row>
    <row r="116" spans="1:93" x14ac:dyDescent="0.25">
      <c r="A116" s="2" t="s">
        <v>36</v>
      </c>
      <c r="B116" s="2">
        <f t="shared" si="2"/>
        <v>90</v>
      </c>
      <c r="C116" s="2">
        <f t="shared" si="3"/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</row>
    <row r="117" spans="1:93" x14ac:dyDescent="0.25">
      <c r="A117" s="2" t="s">
        <v>4</v>
      </c>
      <c r="B117" s="2">
        <f t="shared" si="2"/>
        <v>90</v>
      </c>
      <c r="C117" s="2">
        <f t="shared" si="3"/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</row>
    <row r="118" spans="1:93" x14ac:dyDescent="0.25">
      <c r="B118" s="2"/>
      <c r="C118" s="2"/>
    </row>
    <row r="119" spans="1:93" x14ac:dyDescent="0.25">
      <c r="A119" s="2" t="s">
        <v>20</v>
      </c>
      <c r="B119" s="2"/>
      <c r="C119" s="2"/>
      <c r="D119" s="22" t="s">
        <v>6</v>
      </c>
      <c r="E119" s="22"/>
      <c r="F119" s="22"/>
      <c r="G119" s="22"/>
      <c r="H119" s="22"/>
    </row>
    <row r="120" spans="1:93" x14ac:dyDescent="0.25">
      <c r="A120" s="2" t="s">
        <v>0</v>
      </c>
      <c r="B120" s="2">
        <f t="shared" si="2"/>
        <v>88</v>
      </c>
      <c r="C120" s="2">
        <f t="shared" si="3"/>
        <v>2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</row>
    <row r="121" spans="1:93" x14ac:dyDescent="0.25">
      <c r="A121" s="2" t="s">
        <v>1</v>
      </c>
      <c r="B121" s="2">
        <f t="shared" si="2"/>
        <v>86</v>
      </c>
      <c r="C121" s="2">
        <f t="shared" si="3"/>
        <v>4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1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</row>
    <row r="122" spans="1:93" x14ac:dyDescent="0.25">
      <c r="A122" s="2" t="s">
        <v>35</v>
      </c>
      <c r="B122" s="2">
        <f t="shared" si="2"/>
        <v>90</v>
      </c>
      <c r="C122" s="2">
        <f t="shared" si="3"/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</row>
    <row r="123" spans="1:93" x14ac:dyDescent="0.25">
      <c r="A123" s="2" t="s">
        <v>36</v>
      </c>
      <c r="B123" s="2">
        <f t="shared" si="2"/>
        <v>88</v>
      </c>
      <c r="C123" s="2">
        <f t="shared" si="3"/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0</v>
      </c>
      <c r="CM123">
        <v>1</v>
      </c>
      <c r="CN123">
        <v>1</v>
      </c>
      <c r="CO123">
        <v>1</v>
      </c>
    </row>
    <row r="124" spans="1:93" x14ac:dyDescent="0.25">
      <c r="A124" s="2" t="s">
        <v>4</v>
      </c>
      <c r="B124" s="2">
        <f t="shared" si="2"/>
        <v>90</v>
      </c>
      <c r="C124" s="2">
        <f t="shared" si="3"/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</row>
    <row r="125" spans="1:93" x14ac:dyDescent="0.25">
      <c r="A125" s="2"/>
      <c r="B125" s="2"/>
      <c r="C125" s="2"/>
      <c r="D125" s="22" t="s">
        <v>7</v>
      </c>
      <c r="E125" s="22"/>
      <c r="F125" s="22"/>
      <c r="G125" s="22"/>
      <c r="H125" s="22"/>
    </row>
    <row r="126" spans="1:93" x14ac:dyDescent="0.25">
      <c r="A126" s="2" t="s">
        <v>0</v>
      </c>
      <c r="B126" s="2">
        <f t="shared" si="2"/>
        <v>90</v>
      </c>
      <c r="C126" s="2">
        <f t="shared" si="3"/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</row>
    <row r="127" spans="1:93" x14ac:dyDescent="0.25">
      <c r="A127" s="2" t="s">
        <v>1</v>
      </c>
      <c r="B127" s="2">
        <f t="shared" si="2"/>
        <v>90</v>
      </c>
      <c r="C127" s="2">
        <f t="shared" si="3"/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</row>
    <row r="128" spans="1:93" x14ac:dyDescent="0.25">
      <c r="A128" s="2" t="s">
        <v>35</v>
      </c>
      <c r="B128" s="2">
        <f t="shared" si="2"/>
        <v>89</v>
      </c>
      <c r="C128" s="2">
        <f t="shared" si="3"/>
        <v>1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</row>
    <row r="129" spans="1:93" x14ac:dyDescent="0.25">
      <c r="A129" s="2" t="s">
        <v>36</v>
      </c>
      <c r="B129" s="2">
        <f t="shared" si="2"/>
        <v>90</v>
      </c>
      <c r="C129" s="2">
        <f t="shared" si="3"/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</row>
    <row r="130" spans="1:93" x14ac:dyDescent="0.25">
      <c r="A130" s="2" t="s">
        <v>4</v>
      </c>
      <c r="B130" s="2">
        <f t="shared" si="2"/>
        <v>90</v>
      </c>
      <c r="C130" s="2">
        <f t="shared" si="3"/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</row>
    <row r="131" spans="1:93" x14ac:dyDescent="0.25">
      <c r="B131" s="2"/>
      <c r="C131" s="2"/>
    </row>
    <row r="132" spans="1:93" x14ac:dyDescent="0.25">
      <c r="A132" s="2" t="s">
        <v>21</v>
      </c>
      <c r="B132" s="2"/>
      <c r="C132" s="2"/>
      <c r="D132" s="22" t="s">
        <v>6</v>
      </c>
      <c r="E132" s="22"/>
      <c r="F132" s="22"/>
      <c r="G132" s="22"/>
      <c r="H132" s="22"/>
    </row>
    <row r="133" spans="1:93" x14ac:dyDescent="0.25">
      <c r="A133" s="2" t="s">
        <v>0</v>
      </c>
      <c r="B133" s="2">
        <f t="shared" ref="B133:B195" si="4">COUNTIF(D133:CO133, 1)</f>
        <v>90</v>
      </c>
      <c r="C133" s="2">
        <f t="shared" ref="C133:C195" si="5">COUNTIF(D133:CO133, 0)</f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</row>
    <row r="134" spans="1:93" x14ac:dyDescent="0.25">
      <c r="A134" s="2" t="s">
        <v>1</v>
      </c>
      <c r="B134" s="2">
        <f t="shared" si="4"/>
        <v>90</v>
      </c>
      <c r="C134" s="2">
        <f t="shared" si="5"/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</row>
    <row r="135" spans="1:93" x14ac:dyDescent="0.25">
      <c r="A135" s="2" t="s">
        <v>35</v>
      </c>
      <c r="B135" s="2">
        <f t="shared" si="4"/>
        <v>87</v>
      </c>
      <c r="C135" s="2">
        <f t="shared" si="5"/>
        <v>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</row>
    <row r="136" spans="1:93" x14ac:dyDescent="0.25">
      <c r="A136" s="2" t="s">
        <v>36</v>
      </c>
      <c r="B136" s="2">
        <f t="shared" si="4"/>
        <v>89</v>
      </c>
      <c r="C136" s="2">
        <f t="shared" si="5"/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</row>
    <row r="137" spans="1:93" x14ac:dyDescent="0.25">
      <c r="A137" s="2" t="s">
        <v>4</v>
      </c>
      <c r="B137" s="2">
        <f t="shared" si="4"/>
        <v>89</v>
      </c>
      <c r="C137" s="2">
        <f t="shared" si="5"/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</row>
    <row r="138" spans="1:93" x14ac:dyDescent="0.25">
      <c r="A138" s="2"/>
      <c r="B138" s="2"/>
      <c r="C138" s="2"/>
      <c r="D138" s="22" t="s">
        <v>7</v>
      </c>
      <c r="E138" s="22"/>
      <c r="F138" s="22"/>
      <c r="G138" s="22"/>
      <c r="H138" s="22"/>
    </row>
    <row r="139" spans="1:93" x14ac:dyDescent="0.25">
      <c r="A139" s="2" t="s">
        <v>0</v>
      </c>
      <c r="B139" s="2">
        <f t="shared" si="4"/>
        <v>90</v>
      </c>
      <c r="C139" s="2">
        <f t="shared" si="5"/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</row>
    <row r="140" spans="1:93" x14ac:dyDescent="0.25">
      <c r="A140" s="2" t="s">
        <v>1</v>
      </c>
      <c r="B140" s="2">
        <f t="shared" si="4"/>
        <v>89</v>
      </c>
      <c r="C140" s="2">
        <f t="shared" si="5"/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</row>
    <row r="141" spans="1:93" x14ac:dyDescent="0.25">
      <c r="A141" s="2" t="s">
        <v>35</v>
      </c>
      <c r="B141" s="2">
        <f t="shared" si="4"/>
        <v>89</v>
      </c>
      <c r="C141" s="2">
        <f t="shared" si="5"/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</row>
    <row r="142" spans="1:93" x14ac:dyDescent="0.25">
      <c r="A142" s="2" t="s">
        <v>36</v>
      </c>
      <c r="B142" s="2">
        <f t="shared" si="4"/>
        <v>90</v>
      </c>
      <c r="C142" s="2">
        <f t="shared" si="5"/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</row>
    <row r="143" spans="1:93" x14ac:dyDescent="0.25">
      <c r="A143" s="2" t="s">
        <v>4</v>
      </c>
      <c r="B143" s="2">
        <f t="shared" si="4"/>
        <v>90</v>
      </c>
      <c r="C143" s="2">
        <f t="shared" si="5"/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</row>
    <row r="144" spans="1:93" x14ac:dyDescent="0.25">
      <c r="B144" s="2"/>
      <c r="C144" s="2"/>
    </row>
    <row r="145" spans="1:93" x14ac:dyDescent="0.25">
      <c r="A145" s="2" t="s">
        <v>22</v>
      </c>
      <c r="B145" s="2"/>
      <c r="C145" s="2"/>
      <c r="D145" s="22" t="s">
        <v>6</v>
      </c>
      <c r="E145" s="22"/>
      <c r="F145" s="22"/>
      <c r="G145" s="22"/>
      <c r="H145" s="22"/>
    </row>
    <row r="146" spans="1:93" x14ac:dyDescent="0.25">
      <c r="A146" s="2" t="s">
        <v>0</v>
      </c>
      <c r="B146" s="2">
        <f t="shared" si="4"/>
        <v>84</v>
      </c>
      <c r="C146" s="2">
        <f t="shared" si="5"/>
        <v>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</row>
    <row r="147" spans="1:93" x14ac:dyDescent="0.25">
      <c r="A147" s="2" t="s">
        <v>1</v>
      </c>
      <c r="B147" s="2">
        <f t="shared" si="4"/>
        <v>68</v>
      </c>
      <c r="C147" s="2">
        <f t="shared" si="5"/>
        <v>22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1</v>
      </c>
      <c r="BV147">
        <v>1</v>
      </c>
      <c r="BW147">
        <v>1</v>
      </c>
      <c r="BX147">
        <v>0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1</v>
      </c>
      <c r="CO147">
        <v>1</v>
      </c>
    </row>
    <row r="148" spans="1:93" x14ac:dyDescent="0.25">
      <c r="A148" s="2" t="s">
        <v>35</v>
      </c>
      <c r="B148" s="2">
        <f t="shared" si="4"/>
        <v>82</v>
      </c>
      <c r="C148" s="2">
        <f t="shared" si="5"/>
        <v>8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0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0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</row>
    <row r="149" spans="1:93" x14ac:dyDescent="0.25">
      <c r="A149" s="2" t="s">
        <v>36</v>
      </c>
      <c r="B149" s="2">
        <f t="shared" si="4"/>
        <v>90</v>
      </c>
      <c r="C149" s="2">
        <f t="shared" si="5"/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</row>
    <row r="150" spans="1:93" x14ac:dyDescent="0.25">
      <c r="A150" s="2" t="s">
        <v>4</v>
      </c>
      <c r="B150" s="2">
        <f t="shared" si="4"/>
        <v>86</v>
      </c>
      <c r="C150" s="2">
        <f t="shared" si="5"/>
        <v>4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</row>
    <row r="151" spans="1:93" x14ac:dyDescent="0.25">
      <c r="A151" s="2"/>
      <c r="B151" s="2"/>
      <c r="C151" s="2"/>
      <c r="D151" s="22" t="s">
        <v>7</v>
      </c>
      <c r="E151" s="22"/>
      <c r="F151" s="22"/>
      <c r="G151" s="22"/>
      <c r="H151" s="22"/>
    </row>
    <row r="152" spans="1:93" x14ac:dyDescent="0.25">
      <c r="A152" s="2" t="s">
        <v>0</v>
      </c>
      <c r="B152" s="2">
        <f t="shared" si="4"/>
        <v>88</v>
      </c>
      <c r="C152" s="2">
        <f t="shared" si="5"/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</row>
    <row r="153" spans="1:93" x14ac:dyDescent="0.25">
      <c r="A153" s="2" t="s">
        <v>1</v>
      </c>
      <c r="B153" s="2">
        <f t="shared" si="4"/>
        <v>89</v>
      </c>
      <c r="C153" s="2">
        <f t="shared" si="5"/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</row>
    <row r="154" spans="1:93" x14ac:dyDescent="0.25">
      <c r="A154" s="2" t="s">
        <v>35</v>
      </c>
      <c r="B154" s="2">
        <f t="shared" si="4"/>
        <v>90</v>
      </c>
      <c r="C154" s="2">
        <f t="shared" si="5"/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</row>
    <row r="155" spans="1:93" x14ac:dyDescent="0.25">
      <c r="A155" s="2" t="s">
        <v>36</v>
      </c>
      <c r="B155" s="2">
        <f t="shared" si="4"/>
        <v>87</v>
      </c>
      <c r="C155" s="2">
        <f t="shared" si="5"/>
        <v>3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</row>
    <row r="156" spans="1:93" x14ac:dyDescent="0.25">
      <c r="A156" s="2" t="s">
        <v>4</v>
      </c>
      <c r="B156" s="2">
        <f t="shared" si="4"/>
        <v>89</v>
      </c>
      <c r="C156" s="2">
        <f t="shared" si="5"/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</row>
    <row r="157" spans="1:93" x14ac:dyDescent="0.25">
      <c r="B157" s="2"/>
      <c r="C157" s="2"/>
    </row>
    <row r="158" spans="1:93" x14ac:dyDescent="0.25">
      <c r="A158" s="2" t="s">
        <v>23</v>
      </c>
      <c r="B158" s="2"/>
      <c r="C158" s="2"/>
      <c r="D158" s="22" t="s">
        <v>6</v>
      </c>
      <c r="E158" s="22"/>
      <c r="F158" s="22"/>
      <c r="G158" s="22"/>
      <c r="H158" s="22"/>
    </row>
    <row r="159" spans="1:93" x14ac:dyDescent="0.25">
      <c r="A159" s="2" t="s">
        <v>0</v>
      </c>
      <c r="B159" s="2">
        <f t="shared" si="4"/>
        <v>87</v>
      </c>
      <c r="C159" s="2">
        <f t="shared" si="5"/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0</v>
      </c>
      <c r="CO159">
        <v>1</v>
      </c>
    </row>
    <row r="160" spans="1:93" x14ac:dyDescent="0.25">
      <c r="A160" s="2" t="s">
        <v>1</v>
      </c>
      <c r="B160" s="2">
        <f t="shared" si="4"/>
        <v>89</v>
      </c>
      <c r="C160" s="2">
        <f t="shared" si="5"/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</row>
    <row r="161" spans="1:93" x14ac:dyDescent="0.25">
      <c r="A161" s="2" t="s">
        <v>35</v>
      </c>
      <c r="B161" s="2">
        <f t="shared" si="4"/>
        <v>83</v>
      </c>
      <c r="C161" s="2">
        <f t="shared" si="5"/>
        <v>7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</row>
    <row r="162" spans="1:93" x14ac:dyDescent="0.25">
      <c r="A162" s="2" t="s">
        <v>36</v>
      </c>
      <c r="B162" s="2">
        <f t="shared" si="4"/>
        <v>89</v>
      </c>
      <c r="C162" s="2">
        <f t="shared" si="5"/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</row>
    <row r="163" spans="1:93" x14ac:dyDescent="0.25">
      <c r="A163" s="2" t="s">
        <v>4</v>
      </c>
      <c r="B163" s="2">
        <f t="shared" si="4"/>
        <v>84</v>
      </c>
      <c r="C163" s="2">
        <f t="shared" si="5"/>
        <v>6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0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1</v>
      </c>
    </row>
    <row r="164" spans="1:93" x14ac:dyDescent="0.25">
      <c r="A164" s="2"/>
      <c r="B164" s="2"/>
      <c r="C164" s="2"/>
      <c r="D164" s="22" t="s">
        <v>7</v>
      </c>
      <c r="E164" s="22"/>
      <c r="F164" s="22"/>
      <c r="G164" s="22"/>
      <c r="H164" s="22"/>
    </row>
    <row r="165" spans="1:93" x14ac:dyDescent="0.25">
      <c r="A165" s="2" t="s">
        <v>0</v>
      </c>
      <c r="B165" s="2">
        <f t="shared" si="4"/>
        <v>90</v>
      </c>
      <c r="C165" s="2">
        <f t="shared" si="5"/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</row>
    <row r="166" spans="1:93" x14ac:dyDescent="0.25">
      <c r="A166" s="2" t="s">
        <v>1</v>
      </c>
      <c r="B166" s="2">
        <f t="shared" si="4"/>
        <v>90</v>
      </c>
      <c r="C166" s="2">
        <f t="shared" si="5"/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</row>
    <row r="167" spans="1:93" x14ac:dyDescent="0.25">
      <c r="A167" s="2" t="s">
        <v>35</v>
      </c>
      <c r="B167" s="2">
        <f t="shared" si="4"/>
        <v>90</v>
      </c>
      <c r="C167" s="2">
        <f t="shared" si="5"/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</row>
    <row r="168" spans="1:93" x14ac:dyDescent="0.25">
      <c r="A168" s="2" t="s">
        <v>36</v>
      </c>
      <c r="B168" s="2">
        <f t="shared" si="4"/>
        <v>90</v>
      </c>
      <c r="C168" s="2">
        <f t="shared" si="5"/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</row>
    <row r="169" spans="1:93" x14ac:dyDescent="0.25">
      <c r="A169" s="2" t="s">
        <v>4</v>
      </c>
      <c r="B169" s="2">
        <f t="shared" si="4"/>
        <v>90</v>
      </c>
      <c r="C169" s="2">
        <f t="shared" si="5"/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</row>
    <row r="170" spans="1:93" x14ac:dyDescent="0.25">
      <c r="B170" s="2"/>
      <c r="C170" s="2"/>
    </row>
    <row r="171" spans="1:93" x14ac:dyDescent="0.25">
      <c r="A171" s="2" t="s">
        <v>24</v>
      </c>
      <c r="B171" s="2"/>
      <c r="C171" s="2"/>
      <c r="D171" s="22" t="s">
        <v>6</v>
      </c>
      <c r="E171" s="22"/>
      <c r="F171" s="22"/>
      <c r="G171" s="22"/>
      <c r="H171" s="22"/>
    </row>
    <row r="172" spans="1:93" x14ac:dyDescent="0.25">
      <c r="A172" s="2" t="s">
        <v>0</v>
      </c>
      <c r="B172" s="2">
        <f t="shared" si="4"/>
        <v>90</v>
      </c>
      <c r="C172" s="2">
        <f t="shared" si="5"/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</row>
    <row r="173" spans="1:93" x14ac:dyDescent="0.25">
      <c r="A173" s="2" t="s">
        <v>1</v>
      </c>
      <c r="B173" s="2">
        <f t="shared" si="4"/>
        <v>88</v>
      </c>
      <c r="C173" s="2">
        <f t="shared" si="5"/>
        <v>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</row>
    <row r="174" spans="1:93" x14ac:dyDescent="0.25">
      <c r="A174" s="2" t="s">
        <v>35</v>
      </c>
      <c r="B174" s="2">
        <f t="shared" si="4"/>
        <v>90</v>
      </c>
      <c r="C174" s="2">
        <f t="shared" si="5"/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</row>
    <row r="175" spans="1:93" x14ac:dyDescent="0.25">
      <c r="A175" s="2" t="s">
        <v>36</v>
      </c>
      <c r="B175" s="2">
        <f t="shared" si="4"/>
        <v>89</v>
      </c>
      <c r="C175" s="2">
        <f t="shared" si="5"/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</row>
    <row r="176" spans="1:93" x14ac:dyDescent="0.25">
      <c r="A176" s="2" t="s">
        <v>4</v>
      </c>
      <c r="B176" s="2">
        <f t="shared" si="4"/>
        <v>90</v>
      </c>
      <c r="C176" s="2">
        <f t="shared" si="5"/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</row>
    <row r="177" spans="1:93" x14ac:dyDescent="0.25">
      <c r="A177" s="2"/>
      <c r="B177" s="2"/>
      <c r="C177" s="2"/>
      <c r="D177" s="22" t="s">
        <v>7</v>
      </c>
      <c r="E177" s="22"/>
      <c r="F177" s="22"/>
      <c r="G177" s="22"/>
      <c r="H177" s="22"/>
    </row>
    <row r="178" spans="1:93" x14ac:dyDescent="0.25">
      <c r="A178" s="2" t="s">
        <v>0</v>
      </c>
      <c r="B178" s="2">
        <f t="shared" si="4"/>
        <v>89</v>
      </c>
      <c r="C178" s="2">
        <f t="shared" si="5"/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0</v>
      </c>
      <c r="CM178">
        <v>1</v>
      </c>
      <c r="CN178">
        <v>1</v>
      </c>
      <c r="CO178">
        <v>1</v>
      </c>
    </row>
    <row r="179" spans="1:93" x14ac:dyDescent="0.25">
      <c r="A179" s="2" t="s">
        <v>1</v>
      </c>
      <c r="B179" s="2">
        <f t="shared" si="4"/>
        <v>90</v>
      </c>
      <c r="C179" s="2">
        <f t="shared" si="5"/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</row>
    <row r="180" spans="1:93" x14ac:dyDescent="0.25">
      <c r="A180" s="2" t="s">
        <v>35</v>
      </c>
      <c r="B180" s="2">
        <f t="shared" si="4"/>
        <v>89</v>
      </c>
      <c r="C180" s="2">
        <f t="shared" si="5"/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</row>
    <row r="181" spans="1:93" x14ac:dyDescent="0.25">
      <c r="A181" s="2" t="s">
        <v>36</v>
      </c>
      <c r="B181" s="2">
        <f t="shared" si="4"/>
        <v>89</v>
      </c>
      <c r="C181" s="2">
        <f t="shared" si="5"/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</row>
    <row r="182" spans="1:93" x14ac:dyDescent="0.25">
      <c r="A182" s="2" t="s">
        <v>4</v>
      </c>
      <c r="B182" s="2">
        <f t="shared" si="4"/>
        <v>89</v>
      </c>
      <c r="C182" s="2">
        <f t="shared" si="5"/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</row>
    <row r="183" spans="1:93" ht="15.75" customHeight="1" x14ac:dyDescent="0.25">
      <c r="A183" s="2"/>
      <c r="B183" s="2"/>
      <c r="C183" s="2"/>
    </row>
    <row r="184" spans="1:93" ht="15.75" customHeight="1" x14ac:dyDescent="0.25">
      <c r="A184" s="2" t="s">
        <v>45</v>
      </c>
      <c r="B184" s="2"/>
      <c r="C184" s="2"/>
      <c r="D184" s="22" t="s">
        <v>6</v>
      </c>
      <c r="E184" s="22"/>
      <c r="F184" s="22"/>
      <c r="G184" s="22"/>
      <c r="H184" s="22"/>
    </row>
    <row r="185" spans="1:93" x14ac:dyDescent="0.25">
      <c r="A185" s="2" t="s">
        <v>0</v>
      </c>
      <c r="B185" s="2">
        <f t="shared" si="4"/>
        <v>90</v>
      </c>
      <c r="C185" s="2">
        <f t="shared" si="5"/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</row>
    <row r="186" spans="1:93" x14ac:dyDescent="0.25">
      <c r="A186" s="2" t="s">
        <v>1</v>
      </c>
      <c r="B186" s="2">
        <f t="shared" si="4"/>
        <v>90</v>
      </c>
      <c r="C186" s="2">
        <f t="shared" si="5"/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</row>
    <row r="187" spans="1:93" x14ac:dyDescent="0.25">
      <c r="A187" s="2" t="s">
        <v>35</v>
      </c>
      <c r="B187" s="2">
        <f t="shared" si="4"/>
        <v>90</v>
      </c>
      <c r="C187" s="2">
        <f t="shared" si="5"/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</row>
    <row r="188" spans="1:93" x14ac:dyDescent="0.25">
      <c r="A188" s="2" t="s">
        <v>36</v>
      </c>
      <c r="B188" s="2">
        <f t="shared" si="4"/>
        <v>89</v>
      </c>
      <c r="C188" s="2">
        <f t="shared" si="5"/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</row>
    <row r="189" spans="1:93" x14ac:dyDescent="0.25">
      <c r="A189" s="2" t="s">
        <v>4</v>
      </c>
      <c r="B189" s="2">
        <f t="shared" si="4"/>
        <v>90</v>
      </c>
      <c r="C189" s="2">
        <f t="shared" si="5"/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</row>
    <row r="190" spans="1:93" x14ac:dyDescent="0.25">
      <c r="A190" s="2"/>
      <c r="B190" s="2"/>
      <c r="C190" s="2"/>
    </row>
    <row r="191" spans="1:93" x14ac:dyDescent="0.25">
      <c r="A191" s="2" t="s">
        <v>0</v>
      </c>
      <c r="B191" s="2">
        <f t="shared" si="4"/>
        <v>88</v>
      </c>
      <c r="C191" s="2">
        <f t="shared" si="5"/>
        <v>2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</row>
    <row r="192" spans="1:93" x14ac:dyDescent="0.25">
      <c r="A192" s="2" t="s">
        <v>1</v>
      </c>
      <c r="B192" s="2">
        <f t="shared" si="4"/>
        <v>90</v>
      </c>
      <c r="C192" s="2">
        <f t="shared" si="5"/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</row>
    <row r="193" spans="1:93" x14ac:dyDescent="0.25">
      <c r="A193" s="2" t="s">
        <v>35</v>
      </c>
      <c r="B193" s="2">
        <f t="shared" si="4"/>
        <v>90</v>
      </c>
      <c r="C193" s="2">
        <f t="shared" si="5"/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</row>
    <row r="194" spans="1:93" x14ac:dyDescent="0.25">
      <c r="A194" s="2" t="s">
        <v>36</v>
      </c>
      <c r="B194" s="2">
        <f t="shared" si="4"/>
        <v>90</v>
      </c>
      <c r="C194" s="2">
        <f t="shared" si="5"/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</row>
    <row r="195" spans="1:93" x14ac:dyDescent="0.25">
      <c r="A195" s="2" t="s">
        <v>4</v>
      </c>
      <c r="B195" s="2">
        <f t="shared" si="4"/>
        <v>90</v>
      </c>
      <c r="C195" s="2">
        <f t="shared" si="5"/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</row>
    <row r="196" spans="1:93" x14ac:dyDescent="0.25">
      <c r="A196" s="2"/>
      <c r="F196" s="22" t="s">
        <v>43</v>
      </c>
      <c r="G196" s="22"/>
      <c r="H196" s="22"/>
      <c r="L196" s="22" t="s">
        <v>44</v>
      </c>
      <c r="M196" s="22"/>
      <c r="N196" s="22"/>
    </row>
    <row r="197" spans="1:93" x14ac:dyDescent="0.25">
      <c r="B197" s="22" t="s">
        <v>43</v>
      </c>
      <c r="C197" s="22"/>
      <c r="D197" s="22"/>
      <c r="E197" s="13"/>
      <c r="F197" s="2" t="s">
        <v>0</v>
      </c>
      <c r="G197" s="2" t="s">
        <v>1</v>
      </c>
      <c r="H197" s="2" t="s">
        <v>35</v>
      </c>
      <c r="I197" s="2" t="s">
        <v>36</v>
      </c>
      <c r="J197" s="2" t="s">
        <v>4</v>
      </c>
      <c r="L197" s="2" t="s">
        <v>0</v>
      </c>
      <c r="M197" s="2" t="s">
        <v>1</v>
      </c>
      <c r="N197" s="2" t="s">
        <v>35</v>
      </c>
      <c r="O197" s="2" t="s">
        <v>36</v>
      </c>
      <c r="P197" s="2" t="s">
        <v>4</v>
      </c>
    </row>
    <row r="198" spans="1:93" x14ac:dyDescent="0.25">
      <c r="A198" s="13"/>
      <c r="B198" s="13" t="s">
        <v>40</v>
      </c>
      <c r="C198" s="13" t="s">
        <v>42</v>
      </c>
      <c r="D198" s="13"/>
      <c r="E198" s="13" t="s">
        <v>40</v>
      </c>
      <c r="F198" s="18">
        <v>98.148148148148138</v>
      </c>
      <c r="G198" s="18">
        <v>97.259259259259252</v>
      </c>
      <c r="H198" s="18">
        <v>97.111111111111114</v>
      </c>
      <c r="I198" s="18">
        <v>98.296296296296305</v>
      </c>
      <c r="J198" s="18">
        <v>96.740740740740733</v>
      </c>
      <c r="L198" s="12">
        <v>97.555555555555557</v>
      </c>
      <c r="M198" s="12">
        <v>98.666666666666657</v>
      </c>
      <c r="N198" s="12">
        <v>98.666666666666657</v>
      </c>
      <c r="O198" s="12">
        <v>98.814814814814824</v>
      </c>
      <c r="P198" s="12">
        <v>97.925925925925938</v>
      </c>
    </row>
    <row r="199" spans="1:93" x14ac:dyDescent="0.25">
      <c r="A199" s="2" t="s">
        <v>0</v>
      </c>
      <c r="B199" s="16">
        <f>AVERAGE(B185,B172,B159,B146,B133,B120,B107,B94,B81,B68,B55,B42,B29,B16,B3)/90*100</f>
        <v>98.148148148148138</v>
      </c>
      <c r="C199" s="16">
        <f>AVERAGE(C185,C172,C159,C146,C133,C120,C107,C94,C81,C68,C55,C42,C29,C16,C3)/90*100</f>
        <v>1.8518518518518521</v>
      </c>
      <c r="E199" s="2" t="s">
        <v>42</v>
      </c>
      <c r="F199" s="18">
        <v>1.8518518518518521</v>
      </c>
      <c r="G199" s="18">
        <v>2.7407407407407409</v>
      </c>
      <c r="H199" s="18">
        <v>2.8888888888888893</v>
      </c>
      <c r="I199" s="18">
        <v>1.7037037037037037</v>
      </c>
      <c r="J199" s="18">
        <v>3.2592592592592591</v>
      </c>
      <c r="L199" s="12">
        <v>2.2962962962962967</v>
      </c>
      <c r="M199" s="12">
        <v>1.3333333333333333</v>
      </c>
      <c r="N199" s="12">
        <v>1.3333333333333333</v>
      </c>
      <c r="O199" s="12">
        <v>1.2592592592592593</v>
      </c>
      <c r="P199" s="12">
        <v>2.074074074074074</v>
      </c>
    </row>
    <row r="200" spans="1:93" x14ac:dyDescent="0.25">
      <c r="A200" s="2" t="s">
        <v>1</v>
      </c>
      <c r="B200" s="16">
        <f t="shared" ref="B200:C203" si="6">AVERAGE(B186,B173,B160,B147,B134,B121,B108,B95,B82,B69,B56,B43,B30,B17,B4)/90*100</f>
        <v>97.259259259259252</v>
      </c>
      <c r="C200" s="16">
        <f t="shared" si="6"/>
        <v>2.7407407407407409</v>
      </c>
    </row>
    <row r="201" spans="1:93" x14ac:dyDescent="0.25">
      <c r="A201" s="2" t="s">
        <v>35</v>
      </c>
      <c r="B201" s="16">
        <f t="shared" si="6"/>
        <v>97.111111111111114</v>
      </c>
      <c r="C201" s="16">
        <f t="shared" si="6"/>
        <v>2.8888888888888893</v>
      </c>
    </row>
    <row r="202" spans="1:93" x14ac:dyDescent="0.25">
      <c r="A202" s="2" t="s">
        <v>36</v>
      </c>
      <c r="B202" s="16">
        <f t="shared" si="6"/>
        <v>98.296296296296305</v>
      </c>
      <c r="C202" s="16">
        <f t="shared" si="6"/>
        <v>1.7037037037037037</v>
      </c>
    </row>
    <row r="203" spans="1:93" x14ac:dyDescent="0.25">
      <c r="A203" s="2" t="s">
        <v>4</v>
      </c>
      <c r="B203" s="16">
        <f t="shared" si="6"/>
        <v>96.740740740740733</v>
      </c>
      <c r="C203" s="16">
        <f t="shared" si="6"/>
        <v>3.2592592592592591</v>
      </c>
    </row>
    <row r="204" spans="1:93" x14ac:dyDescent="0.25">
      <c r="B204" s="22" t="s">
        <v>44</v>
      </c>
      <c r="C204" s="22"/>
      <c r="D204" s="22"/>
      <c r="E204" s="11"/>
    </row>
    <row r="205" spans="1:93" x14ac:dyDescent="0.25">
      <c r="A205" s="13"/>
      <c r="B205" s="13" t="s">
        <v>40</v>
      </c>
      <c r="C205" s="13" t="s">
        <v>42</v>
      </c>
      <c r="D205" s="11"/>
      <c r="E205" s="11"/>
    </row>
    <row r="206" spans="1:93" x14ac:dyDescent="0.25">
      <c r="A206" s="2" t="s">
        <v>0</v>
      </c>
      <c r="B206" s="16">
        <f>AVERAGE(B191,B178,B165,B152,B139,B126,B113,B100,B87,B74,B61,B48,B35,B22,B9)/90*100</f>
        <v>97.555555555555557</v>
      </c>
      <c r="C206" s="16">
        <f>AVERAGE(C185,C178,C165,C152,C139,C126,C113,C100,C87,C74,C61,C48,C35,C22,C9)/90*100</f>
        <v>2.2962962962962967</v>
      </c>
    </row>
    <row r="207" spans="1:93" x14ac:dyDescent="0.25">
      <c r="A207" s="2" t="s">
        <v>1</v>
      </c>
      <c r="B207" s="16">
        <f t="shared" ref="B207:B210" si="7">AVERAGE(B192,B179,B166,B153,B140,B127,B114,B101,B88,B75,B62,B49,B36,B23,B10)/90*100</f>
        <v>98.666666666666657</v>
      </c>
      <c r="C207" s="16">
        <f t="shared" ref="C207:C210" si="8">AVERAGE(C186,C179,C166,C153,C140,C127,C114,C101,C88,C75,C62,C49,C36,C23,C10)/90*100</f>
        <v>1.3333333333333333</v>
      </c>
    </row>
    <row r="208" spans="1:93" x14ac:dyDescent="0.25">
      <c r="A208" s="2" t="s">
        <v>35</v>
      </c>
      <c r="B208" s="16">
        <f t="shared" si="7"/>
        <v>98.666666666666657</v>
      </c>
      <c r="C208" s="16">
        <f t="shared" si="8"/>
        <v>1.3333333333333333</v>
      </c>
    </row>
    <row r="209" spans="1:3" x14ac:dyDescent="0.25">
      <c r="A209" s="2" t="s">
        <v>36</v>
      </c>
      <c r="B209" s="16">
        <f t="shared" si="7"/>
        <v>98.814814814814824</v>
      </c>
      <c r="C209" s="16">
        <f t="shared" si="8"/>
        <v>1.2592592592592593</v>
      </c>
    </row>
    <row r="210" spans="1:3" x14ac:dyDescent="0.25">
      <c r="A210" s="2" t="s">
        <v>4</v>
      </c>
      <c r="B210" s="16">
        <f t="shared" si="7"/>
        <v>97.925925925925938</v>
      </c>
      <c r="C210" s="16">
        <f t="shared" si="8"/>
        <v>2.074074074074074</v>
      </c>
    </row>
  </sheetData>
  <mergeCells count="33">
    <mergeCell ref="L196:N196"/>
    <mergeCell ref="D119:H119"/>
    <mergeCell ref="D158:H158"/>
    <mergeCell ref="D164:H164"/>
    <mergeCell ref="D171:H171"/>
    <mergeCell ref="D177:H177"/>
    <mergeCell ref="D125:H125"/>
    <mergeCell ref="D132:H132"/>
    <mergeCell ref="D138:H138"/>
    <mergeCell ref="D145:H145"/>
    <mergeCell ref="D151:H151"/>
    <mergeCell ref="D184:H184"/>
    <mergeCell ref="D93:H93"/>
    <mergeCell ref="D99:H99"/>
    <mergeCell ref="D106:H106"/>
    <mergeCell ref="D112:H112"/>
    <mergeCell ref="F196:H196"/>
    <mergeCell ref="B197:D197"/>
    <mergeCell ref="B204:D204"/>
    <mergeCell ref="D2:H2"/>
    <mergeCell ref="D8:H8"/>
    <mergeCell ref="D15:H15"/>
    <mergeCell ref="D21:H21"/>
    <mergeCell ref="D28:H28"/>
    <mergeCell ref="D34:H34"/>
    <mergeCell ref="D41:H41"/>
    <mergeCell ref="D47:H47"/>
    <mergeCell ref="D54:H54"/>
    <mergeCell ref="D60:H60"/>
    <mergeCell ref="D67:H67"/>
    <mergeCell ref="D73:H73"/>
    <mergeCell ref="D80:H80"/>
    <mergeCell ref="D86:H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Asteroids Dodged</vt:lpstr>
      <vt:lpstr>Asteroids Hit</vt:lpstr>
      <vt:lpstr>Waypoint Times</vt:lpstr>
      <vt:lpstr>Player Movement</vt:lpstr>
      <vt:lpstr>Asteroids Dodged Random</vt:lpstr>
      <vt:lpstr>Asteroids Dodged Targeted</vt:lpstr>
      <vt:lpstr>Asteroids Hit Chart</vt:lpstr>
      <vt:lpstr>Waypoint times chart</vt:lpstr>
      <vt:lpstr>NewUsersPerformance</vt:lpstr>
      <vt:lpstr>Total Locations Chart</vt:lpstr>
      <vt:lpstr>Player Movement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2016-05-05T09:09:34Z</dcterms:modified>
</cp:coreProperties>
</file>