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0119103a1\Downloads\講義資料\4年生\研究\卒論\"/>
    </mc:Choice>
  </mc:AlternateContent>
  <bookViews>
    <workbookView xWindow="0" yWindow="0" windowWidth="7480" windowHeight="4110" activeTab="2"/>
  </bookViews>
  <sheets>
    <sheet name="研A 6階 上" sheetId="2" r:id="rId1"/>
    <sheet name="研A 6階 下" sheetId="7" r:id="rId2"/>
    <sheet name="外階段" sheetId="8" r:id="rId3"/>
    <sheet name="フィルタ実験 順位" sheetId="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" i="8" l="1"/>
  <c r="R35" i="8"/>
  <c r="R36" i="8"/>
  <c r="R37" i="8"/>
  <c r="R38" i="8"/>
  <c r="R39" i="8"/>
  <c r="R29" i="8" l="1"/>
  <c r="Q29" i="8"/>
  <c r="P29" i="8"/>
  <c r="O29" i="8"/>
  <c r="R28" i="8"/>
  <c r="Q28" i="8"/>
  <c r="P28" i="8"/>
  <c r="O28" i="8"/>
  <c r="R27" i="8"/>
  <c r="Q27" i="8"/>
  <c r="P27" i="8"/>
  <c r="O27" i="8"/>
  <c r="R26" i="8"/>
  <c r="Q26" i="8"/>
  <c r="P26" i="8"/>
  <c r="O26" i="8"/>
  <c r="O93" i="2"/>
  <c r="P93" i="2"/>
  <c r="Q93" i="2"/>
  <c r="R93" i="2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R71" i="2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38" i="8"/>
  <c r="P38" i="8"/>
  <c r="Q38" i="8"/>
  <c r="O39" i="8"/>
  <c r="P39" i="8"/>
  <c r="Q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R5" i="8"/>
  <c r="Q5" i="8"/>
  <c r="P5" i="8"/>
  <c r="O5" i="8"/>
  <c r="O6" i="7"/>
  <c r="P6" i="7"/>
  <c r="Q6" i="7"/>
  <c r="R6" i="7"/>
  <c r="O7" i="7"/>
  <c r="P7" i="7"/>
  <c r="Q7" i="7"/>
  <c r="R7" i="7"/>
  <c r="O8" i="7"/>
  <c r="P8" i="7"/>
  <c r="Q8" i="7"/>
  <c r="R8" i="7"/>
  <c r="O9" i="7"/>
  <c r="P9" i="7"/>
  <c r="Q9" i="7"/>
  <c r="R9" i="7"/>
  <c r="O10" i="7"/>
  <c r="P10" i="7"/>
  <c r="Q10" i="7"/>
  <c r="R10" i="7"/>
  <c r="O11" i="7"/>
  <c r="P11" i="7"/>
  <c r="Q11" i="7"/>
  <c r="R11" i="7"/>
  <c r="O12" i="7"/>
  <c r="P12" i="7"/>
  <c r="Q12" i="7"/>
  <c r="R12" i="7"/>
  <c r="O13" i="7"/>
  <c r="P13" i="7"/>
  <c r="Q13" i="7"/>
  <c r="R13" i="7"/>
  <c r="O14" i="7"/>
  <c r="P14" i="7"/>
  <c r="Q14" i="7"/>
  <c r="R14" i="7"/>
  <c r="O15" i="7"/>
  <c r="P15" i="7"/>
  <c r="Q15" i="7"/>
  <c r="R15" i="7"/>
  <c r="O16" i="7"/>
  <c r="P16" i="7"/>
  <c r="Q16" i="7"/>
  <c r="R16" i="7"/>
  <c r="O17" i="7"/>
  <c r="P17" i="7"/>
  <c r="Q17" i="7"/>
  <c r="R17" i="7"/>
  <c r="O18" i="7"/>
  <c r="P18" i="7"/>
  <c r="Q18" i="7"/>
  <c r="R18" i="7"/>
  <c r="O19" i="7"/>
  <c r="P19" i="7"/>
  <c r="Q19" i="7"/>
  <c r="R19" i="7"/>
  <c r="O20" i="7"/>
  <c r="P20" i="7"/>
  <c r="Q20" i="7"/>
  <c r="R20" i="7"/>
  <c r="O21" i="7"/>
  <c r="P21" i="7"/>
  <c r="Q21" i="7"/>
  <c r="R21" i="7"/>
  <c r="O22" i="7"/>
  <c r="P22" i="7"/>
  <c r="Q22" i="7"/>
  <c r="R22" i="7"/>
  <c r="O23" i="7"/>
  <c r="P23" i="7"/>
  <c r="Q23" i="7"/>
  <c r="R23" i="7"/>
  <c r="O24" i="7"/>
  <c r="P24" i="7"/>
  <c r="Q24" i="7"/>
  <c r="R24" i="7"/>
  <c r="O25" i="7"/>
  <c r="P25" i="7"/>
  <c r="Q25" i="7"/>
  <c r="R25" i="7"/>
  <c r="O26" i="7"/>
  <c r="P26" i="7"/>
  <c r="Q26" i="7"/>
  <c r="R26" i="7"/>
  <c r="O27" i="7"/>
  <c r="P27" i="7"/>
  <c r="Q27" i="7"/>
  <c r="R27" i="7"/>
  <c r="O28" i="7"/>
  <c r="P28" i="7"/>
  <c r="Q28" i="7"/>
  <c r="R28" i="7"/>
  <c r="O29" i="7"/>
  <c r="P29" i="7"/>
  <c r="Q29" i="7"/>
  <c r="R29" i="7"/>
  <c r="O30" i="7"/>
  <c r="P30" i="7"/>
  <c r="Q30" i="7"/>
  <c r="R30" i="7"/>
  <c r="O31" i="7"/>
  <c r="P31" i="7"/>
  <c r="Q31" i="7"/>
  <c r="R31" i="7"/>
  <c r="O32" i="7"/>
  <c r="P32" i="7"/>
  <c r="Q32" i="7"/>
  <c r="R32" i="7"/>
  <c r="O33" i="7"/>
  <c r="P33" i="7"/>
  <c r="Q33" i="7"/>
  <c r="R33" i="7"/>
  <c r="O34" i="7"/>
  <c r="P34" i="7"/>
  <c r="Q34" i="7"/>
  <c r="R34" i="7"/>
  <c r="O35" i="7"/>
  <c r="P35" i="7"/>
  <c r="Q35" i="7"/>
  <c r="R35" i="7"/>
  <c r="O36" i="7"/>
  <c r="P36" i="7"/>
  <c r="Q36" i="7"/>
  <c r="R36" i="7"/>
  <c r="O37" i="7"/>
  <c r="P37" i="7"/>
  <c r="Q37" i="7"/>
  <c r="R37" i="7"/>
  <c r="O38" i="7"/>
  <c r="P38" i="7"/>
  <c r="Q38" i="7"/>
  <c r="R38" i="7"/>
  <c r="O39" i="7"/>
  <c r="P39" i="7"/>
  <c r="Q39" i="7"/>
  <c r="R39" i="7"/>
  <c r="O40" i="7"/>
  <c r="P40" i="7"/>
  <c r="Q40" i="7"/>
  <c r="R40" i="7"/>
  <c r="O41" i="7"/>
  <c r="P41" i="7"/>
  <c r="Q41" i="7"/>
  <c r="R41" i="7"/>
  <c r="O42" i="7"/>
  <c r="P42" i="7"/>
  <c r="Q42" i="7"/>
  <c r="R42" i="7"/>
  <c r="O43" i="7"/>
  <c r="P43" i="7"/>
  <c r="Q43" i="7"/>
  <c r="R43" i="7"/>
  <c r="O44" i="7"/>
  <c r="P44" i="7"/>
  <c r="Q44" i="7"/>
  <c r="R44" i="7"/>
  <c r="O45" i="7"/>
  <c r="P45" i="7"/>
  <c r="Q45" i="7"/>
  <c r="R45" i="7"/>
  <c r="O46" i="7"/>
  <c r="P46" i="7"/>
  <c r="Q46" i="7"/>
  <c r="R46" i="7"/>
  <c r="O47" i="7"/>
  <c r="P47" i="7"/>
  <c r="Q47" i="7"/>
  <c r="R47" i="7"/>
  <c r="O48" i="7"/>
  <c r="P48" i="7"/>
  <c r="Q48" i="7"/>
  <c r="R48" i="7"/>
  <c r="O49" i="7"/>
  <c r="P49" i="7"/>
  <c r="Q49" i="7"/>
  <c r="R49" i="7"/>
  <c r="O50" i="7"/>
  <c r="P50" i="7"/>
  <c r="Q50" i="7"/>
  <c r="R50" i="7"/>
  <c r="O51" i="7"/>
  <c r="P51" i="7"/>
  <c r="Q51" i="7"/>
  <c r="R51" i="7"/>
  <c r="O52" i="7"/>
  <c r="P52" i="7"/>
  <c r="Q52" i="7"/>
  <c r="R52" i="7"/>
  <c r="O53" i="7"/>
  <c r="P53" i="7"/>
  <c r="Q53" i="7"/>
  <c r="R53" i="7"/>
  <c r="O54" i="7"/>
  <c r="P54" i="7"/>
  <c r="Q54" i="7"/>
  <c r="R54" i="7"/>
  <c r="O55" i="7"/>
  <c r="P55" i="7"/>
  <c r="Q55" i="7"/>
  <c r="R55" i="7"/>
  <c r="O56" i="7"/>
  <c r="P56" i="7"/>
  <c r="Q56" i="7"/>
  <c r="R56" i="7"/>
  <c r="O57" i="7"/>
  <c r="P57" i="7"/>
  <c r="Q57" i="7"/>
  <c r="R57" i="7"/>
  <c r="O58" i="7"/>
  <c r="P58" i="7"/>
  <c r="Q58" i="7"/>
  <c r="R58" i="7"/>
  <c r="O59" i="7"/>
  <c r="P59" i="7"/>
  <c r="Q59" i="7"/>
  <c r="R59" i="7"/>
  <c r="O60" i="7"/>
  <c r="P60" i="7"/>
  <c r="Q60" i="7"/>
  <c r="R60" i="7"/>
  <c r="O61" i="7"/>
  <c r="P61" i="7"/>
  <c r="Q61" i="7"/>
  <c r="R61" i="7"/>
  <c r="O62" i="7"/>
  <c r="P62" i="7"/>
  <c r="Q62" i="7"/>
  <c r="R62" i="7"/>
  <c r="O63" i="7"/>
  <c r="P63" i="7"/>
  <c r="Q63" i="7"/>
  <c r="R63" i="7"/>
  <c r="O64" i="7"/>
  <c r="P64" i="7"/>
  <c r="Q64" i="7"/>
  <c r="R64" i="7"/>
  <c r="O65" i="7"/>
  <c r="P65" i="7"/>
  <c r="Q65" i="7"/>
  <c r="R65" i="7"/>
  <c r="O66" i="7"/>
  <c r="P66" i="7"/>
  <c r="Q66" i="7"/>
  <c r="R66" i="7"/>
  <c r="O67" i="7"/>
  <c r="P67" i="7"/>
  <c r="Q67" i="7"/>
  <c r="R67" i="7"/>
  <c r="O68" i="7"/>
  <c r="P68" i="7"/>
  <c r="Q68" i="7"/>
  <c r="R68" i="7"/>
  <c r="O69" i="7"/>
  <c r="P69" i="7"/>
  <c r="Q69" i="7"/>
  <c r="R69" i="7"/>
  <c r="O70" i="7"/>
  <c r="P70" i="7"/>
  <c r="Q70" i="7"/>
  <c r="R70" i="7"/>
  <c r="O71" i="7"/>
  <c r="P71" i="7"/>
  <c r="Q71" i="7"/>
  <c r="R71" i="7"/>
  <c r="O72" i="7"/>
  <c r="P72" i="7"/>
  <c r="Q72" i="7"/>
  <c r="R72" i="7"/>
  <c r="O73" i="7"/>
  <c r="P73" i="7"/>
  <c r="Q73" i="7"/>
  <c r="R73" i="7"/>
  <c r="O74" i="7"/>
  <c r="P74" i="7"/>
  <c r="Q74" i="7"/>
  <c r="R74" i="7"/>
  <c r="O75" i="7"/>
  <c r="P75" i="7"/>
  <c r="Q75" i="7"/>
  <c r="R75" i="7"/>
  <c r="O76" i="7"/>
  <c r="P76" i="7"/>
  <c r="Q76" i="7"/>
  <c r="R76" i="7"/>
  <c r="O77" i="7"/>
  <c r="P77" i="7"/>
  <c r="Q77" i="7"/>
  <c r="R77" i="7"/>
  <c r="O78" i="7"/>
  <c r="P78" i="7"/>
  <c r="Q78" i="7"/>
  <c r="R78" i="7"/>
  <c r="O79" i="7"/>
  <c r="P79" i="7"/>
  <c r="Q79" i="7"/>
  <c r="R79" i="7"/>
  <c r="O80" i="7"/>
  <c r="P80" i="7"/>
  <c r="Q80" i="7"/>
  <c r="R80" i="7"/>
  <c r="O81" i="7"/>
  <c r="P81" i="7"/>
  <c r="Q81" i="7"/>
  <c r="R81" i="7"/>
  <c r="O82" i="7"/>
  <c r="P82" i="7"/>
  <c r="Q82" i="7"/>
  <c r="R82" i="7"/>
  <c r="O83" i="7"/>
  <c r="P83" i="7"/>
  <c r="Q83" i="7"/>
  <c r="R83" i="7"/>
  <c r="O84" i="7"/>
  <c r="P84" i="7"/>
  <c r="Q84" i="7"/>
  <c r="R84" i="7"/>
  <c r="O85" i="7"/>
  <c r="P85" i="7"/>
  <c r="Q85" i="7"/>
  <c r="R85" i="7"/>
  <c r="O86" i="7"/>
  <c r="P86" i="7"/>
  <c r="Q86" i="7"/>
  <c r="R86" i="7"/>
  <c r="O87" i="7"/>
  <c r="P87" i="7"/>
  <c r="Q87" i="7"/>
  <c r="R87" i="7"/>
  <c r="O88" i="7"/>
  <c r="P88" i="7"/>
  <c r="Q88" i="7"/>
  <c r="R88" i="7"/>
  <c r="O89" i="7"/>
  <c r="P89" i="7"/>
  <c r="Q89" i="7"/>
  <c r="R89" i="7"/>
  <c r="O90" i="7"/>
  <c r="P90" i="7"/>
  <c r="Q90" i="7"/>
  <c r="R90" i="7"/>
  <c r="O91" i="7"/>
  <c r="P91" i="7"/>
  <c r="Q91" i="7"/>
  <c r="R91" i="7"/>
  <c r="O92" i="7"/>
  <c r="P92" i="7"/>
  <c r="Q92" i="7"/>
  <c r="R92" i="7"/>
  <c r="O93" i="7"/>
  <c r="P93" i="7"/>
  <c r="Q93" i="7"/>
  <c r="R93" i="7"/>
  <c r="O94" i="7"/>
  <c r="P94" i="7"/>
  <c r="Q94" i="7"/>
  <c r="R94" i="7"/>
  <c r="O95" i="7"/>
  <c r="P95" i="7"/>
  <c r="Q95" i="7"/>
  <c r="R95" i="7"/>
  <c r="O96" i="7"/>
  <c r="P96" i="7"/>
  <c r="Q96" i="7"/>
  <c r="R96" i="7"/>
  <c r="O97" i="7"/>
  <c r="P97" i="7"/>
  <c r="Q97" i="7"/>
  <c r="R97" i="7"/>
  <c r="O98" i="7"/>
  <c r="P98" i="7"/>
  <c r="Q98" i="7"/>
  <c r="R98" i="7"/>
  <c r="O99" i="7"/>
  <c r="P99" i="7"/>
  <c r="Q99" i="7"/>
  <c r="R99" i="7"/>
  <c r="O100" i="7"/>
  <c r="P100" i="7"/>
  <c r="Q100" i="7"/>
  <c r="R100" i="7"/>
  <c r="O101" i="7"/>
  <c r="P101" i="7"/>
  <c r="Q101" i="7"/>
  <c r="R101" i="7"/>
  <c r="O102" i="7"/>
  <c r="P102" i="7"/>
  <c r="Q102" i="7"/>
  <c r="R102" i="7"/>
  <c r="O103" i="7"/>
  <c r="P103" i="7"/>
  <c r="Q103" i="7"/>
  <c r="R103" i="7"/>
  <c r="O104" i="7"/>
  <c r="P104" i="7"/>
  <c r="Q104" i="7"/>
  <c r="R104" i="7"/>
  <c r="O105" i="7"/>
  <c r="P105" i="7"/>
  <c r="Q105" i="7"/>
  <c r="R105" i="7"/>
  <c r="R5" i="7"/>
  <c r="Q5" i="7"/>
  <c r="P5" i="7"/>
  <c r="O5" i="7"/>
  <c r="O5" i="2"/>
  <c r="P5" i="2"/>
  <c r="Q5" i="2"/>
  <c r="R5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R6" i="2"/>
  <c r="Q6" i="2"/>
  <c r="P6" i="2"/>
  <c r="O6" i="2"/>
  <c r="W55" i="2" l="1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6" i="2"/>
  <c r="W5" i="2"/>
  <c r="X67" i="2" l="1"/>
  <c r="Y82" i="2"/>
  <c r="X82" i="2"/>
  <c r="Y87" i="2"/>
  <c r="X87" i="2"/>
  <c r="X59" i="2"/>
  <c r="X58" i="2"/>
  <c r="X56" i="2"/>
  <c r="X71" i="2"/>
  <c r="X63" i="2"/>
  <c r="X55" i="2"/>
  <c r="X57" i="2"/>
  <c r="X64" i="2"/>
  <c r="X62" i="2"/>
  <c r="X69" i="2"/>
  <c r="X61" i="2"/>
  <c r="X70" i="2"/>
  <c r="X68" i="2"/>
  <c r="X60" i="2"/>
  <c r="X66" i="2"/>
  <c r="X65" i="2"/>
</calcChain>
</file>

<file path=xl/comments1.xml><?xml version="1.0" encoding="utf-8"?>
<comments xmlns="http://schemas.openxmlformats.org/spreadsheetml/2006/main">
  <authors>
    <author>c0119103a1</author>
  </authors>
  <commentList>
    <comment ref="F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A: All</t>
        </r>
        <r>
          <rPr>
            <sz val="9"/>
            <color indexed="81"/>
            <rFont val="MS P ゴシック"/>
            <family val="3"/>
            <charset val="128"/>
          </rPr>
          <t xml:space="preserve">
D: Decimation
S: Spatial
T: Temporal
H: Hole Filling</t>
        </r>
      </text>
    </comment>
    <comment ref="F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c0119103a1:</t>
        </r>
        <r>
          <rPr>
            <sz val="9"/>
            <color indexed="81"/>
            <rFont val="MS P ゴシック"/>
            <family val="3"/>
            <charset val="128"/>
          </rPr>
          <t xml:space="preserve">
#Decimation
        self.decimation = rs.decimation_filter()
        self.decimation.set_option(rs.option.filter_magnitude, 1)
        #Spatial
        self.spatial = rs.spatial_filter()
        self.spatial.set_option(rs.option.filter_magnitude, 5)
        self.spatial.set_option(rs.option.filter_smooth_alpha, 0.3)
        self.spatial.set_option(rs.option.filter_smooth_delta, 50)
        self.spatial.set_option(rs.option.holes_fill, 4)
        #Temporal
        self.temporal = rs.temporal_filter()
        self.temporal.set_option(rs.option.filter_smooth_alpha, 0.1)
        self.temporal.set_option(rs.option.filter_smooth_delta, 100)
        #Hole Filling
        self.hole_filling = rs.hole_filling_filter()
        #Threshold
        self.threshold = rs.threshold_filter()
        self.threshold.set_option(rs.option.min_distance, 0)
        self.threshold.set_option(rs.option.max_distance, 16)</t>
        </r>
      </text>
    </comment>
  </commentList>
</comments>
</file>

<file path=xl/comments2.xml><?xml version="1.0" encoding="utf-8"?>
<comments xmlns="http://schemas.openxmlformats.org/spreadsheetml/2006/main">
  <authors>
    <author>c0119103a1</author>
  </authors>
  <commentList>
    <comment ref="F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A: All</t>
        </r>
        <r>
          <rPr>
            <sz val="9"/>
            <color indexed="81"/>
            <rFont val="MS P ゴシック"/>
            <family val="3"/>
            <charset val="128"/>
          </rPr>
          <t xml:space="preserve">
D: Decimation
S: Spatial
T: Temporal
H: Hole Filling</t>
        </r>
      </text>
    </comment>
    <comment ref="F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c0119103a1:</t>
        </r>
        <r>
          <rPr>
            <sz val="9"/>
            <color indexed="81"/>
            <rFont val="MS P ゴシック"/>
            <family val="3"/>
            <charset val="128"/>
          </rPr>
          <t xml:space="preserve">
#Decimation
        self.decimation = rs.decimation_filter()
        self.decimation.set_option(rs.option.filter_magnitude, 1)
        #Spatial
        self.spatial = rs.spatial_filter()
        self.spatial.set_option(rs.option.filter_magnitude, 5)
        self.spatial.set_option(rs.option.filter_smooth_alpha, 0.3)
        self.spatial.set_option(rs.option.filter_smooth_delta, 50)
        self.spatial.set_option(rs.option.holes_fill, 4)
        #Temporal
        self.temporal = rs.temporal_filter()
        self.temporal.set_option(rs.option.filter_smooth_alpha, 0.1)
        self.temporal.set_option(rs.option.filter_smooth_delta, 100)
        #Hole Filling
        self.hole_filling = rs.hole_filling_filter()
        #Threshold
        self.threshold = rs.threshold_filter()
        self.threshold.set_option(rs.option.min_distance, 0)
        self.threshold.set_option(rs.option.max_distance, 16)</t>
        </r>
      </text>
    </comment>
  </commentList>
</comments>
</file>

<file path=xl/comments3.xml><?xml version="1.0" encoding="utf-8"?>
<comments xmlns="http://schemas.openxmlformats.org/spreadsheetml/2006/main">
  <authors>
    <author>c0119103a1</author>
  </authors>
  <commentList>
    <comment ref="F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A: All</t>
        </r>
        <r>
          <rPr>
            <sz val="9"/>
            <color indexed="81"/>
            <rFont val="MS P ゴシック"/>
            <family val="3"/>
            <charset val="128"/>
          </rPr>
          <t xml:space="preserve">
D: Decimation
S: Spatial
T: Temporal
H: Hole Filling</t>
        </r>
      </text>
    </comment>
    <comment ref="F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c0119103a1:</t>
        </r>
        <r>
          <rPr>
            <sz val="9"/>
            <color indexed="81"/>
            <rFont val="MS P ゴシック"/>
            <family val="3"/>
            <charset val="128"/>
          </rPr>
          <t xml:space="preserve">
#Decimation
        self.decimation = rs.decimation_filter()
        self.decimation.set_option(rs.option.filter_magnitude, 1)
        #Spatial
        self.spatial = rs.spatial_filter()
        self.spatial.set_option(rs.option.filter_magnitude, 5)
        self.spatial.set_option(rs.option.filter_smooth_alpha, 0.3)
        self.spatial.set_option(rs.option.filter_smooth_delta, 50)
        self.spatial.set_option(rs.option.holes_fill, 4)
        #Temporal
        self.temporal = rs.temporal_filter()
        self.temporal.set_option(rs.option.filter_smooth_alpha, 0.1)
        self.temporal.set_option(rs.option.filter_smooth_delta, 100)
        #Hole Filling
        self.hole_filling = rs.hole_filling_filter()
        #Threshold
        self.threshold = rs.threshold_filter()
        self.threshold.set_option(rs.option.min_distance, 0)
        self.threshold.set_option(rs.option.max_distance, 16)</t>
        </r>
      </text>
    </comment>
  </commentList>
</comments>
</file>

<file path=xl/sharedStrings.xml><?xml version="1.0" encoding="utf-8"?>
<sst xmlns="http://schemas.openxmlformats.org/spreadsheetml/2006/main" count="892" uniqueCount="107">
  <si>
    <t>階段認識アルゴリズムの検証</t>
    <rPh sb="0" eb="2">
      <t>カイダン</t>
    </rPh>
    <rPh sb="2" eb="4">
      <t>ニンシキ</t>
    </rPh>
    <rPh sb="11" eb="13">
      <t>ケンショウ</t>
    </rPh>
    <phoneticPr fontId="2"/>
  </si>
  <si>
    <t>照明</t>
    <rPh sb="0" eb="2">
      <t>ショウメイ</t>
    </rPh>
    <phoneticPr fontId="2"/>
  </si>
  <si>
    <t>正解</t>
    <rPh sb="0" eb="2">
      <t>セイカイ</t>
    </rPh>
    <phoneticPr fontId="2"/>
  </si>
  <si>
    <t>階段までの距離</t>
    <rPh sb="0" eb="2">
      <t>カイダン</t>
    </rPh>
    <rPh sb="5" eb="7">
      <t>キョリ</t>
    </rPh>
    <phoneticPr fontId="2"/>
  </si>
  <si>
    <t>幅</t>
    <rPh sb="0" eb="1">
      <t>ハバ</t>
    </rPh>
    <phoneticPr fontId="2"/>
  </si>
  <si>
    <t>高さ</t>
    <rPh sb="0" eb="1">
      <t>タカ</t>
    </rPh>
    <phoneticPr fontId="2"/>
  </si>
  <si>
    <t>奥行</t>
    <rPh sb="0" eb="2">
      <t>オクユキ</t>
    </rPh>
    <phoneticPr fontId="2"/>
  </si>
  <si>
    <t>後処理</t>
    <rPh sb="0" eb="3">
      <t>アトショリ</t>
    </rPh>
    <phoneticPr fontId="2"/>
  </si>
  <si>
    <t>例：　1</t>
    <rPh sb="0" eb="1">
      <t>レイ</t>
    </rPh>
    <phoneticPr fontId="2"/>
  </si>
  <si>
    <t>あり</t>
  </si>
  <si>
    <t>A</t>
    <phoneticPr fontId="2"/>
  </si>
  <si>
    <t>研究棟A 6階 南側階段 上り</t>
    <rPh sb="0" eb="3">
      <t>ケンキュウトウ</t>
    </rPh>
    <rPh sb="6" eb="7">
      <t>カイ</t>
    </rPh>
    <rPh sb="8" eb="10">
      <t>ミナミガワ</t>
    </rPh>
    <rPh sb="10" eb="12">
      <t>カイダン</t>
    </rPh>
    <rPh sb="13" eb="14">
      <t>ノボ</t>
    </rPh>
    <phoneticPr fontId="2"/>
  </si>
  <si>
    <t>カメラ設定</t>
    <rPh sb="3" eb="5">
      <t>セッテイ</t>
    </rPh>
    <phoneticPr fontId="2"/>
  </si>
  <si>
    <t>結果</t>
    <rPh sb="0" eb="2">
      <t>ケッカ</t>
    </rPh>
    <phoneticPr fontId="2"/>
  </si>
  <si>
    <t>認識段数</t>
    <rPh sb="0" eb="4">
      <t>ニンシキダンスウ</t>
    </rPh>
    <phoneticPr fontId="2"/>
  </si>
  <si>
    <t>visual_preset = High Density
laser_power = 300</t>
    <phoneticPr fontId="2"/>
  </si>
  <si>
    <t>カメラ</t>
    <phoneticPr fontId="2"/>
  </si>
  <si>
    <t>RealSense</t>
  </si>
  <si>
    <t>誤差</t>
    <rPh sb="0" eb="2">
      <t>ゴサ</t>
    </rPh>
    <phoneticPr fontId="2"/>
  </si>
  <si>
    <t>A</t>
    <phoneticPr fontId="2"/>
  </si>
  <si>
    <t>visual_preset = High Density
laser_power = 360</t>
    <phoneticPr fontId="2"/>
  </si>
  <si>
    <t>撮影高さ[cm]</t>
    <rPh sb="0" eb="2">
      <t>サツエイ</t>
    </rPh>
    <rPh sb="2" eb="3">
      <t>タカ</t>
    </rPh>
    <phoneticPr fontId="2"/>
  </si>
  <si>
    <r>
      <rPr>
        <vertAlign val="subscript"/>
        <sz val="11"/>
        <color theme="1"/>
        <rFont val="游ゴシック"/>
        <family val="3"/>
        <charset val="128"/>
        <scheme val="minor"/>
      </rPr>
      <t xml:space="preserve">ID         </t>
    </r>
    <r>
      <rPr>
        <vertAlign val="superscript"/>
        <sz val="11"/>
        <color theme="1"/>
        <rFont val="游ゴシック"/>
        <family val="3"/>
        <charset val="128"/>
        <scheme val="minor"/>
      </rPr>
      <t>条件</t>
    </r>
    <rPh sb="11" eb="13">
      <t>ジョウケン</t>
    </rPh>
    <phoneticPr fontId="2"/>
  </si>
  <si>
    <t>Viewerで撮影</t>
    <rPh sb="7" eb="9">
      <t>サツエイ</t>
    </rPh>
    <phoneticPr fontId="2"/>
  </si>
  <si>
    <t>visual_preset = High Density
laser_power = 360</t>
  </si>
  <si>
    <t>visual_preset = High Density
laser_power = 360</t>
    <phoneticPr fontId="2"/>
  </si>
  <si>
    <t>その他</t>
    <rPh sb="2" eb="3">
      <t>タ</t>
    </rPh>
    <phoneticPr fontId="2"/>
  </si>
  <si>
    <t>考察</t>
    <rPh sb="0" eb="2">
      <t>コウサツ</t>
    </rPh>
    <phoneticPr fontId="2"/>
  </si>
  <si>
    <t>近すぎて幅も床面もほとんどとらえてないからかも</t>
    <rPh sb="0" eb="1">
      <t>チカ</t>
    </rPh>
    <rPh sb="4" eb="5">
      <t>ハバ</t>
    </rPh>
    <rPh sb="6" eb="8">
      <t>ユカメン</t>
    </rPh>
    <phoneticPr fontId="2"/>
  </si>
  <si>
    <t>なし(昼)</t>
  </si>
  <si>
    <t>A</t>
  </si>
  <si>
    <t>A</t>
    <phoneticPr fontId="2"/>
  </si>
  <si>
    <t>visual_preset = High Density
laser_power = 360</t>
    <phoneticPr fontId="2"/>
  </si>
  <si>
    <t>エラー"高さが低すぎるため階段じゃない"</t>
    <rPh sb="4" eb="5">
      <t>タカ</t>
    </rPh>
    <rPh sb="7" eb="8">
      <t>ヒク</t>
    </rPh>
    <rPh sb="13" eb="15">
      <t>カイダン</t>
    </rPh>
    <phoneticPr fontId="2"/>
  </si>
  <si>
    <t>2段だけでも認識可能</t>
    <rPh sb="1" eb="2">
      <t>ダン</t>
    </rPh>
    <rPh sb="6" eb="8">
      <t>ニンシキ</t>
    </rPh>
    <rPh sb="8" eb="10">
      <t>カノウ</t>
    </rPh>
    <phoneticPr fontId="2"/>
  </si>
  <si>
    <t>研究棟A 6階 南側階段 下り</t>
    <rPh sb="0" eb="3">
      <t>ケンキュウトウ</t>
    </rPh>
    <rPh sb="6" eb="7">
      <t>カイ</t>
    </rPh>
    <rPh sb="8" eb="10">
      <t>ミナミガワ</t>
    </rPh>
    <rPh sb="10" eb="12">
      <t>カイダン</t>
    </rPh>
    <rPh sb="13" eb="14">
      <t>クダ</t>
    </rPh>
    <phoneticPr fontId="2"/>
  </si>
  <si>
    <t>visual_preset = High Density
laser_power = 300</t>
  </si>
  <si>
    <t>カメラ角度</t>
    <rPh sb="3" eb="5">
      <t>カクド</t>
    </rPh>
    <phoneticPr fontId="2"/>
  </si>
  <si>
    <t>坂道 左側階段</t>
    <rPh sb="0" eb="2">
      <t>サカミチ</t>
    </rPh>
    <rPh sb="3" eb="7">
      <t>ヒダリガワカイダン</t>
    </rPh>
    <phoneticPr fontId="2"/>
  </si>
  <si>
    <t>階段の両端が映るように撮ったが、床面が少なすぎた？</t>
    <rPh sb="0" eb="2">
      <t>カイダン</t>
    </rPh>
    <rPh sb="3" eb="5">
      <t>リョウタン</t>
    </rPh>
    <rPh sb="6" eb="7">
      <t>ウツ</t>
    </rPh>
    <rPh sb="11" eb="12">
      <t>ト</t>
    </rPh>
    <rPh sb="16" eb="18">
      <t>ユカメン</t>
    </rPh>
    <rPh sb="19" eb="20">
      <t>スク</t>
    </rPh>
    <phoneticPr fontId="2"/>
  </si>
  <si>
    <t>高さが0判定された</t>
    <rPh sb="0" eb="1">
      <t>タカ</t>
    </rPh>
    <rPh sb="4" eb="6">
      <t>ハンテイ</t>
    </rPh>
    <phoneticPr fontId="2"/>
  </si>
  <si>
    <t>両端が映るように撮ったが、だめ</t>
    <rPh sb="0" eb="2">
      <t>リョウタン</t>
    </rPh>
    <rPh sb="3" eb="4">
      <t>ウツ</t>
    </rPh>
    <rPh sb="8" eb="9">
      <t>ト</t>
    </rPh>
    <phoneticPr fontId="2"/>
  </si>
  <si>
    <t>奥行きが短すぎる判定(18.6692cm)</t>
    <rPh sb="0" eb="2">
      <t>オクユ</t>
    </rPh>
    <rPh sb="4" eb="5">
      <t>ミジカ</t>
    </rPh>
    <rPh sb="8" eb="10">
      <t>ハンテイ</t>
    </rPh>
    <phoneticPr fontId="2"/>
  </si>
  <si>
    <t>奥行きが短すぎる判定(15.7474cm)</t>
    <rPh sb="0" eb="2">
      <t>オクユ</t>
    </rPh>
    <rPh sb="4" eb="5">
      <t>ミジカ</t>
    </rPh>
    <rPh sb="8" eb="10">
      <t>ハンテイ</t>
    </rPh>
    <phoneticPr fontId="2"/>
  </si>
  <si>
    <t>高さが不適切エラー(23.8188cm)</t>
    <rPh sb="0" eb="1">
      <t>タカ</t>
    </rPh>
    <rPh sb="3" eb="6">
      <t>フテキセツ</t>
    </rPh>
    <phoneticPr fontId="2"/>
  </si>
  <si>
    <t>Viewerで撮影
床をほとんど映していない</t>
    <rPh sb="7" eb="9">
      <t>サツエイ</t>
    </rPh>
    <rPh sb="10" eb="11">
      <t>ユカ</t>
    </rPh>
    <rPh sb="16" eb="17">
      <t>ウツ</t>
    </rPh>
    <phoneticPr fontId="2"/>
  </si>
  <si>
    <t>visual_preset = High Density
laser_power = 360</t>
    <phoneticPr fontId="2"/>
  </si>
  <si>
    <t>床をほとんど映していない</t>
    <rPh sb="0" eb="1">
      <t>ユカ</t>
    </rPh>
    <rPh sb="6" eb="7">
      <t>ウツ</t>
    </rPh>
    <phoneticPr fontId="2"/>
  </si>
  <si>
    <t>床面少し増</t>
    <rPh sb="0" eb="1">
      <t>ユカ</t>
    </rPh>
    <rPh sb="1" eb="3">
      <t>メンスコ</t>
    </rPh>
    <rPh sb="4" eb="5">
      <t>ゾウ</t>
    </rPh>
    <phoneticPr fontId="2"/>
  </si>
  <si>
    <t>Viewerで撮影
床面ほとんど映していない
一段目切れている</t>
    <rPh sb="7" eb="9">
      <t>サツエイ</t>
    </rPh>
    <rPh sb="10" eb="12">
      <t>ユカメン</t>
    </rPh>
    <rPh sb="16" eb="17">
      <t>ウツ</t>
    </rPh>
    <rPh sb="23" eb="27">
      <t>イチダンメキ</t>
    </rPh>
    <phoneticPr fontId="2"/>
  </si>
  <si>
    <t>Viewerで撮影
床面増
一段目切れている</t>
    <rPh sb="7" eb="9">
      <t>サツエイ</t>
    </rPh>
    <rPh sb="10" eb="12">
      <t>ユカメン</t>
    </rPh>
    <rPh sb="12" eb="13">
      <t>ゾウ</t>
    </rPh>
    <rPh sb="14" eb="18">
      <t>イチダンメキ</t>
    </rPh>
    <phoneticPr fontId="2"/>
  </si>
  <si>
    <t>高さが0判定</t>
    <rPh sb="0" eb="1">
      <t>タカ</t>
    </rPh>
    <rPh sb="4" eb="6">
      <t>ハンテイ</t>
    </rPh>
    <phoneticPr fontId="2"/>
  </si>
  <si>
    <t>床面ほとんど映していない
一段目切れている</t>
    <rPh sb="0" eb="2">
      <t>ユカメン</t>
    </rPh>
    <rPh sb="6" eb="7">
      <t>ウツ</t>
    </rPh>
    <rPh sb="13" eb="17">
      <t>イチダンメキ</t>
    </rPh>
    <phoneticPr fontId="2"/>
  </si>
  <si>
    <t>床面増
一段目切れている</t>
    <rPh sb="0" eb="2">
      <t>ユカメン</t>
    </rPh>
    <rPh sb="2" eb="3">
      <t>ゾウ</t>
    </rPh>
    <rPh sb="4" eb="8">
      <t>イチダンメキ</t>
    </rPh>
    <phoneticPr fontId="2"/>
  </si>
  <si>
    <t>至近距離
端が映っていない</t>
    <rPh sb="0" eb="4">
      <t>シキンキョリ</t>
    </rPh>
    <rPh sb="5" eb="6">
      <t>ハシ</t>
    </rPh>
    <rPh sb="7" eb="8">
      <t>ウツ</t>
    </rPh>
    <phoneticPr fontId="2"/>
  </si>
  <si>
    <t>なし(夜)</t>
  </si>
  <si>
    <t>なし(昼)</t>
    <phoneticPr fontId="2"/>
  </si>
  <si>
    <t>奥行きが短すぎる(14.2637cm)</t>
    <rPh sb="0" eb="2">
      <t>オクユ</t>
    </rPh>
    <rPh sb="4" eb="5">
      <t>ミジカ</t>
    </rPh>
    <phoneticPr fontId="2"/>
  </si>
  <si>
    <t>visual_preset = Default
laser_power = 360</t>
    <phoneticPr fontId="2"/>
  </si>
  <si>
    <t>visual_preset = High Accuracy
laser_power = 360</t>
  </si>
  <si>
    <t>visual_preset = High Accuracy
laser_power = 360</t>
    <phoneticPr fontId="2"/>
  </si>
  <si>
    <t>A</t>
    <phoneticPr fontId="2"/>
  </si>
  <si>
    <t>A</t>
    <phoneticPr fontId="2"/>
  </si>
  <si>
    <t>visual_preset = High Accuracy</t>
    <phoneticPr fontId="2"/>
  </si>
  <si>
    <t>visual_preset = High Accuracy
laser_power = 0</t>
    <phoneticPr fontId="2"/>
  </si>
  <si>
    <t>A</t>
    <phoneticPr fontId="2"/>
  </si>
  <si>
    <t>visual_preset = Hand
laser_power = 360</t>
    <phoneticPr fontId="2"/>
  </si>
  <si>
    <t>STH</t>
    <phoneticPr fontId="2"/>
  </si>
  <si>
    <t>DTH</t>
    <phoneticPr fontId="2"/>
  </si>
  <si>
    <t>SDH</t>
    <phoneticPr fontId="2"/>
  </si>
  <si>
    <t>SDT</t>
    <phoneticPr fontId="2"/>
  </si>
  <si>
    <t>S</t>
    <phoneticPr fontId="2"/>
  </si>
  <si>
    <t>D</t>
    <phoneticPr fontId="2"/>
  </si>
  <si>
    <t>T</t>
    <phoneticPr fontId="2"/>
  </si>
  <si>
    <t>H</t>
    <phoneticPr fontId="2"/>
  </si>
  <si>
    <t>Viewerで撮影</t>
    <rPh sb="7" eb="9">
      <t>サツエイ</t>
    </rPh>
    <phoneticPr fontId="2"/>
  </si>
  <si>
    <t>奥行き短すぎエラー</t>
    <rPh sb="0" eb="2">
      <t>オクユ</t>
    </rPh>
    <rPh sb="3" eb="4">
      <t>ミジカ</t>
    </rPh>
    <phoneticPr fontId="2"/>
  </si>
  <si>
    <t>評価</t>
    <rPh sb="0" eb="2">
      <t>ヒョウカ</t>
    </rPh>
    <phoneticPr fontId="2"/>
  </si>
  <si>
    <t>点数</t>
    <rPh sb="0" eb="2">
      <t>テンスウ</t>
    </rPh>
    <phoneticPr fontId="2"/>
  </si>
  <si>
    <t>ここからフィルタの実験</t>
    <rPh sb="9" eb="11">
      <t>ジッケン</t>
    </rPh>
    <phoneticPr fontId="2"/>
  </si>
  <si>
    <t>ここまで</t>
    <phoneticPr fontId="2"/>
  </si>
  <si>
    <t>フィルタ実験　順位</t>
    <rPh sb="4" eb="6">
      <t>ジッケン</t>
    </rPh>
    <rPh sb="7" eb="9">
      <t>ジュンイ</t>
    </rPh>
    <phoneticPr fontId="2"/>
  </si>
  <si>
    <t>ID</t>
    <phoneticPr fontId="2"/>
  </si>
  <si>
    <t>STH</t>
  </si>
  <si>
    <t>DTH</t>
  </si>
  <si>
    <t>SDH</t>
  </si>
  <si>
    <t>SDT</t>
  </si>
  <si>
    <t>S</t>
  </si>
  <si>
    <t>D</t>
  </si>
  <si>
    <t>T</t>
  </si>
  <si>
    <t>H</t>
  </si>
  <si>
    <t>プリセット</t>
    <phoneticPr fontId="2"/>
  </si>
  <si>
    <t>High Density</t>
    <phoneticPr fontId="2"/>
  </si>
  <si>
    <t>Default</t>
    <phoneticPr fontId="2"/>
  </si>
  <si>
    <t>High Accuracy</t>
    <phoneticPr fontId="2"/>
  </si>
  <si>
    <t>Hand</t>
    <phoneticPr fontId="2"/>
  </si>
  <si>
    <t>レーザー強度</t>
    <rPh sb="4" eb="6">
      <t>キョウド</t>
    </rPh>
    <phoneticPr fontId="2"/>
  </si>
  <si>
    <t>誤差平均</t>
    <rPh sb="0" eb="4">
      <t>ゴサヘイキン</t>
    </rPh>
    <phoneticPr fontId="2"/>
  </si>
  <si>
    <t>スコア</t>
    <phoneticPr fontId="2"/>
  </si>
  <si>
    <t>平均</t>
    <rPh sb="0" eb="2">
      <t>ヘイキン</t>
    </rPh>
    <phoneticPr fontId="2"/>
  </si>
  <si>
    <t>標準偏差</t>
    <rPh sb="0" eb="4">
      <t>ヒョウジュンヘンサ</t>
    </rPh>
    <phoneticPr fontId="2"/>
  </si>
  <si>
    <t>visual_preset = High Density
laser_power = 360</t>
    <phoneticPr fontId="2"/>
  </si>
  <si>
    <t>visual_preset = High Accuracy
laser_power = 360</t>
    <phoneticPr fontId="2"/>
  </si>
  <si>
    <t>奥行きエラー</t>
    <rPh sb="0" eb="2">
      <t>オクユ</t>
    </rPh>
    <phoneticPr fontId="2"/>
  </si>
  <si>
    <t>-</t>
    <phoneticPr fontId="2"/>
  </si>
  <si>
    <t>25-28は違う階段</t>
    <rPh sb="6" eb="7">
      <t>チガ</t>
    </rPh>
    <rPh sb="8" eb="10">
      <t>カイダン</t>
    </rPh>
    <phoneticPr fontId="2"/>
  </si>
  <si>
    <t>床面が少なすぎた</t>
    <rPh sb="0" eb="2">
      <t>ユカメン</t>
    </rPh>
    <rPh sb="3" eb="4">
      <t>スク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</si>
</sst>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_);[Red]\(0\)"/>
    <numFmt numFmtId="179" formatCode="0_ "/>
    <numFmt numFmtId="180" formatCode="0\°"/>
    <numFmt numFmtId="181" formatCode="0.00000_ "/>
  </numFmts>
  <fonts count="1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0" tint="-0.34998626667073579"/>
      <name val="游ゴシック"/>
      <family val="3"/>
      <charset val="128"/>
      <scheme val="minor"/>
    </font>
    <font>
      <sz val="11"/>
      <color theme="0" tint="-0.34998626667073579"/>
      <name val="游ゴシック"/>
      <family val="2"/>
      <charset val="128"/>
      <scheme val="minor"/>
    </font>
    <font>
      <b/>
      <sz val="12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ck">
        <color theme="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ck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1" fillId="2" borderId="3" xfId="1" applyFill="1" applyBorder="1">
      <alignment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>
      <alignment vertical="center"/>
    </xf>
    <xf numFmtId="178" fontId="0" fillId="0" borderId="4" xfId="0" applyNumberFormat="1" applyBorder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6" xfId="0" applyNumberFormat="1" applyFont="1" applyBorder="1" applyAlignment="1">
      <alignment horizontal="right" vertical="center"/>
    </xf>
    <xf numFmtId="176" fontId="8" fillId="0" borderId="7" xfId="0" applyNumberFormat="1" applyFont="1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176" fontId="9" fillId="0" borderId="0" xfId="0" applyNumberFormat="1" applyFont="1" applyAlignment="1">
      <alignment horizontal="right" vertical="center"/>
    </xf>
    <xf numFmtId="178" fontId="9" fillId="0" borderId="4" xfId="0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179" fontId="9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0" fillId="0" borderId="4" xfId="0" applyBorder="1">
      <alignment vertical="center"/>
    </xf>
    <xf numFmtId="177" fontId="10" fillId="0" borderId="0" xfId="0" applyNumberFormat="1" applyFont="1" applyAlignment="1">
      <alignment horizontal="right" vertical="center"/>
    </xf>
    <xf numFmtId="180" fontId="9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vertical="center" wrapText="1"/>
    </xf>
    <xf numFmtId="0" fontId="8" fillId="0" borderId="0" xfId="0" applyFont="1">
      <alignment vertical="center"/>
    </xf>
    <xf numFmtId="181" fontId="10" fillId="0" borderId="0" xfId="0" applyNumberFormat="1" applyFont="1" applyAlignment="1">
      <alignment horizontal="right" vertical="center"/>
    </xf>
    <xf numFmtId="181" fontId="11" fillId="0" borderId="0" xfId="0" applyNumberFormat="1" applyFont="1" applyAlignment="1">
      <alignment horizontal="right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8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2" borderId="12" xfId="1" applyFill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</cellXfs>
  <cellStyles count="2">
    <cellStyle name="見出し 1" xfId="1" builtinId="16"/>
    <cellStyle name="標準" xfId="0" builtinId="0"/>
  </cellStyles>
  <dxfs count="53">
    <dxf>
      <fill>
        <patternFill patternType="none">
          <bgColor auto="1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0.000_ "/>
    </dxf>
    <dxf>
      <numFmt numFmtId="181" formatCode="0.00000_ "/>
    </dxf>
    <dxf>
      <numFmt numFmtId="176" formatCode="0.000_ "/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76" formatCode="0.000_ "/>
    </dxf>
    <dxf>
      <numFmt numFmtId="176" formatCode="0.000_ "/>
    </dxf>
    <dxf>
      <numFmt numFmtId="176" formatCode="0.000_ "/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3:J20" totalsRowShown="0" headerRowDxfId="52">
  <autoFilter ref="A3:J20"/>
  <sortState ref="A4:J20">
    <sortCondition ref="I3:I20"/>
  </sortState>
  <tableColumns count="10">
    <tableColumn id="1" name="ID" dataDxfId="51"/>
    <tableColumn id="2" name="後処理" dataDxfId="50"/>
    <tableColumn id="3" name="プリセット" dataDxfId="49"/>
    <tableColumn id="4" name="レーザー強度" dataDxfId="48"/>
    <tableColumn id="5" name="階段までの距離" dataDxfId="47"/>
    <tableColumn id="6" name="幅" dataDxfId="46"/>
    <tableColumn id="7" name="高さ" dataDxfId="45"/>
    <tableColumn id="8" name="奥行" dataDxfId="44"/>
    <tableColumn id="9" name="スコア" dataDxfId="43"/>
    <tableColumn id="11" name="誤差平均" dataDxfId="42">
      <calculatedColumnFormula>AVERAGE(ABS(テーブル1[[#This Row],[階段までの距離]]),ABS(テーブル1[[#This Row],[高さ]]),ABS(テーブル1[[#This Row],[奥行]]))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5"/>
  <sheetViews>
    <sheetView topLeftCell="A76" zoomScale="55" zoomScaleNormal="55" workbookViewId="0">
      <selection activeCell="U95" sqref="U95"/>
    </sheetView>
  </sheetViews>
  <sheetFormatPr defaultColWidth="8.83203125" defaultRowHeight="18"/>
  <cols>
    <col min="1" max="1" width="8.6640625" customWidth="1"/>
    <col min="2" max="2" width="10" bestFit="1" customWidth="1"/>
    <col min="3" max="3" width="12.6640625" style="5" bestFit="1" customWidth="1"/>
    <col min="4" max="4" width="12.6640625" style="5" customWidth="1"/>
    <col min="7" max="7" width="26.1640625" customWidth="1"/>
    <col min="8" max="8" width="22.5" customWidth="1"/>
    <col min="9" max="9" width="8.83203125" customWidth="1"/>
    <col min="10" max="10" width="14.33203125" bestFit="1" customWidth="1"/>
    <col min="11" max="11" width="8.6640625" customWidth="1"/>
    <col min="14" max="14" width="8.5" bestFit="1" customWidth="1"/>
    <col min="15" max="15" width="14.33203125" bestFit="1" customWidth="1"/>
    <col min="16" max="16" width="8.6640625" customWidth="1"/>
    <col min="19" max="19" width="14.33203125" bestFit="1" customWidth="1"/>
    <col min="23" max="23" width="11" bestFit="1" customWidth="1"/>
  </cols>
  <sheetData>
    <row r="1" spans="1:23">
      <c r="A1" t="s">
        <v>0</v>
      </c>
    </row>
    <row r="2" spans="1:23">
      <c r="A2" t="s">
        <v>11</v>
      </c>
    </row>
    <row r="3" spans="1:23" ht="24.5" thickBot="1">
      <c r="J3" s="7" t="s">
        <v>13</v>
      </c>
      <c r="O3" s="7" t="s">
        <v>18</v>
      </c>
      <c r="S3" s="7" t="s">
        <v>2</v>
      </c>
      <c r="W3" s="7" t="s">
        <v>77</v>
      </c>
    </row>
    <row r="4" spans="1:23" ht="21" thickTop="1" thickBot="1">
      <c r="A4" s="2" t="s">
        <v>22</v>
      </c>
      <c r="B4" s="3" t="s">
        <v>16</v>
      </c>
      <c r="C4" s="6" t="s">
        <v>21</v>
      </c>
      <c r="D4" s="6" t="s">
        <v>37</v>
      </c>
      <c r="E4" s="1" t="s">
        <v>1</v>
      </c>
      <c r="F4" s="1" t="s">
        <v>7</v>
      </c>
      <c r="G4" s="1" t="s">
        <v>12</v>
      </c>
      <c r="H4" s="1" t="s">
        <v>26</v>
      </c>
      <c r="I4" s="1" t="s">
        <v>27</v>
      </c>
      <c r="J4" s="1" t="s">
        <v>3</v>
      </c>
      <c r="K4" s="1" t="s">
        <v>4</v>
      </c>
      <c r="L4" s="1" t="s">
        <v>5</v>
      </c>
      <c r="M4" s="1" t="s">
        <v>6</v>
      </c>
      <c r="N4" s="8" t="s">
        <v>14</v>
      </c>
      <c r="O4" s="1" t="s">
        <v>3</v>
      </c>
      <c r="P4" s="1" t="s">
        <v>4</v>
      </c>
      <c r="Q4" s="1" t="s">
        <v>5</v>
      </c>
      <c r="R4" s="8" t="s">
        <v>6</v>
      </c>
      <c r="S4" s="1" t="s">
        <v>3</v>
      </c>
      <c r="T4" s="11" t="s">
        <v>4</v>
      </c>
      <c r="U4" s="12" t="s">
        <v>5</v>
      </c>
      <c r="V4" s="13" t="s">
        <v>6</v>
      </c>
      <c r="W4" s="1" t="s">
        <v>78</v>
      </c>
    </row>
    <row r="5" spans="1:23" ht="36.5" thickBot="1">
      <c r="A5" s="19" t="s">
        <v>8</v>
      </c>
      <c r="B5" s="19" t="s">
        <v>17</v>
      </c>
      <c r="C5" s="24">
        <v>100</v>
      </c>
      <c r="D5" s="28">
        <v>30</v>
      </c>
      <c r="E5" s="19" t="s">
        <v>9</v>
      </c>
      <c r="F5" s="19" t="s">
        <v>10</v>
      </c>
      <c r="G5" s="20" t="s">
        <v>15</v>
      </c>
      <c r="H5" s="19"/>
      <c r="J5" s="21">
        <v>1.1000000000000001</v>
      </c>
      <c r="K5" s="21">
        <v>1.796</v>
      </c>
      <c r="L5" s="21">
        <v>0.2</v>
      </c>
      <c r="M5" s="21">
        <v>0.1</v>
      </c>
      <c r="N5" s="22">
        <v>2</v>
      </c>
      <c r="O5" s="4">
        <f t="shared" ref="O5:O36" si="0">IF(AND(S5&lt;&gt;"",J5&lt;&gt;""),J5-S5,"")</f>
        <v>-9.9999999999999867E-2</v>
      </c>
      <c r="P5" s="4">
        <f t="shared" ref="P5:P36" si="1">IF(K5&lt;&gt;"",K5-$T$5,"")</f>
        <v>1.0000000000001119E-3</v>
      </c>
      <c r="Q5" s="4">
        <f t="shared" ref="Q5:Q36" si="2">IF(L5&lt;&gt;"",L5-$U$5,"")</f>
        <v>2.6000000000000023E-2</v>
      </c>
      <c r="R5" s="9">
        <f t="shared" ref="R5:R36" si="3">IF(M5&lt;&gt;"",M5-$V$5,"")</f>
        <v>-0.19870000000000002</v>
      </c>
      <c r="S5" s="27">
        <v>1.2</v>
      </c>
      <c r="T5" s="16">
        <v>1.7949999999999999</v>
      </c>
      <c r="U5" s="17">
        <v>0.17399999999999999</v>
      </c>
      <c r="V5" s="18">
        <v>0.29870000000000002</v>
      </c>
      <c r="W5" s="33">
        <f>ABS(O5)*2 + ABS(P5)*1 + ABS(Q5)*3 + ABS(R5)*3</f>
        <v>0.87509999999999999</v>
      </c>
    </row>
    <row r="6" spans="1:23" ht="36" customHeight="1">
      <c r="A6" s="3">
        <v>1</v>
      </c>
      <c r="B6" s="3" t="s">
        <v>17</v>
      </c>
      <c r="C6" s="25">
        <v>40</v>
      </c>
      <c r="D6" s="29"/>
      <c r="E6" t="s">
        <v>9</v>
      </c>
      <c r="F6" t="s">
        <v>19</v>
      </c>
      <c r="G6" s="23" t="s">
        <v>20</v>
      </c>
      <c r="J6" s="4"/>
      <c r="K6" s="4"/>
      <c r="L6" s="4"/>
      <c r="M6" s="4"/>
      <c r="N6" s="10">
        <v>0</v>
      </c>
      <c r="O6" s="4" t="str">
        <f t="shared" si="0"/>
        <v/>
      </c>
      <c r="P6" s="4" t="str">
        <f t="shared" si="1"/>
        <v/>
      </c>
      <c r="Q6" s="4" t="str">
        <f t="shared" si="2"/>
        <v/>
      </c>
      <c r="R6" s="9" t="str">
        <f t="shared" si="3"/>
        <v/>
      </c>
      <c r="S6" s="5">
        <v>1.2</v>
      </c>
      <c r="W6" s="34" t="str">
        <f t="shared" ref="W6:W37" si="4">IF(O6&lt;&gt;"", ABS(O6)*2 + ABS(P6)*1 + ABS(Q6)*3 + ABS(R6)*3, "")</f>
        <v/>
      </c>
    </row>
    <row r="7" spans="1:23" ht="36" customHeight="1">
      <c r="A7">
        <v>2</v>
      </c>
      <c r="B7" s="3" t="s">
        <v>17</v>
      </c>
      <c r="C7" s="25">
        <v>40</v>
      </c>
      <c r="D7" s="29"/>
      <c r="E7" t="s">
        <v>9</v>
      </c>
      <c r="F7" t="s">
        <v>10</v>
      </c>
      <c r="G7" s="23" t="s">
        <v>25</v>
      </c>
      <c r="H7" t="s">
        <v>23</v>
      </c>
      <c r="J7" s="4"/>
      <c r="K7" s="4"/>
      <c r="L7" s="4"/>
      <c r="M7" s="4"/>
      <c r="N7" s="10">
        <v>0</v>
      </c>
      <c r="O7" s="4" t="str">
        <f t="shared" si="0"/>
        <v/>
      </c>
      <c r="P7" s="4" t="str">
        <f t="shared" si="1"/>
        <v/>
      </c>
      <c r="Q7" s="4" t="str">
        <f t="shared" si="2"/>
        <v/>
      </c>
      <c r="R7" s="9" t="str">
        <f t="shared" si="3"/>
        <v/>
      </c>
      <c r="S7" s="5">
        <v>1.2</v>
      </c>
      <c r="W7" s="34" t="str">
        <f t="shared" si="4"/>
        <v/>
      </c>
    </row>
    <row r="8" spans="1:23" ht="36" customHeight="1">
      <c r="A8" s="3">
        <v>3</v>
      </c>
      <c r="B8" s="3" t="s">
        <v>17</v>
      </c>
      <c r="C8" s="25">
        <v>40</v>
      </c>
      <c r="D8" s="29">
        <v>20</v>
      </c>
      <c r="E8" t="s">
        <v>9</v>
      </c>
      <c r="F8" t="s">
        <v>10</v>
      </c>
      <c r="G8" s="23" t="s">
        <v>24</v>
      </c>
      <c r="J8" s="4"/>
      <c r="K8" s="4"/>
      <c r="L8" s="4"/>
      <c r="M8" s="4"/>
      <c r="N8" s="10">
        <v>0</v>
      </c>
      <c r="O8" s="4" t="str">
        <f t="shared" si="0"/>
        <v/>
      </c>
      <c r="P8" s="4" t="str">
        <f t="shared" si="1"/>
        <v/>
      </c>
      <c r="Q8" s="4" t="str">
        <f t="shared" si="2"/>
        <v/>
      </c>
      <c r="R8" s="9" t="str">
        <f t="shared" si="3"/>
        <v/>
      </c>
      <c r="S8" s="5">
        <v>1</v>
      </c>
      <c r="W8" s="34" t="str">
        <f t="shared" si="4"/>
        <v/>
      </c>
    </row>
    <row r="9" spans="1:23" ht="36">
      <c r="A9">
        <v>4</v>
      </c>
      <c r="B9" s="3" t="s">
        <v>17</v>
      </c>
      <c r="C9" s="25">
        <v>40</v>
      </c>
      <c r="D9" s="29">
        <v>20</v>
      </c>
      <c r="E9" t="s">
        <v>9</v>
      </c>
      <c r="F9" t="s">
        <v>10</v>
      </c>
      <c r="G9" s="23" t="s">
        <v>24</v>
      </c>
      <c r="H9" t="s">
        <v>23</v>
      </c>
      <c r="J9" s="4"/>
      <c r="K9" s="4"/>
      <c r="L9" s="4"/>
      <c r="M9" s="4"/>
      <c r="N9" s="10">
        <v>0</v>
      </c>
      <c r="O9" s="4" t="str">
        <f t="shared" si="0"/>
        <v/>
      </c>
      <c r="P9" s="4" t="str">
        <f t="shared" si="1"/>
        <v/>
      </c>
      <c r="Q9" s="4" t="str">
        <f t="shared" si="2"/>
        <v/>
      </c>
      <c r="R9" s="9" t="str">
        <f t="shared" si="3"/>
        <v/>
      </c>
      <c r="S9" s="5">
        <v>1</v>
      </c>
      <c r="W9" s="34" t="str">
        <f t="shared" si="4"/>
        <v/>
      </c>
    </row>
    <row r="10" spans="1:23" ht="36" customHeight="1">
      <c r="A10" s="3">
        <v>5</v>
      </c>
      <c r="B10" s="3" t="s">
        <v>17</v>
      </c>
      <c r="C10" s="25">
        <v>40</v>
      </c>
      <c r="D10" s="29">
        <v>20</v>
      </c>
      <c r="E10" t="s">
        <v>9</v>
      </c>
      <c r="F10" t="s">
        <v>10</v>
      </c>
      <c r="G10" s="23" t="s">
        <v>24</v>
      </c>
      <c r="J10" s="4"/>
      <c r="K10" s="4"/>
      <c r="L10" s="4"/>
      <c r="M10" s="4"/>
      <c r="N10" s="10">
        <v>0</v>
      </c>
      <c r="O10" s="4" t="str">
        <f t="shared" si="0"/>
        <v/>
      </c>
      <c r="P10" s="4" t="str">
        <f t="shared" si="1"/>
        <v/>
      </c>
      <c r="Q10" s="4" t="str">
        <f t="shared" si="2"/>
        <v/>
      </c>
      <c r="R10" s="9" t="str">
        <f t="shared" si="3"/>
        <v/>
      </c>
      <c r="S10" s="5">
        <v>0.8</v>
      </c>
      <c r="W10" s="34" t="str">
        <f t="shared" si="4"/>
        <v/>
      </c>
    </row>
    <row r="11" spans="1:23" ht="36">
      <c r="A11">
        <v>6</v>
      </c>
      <c r="B11" s="3" t="s">
        <v>17</v>
      </c>
      <c r="C11" s="25">
        <v>40</v>
      </c>
      <c r="D11" s="29">
        <v>20</v>
      </c>
      <c r="E11" t="s">
        <v>9</v>
      </c>
      <c r="F11" t="s">
        <v>10</v>
      </c>
      <c r="G11" s="23" t="s">
        <v>24</v>
      </c>
      <c r="H11" t="s">
        <v>23</v>
      </c>
      <c r="J11" s="4"/>
      <c r="K11" s="4"/>
      <c r="L11" s="4"/>
      <c r="M11" s="4"/>
      <c r="N11" s="10">
        <v>0</v>
      </c>
      <c r="O11" s="4" t="str">
        <f t="shared" si="0"/>
        <v/>
      </c>
      <c r="P11" s="4" t="str">
        <f t="shared" si="1"/>
        <v/>
      </c>
      <c r="Q11" s="4" t="str">
        <f t="shared" si="2"/>
        <v/>
      </c>
      <c r="R11" s="9" t="str">
        <f t="shared" si="3"/>
        <v/>
      </c>
      <c r="S11" s="5">
        <v>0.8</v>
      </c>
      <c r="W11" s="34" t="str">
        <f t="shared" si="4"/>
        <v/>
      </c>
    </row>
    <row r="12" spans="1:23" ht="36" customHeight="1">
      <c r="A12" s="3">
        <v>7</v>
      </c>
      <c r="B12" s="3" t="s">
        <v>17</v>
      </c>
      <c r="C12" s="25">
        <v>50</v>
      </c>
      <c r="D12" s="29">
        <v>20</v>
      </c>
      <c r="E12" t="s">
        <v>9</v>
      </c>
      <c r="F12" t="s">
        <v>10</v>
      </c>
      <c r="G12" s="23" t="s">
        <v>24</v>
      </c>
      <c r="J12" s="4"/>
      <c r="K12" s="4"/>
      <c r="L12" s="4"/>
      <c r="M12" s="4"/>
      <c r="N12" s="10">
        <v>0</v>
      </c>
      <c r="O12" s="4" t="str">
        <f t="shared" si="0"/>
        <v/>
      </c>
      <c r="P12" s="4" t="str">
        <f t="shared" si="1"/>
        <v/>
      </c>
      <c r="Q12" s="4" t="str">
        <f t="shared" si="2"/>
        <v/>
      </c>
      <c r="R12" s="9" t="str">
        <f t="shared" si="3"/>
        <v/>
      </c>
      <c r="S12" s="5">
        <v>1</v>
      </c>
      <c r="W12" s="34" t="str">
        <f t="shared" si="4"/>
        <v/>
      </c>
    </row>
    <row r="13" spans="1:23" ht="36">
      <c r="A13">
        <v>8</v>
      </c>
      <c r="B13" s="3" t="s">
        <v>17</v>
      </c>
      <c r="C13" s="25">
        <v>50</v>
      </c>
      <c r="D13" s="29">
        <v>20</v>
      </c>
      <c r="E13" t="s">
        <v>9</v>
      </c>
      <c r="F13" t="s">
        <v>10</v>
      </c>
      <c r="G13" s="23" t="s">
        <v>24</v>
      </c>
      <c r="H13" t="s">
        <v>23</v>
      </c>
      <c r="J13" s="4"/>
      <c r="K13" s="4"/>
      <c r="L13" s="4"/>
      <c r="M13" s="4"/>
      <c r="N13" s="10">
        <v>0</v>
      </c>
      <c r="O13" s="4" t="str">
        <f t="shared" si="0"/>
        <v/>
      </c>
      <c r="P13" s="4" t="str">
        <f t="shared" si="1"/>
        <v/>
      </c>
      <c r="Q13" s="4" t="str">
        <f t="shared" si="2"/>
        <v/>
      </c>
      <c r="R13" s="9" t="str">
        <f t="shared" si="3"/>
        <v/>
      </c>
      <c r="S13" s="5">
        <v>1</v>
      </c>
      <c r="W13" s="34" t="str">
        <f t="shared" si="4"/>
        <v/>
      </c>
    </row>
    <row r="14" spans="1:23" ht="36" customHeight="1">
      <c r="A14" s="3">
        <v>9</v>
      </c>
      <c r="B14" s="3" t="s">
        <v>17</v>
      </c>
      <c r="C14" s="25">
        <v>50</v>
      </c>
      <c r="D14" s="29">
        <v>20</v>
      </c>
      <c r="E14" t="s">
        <v>9</v>
      </c>
      <c r="F14" t="s">
        <v>10</v>
      </c>
      <c r="G14" s="23" t="s">
        <v>24</v>
      </c>
      <c r="J14" s="4"/>
      <c r="K14" s="4"/>
      <c r="L14" s="4"/>
      <c r="M14" s="4"/>
      <c r="N14" s="10">
        <v>0</v>
      </c>
      <c r="O14" s="4" t="str">
        <f t="shared" si="0"/>
        <v/>
      </c>
      <c r="P14" s="4" t="str">
        <f t="shared" si="1"/>
        <v/>
      </c>
      <c r="Q14" s="4" t="str">
        <f t="shared" si="2"/>
        <v/>
      </c>
      <c r="R14" s="9" t="str">
        <f t="shared" si="3"/>
        <v/>
      </c>
      <c r="S14" s="5">
        <v>0.8</v>
      </c>
      <c r="W14" s="34" t="str">
        <f t="shared" si="4"/>
        <v/>
      </c>
    </row>
    <row r="15" spans="1:23" ht="36">
      <c r="A15">
        <v>10</v>
      </c>
      <c r="B15" s="3" t="s">
        <v>17</v>
      </c>
      <c r="C15" s="25">
        <v>50</v>
      </c>
      <c r="D15" s="29">
        <v>20</v>
      </c>
      <c r="E15" t="s">
        <v>9</v>
      </c>
      <c r="F15" t="s">
        <v>10</v>
      </c>
      <c r="G15" s="23" t="s">
        <v>24</v>
      </c>
      <c r="H15" t="s">
        <v>23</v>
      </c>
      <c r="J15" s="4"/>
      <c r="K15" s="4"/>
      <c r="L15" s="4"/>
      <c r="M15" s="4"/>
      <c r="N15" s="10">
        <v>0</v>
      </c>
      <c r="O15" s="4" t="str">
        <f t="shared" si="0"/>
        <v/>
      </c>
      <c r="P15" s="4" t="str">
        <f t="shared" si="1"/>
        <v/>
      </c>
      <c r="Q15" s="4" t="str">
        <f t="shared" si="2"/>
        <v/>
      </c>
      <c r="R15" s="9" t="str">
        <f t="shared" si="3"/>
        <v/>
      </c>
      <c r="S15" s="5">
        <v>0.8</v>
      </c>
      <c r="W15" s="34" t="str">
        <f t="shared" si="4"/>
        <v/>
      </c>
    </row>
    <row r="16" spans="1:23" ht="36" customHeight="1">
      <c r="A16" s="3">
        <v>11</v>
      </c>
      <c r="B16" s="3" t="s">
        <v>17</v>
      </c>
      <c r="C16" s="25">
        <v>50</v>
      </c>
      <c r="D16" s="29"/>
      <c r="E16" t="s">
        <v>9</v>
      </c>
      <c r="F16" t="s">
        <v>10</v>
      </c>
      <c r="G16" s="23" t="s">
        <v>24</v>
      </c>
      <c r="J16" s="4"/>
      <c r="K16" s="4"/>
      <c r="L16" s="4"/>
      <c r="M16" s="4"/>
      <c r="N16" s="10">
        <v>0</v>
      </c>
      <c r="O16" s="4" t="str">
        <f t="shared" si="0"/>
        <v/>
      </c>
      <c r="P16" s="4" t="str">
        <f t="shared" si="1"/>
        <v/>
      </c>
      <c r="Q16" s="4" t="str">
        <f t="shared" si="2"/>
        <v/>
      </c>
      <c r="R16" s="9" t="str">
        <f t="shared" si="3"/>
        <v/>
      </c>
      <c r="S16" s="5">
        <v>1.2</v>
      </c>
      <c r="W16" s="34" t="str">
        <f t="shared" si="4"/>
        <v/>
      </c>
    </row>
    <row r="17" spans="1:23" ht="36">
      <c r="A17">
        <v>12</v>
      </c>
      <c r="B17" s="3" t="s">
        <v>17</v>
      </c>
      <c r="C17" s="25">
        <v>50</v>
      </c>
      <c r="D17" s="29"/>
      <c r="E17" t="s">
        <v>9</v>
      </c>
      <c r="F17" t="s">
        <v>10</v>
      </c>
      <c r="G17" s="23" t="s">
        <v>24</v>
      </c>
      <c r="H17" t="s">
        <v>23</v>
      </c>
      <c r="J17" s="4"/>
      <c r="K17" s="4"/>
      <c r="L17" s="4"/>
      <c r="M17" s="4"/>
      <c r="N17" s="10">
        <v>0</v>
      </c>
      <c r="O17" s="4" t="str">
        <f t="shared" si="0"/>
        <v/>
      </c>
      <c r="P17" s="4" t="str">
        <f t="shared" si="1"/>
        <v/>
      </c>
      <c r="Q17" s="4" t="str">
        <f t="shared" si="2"/>
        <v/>
      </c>
      <c r="R17" s="9" t="str">
        <f t="shared" si="3"/>
        <v/>
      </c>
      <c r="S17" s="5">
        <v>1.2</v>
      </c>
      <c r="W17" s="34" t="str">
        <f t="shared" si="4"/>
        <v/>
      </c>
    </row>
    <row r="18" spans="1:23" ht="36" customHeight="1">
      <c r="A18" s="3">
        <v>13</v>
      </c>
      <c r="B18" s="3" t="s">
        <v>17</v>
      </c>
      <c r="C18" s="25">
        <v>50</v>
      </c>
      <c r="D18" s="29">
        <v>20</v>
      </c>
      <c r="E18" t="s">
        <v>9</v>
      </c>
      <c r="F18" t="s">
        <v>10</v>
      </c>
      <c r="G18" s="23" t="s">
        <v>24</v>
      </c>
      <c r="J18" s="4"/>
      <c r="K18" s="4"/>
      <c r="L18" s="4"/>
      <c r="M18" s="4"/>
      <c r="N18" s="10">
        <v>0</v>
      </c>
      <c r="O18" s="4" t="str">
        <f t="shared" si="0"/>
        <v/>
      </c>
      <c r="P18" s="4" t="str">
        <f t="shared" si="1"/>
        <v/>
      </c>
      <c r="Q18" s="4" t="str">
        <f t="shared" si="2"/>
        <v/>
      </c>
      <c r="R18" s="9" t="str">
        <f t="shared" si="3"/>
        <v/>
      </c>
      <c r="S18" s="5">
        <v>1.2</v>
      </c>
      <c r="W18" s="34" t="str">
        <f t="shared" si="4"/>
        <v/>
      </c>
    </row>
    <row r="19" spans="1:23" ht="36">
      <c r="A19">
        <v>14</v>
      </c>
      <c r="B19" s="3" t="s">
        <v>17</v>
      </c>
      <c r="C19" s="25">
        <v>50</v>
      </c>
      <c r="D19" s="29">
        <v>20</v>
      </c>
      <c r="E19" t="s">
        <v>9</v>
      </c>
      <c r="F19" t="s">
        <v>10</v>
      </c>
      <c r="G19" s="23" t="s">
        <v>24</v>
      </c>
      <c r="H19" t="s">
        <v>23</v>
      </c>
      <c r="J19" s="4"/>
      <c r="K19" s="4"/>
      <c r="L19" s="4"/>
      <c r="M19" s="4"/>
      <c r="N19" s="10">
        <v>0</v>
      </c>
      <c r="O19" s="4" t="str">
        <f t="shared" si="0"/>
        <v/>
      </c>
      <c r="P19" s="4" t="str">
        <f t="shared" si="1"/>
        <v/>
      </c>
      <c r="Q19" s="4" t="str">
        <f t="shared" si="2"/>
        <v/>
      </c>
      <c r="R19" s="9" t="str">
        <f t="shared" si="3"/>
        <v/>
      </c>
      <c r="S19" s="5">
        <v>1.2</v>
      </c>
      <c r="W19" s="34" t="str">
        <f t="shared" si="4"/>
        <v/>
      </c>
    </row>
    <row r="20" spans="1:23" ht="36" customHeight="1">
      <c r="A20" s="3">
        <v>15</v>
      </c>
      <c r="B20" s="3" t="s">
        <v>17</v>
      </c>
      <c r="C20" s="25">
        <v>100</v>
      </c>
      <c r="D20" s="29">
        <v>30</v>
      </c>
      <c r="E20" t="s">
        <v>9</v>
      </c>
      <c r="F20" t="s">
        <v>10</v>
      </c>
      <c r="G20" s="23" t="s">
        <v>24</v>
      </c>
      <c r="H20" s="30"/>
      <c r="J20" s="4">
        <v>1.3062199999999999</v>
      </c>
      <c r="K20" s="4">
        <v>1.76047</v>
      </c>
      <c r="L20" s="4">
        <v>0.12665599999999999</v>
      </c>
      <c r="M20" s="4">
        <v>0.306228</v>
      </c>
      <c r="N20" s="10">
        <v>3</v>
      </c>
      <c r="O20" s="4">
        <f t="shared" si="0"/>
        <v>0.10621999999999998</v>
      </c>
      <c r="P20" s="4">
        <f t="shared" si="1"/>
        <v>-3.452999999999995E-2</v>
      </c>
      <c r="Q20" s="4">
        <f t="shared" si="2"/>
        <v>-4.7343999999999997E-2</v>
      </c>
      <c r="R20" s="9">
        <f t="shared" si="3"/>
        <v>7.5279999999999792E-3</v>
      </c>
      <c r="S20" s="5">
        <v>1.2</v>
      </c>
      <c r="W20" s="34">
        <f t="shared" si="4"/>
        <v>0.41158599999999984</v>
      </c>
    </row>
    <row r="21" spans="1:23" ht="36">
      <c r="A21">
        <v>16</v>
      </c>
      <c r="B21" s="3" t="s">
        <v>17</v>
      </c>
      <c r="C21" s="25">
        <v>100</v>
      </c>
      <c r="D21" s="29">
        <v>30</v>
      </c>
      <c r="E21" t="s">
        <v>9</v>
      </c>
      <c r="F21" t="s">
        <v>10</v>
      </c>
      <c r="G21" s="23" t="s">
        <v>24</v>
      </c>
      <c r="H21" s="30" t="s">
        <v>23</v>
      </c>
      <c r="J21" s="4">
        <v>1.2724500000000001</v>
      </c>
      <c r="K21" s="4">
        <v>1.7101999999999999</v>
      </c>
      <c r="L21" s="4">
        <v>0.13177800000000001</v>
      </c>
      <c r="M21" s="4">
        <v>0.31553900000000001</v>
      </c>
      <c r="N21" s="10">
        <v>3</v>
      </c>
      <c r="O21" s="4">
        <f t="shared" si="0"/>
        <v>7.2450000000000125E-2</v>
      </c>
      <c r="P21" s="4">
        <f t="shared" si="1"/>
        <v>-8.4799999999999986E-2</v>
      </c>
      <c r="Q21" s="4">
        <f t="shared" si="2"/>
        <v>-4.2221999999999982E-2</v>
      </c>
      <c r="R21" s="9">
        <f t="shared" si="3"/>
        <v>1.6838999999999993E-2</v>
      </c>
      <c r="S21" s="5">
        <v>1.2</v>
      </c>
      <c r="W21" s="34">
        <f t="shared" si="4"/>
        <v>0.40688300000000016</v>
      </c>
    </row>
    <row r="22" spans="1:23" ht="36" customHeight="1">
      <c r="A22" s="3">
        <v>17</v>
      </c>
      <c r="B22" s="3" t="s">
        <v>17</v>
      </c>
      <c r="C22" s="25">
        <v>100</v>
      </c>
      <c r="D22" s="29">
        <v>40</v>
      </c>
      <c r="E22" t="s">
        <v>9</v>
      </c>
      <c r="F22" t="s">
        <v>10</v>
      </c>
      <c r="G22" s="23" t="s">
        <v>24</v>
      </c>
      <c r="H22" s="30"/>
      <c r="I22" t="s">
        <v>28</v>
      </c>
      <c r="J22" s="4"/>
      <c r="K22" s="4"/>
      <c r="L22" s="4"/>
      <c r="M22" s="4"/>
      <c r="N22" s="10">
        <v>0</v>
      </c>
      <c r="O22" s="4" t="str">
        <f t="shared" si="0"/>
        <v/>
      </c>
      <c r="P22" s="4" t="str">
        <f t="shared" si="1"/>
        <v/>
      </c>
      <c r="Q22" s="4" t="str">
        <f t="shared" si="2"/>
        <v/>
      </c>
      <c r="R22" s="9" t="str">
        <f t="shared" si="3"/>
        <v/>
      </c>
      <c r="S22" s="5">
        <v>0.8</v>
      </c>
      <c r="W22" s="34" t="str">
        <f t="shared" si="4"/>
        <v/>
      </c>
    </row>
    <row r="23" spans="1:23" ht="36">
      <c r="A23" s="3">
        <v>18</v>
      </c>
      <c r="B23" s="3" t="s">
        <v>17</v>
      </c>
      <c r="C23" s="25">
        <v>100</v>
      </c>
      <c r="D23" s="29">
        <v>40</v>
      </c>
      <c r="E23" t="s">
        <v>9</v>
      </c>
      <c r="F23" t="s">
        <v>10</v>
      </c>
      <c r="G23" s="23" t="s">
        <v>24</v>
      </c>
      <c r="H23" s="30" t="s">
        <v>23</v>
      </c>
      <c r="J23" s="4">
        <v>0.83454200000000001</v>
      </c>
      <c r="K23" s="4">
        <v>1.7396799999999999</v>
      </c>
      <c r="L23" s="4">
        <v>0.16436600000000001</v>
      </c>
      <c r="M23" s="4">
        <v>0.28603200000000001</v>
      </c>
      <c r="N23" s="10">
        <v>4</v>
      </c>
      <c r="O23" s="4">
        <f t="shared" si="0"/>
        <v>3.4541999999999962E-2</v>
      </c>
      <c r="P23" s="4">
        <f t="shared" si="1"/>
        <v>-5.5320000000000036E-2</v>
      </c>
      <c r="Q23" s="4">
        <f t="shared" si="2"/>
        <v>-9.6339999999999759E-3</v>
      </c>
      <c r="R23" s="9">
        <f t="shared" si="3"/>
        <v>-1.2668000000000013E-2</v>
      </c>
      <c r="S23" s="5">
        <v>0.8</v>
      </c>
      <c r="W23" s="34">
        <f t="shared" si="4"/>
        <v>0.19130999999999992</v>
      </c>
    </row>
    <row r="24" spans="1:23" ht="36" customHeight="1">
      <c r="A24">
        <v>19</v>
      </c>
      <c r="B24" s="3" t="s">
        <v>17</v>
      </c>
      <c r="C24" s="25">
        <v>80</v>
      </c>
      <c r="D24" s="29">
        <v>30</v>
      </c>
      <c r="E24" t="s">
        <v>9</v>
      </c>
      <c r="F24" t="s">
        <v>10</v>
      </c>
      <c r="G24" s="23" t="s">
        <v>24</v>
      </c>
      <c r="J24" s="4"/>
      <c r="K24" s="4"/>
      <c r="L24" s="4"/>
      <c r="M24" s="4"/>
      <c r="N24" s="26">
        <v>0</v>
      </c>
      <c r="O24" s="4" t="str">
        <f t="shared" si="0"/>
        <v/>
      </c>
      <c r="P24" s="4" t="str">
        <f t="shared" si="1"/>
        <v/>
      </c>
      <c r="Q24" s="4" t="str">
        <f t="shared" si="2"/>
        <v/>
      </c>
      <c r="R24" s="9" t="str">
        <f t="shared" si="3"/>
        <v/>
      </c>
      <c r="S24" s="5">
        <v>1</v>
      </c>
      <c r="W24" s="34" t="str">
        <f t="shared" si="4"/>
        <v/>
      </c>
    </row>
    <row r="25" spans="1:23" ht="36">
      <c r="A25" s="3">
        <v>20</v>
      </c>
      <c r="B25" s="3" t="s">
        <v>17</v>
      </c>
      <c r="C25" s="25">
        <v>80</v>
      </c>
      <c r="D25" s="29">
        <v>30</v>
      </c>
      <c r="E25" t="s">
        <v>9</v>
      </c>
      <c r="F25" t="s">
        <v>10</v>
      </c>
      <c r="G25" s="23" t="s">
        <v>24</v>
      </c>
      <c r="H25" t="s">
        <v>23</v>
      </c>
      <c r="J25" s="4"/>
      <c r="K25" s="4"/>
      <c r="L25" s="4"/>
      <c r="M25" s="4"/>
      <c r="N25" s="26">
        <v>0</v>
      </c>
      <c r="O25" s="4" t="str">
        <f t="shared" si="0"/>
        <v/>
      </c>
      <c r="P25" s="4" t="str">
        <f t="shared" si="1"/>
        <v/>
      </c>
      <c r="Q25" s="4" t="str">
        <f t="shared" si="2"/>
        <v/>
      </c>
      <c r="R25" s="9" t="str">
        <f t="shared" si="3"/>
        <v/>
      </c>
      <c r="S25" s="5">
        <v>1</v>
      </c>
      <c r="W25" s="34" t="str">
        <f t="shared" si="4"/>
        <v/>
      </c>
    </row>
    <row r="26" spans="1:23" ht="36" customHeight="1">
      <c r="A26" s="3">
        <v>21</v>
      </c>
      <c r="B26" s="3" t="s">
        <v>17</v>
      </c>
      <c r="C26" s="25">
        <v>90</v>
      </c>
      <c r="D26" s="29">
        <v>30</v>
      </c>
      <c r="E26" t="s">
        <v>9</v>
      </c>
      <c r="F26" t="s">
        <v>10</v>
      </c>
      <c r="G26" s="23" t="s">
        <v>24</v>
      </c>
      <c r="J26" s="4"/>
      <c r="K26" s="4"/>
      <c r="L26" s="4"/>
      <c r="M26" s="4"/>
      <c r="N26" s="26">
        <v>0</v>
      </c>
      <c r="O26" s="4" t="str">
        <f t="shared" si="0"/>
        <v/>
      </c>
      <c r="P26" s="4" t="str">
        <f t="shared" si="1"/>
        <v/>
      </c>
      <c r="Q26" s="4" t="str">
        <f t="shared" si="2"/>
        <v/>
      </c>
      <c r="R26" s="9" t="str">
        <f t="shared" si="3"/>
        <v/>
      </c>
      <c r="S26" s="5">
        <v>1</v>
      </c>
      <c r="W26" s="34" t="str">
        <f t="shared" si="4"/>
        <v/>
      </c>
    </row>
    <row r="27" spans="1:23" ht="36">
      <c r="A27">
        <v>22</v>
      </c>
      <c r="B27" s="3" t="s">
        <v>17</v>
      </c>
      <c r="C27" s="25">
        <v>90</v>
      </c>
      <c r="D27" s="29">
        <v>30</v>
      </c>
      <c r="E27" t="s">
        <v>9</v>
      </c>
      <c r="F27" t="s">
        <v>10</v>
      </c>
      <c r="G27" s="23" t="s">
        <v>24</v>
      </c>
      <c r="H27" t="s">
        <v>23</v>
      </c>
      <c r="I27" t="s">
        <v>42</v>
      </c>
      <c r="J27" s="4"/>
      <c r="K27" s="4"/>
      <c r="L27" s="4"/>
      <c r="M27" s="4"/>
      <c r="N27" s="26">
        <v>0</v>
      </c>
      <c r="O27" s="4" t="str">
        <f t="shared" si="0"/>
        <v/>
      </c>
      <c r="P27" s="4" t="str">
        <f t="shared" si="1"/>
        <v/>
      </c>
      <c r="Q27" s="4" t="str">
        <f t="shared" si="2"/>
        <v/>
      </c>
      <c r="R27" s="9" t="str">
        <f t="shared" si="3"/>
        <v/>
      </c>
      <c r="S27" s="5">
        <v>1</v>
      </c>
      <c r="W27" s="34" t="str">
        <f t="shared" si="4"/>
        <v/>
      </c>
    </row>
    <row r="28" spans="1:23" ht="36" customHeight="1">
      <c r="A28" s="3">
        <v>23</v>
      </c>
      <c r="B28" s="3" t="s">
        <v>17</v>
      </c>
      <c r="C28" s="25">
        <v>90</v>
      </c>
      <c r="D28" s="29">
        <v>45</v>
      </c>
      <c r="E28" t="s">
        <v>9</v>
      </c>
      <c r="F28" t="s">
        <v>10</v>
      </c>
      <c r="G28" s="23" t="s">
        <v>24</v>
      </c>
      <c r="J28" s="4"/>
      <c r="K28" s="4"/>
      <c r="L28" s="4"/>
      <c r="M28" s="4"/>
      <c r="N28" s="26">
        <v>0</v>
      </c>
      <c r="O28" s="4" t="str">
        <f t="shared" si="0"/>
        <v/>
      </c>
      <c r="P28" s="4" t="str">
        <f t="shared" si="1"/>
        <v/>
      </c>
      <c r="Q28" s="4" t="str">
        <f t="shared" si="2"/>
        <v/>
      </c>
      <c r="R28" s="9" t="str">
        <f t="shared" si="3"/>
        <v/>
      </c>
      <c r="S28" s="5">
        <v>1</v>
      </c>
      <c r="W28" s="34" t="str">
        <f t="shared" si="4"/>
        <v/>
      </c>
    </row>
    <row r="29" spans="1:23" ht="36">
      <c r="A29" s="3">
        <v>24</v>
      </c>
      <c r="B29" s="3" t="s">
        <v>17</v>
      </c>
      <c r="C29" s="25">
        <v>90</v>
      </c>
      <c r="D29" s="29">
        <v>45</v>
      </c>
      <c r="E29" t="s">
        <v>9</v>
      </c>
      <c r="F29" t="s">
        <v>10</v>
      </c>
      <c r="G29" s="23" t="s">
        <v>24</v>
      </c>
      <c r="H29" t="s">
        <v>23</v>
      </c>
      <c r="J29" s="4"/>
      <c r="K29" s="4"/>
      <c r="L29" s="4"/>
      <c r="M29" s="4"/>
      <c r="N29" s="26">
        <v>0</v>
      </c>
      <c r="O29" s="4" t="str">
        <f t="shared" si="0"/>
        <v/>
      </c>
      <c r="P29" s="4" t="str">
        <f t="shared" si="1"/>
        <v/>
      </c>
      <c r="Q29" s="4" t="str">
        <f t="shared" si="2"/>
        <v/>
      </c>
      <c r="R29" s="9" t="str">
        <f t="shared" si="3"/>
        <v/>
      </c>
      <c r="S29" s="5">
        <v>1</v>
      </c>
      <c r="W29" s="34" t="str">
        <f t="shared" si="4"/>
        <v/>
      </c>
    </row>
    <row r="30" spans="1:23" ht="36" customHeight="1">
      <c r="A30">
        <v>25</v>
      </c>
      <c r="B30" s="3" t="s">
        <v>17</v>
      </c>
      <c r="C30" s="25">
        <v>100</v>
      </c>
      <c r="D30" s="29">
        <v>50</v>
      </c>
      <c r="E30" t="s">
        <v>9</v>
      </c>
      <c r="F30" t="s">
        <v>10</v>
      </c>
      <c r="G30" s="23" t="s">
        <v>24</v>
      </c>
      <c r="H30" s="30"/>
      <c r="I30" t="s">
        <v>34</v>
      </c>
      <c r="J30" s="4">
        <v>1.0321899999999999</v>
      </c>
      <c r="K30" s="4">
        <v>1.68747</v>
      </c>
      <c r="L30" s="4">
        <v>0.163907</v>
      </c>
      <c r="M30" s="4">
        <v>0.29878900000000003</v>
      </c>
      <c r="N30" s="26">
        <v>2</v>
      </c>
      <c r="O30" s="4">
        <f t="shared" si="0"/>
        <v>3.2189999999999941E-2</v>
      </c>
      <c r="P30" s="4">
        <f t="shared" si="1"/>
        <v>-0.1075299999999999</v>
      </c>
      <c r="Q30" s="4">
        <f t="shared" si="2"/>
        <v>-1.0092999999999991E-2</v>
      </c>
      <c r="R30" s="9">
        <f t="shared" si="3"/>
        <v>8.9000000000005741E-5</v>
      </c>
      <c r="S30" s="5">
        <v>1</v>
      </c>
      <c r="W30" s="34">
        <f t="shared" si="4"/>
        <v>0.20245599999999978</v>
      </c>
    </row>
    <row r="31" spans="1:23" ht="36">
      <c r="A31" s="3">
        <v>26</v>
      </c>
      <c r="B31" s="3" t="s">
        <v>17</v>
      </c>
      <c r="C31" s="25">
        <v>100</v>
      </c>
      <c r="D31" s="29">
        <v>50</v>
      </c>
      <c r="E31" t="s">
        <v>9</v>
      </c>
      <c r="F31" t="s">
        <v>10</v>
      </c>
      <c r="G31" s="23" t="s">
        <v>24</v>
      </c>
      <c r="H31" s="30" t="s">
        <v>23</v>
      </c>
      <c r="J31" s="4">
        <v>1.03261</v>
      </c>
      <c r="K31" s="4">
        <v>1.68686</v>
      </c>
      <c r="L31" s="4">
        <v>0.169791</v>
      </c>
      <c r="M31" s="4">
        <v>0.282279</v>
      </c>
      <c r="N31" s="26">
        <v>3</v>
      </c>
      <c r="O31" s="4">
        <f t="shared" si="0"/>
        <v>3.2610000000000028E-2</v>
      </c>
      <c r="P31" s="4">
        <f t="shared" si="1"/>
        <v>-0.1081399999999999</v>
      </c>
      <c r="Q31" s="4">
        <f t="shared" si="2"/>
        <v>-4.2089999999999905E-3</v>
      </c>
      <c r="R31" s="9">
        <f t="shared" si="3"/>
        <v>-1.6421000000000019E-2</v>
      </c>
      <c r="S31" s="5">
        <v>1</v>
      </c>
      <c r="W31" s="34">
        <f t="shared" si="4"/>
        <v>0.23524999999999999</v>
      </c>
    </row>
    <row r="32" spans="1:23" ht="36" customHeight="1">
      <c r="A32">
        <v>27</v>
      </c>
      <c r="B32" s="3" t="s">
        <v>17</v>
      </c>
      <c r="C32" s="25">
        <v>100</v>
      </c>
      <c r="D32" s="29">
        <v>40</v>
      </c>
      <c r="E32" t="s">
        <v>9</v>
      </c>
      <c r="F32" t="s">
        <v>10</v>
      </c>
      <c r="G32" s="23" t="s">
        <v>24</v>
      </c>
      <c r="H32" s="30"/>
      <c r="J32" s="4">
        <v>1.0485500000000001</v>
      </c>
      <c r="K32" s="4">
        <v>1.73797</v>
      </c>
      <c r="L32" s="4">
        <v>0.15673200000000001</v>
      </c>
      <c r="M32" s="4">
        <v>0.28732400000000002</v>
      </c>
      <c r="N32" s="26">
        <v>4</v>
      </c>
      <c r="O32" s="4">
        <f t="shared" si="0"/>
        <v>4.8550000000000093E-2</v>
      </c>
      <c r="P32" s="4">
        <f t="shared" si="1"/>
        <v>-5.7029999999999914E-2</v>
      </c>
      <c r="Q32" s="4">
        <f t="shared" si="2"/>
        <v>-1.7267999999999978E-2</v>
      </c>
      <c r="R32" s="9">
        <f t="shared" si="3"/>
        <v>-1.1375999999999997E-2</v>
      </c>
      <c r="S32" s="5">
        <v>1</v>
      </c>
      <c r="W32" s="34">
        <f t="shared" si="4"/>
        <v>0.24006200000000003</v>
      </c>
    </row>
    <row r="33" spans="1:23" ht="36">
      <c r="A33" s="3">
        <v>28</v>
      </c>
      <c r="B33" s="3" t="s">
        <v>17</v>
      </c>
      <c r="C33" s="25">
        <v>100</v>
      </c>
      <c r="D33" s="29">
        <v>40</v>
      </c>
      <c r="E33" t="s">
        <v>9</v>
      </c>
      <c r="F33" t="s">
        <v>10</v>
      </c>
      <c r="G33" s="23" t="s">
        <v>24</v>
      </c>
      <c r="H33" s="30" t="s">
        <v>23</v>
      </c>
      <c r="J33" s="4">
        <v>1.03755</v>
      </c>
      <c r="K33" s="4">
        <v>1.7410099999999999</v>
      </c>
      <c r="L33" s="4">
        <v>0.156275</v>
      </c>
      <c r="M33" s="4">
        <v>0.29714499999999999</v>
      </c>
      <c r="N33" s="26">
        <v>4</v>
      </c>
      <c r="O33" s="4">
        <f t="shared" si="0"/>
        <v>3.7549999999999972E-2</v>
      </c>
      <c r="P33" s="4">
        <f t="shared" si="1"/>
        <v>-5.3989999999999982E-2</v>
      </c>
      <c r="Q33" s="4">
        <f t="shared" si="2"/>
        <v>-1.7724999999999991E-2</v>
      </c>
      <c r="R33" s="9">
        <f t="shared" si="3"/>
        <v>-1.5550000000000286E-3</v>
      </c>
      <c r="S33" s="5">
        <v>1</v>
      </c>
      <c r="W33" s="34">
        <f t="shared" si="4"/>
        <v>0.18692999999999999</v>
      </c>
    </row>
    <row r="34" spans="1:23" ht="36">
      <c r="A34">
        <v>29</v>
      </c>
      <c r="B34" s="3" t="s">
        <v>17</v>
      </c>
      <c r="C34" s="25">
        <v>80</v>
      </c>
      <c r="D34" s="29">
        <v>25</v>
      </c>
      <c r="E34" t="s">
        <v>9</v>
      </c>
      <c r="F34" t="s">
        <v>10</v>
      </c>
      <c r="G34" s="23" t="s">
        <v>24</v>
      </c>
      <c r="I34" t="s">
        <v>39</v>
      </c>
      <c r="J34" s="4"/>
      <c r="K34" s="4"/>
      <c r="L34" s="4"/>
      <c r="M34" s="4"/>
      <c r="N34" s="26">
        <v>0</v>
      </c>
      <c r="O34" s="4" t="str">
        <f t="shared" si="0"/>
        <v/>
      </c>
      <c r="P34" s="4" t="str">
        <f t="shared" si="1"/>
        <v/>
      </c>
      <c r="Q34" s="4" t="str">
        <f t="shared" si="2"/>
        <v/>
      </c>
      <c r="R34" s="9" t="str">
        <f t="shared" si="3"/>
        <v/>
      </c>
      <c r="S34" s="5">
        <v>1.18</v>
      </c>
      <c r="W34" s="34" t="str">
        <f t="shared" si="4"/>
        <v/>
      </c>
    </row>
    <row r="35" spans="1:23" ht="36">
      <c r="A35" s="3">
        <v>30</v>
      </c>
      <c r="B35" s="3" t="s">
        <v>17</v>
      </c>
      <c r="C35" s="25">
        <v>80</v>
      </c>
      <c r="D35" s="29">
        <v>25</v>
      </c>
      <c r="E35" t="s">
        <v>9</v>
      </c>
      <c r="F35" t="s">
        <v>10</v>
      </c>
      <c r="G35" s="23" t="s">
        <v>24</v>
      </c>
      <c r="H35" t="s">
        <v>23</v>
      </c>
      <c r="I35" t="s">
        <v>40</v>
      </c>
      <c r="J35" s="4"/>
      <c r="K35" s="4"/>
      <c r="L35" s="4"/>
      <c r="M35" s="4"/>
      <c r="N35" s="26">
        <v>0</v>
      </c>
      <c r="O35" s="4" t="str">
        <f t="shared" si="0"/>
        <v/>
      </c>
      <c r="P35" s="4" t="str">
        <f t="shared" si="1"/>
        <v/>
      </c>
      <c r="Q35" s="4" t="str">
        <f t="shared" si="2"/>
        <v/>
      </c>
      <c r="R35" s="9" t="str">
        <f t="shared" si="3"/>
        <v/>
      </c>
      <c r="S35" s="5">
        <v>1.18</v>
      </c>
      <c r="W35" s="34" t="str">
        <f t="shared" si="4"/>
        <v/>
      </c>
    </row>
    <row r="36" spans="1:23" ht="36">
      <c r="A36">
        <v>31</v>
      </c>
      <c r="B36" s="3" t="s">
        <v>17</v>
      </c>
      <c r="C36" s="25">
        <v>90</v>
      </c>
      <c r="D36" s="29">
        <v>30</v>
      </c>
      <c r="E36" t="s">
        <v>9</v>
      </c>
      <c r="F36" t="s">
        <v>10</v>
      </c>
      <c r="G36" s="23" t="s">
        <v>24</v>
      </c>
      <c r="I36" t="s">
        <v>41</v>
      </c>
      <c r="J36" s="4"/>
      <c r="K36" s="4"/>
      <c r="L36" s="4"/>
      <c r="M36" s="4"/>
      <c r="N36" s="26">
        <v>0</v>
      </c>
      <c r="O36" s="4" t="str">
        <f t="shared" si="0"/>
        <v/>
      </c>
      <c r="P36" s="4" t="str">
        <f t="shared" si="1"/>
        <v/>
      </c>
      <c r="Q36" s="4" t="str">
        <f t="shared" si="2"/>
        <v/>
      </c>
      <c r="R36" s="9" t="str">
        <f t="shared" si="3"/>
        <v/>
      </c>
      <c r="S36" s="5">
        <v>1.2</v>
      </c>
      <c r="W36" s="34" t="str">
        <f t="shared" si="4"/>
        <v/>
      </c>
    </row>
    <row r="37" spans="1:23" ht="36">
      <c r="A37" s="3">
        <v>32</v>
      </c>
      <c r="B37" s="3" t="s">
        <v>17</v>
      </c>
      <c r="C37" s="25">
        <v>90</v>
      </c>
      <c r="D37" s="29">
        <v>30</v>
      </c>
      <c r="E37" t="s">
        <v>9</v>
      </c>
      <c r="F37" t="s">
        <v>10</v>
      </c>
      <c r="G37" s="23" t="s">
        <v>24</v>
      </c>
      <c r="H37" t="s">
        <v>23</v>
      </c>
      <c r="I37" t="s">
        <v>43</v>
      </c>
      <c r="J37" s="4"/>
      <c r="K37" s="4"/>
      <c r="L37" s="4"/>
      <c r="M37" s="4"/>
      <c r="N37" s="26">
        <v>0</v>
      </c>
      <c r="O37" s="4" t="str">
        <f t="shared" ref="O37:O68" si="5">IF(AND(S37&lt;&gt;"",J37&lt;&gt;""),J37-S37,"")</f>
        <v/>
      </c>
      <c r="P37" s="4" t="str">
        <f t="shared" ref="P37:P68" si="6">IF(K37&lt;&gt;"",K37-$T$5,"")</f>
        <v/>
      </c>
      <c r="Q37" s="4" t="str">
        <f t="shared" ref="Q37:Q68" si="7">IF(L37&lt;&gt;"",L37-$U$5,"")</f>
        <v/>
      </c>
      <c r="R37" s="9" t="str">
        <f t="shared" ref="R37:R68" si="8">IF(M37&lt;&gt;"",M37-$V$5,"")</f>
        <v/>
      </c>
      <c r="S37" s="5">
        <v>1.2</v>
      </c>
      <c r="W37" s="34" t="str">
        <f t="shared" si="4"/>
        <v/>
      </c>
    </row>
    <row r="38" spans="1:23" ht="36">
      <c r="A38">
        <v>33</v>
      </c>
      <c r="B38" s="3" t="s">
        <v>17</v>
      </c>
      <c r="C38" s="25">
        <v>90</v>
      </c>
      <c r="D38" s="29">
        <v>45</v>
      </c>
      <c r="E38" t="s">
        <v>9</v>
      </c>
      <c r="F38" t="s">
        <v>10</v>
      </c>
      <c r="G38" s="23" t="s">
        <v>24</v>
      </c>
      <c r="H38" t="s">
        <v>23</v>
      </c>
      <c r="I38" t="s">
        <v>44</v>
      </c>
      <c r="J38" s="4"/>
      <c r="K38" s="4"/>
      <c r="L38" s="4"/>
      <c r="M38" s="4"/>
      <c r="N38" s="26">
        <v>0</v>
      </c>
      <c r="O38" s="4" t="str">
        <f t="shared" si="5"/>
        <v/>
      </c>
      <c r="P38" s="4" t="str">
        <f t="shared" si="6"/>
        <v/>
      </c>
      <c r="Q38" s="4" t="str">
        <f t="shared" si="7"/>
        <v/>
      </c>
      <c r="R38" s="9" t="str">
        <f t="shared" si="8"/>
        <v/>
      </c>
      <c r="S38" s="5">
        <v>1</v>
      </c>
      <c r="W38" s="34" t="str">
        <f t="shared" ref="W38:W70" si="9">IF(O38&lt;&gt;"", ABS(O38)*2 + ABS(P38)*1 + ABS(Q38)*3 + ABS(R38)*3, "")</f>
        <v/>
      </c>
    </row>
    <row r="39" spans="1:23" ht="36">
      <c r="A39" s="3">
        <v>34</v>
      </c>
      <c r="B39" s="3" t="s">
        <v>17</v>
      </c>
      <c r="C39" s="25">
        <v>90</v>
      </c>
      <c r="D39" s="29">
        <v>45</v>
      </c>
      <c r="E39" t="s">
        <v>9</v>
      </c>
      <c r="F39" t="s">
        <v>10</v>
      </c>
      <c r="G39" s="23" t="s">
        <v>24</v>
      </c>
      <c r="H39" t="s">
        <v>23</v>
      </c>
      <c r="J39" s="4"/>
      <c r="K39" s="4"/>
      <c r="L39" s="4"/>
      <c r="M39" s="4"/>
      <c r="N39" s="26">
        <v>0</v>
      </c>
      <c r="O39" s="4" t="str">
        <f t="shared" si="5"/>
        <v/>
      </c>
      <c r="P39" s="4" t="str">
        <f t="shared" si="6"/>
        <v/>
      </c>
      <c r="Q39" s="4" t="str">
        <f t="shared" si="7"/>
        <v/>
      </c>
      <c r="R39" s="9" t="str">
        <f t="shared" si="8"/>
        <v/>
      </c>
      <c r="S39" s="5">
        <v>1</v>
      </c>
      <c r="W39" s="34" t="str">
        <f t="shared" si="9"/>
        <v/>
      </c>
    </row>
    <row r="40" spans="1:23" ht="36">
      <c r="A40">
        <v>35</v>
      </c>
      <c r="B40" s="3" t="s">
        <v>17</v>
      </c>
      <c r="C40" s="25">
        <v>90</v>
      </c>
      <c r="D40" s="29">
        <v>45</v>
      </c>
      <c r="E40" t="s">
        <v>9</v>
      </c>
      <c r="F40" t="s">
        <v>10</v>
      </c>
      <c r="G40" s="23" t="s">
        <v>24</v>
      </c>
      <c r="H40" t="s">
        <v>23</v>
      </c>
      <c r="J40" s="4"/>
      <c r="K40" s="4"/>
      <c r="L40" s="4"/>
      <c r="M40" s="4"/>
      <c r="N40" s="26">
        <v>0</v>
      </c>
      <c r="O40" s="4" t="str">
        <f t="shared" si="5"/>
        <v/>
      </c>
      <c r="P40" s="4" t="str">
        <f t="shared" si="6"/>
        <v/>
      </c>
      <c r="Q40" s="4" t="str">
        <f t="shared" si="7"/>
        <v/>
      </c>
      <c r="R40" s="9" t="str">
        <f t="shared" si="8"/>
        <v/>
      </c>
      <c r="S40" s="5">
        <v>1</v>
      </c>
      <c r="W40" s="34" t="str">
        <f t="shared" si="9"/>
        <v/>
      </c>
    </row>
    <row r="41" spans="1:23" ht="36">
      <c r="A41" s="3">
        <v>36</v>
      </c>
      <c r="B41" s="3" t="s">
        <v>17</v>
      </c>
      <c r="C41" s="25">
        <v>90</v>
      </c>
      <c r="D41" s="29">
        <v>45</v>
      </c>
      <c r="E41" t="s">
        <v>9</v>
      </c>
      <c r="F41" t="s">
        <v>10</v>
      </c>
      <c r="G41" s="23" t="s">
        <v>24</v>
      </c>
      <c r="H41" t="s">
        <v>23</v>
      </c>
      <c r="J41" s="4"/>
      <c r="K41" s="4"/>
      <c r="L41" s="4"/>
      <c r="M41" s="4"/>
      <c r="N41" s="26">
        <v>0</v>
      </c>
      <c r="O41" s="4" t="str">
        <f t="shared" si="5"/>
        <v/>
      </c>
      <c r="P41" s="4" t="str">
        <f t="shared" si="6"/>
        <v/>
      </c>
      <c r="Q41" s="4" t="str">
        <f t="shared" si="7"/>
        <v/>
      </c>
      <c r="R41" s="9" t="str">
        <f t="shared" si="8"/>
        <v/>
      </c>
      <c r="S41" s="5">
        <v>1.1000000000000001</v>
      </c>
      <c r="W41" s="34" t="str">
        <f t="shared" si="9"/>
        <v/>
      </c>
    </row>
    <row r="42" spans="1:23" ht="36">
      <c r="A42">
        <v>37</v>
      </c>
      <c r="B42" s="3" t="s">
        <v>17</v>
      </c>
      <c r="C42" s="25">
        <v>90</v>
      </c>
      <c r="D42" s="29">
        <v>40</v>
      </c>
      <c r="E42" t="s">
        <v>9</v>
      </c>
      <c r="F42" t="s">
        <v>10</v>
      </c>
      <c r="G42" s="23" t="s">
        <v>24</v>
      </c>
      <c r="H42" t="s">
        <v>23</v>
      </c>
      <c r="J42" s="4"/>
      <c r="K42" s="4"/>
      <c r="L42" s="4"/>
      <c r="M42" s="4"/>
      <c r="N42" s="26">
        <v>0</v>
      </c>
      <c r="O42" s="4" t="str">
        <f t="shared" si="5"/>
        <v/>
      </c>
      <c r="P42" s="4" t="str">
        <f t="shared" si="6"/>
        <v/>
      </c>
      <c r="Q42" s="4" t="str">
        <f t="shared" si="7"/>
        <v/>
      </c>
      <c r="R42" s="9" t="str">
        <f t="shared" si="8"/>
        <v/>
      </c>
      <c r="S42" s="5">
        <v>1.1200000000000001</v>
      </c>
      <c r="W42" s="34" t="str">
        <f t="shared" si="9"/>
        <v/>
      </c>
    </row>
    <row r="43" spans="1:23" ht="36">
      <c r="A43" s="3">
        <v>38</v>
      </c>
      <c r="B43" s="3" t="s">
        <v>17</v>
      </c>
      <c r="C43" s="25">
        <v>90</v>
      </c>
      <c r="D43" s="29">
        <v>40</v>
      </c>
      <c r="E43" t="s">
        <v>9</v>
      </c>
      <c r="F43" t="s">
        <v>10</v>
      </c>
      <c r="G43" s="23" t="s">
        <v>24</v>
      </c>
      <c r="H43" t="s">
        <v>23</v>
      </c>
      <c r="J43" s="4"/>
      <c r="K43" s="4"/>
      <c r="L43" s="4"/>
      <c r="M43" s="4"/>
      <c r="N43" s="26">
        <v>0</v>
      </c>
      <c r="O43" s="4" t="str">
        <f t="shared" si="5"/>
        <v/>
      </c>
      <c r="P43" s="4" t="str">
        <f t="shared" si="6"/>
        <v/>
      </c>
      <c r="Q43" s="4" t="str">
        <f t="shared" si="7"/>
        <v/>
      </c>
      <c r="R43" s="9" t="str">
        <f t="shared" si="8"/>
        <v/>
      </c>
      <c r="S43" s="5">
        <v>1.2</v>
      </c>
      <c r="W43" s="34" t="str">
        <f t="shared" si="9"/>
        <v/>
      </c>
    </row>
    <row r="44" spans="1:23" ht="36">
      <c r="A44">
        <v>39</v>
      </c>
      <c r="B44" s="3" t="s">
        <v>17</v>
      </c>
      <c r="C44" s="25">
        <v>90</v>
      </c>
      <c r="D44" s="29">
        <v>30</v>
      </c>
      <c r="E44" t="s">
        <v>9</v>
      </c>
      <c r="F44" t="s">
        <v>10</v>
      </c>
      <c r="G44" s="23" t="s">
        <v>24</v>
      </c>
      <c r="H44" t="s">
        <v>23</v>
      </c>
      <c r="J44" s="4"/>
      <c r="K44" s="4"/>
      <c r="L44" s="4"/>
      <c r="M44" s="4"/>
      <c r="N44" s="26">
        <v>0</v>
      </c>
      <c r="O44" s="4" t="str">
        <f t="shared" si="5"/>
        <v/>
      </c>
      <c r="P44" s="4" t="str">
        <f t="shared" si="6"/>
        <v/>
      </c>
      <c r="Q44" s="4" t="str">
        <f t="shared" si="7"/>
        <v/>
      </c>
      <c r="R44" s="9" t="str">
        <f t="shared" si="8"/>
        <v/>
      </c>
      <c r="S44" s="5">
        <v>1.2</v>
      </c>
      <c r="W44" s="34" t="str">
        <f t="shared" si="9"/>
        <v/>
      </c>
    </row>
    <row r="45" spans="1:23" ht="36">
      <c r="A45" s="3">
        <v>40</v>
      </c>
      <c r="B45" s="3" t="s">
        <v>17</v>
      </c>
      <c r="C45" s="25">
        <v>95</v>
      </c>
      <c r="D45" s="29">
        <v>30</v>
      </c>
      <c r="E45" t="s">
        <v>9</v>
      </c>
      <c r="F45" t="s">
        <v>10</v>
      </c>
      <c r="G45" s="23" t="s">
        <v>24</v>
      </c>
      <c r="H45" t="s">
        <v>23</v>
      </c>
      <c r="J45" s="4"/>
      <c r="K45" s="4"/>
      <c r="L45" s="4"/>
      <c r="M45" s="4"/>
      <c r="N45" s="26">
        <v>0</v>
      </c>
      <c r="O45" s="4" t="str">
        <f t="shared" si="5"/>
        <v/>
      </c>
      <c r="P45" s="4" t="str">
        <f t="shared" si="6"/>
        <v/>
      </c>
      <c r="Q45" s="4" t="str">
        <f t="shared" si="7"/>
        <v/>
      </c>
      <c r="R45" s="9" t="str">
        <f t="shared" si="8"/>
        <v/>
      </c>
      <c r="S45" s="5">
        <v>1.2</v>
      </c>
      <c r="W45" s="34" t="str">
        <f t="shared" si="9"/>
        <v/>
      </c>
    </row>
    <row r="46" spans="1:23" ht="36">
      <c r="A46">
        <v>41</v>
      </c>
      <c r="B46" s="3" t="s">
        <v>17</v>
      </c>
      <c r="C46" s="25">
        <v>98</v>
      </c>
      <c r="D46" s="29">
        <v>30</v>
      </c>
      <c r="E46" t="s">
        <v>9</v>
      </c>
      <c r="F46" t="s">
        <v>10</v>
      </c>
      <c r="G46" s="23" t="s">
        <v>24</v>
      </c>
      <c r="H46" t="s">
        <v>23</v>
      </c>
      <c r="J46" s="4">
        <v>1.2803199999999999</v>
      </c>
      <c r="K46" s="4">
        <v>1.75027</v>
      </c>
      <c r="L46" s="4">
        <v>0.16139200000000001</v>
      </c>
      <c r="M46" s="4">
        <v>0.28045399999999998</v>
      </c>
      <c r="N46" s="26">
        <v>3</v>
      </c>
      <c r="O46" s="4">
        <f t="shared" si="5"/>
        <v>8.0319999999999947E-2</v>
      </c>
      <c r="P46" s="4">
        <f t="shared" si="6"/>
        <v>-4.4729999999999936E-2</v>
      </c>
      <c r="Q46" s="4">
        <f t="shared" si="7"/>
        <v>-1.260799999999998E-2</v>
      </c>
      <c r="R46" s="9">
        <f t="shared" si="8"/>
        <v>-1.824600000000004E-2</v>
      </c>
      <c r="S46" s="5">
        <v>1.2</v>
      </c>
      <c r="W46" s="34">
        <f t="shared" si="9"/>
        <v>0.29793199999999986</v>
      </c>
    </row>
    <row r="47" spans="1:23" ht="36">
      <c r="A47" s="3">
        <v>42</v>
      </c>
      <c r="B47" s="3" t="s">
        <v>17</v>
      </c>
      <c r="C47" s="25">
        <v>100</v>
      </c>
      <c r="D47" s="29">
        <v>30</v>
      </c>
      <c r="E47" t="s">
        <v>9</v>
      </c>
      <c r="F47" t="s">
        <v>10</v>
      </c>
      <c r="G47" s="23" t="s">
        <v>24</v>
      </c>
      <c r="H47" s="31" t="s">
        <v>45</v>
      </c>
      <c r="J47" s="4">
        <v>1.23428</v>
      </c>
      <c r="K47" s="4">
        <v>1.7348699999999999</v>
      </c>
      <c r="L47" s="4">
        <v>0.166823</v>
      </c>
      <c r="M47" s="4">
        <v>0.29889300000000002</v>
      </c>
      <c r="N47" s="26">
        <v>4</v>
      </c>
      <c r="O47" s="4">
        <f t="shared" si="5"/>
        <v>3.4280000000000088E-2</v>
      </c>
      <c r="P47" s="4">
        <f t="shared" si="6"/>
        <v>-6.0130000000000017E-2</v>
      </c>
      <c r="Q47" s="4">
        <f t="shared" si="7"/>
        <v>-7.1769999999999889E-3</v>
      </c>
      <c r="R47" s="9">
        <f t="shared" si="8"/>
        <v>1.9299999999999873E-4</v>
      </c>
      <c r="S47" s="5">
        <v>1.2</v>
      </c>
      <c r="W47" s="34">
        <f t="shared" si="9"/>
        <v>0.15080000000000016</v>
      </c>
    </row>
    <row r="48" spans="1:23" ht="36">
      <c r="A48">
        <v>43</v>
      </c>
      <c r="B48" s="3" t="s">
        <v>17</v>
      </c>
      <c r="C48" s="25">
        <v>100</v>
      </c>
      <c r="D48" s="29">
        <v>30</v>
      </c>
      <c r="E48" t="s">
        <v>9</v>
      </c>
      <c r="F48" t="s">
        <v>10</v>
      </c>
      <c r="G48" s="23" t="s">
        <v>46</v>
      </c>
      <c r="H48" s="31" t="s">
        <v>47</v>
      </c>
      <c r="J48" s="4">
        <v>1.42123</v>
      </c>
      <c r="K48" s="4">
        <v>1.73112</v>
      </c>
      <c r="L48" s="4">
        <v>0.124766</v>
      </c>
      <c r="M48" s="4">
        <v>0.30358499999999999</v>
      </c>
      <c r="N48" s="26">
        <v>3</v>
      </c>
      <c r="O48" s="4">
        <f t="shared" si="5"/>
        <v>0.22123000000000004</v>
      </c>
      <c r="P48" s="4">
        <f t="shared" si="6"/>
        <v>-6.3879999999999937E-2</v>
      </c>
      <c r="Q48" s="4">
        <f t="shared" si="7"/>
        <v>-4.9233999999999986E-2</v>
      </c>
      <c r="R48" s="9">
        <f t="shared" si="8"/>
        <v>4.8849999999999727E-3</v>
      </c>
      <c r="S48" s="5">
        <v>1.2</v>
      </c>
      <c r="W48" s="34">
        <f t="shared" si="9"/>
        <v>0.66869699999999987</v>
      </c>
    </row>
    <row r="49" spans="1:24" ht="36">
      <c r="A49" s="3">
        <v>44</v>
      </c>
      <c r="B49" s="3" t="s">
        <v>17</v>
      </c>
      <c r="C49" s="25">
        <v>100</v>
      </c>
      <c r="D49" s="29">
        <v>30</v>
      </c>
      <c r="E49" t="s">
        <v>9</v>
      </c>
      <c r="F49" t="s">
        <v>10</v>
      </c>
      <c r="G49" s="23" t="s">
        <v>24</v>
      </c>
      <c r="H49" s="23" t="s">
        <v>48</v>
      </c>
      <c r="I49" t="s">
        <v>51</v>
      </c>
      <c r="J49" s="4"/>
      <c r="K49" s="4"/>
      <c r="L49" s="4"/>
      <c r="M49" s="4"/>
      <c r="N49" s="26">
        <v>0</v>
      </c>
      <c r="O49" s="4" t="str">
        <f t="shared" si="5"/>
        <v/>
      </c>
      <c r="P49" s="4" t="str">
        <f t="shared" si="6"/>
        <v/>
      </c>
      <c r="Q49" s="4" t="str">
        <f t="shared" si="7"/>
        <v/>
      </c>
      <c r="R49" s="9" t="str">
        <f t="shared" si="8"/>
        <v/>
      </c>
      <c r="S49" s="5">
        <v>0.85</v>
      </c>
      <c r="W49" s="34" t="str">
        <f t="shared" si="9"/>
        <v/>
      </c>
    </row>
    <row r="50" spans="1:24" ht="54">
      <c r="A50">
        <v>45</v>
      </c>
      <c r="B50" s="3" t="s">
        <v>17</v>
      </c>
      <c r="C50" s="25">
        <v>100</v>
      </c>
      <c r="D50" s="29">
        <v>30</v>
      </c>
      <c r="E50" t="s">
        <v>9</v>
      </c>
      <c r="F50" t="s">
        <v>10</v>
      </c>
      <c r="G50" s="23" t="s">
        <v>24</v>
      </c>
      <c r="H50" s="23" t="s">
        <v>49</v>
      </c>
      <c r="J50" s="4">
        <v>0.90641099999999997</v>
      </c>
      <c r="K50" s="4">
        <v>1.76051</v>
      </c>
      <c r="L50" s="4">
        <v>9.64753E-2</v>
      </c>
      <c r="M50" s="4">
        <v>0.31679200000000002</v>
      </c>
      <c r="N50" s="26">
        <v>5</v>
      </c>
      <c r="O50" s="4">
        <f t="shared" si="5"/>
        <v>5.6410999999999989E-2</v>
      </c>
      <c r="P50" s="4">
        <f t="shared" si="6"/>
        <v>-3.448999999999991E-2</v>
      </c>
      <c r="Q50" s="4">
        <f t="shared" si="7"/>
        <v>-7.7524699999999988E-2</v>
      </c>
      <c r="R50" s="9">
        <f t="shared" si="8"/>
        <v>1.8091999999999997E-2</v>
      </c>
      <c r="S50" s="5">
        <v>0.85</v>
      </c>
      <c r="W50" s="34">
        <f t="shared" si="9"/>
        <v>0.43416209999999983</v>
      </c>
    </row>
    <row r="51" spans="1:24" ht="54">
      <c r="A51" s="3">
        <v>46</v>
      </c>
      <c r="B51" s="3" t="s">
        <v>17</v>
      </c>
      <c r="C51" s="25">
        <v>100</v>
      </c>
      <c r="D51" s="29">
        <v>45</v>
      </c>
      <c r="E51" t="s">
        <v>9</v>
      </c>
      <c r="F51" t="s">
        <v>10</v>
      </c>
      <c r="G51" s="23" t="s">
        <v>24</v>
      </c>
      <c r="H51" s="23" t="s">
        <v>50</v>
      </c>
      <c r="J51" s="4">
        <v>0.93758399999999997</v>
      </c>
      <c r="K51" s="4">
        <v>1.78854</v>
      </c>
      <c r="L51" s="4">
        <v>0.15867400000000001</v>
      </c>
      <c r="M51" s="4">
        <v>0.291076</v>
      </c>
      <c r="N51" s="26">
        <v>4</v>
      </c>
      <c r="O51" s="4">
        <f t="shared" si="5"/>
        <v>8.7583999999999995E-2</v>
      </c>
      <c r="P51" s="4">
        <f t="shared" si="6"/>
        <v>-6.4599999999999103E-3</v>
      </c>
      <c r="Q51" s="4">
        <f t="shared" si="7"/>
        <v>-1.5325999999999979E-2</v>
      </c>
      <c r="R51" s="9">
        <f t="shared" si="8"/>
        <v>-7.6240000000000197E-3</v>
      </c>
      <c r="S51" s="5">
        <v>0.85</v>
      </c>
      <c r="W51" s="34">
        <f t="shared" si="9"/>
        <v>0.25047799999999987</v>
      </c>
    </row>
    <row r="52" spans="1:24" ht="36">
      <c r="A52">
        <v>47</v>
      </c>
      <c r="B52" s="3" t="s">
        <v>17</v>
      </c>
      <c r="C52" s="25">
        <v>100</v>
      </c>
      <c r="D52" s="29">
        <v>30</v>
      </c>
      <c r="E52" t="s">
        <v>9</v>
      </c>
      <c r="F52" t="s">
        <v>10</v>
      </c>
      <c r="G52" s="23" t="s">
        <v>24</v>
      </c>
      <c r="H52" s="23" t="s">
        <v>52</v>
      </c>
      <c r="J52" s="4"/>
      <c r="K52" s="4"/>
      <c r="L52" s="4"/>
      <c r="M52" s="4"/>
      <c r="N52" s="26">
        <v>0</v>
      </c>
      <c r="O52" s="4" t="str">
        <f t="shared" si="5"/>
        <v/>
      </c>
      <c r="P52" s="4" t="str">
        <f t="shared" si="6"/>
        <v/>
      </c>
      <c r="Q52" s="4" t="str">
        <f t="shared" si="7"/>
        <v/>
      </c>
      <c r="R52" s="9" t="str">
        <f t="shared" si="8"/>
        <v/>
      </c>
      <c r="S52" s="5">
        <v>0.85</v>
      </c>
      <c r="W52" s="34" t="str">
        <f t="shared" si="9"/>
        <v/>
      </c>
    </row>
    <row r="53" spans="1:24" ht="36">
      <c r="A53" s="3">
        <v>48</v>
      </c>
      <c r="B53" s="3" t="s">
        <v>17</v>
      </c>
      <c r="C53" s="25">
        <v>100</v>
      </c>
      <c r="D53" s="29">
        <v>45</v>
      </c>
      <c r="E53" t="s">
        <v>9</v>
      </c>
      <c r="F53" t="s">
        <v>10</v>
      </c>
      <c r="G53" s="23" t="s">
        <v>24</v>
      </c>
      <c r="H53" s="23" t="s">
        <v>53</v>
      </c>
      <c r="J53" s="4">
        <v>0.91727300000000001</v>
      </c>
      <c r="K53" s="4">
        <v>1.7823800000000001</v>
      </c>
      <c r="L53" s="4">
        <v>0.17301900000000001</v>
      </c>
      <c r="M53" s="4">
        <v>0.28133999999999998</v>
      </c>
      <c r="N53" s="26">
        <v>3</v>
      </c>
      <c r="O53" s="4">
        <f t="shared" si="5"/>
        <v>6.7273000000000027E-2</v>
      </c>
      <c r="P53" s="4">
        <f t="shared" si="6"/>
        <v>-1.2619999999999854E-2</v>
      </c>
      <c r="Q53" s="4">
        <f t="shared" si="7"/>
        <v>-9.8099999999998189E-4</v>
      </c>
      <c r="R53" s="9">
        <f t="shared" si="8"/>
        <v>-1.7360000000000042E-2</v>
      </c>
      <c r="S53" s="5">
        <v>0.85</v>
      </c>
      <c r="W53" s="34">
        <f t="shared" si="9"/>
        <v>0.20218899999999998</v>
      </c>
    </row>
    <row r="54" spans="1:24" ht="36">
      <c r="A54">
        <v>49</v>
      </c>
      <c r="B54" s="3" t="s">
        <v>17</v>
      </c>
      <c r="C54" s="25">
        <v>100</v>
      </c>
      <c r="D54" s="29">
        <v>50</v>
      </c>
      <c r="E54" t="s">
        <v>9</v>
      </c>
      <c r="F54" t="s">
        <v>10</v>
      </c>
      <c r="G54" s="23" t="s">
        <v>24</v>
      </c>
      <c r="H54" s="23" t="s">
        <v>54</v>
      </c>
      <c r="J54" s="4"/>
      <c r="K54" s="4"/>
      <c r="L54" s="4"/>
      <c r="M54" s="4"/>
      <c r="N54" s="26">
        <v>0</v>
      </c>
      <c r="O54" s="4" t="str">
        <f t="shared" si="5"/>
        <v/>
      </c>
      <c r="P54" s="4" t="str">
        <f t="shared" si="6"/>
        <v/>
      </c>
      <c r="Q54" s="4" t="str">
        <f t="shared" si="7"/>
        <v/>
      </c>
      <c r="R54" s="9" t="str">
        <f t="shared" si="8"/>
        <v/>
      </c>
      <c r="S54" s="5">
        <v>0.57999999999999996</v>
      </c>
      <c r="W54" s="34" t="str">
        <f t="shared" si="9"/>
        <v/>
      </c>
    </row>
    <row r="55" spans="1:24" ht="36">
      <c r="A55" s="3">
        <v>50</v>
      </c>
      <c r="B55" s="3" t="s">
        <v>17</v>
      </c>
      <c r="C55" s="25">
        <v>120</v>
      </c>
      <c r="D55" s="29">
        <v>40</v>
      </c>
      <c r="E55" t="s">
        <v>9</v>
      </c>
      <c r="F55" t="s">
        <v>10</v>
      </c>
      <c r="G55" s="23" t="s">
        <v>24</v>
      </c>
      <c r="H55" s="23" t="s">
        <v>79</v>
      </c>
      <c r="J55" s="4">
        <v>1.1194500000000001</v>
      </c>
      <c r="K55" s="4">
        <v>1.7497</v>
      </c>
      <c r="L55" s="4">
        <v>0.16367599999999999</v>
      </c>
      <c r="M55" s="4">
        <v>0.28882600000000003</v>
      </c>
      <c r="N55" s="26">
        <v>4</v>
      </c>
      <c r="O55" s="4">
        <f t="shared" si="5"/>
        <v>0.11945000000000006</v>
      </c>
      <c r="P55" s="4">
        <f t="shared" si="6"/>
        <v>-4.5299999999999896E-2</v>
      </c>
      <c r="Q55" s="4">
        <f t="shared" si="7"/>
        <v>-1.0324E-2</v>
      </c>
      <c r="R55" s="9">
        <f t="shared" si="8"/>
        <v>-9.8739999999999939E-3</v>
      </c>
      <c r="S55" s="5">
        <v>1</v>
      </c>
      <c r="W55" s="34">
        <f t="shared" si="9"/>
        <v>0.34479399999999999</v>
      </c>
      <c r="X55">
        <f>RANK(W55, W55:W71, 1)</f>
        <v>7</v>
      </c>
    </row>
    <row r="56" spans="1:24" ht="36">
      <c r="A56">
        <v>51</v>
      </c>
      <c r="B56" s="3" t="s">
        <v>17</v>
      </c>
      <c r="C56" s="25">
        <v>120</v>
      </c>
      <c r="D56" s="29">
        <v>40</v>
      </c>
      <c r="E56" t="s">
        <v>9</v>
      </c>
      <c r="G56" s="23" t="s">
        <v>24</v>
      </c>
      <c r="J56" s="4">
        <v>1.101</v>
      </c>
      <c r="K56" s="4">
        <v>1.78427</v>
      </c>
      <c r="L56" s="4">
        <v>0.17319300000000001</v>
      </c>
      <c r="M56" s="4">
        <v>0.29782199999999998</v>
      </c>
      <c r="N56" s="26">
        <v>4</v>
      </c>
      <c r="O56" s="4">
        <f t="shared" si="5"/>
        <v>0.10099999999999998</v>
      </c>
      <c r="P56" s="4">
        <f t="shared" si="6"/>
        <v>-1.0729999999999906E-2</v>
      </c>
      <c r="Q56" s="4">
        <f t="shared" si="7"/>
        <v>-8.069999999999744E-4</v>
      </c>
      <c r="R56" s="9">
        <f t="shared" si="8"/>
        <v>-8.7800000000004541E-4</v>
      </c>
      <c r="S56" s="5">
        <v>1</v>
      </c>
      <c r="W56" s="34">
        <f t="shared" si="9"/>
        <v>0.21778499999999992</v>
      </c>
      <c r="X56">
        <f t="shared" ref="X56:X71" si="10">RANK(W56, W56:W72, 1)</f>
        <v>1</v>
      </c>
    </row>
    <row r="57" spans="1:24" ht="36">
      <c r="A57" s="3">
        <v>52</v>
      </c>
      <c r="B57" s="3" t="s">
        <v>17</v>
      </c>
      <c r="C57" s="25">
        <v>120</v>
      </c>
      <c r="D57" s="29">
        <v>40</v>
      </c>
      <c r="E57" t="s">
        <v>9</v>
      </c>
      <c r="G57" s="23" t="s">
        <v>58</v>
      </c>
      <c r="J57" s="4">
        <v>1.1426499999999999</v>
      </c>
      <c r="K57" s="4">
        <v>1.8258799999999999</v>
      </c>
      <c r="L57" s="4">
        <v>0.186725</v>
      </c>
      <c r="M57" s="4">
        <v>0.26423000000000002</v>
      </c>
      <c r="N57" s="26">
        <v>4</v>
      </c>
      <c r="O57" s="4">
        <f t="shared" si="5"/>
        <v>0.14264999999999994</v>
      </c>
      <c r="P57" s="4">
        <f t="shared" si="6"/>
        <v>3.0880000000000019E-2</v>
      </c>
      <c r="Q57" s="4">
        <f t="shared" si="7"/>
        <v>1.2725000000000014E-2</v>
      </c>
      <c r="R57" s="9">
        <f t="shared" si="8"/>
        <v>-3.4470000000000001E-2</v>
      </c>
      <c r="S57" s="5">
        <v>1</v>
      </c>
      <c r="W57" s="34">
        <f t="shared" si="9"/>
        <v>0.45776499999999998</v>
      </c>
      <c r="X57">
        <f t="shared" si="10"/>
        <v>17</v>
      </c>
    </row>
    <row r="58" spans="1:24" ht="36">
      <c r="A58">
        <v>53</v>
      </c>
      <c r="B58" s="3" t="s">
        <v>17</v>
      </c>
      <c r="C58" s="25">
        <v>120</v>
      </c>
      <c r="D58" s="29">
        <v>40</v>
      </c>
      <c r="E58" t="s">
        <v>9</v>
      </c>
      <c r="G58" s="23" t="s">
        <v>60</v>
      </c>
      <c r="J58" s="4">
        <v>1.13775</v>
      </c>
      <c r="K58" s="4">
        <v>1.79714</v>
      </c>
      <c r="L58" s="4">
        <v>0.18054700000000001</v>
      </c>
      <c r="M58" s="4">
        <v>0.27099200000000001</v>
      </c>
      <c r="N58" s="26">
        <v>4</v>
      </c>
      <c r="O58" s="4">
        <f t="shared" si="5"/>
        <v>0.13775000000000004</v>
      </c>
      <c r="P58" s="4">
        <f t="shared" si="6"/>
        <v>2.1400000000000308E-3</v>
      </c>
      <c r="Q58" s="4">
        <f t="shared" si="7"/>
        <v>6.547000000000025E-3</v>
      </c>
      <c r="R58" s="9">
        <f t="shared" si="8"/>
        <v>-2.770800000000001E-2</v>
      </c>
      <c r="S58" s="5">
        <v>1</v>
      </c>
      <c r="W58" s="34">
        <f t="shared" si="9"/>
        <v>0.38040500000000022</v>
      </c>
      <c r="X58">
        <f t="shared" si="10"/>
        <v>11</v>
      </c>
    </row>
    <row r="59" spans="1:24" ht="36">
      <c r="A59" s="3">
        <v>54</v>
      </c>
      <c r="B59" s="3" t="s">
        <v>17</v>
      </c>
      <c r="C59" s="25">
        <v>120</v>
      </c>
      <c r="D59" s="29">
        <v>40</v>
      </c>
      <c r="E59" t="s">
        <v>9</v>
      </c>
      <c r="F59" t="s">
        <v>61</v>
      </c>
      <c r="G59" s="23" t="s">
        <v>60</v>
      </c>
      <c r="J59" s="4">
        <v>1.1345400000000001</v>
      </c>
      <c r="K59" s="4">
        <v>1.7618400000000001</v>
      </c>
      <c r="L59" s="4">
        <v>0.148313</v>
      </c>
      <c r="M59" s="4">
        <v>0.297238</v>
      </c>
      <c r="N59" s="26">
        <v>4</v>
      </c>
      <c r="O59" s="4">
        <f t="shared" si="5"/>
        <v>0.1345400000000001</v>
      </c>
      <c r="P59" s="4">
        <f t="shared" si="6"/>
        <v>-3.3159999999999856E-2</v>
      </c>
      <c r="Q59" s="4">
        <f t="shared" si="7"/>
        <v>-2.5686999999999988E-2</v>
      </c>
      <c r="R59" s="9">
        <f t="shared" si="8"/>
        <v>-1.4620000000000188E-3</v>
      </c>
      <c r="S59" s="5">
        <v>1</v>
      </c>
      <c r="W59" s="34">
        <f t="shared" si="9"/>
        <v>0.38368700000000006</v>
      </c>
      <c r="X59">
        <f t="shared" si="10"/>
        <v>12</v>
      </c>
    </row>
    <row r="60" spans="1:24" ht="20">
      <c r="A60">
        <v>55</v>
      </c>
      <c r="B60" s="3" t="s">
        <v>17</v>
      </c>
      <c r="C60" s="25">
        <v>120</v>
      </c>
      <c r="D60" s="29">
        <v>40</v>
      </c>
      <c r="E60" t="s">
        <v>9</v>
      </c>
      <c r="F60" t="s">
        <v>62</v>
      </c>
      <c r="G60" s="23" t="s">
        <v>63</v>
      </c>
      <c r="J60" s="4">
        <v>1.12666</v>
      </c>
      <c r="K60" s="4">
        <v>1.76451</v>
      </c>
      <c r="L60" s="4">
        <v>0.15473400000000001</v>
      </c>
      <c r="M60" s="4">
        <v>0.29097600000000001</v>
      </c>
      <c r="N60" s="26">
        <v>4</v>
      </c>
      <c r="O60" s="4">
        <f t="shared" si="5"/>
        <v>0.12665999999999999</v>
      </c>
      <c r="P60" s="4">
        <f t="shared" si="6"/>
        <v>-3.0489999999999906E-2</v>
      </c>
      <c r="Q60" s="4">
        <f t="shared" si="7"/>
        <v>-1.9265999999999978E-2</v>
      </c>
      <c r="R60" s="9">
        <f t="shared" si="8"/>
        <v>-7.7240000000000086E-3</v>
      </c>
      <c r="S60" s="5">
        <v>1</v>
      </c>
      <c r="W60" s="34">
        <f t="shared" si="9"/>
        <v>0.36477999999999983</v>
      </c>
      <c r="X60">
        <f t="shared" si="10"/>
        <v>8</v>
      </c>
    </row>
    <row r="61" spans="1:24" ht="36">
      <c r="A61" s="3">
        <v>56</v>
      </c>
      <c r="B61" s="3" t="s">
        <v>17</v>
      </c>
      <c r="C61" s="25">
        <v>120</v>
      </c>
      <c r="D61" s="29">
        <v>40</v>
      </c>
      <c r="E61" t="s">
        <v>9</v>
      </c>
      <c r="F61" t="s">
        <v>65</v>
      </c>
      <c r="G61" s="23" t="s">
        <v>64</v>
      </c>
      <c r="J61" s="4">
        <v>1.1004499999999999</v>
      </c>
      <c r="K61" s="4">
        <v>1.7583299999999999</v>
      </c>
      <c r="L61" s="4">
        <v>0.13799</v>
      </c>
      <c r="M61" s="4">
        <v>0.309498</v>
      </c>
      <c r="N61" s="26">
        <v>4</v>
      </c>
      <c r="O61" s="4">
        <f t="shared" si="5"/>
        <v>0.10044999999999993</v>
      </c>
      <c r="P61" s="4">
        <f t="shared" si="6"/>
        <v>-3.666999999999998E-2</v>
      </c>
      <c r="Q61" s="4">
        <f t="shared" si="7"/>
        <v>-3.6009999999999986E-2</v>
      </c>
      <c r="R61" s="9">
        <f t="shared" si="8"/>
        <v>1.0797999999999974E-2</v>
      </c>
      <c r="S61" s="5">
        <v>1</v>
      </c>
      <c r="W61" s="34">
        <f t="shared" si="9"/>
        <v>0.37799399999999972</v>
      </c>
      <c r="X61">
        <f t="shared" si="10"/>
        <v>9</v>
      </c>
    </row>
    <row r="62" spans="1:24" ht="36">
      <c r="A62">
        <v>57</v>
      </c>
      <c r="B62" s="3" t="s">
        <v>17</v>
      </c>
      <c r="C62" s="25">
        <v>120</v>
      </c>
      <c r="D62" s="29">
        <v>40</v>
      </c>
      <c r="E62" t="s">
        <v>9</v>
      </c>
      <c r="F62" t="s">
        <v>62</v>
      </c>
      <c r="G62" s="23" t="s">
        <v>58</v>
      </c>
      <c r="J62" s="4">
        <v>1.1212299999999999</v>
      </c>
      <c r="K62" s="4">
        <v>1.7550300000000001</v>
      </c>
      <c r="L62" s="4">
        <v>0.163577</v>
      </c>
      <c r="M62" s="4">
        <v>0.28991</v>
      </c>
      <c r="N62" s="26">
        <v>4</v>
      </c>
      <c r="O62" s="4">
        <f t="shared" si="5"/>
        <v>0.12122999999999995</v>
      </c>
      <c r="P62" s="4">
        <f t="shared" si="6"/>
        <v>-3.9969999999999839E-2</v>
      </c>
      <c r="Q62" s="4">
        <f t="shared" si="7"/>
        <v>-1.0422999999999988E-2</v>
      </c>
      <c r="R62" s="9">
        <f t="shared" si="8"/>
        <v>-8.79000000000002E-3</v>
      </c>
      <c r="S62" s="5">
        <v>1</v>
      </c>
      <c r="W62" s="34">
        <f t="shared" si="9"/>
        <v>0.34006899999999979</v>
      </c>
      <c r="X62">
        <f t="shared" si="10"/>
        <v>7</v>
      </c>
    </row>
    <row r="63" spans="1:24" ht="36">
      <c r="A63" s="3">
        <v>58</v>
      </c>
      <c r="B63" s="3" t="s">
        <v>17</v>
      </c>
      <c r="C63" s="25">
        <v>120</v>
      </c>
      <c r="D63" s="29">
        <v>40</v>
      </c>
      <c r="E63" t="s">
        <v>9</v>
      </c>
      <c r="F63" t="s">
        <v>62</v>
      </c>
      <c r="G63" s="23" t="s">
        <v>66</v>
      </c>
      <c r="J63" s="4">
        <v>1.12666</v>
      </c>
      <c r="K63" s="4">
        <v>1.7901400000000001</v>
      </c>
      <c r="L63" s="4">
        <v>0.17320099999999999</v>
      </c>
      <c r="M63" s="4">
        <v>0.28196500000000002</v>
      </c>
      <c r="N63" s="26">
        <v>4</v>
      </c>
      <c r="O63" s="4">
        <f t="shared" si="5"/>
        <v>0.12665999999999999</v>
      </c>
      <c r="P63" s="4">
        <f t="shared" si="6"/>
        <v>-4.8599999999998644E-3</v>
      </c>
      <c r="Q63" s="4">
        <f t="shared" si="7"/>
        <v>-7.9899999999999416E-4</v>
      </c>
      <c r="R63" s="9">
        <f t="shared" si="8"/>
        <v>-1.6735E-2</v>
      </c>
      <c r="S63" s="5">
        <v>1</v>
      </c>
      <c r="W63" s="34">
        <f t="shared" si="9"/>
        <v>0.31078199999999984</v>
      </c>
      <c r="X63">
        <f t="shared" si="10"/>
        <v>6</v>
      </c>
    </row>
    <row r="64" spans="1:24" ht="36">
      <c r="A64">
        <v>59</v>
      </c>
      <c r="B64" s="3" t="s">
        <v>17</v>
      </c>
      <c r="C64" s="25">
        <v>120</v>
      </c>
      <c r="D64" s="29">
        <v>40</v>
      </c>
      <c r="E64" t="s">
        <v>9</v>
      </c>
      <c r="F64" t="s">
        <v>67</v>
      </c>
      <c r="G64" s="23" t="s">
        <v>60</v>
      </c>
      <c r="J64" s="4">
        <v>1.14734</v>
      </c>
      <c r="K64" s="4">
        <v>1.76115</v>
      </c>
      <c r="L64" s="4">
        <v>0.15989800000000001</v>
      </c>
      <c r="M64" s="4">
        <v>0.28092899999999998</v>
      </c>
      <c r="N64" s="26">
        <v>4</v>
      </c>
      <c r="O64" s="4">
        <f t="shared" si="5"/>
        <v>0.14734000000000003</v>
      </c>
      <c r="P64" s="4">
        <f t="shared" si="6"/>
        <v>-3.3849999999999936E-2</v>
      </c>
      <c r="Q64" s="4">
        <f t="shared" si="7"/>
        <v>-1.4101999999999976E-2</v>
      </c>
      <c r="R64" s="9">
        <f t="shared" si="8"/>
        <v>-1.7771000000000037E-2</v>
      </c>
      <c r="S64" s="5">
        <v>1</v>
      </c>
      <c r="W64" s="34">
        <f t="shared" si="9"/>
        <v>0.42414900000000005</v>
      </c>
      <c r="X64">
        <f t="shared" si="10"/>
        <v>15</v>
      </c>
    </row>
    <row r="65" spans="1:24" ht="36">
      <c r="A65" s="3">
        <v>60</v>
      </c>
      <c r="B65" s="3" t="s">
        <v>17</v>
      </c>
      <c r="C65" s="25">
        <v>120</v>
      </c>
      <c r="D65" s="29">
        <v>40</v>
      </c>
      <c r="E65" t="s">
        <v>9</v>
      </c>
      <c r="F65" t="s">
        <v>68</v>
      </c>
      <c r="G65" s="23" t="s">
        <v>60</v>
      </c>
      <c r="J65" s="4">
        <v>1.1032500000000001</v>
      </c>
      <c r="K65" s="4">
        <v>1.7869299999999999</v>
      </c>
      <c r="L65" s="4">
        <v>0.170323</v>
      </c>
      <c r="M65" s="4">
        <v>0.28865099999999999</v>
      </c>
      <c r="N65" s="26">
        <v>4</v>
      </c>
      <c r="O65" s="4">
        <f t="shared" si="5"/>
        <v>0.10325000000000006</v>
      </c>
      <c r="P65" s="4">
        <f t="shared" si="6"/>
        <v>-8.0700000000000216E-3</v>
      </c>
      <c r="Q65" s="4">
        <f t="shared" si="7"/>
        <v>-3.6769999999999858E-3</v>
      </c>
      <c r="R65" s="9">
        <f t="shared" si="8"/>
        <v>-1.004900000000003E-2</v>
      </c>
      <c r="S65" s="5">
        <v>1</v>
      </c>
      <c r="W65" s="34">
        <f t="shared" si="9"/>
        <v>0.2557480000000002</v>
      </c>
      <c r="X65">
        <f t="shared" si="10"/>
        <v>6</v>
      </c>
    </row>
    <row r="66" spans="1:24" ht="36">
      <c r="A66">
        <v>61</v>
      </c>
      <c r="B66" s="3" t="s">
        <v>17</v>
      </c>
      <c r="C66" s="25">
        <v>120</v>
      </c>
      <c r="D66" s="29">
        <v>40</v>
      </c>
      <c r="E66" t="s">
        <v>9</v>
      </c>
      <c r="F66" t="s">
        <v>69</v>
      </c>
      <c r="G66" s="23" t="s">
        <v>59</v>
      </c>
      <c r="J66" s="4">
        <v>1.12669</v>
      </c>
      <c r="K66" s="4">
        <v>1.7819799999999999</v>
      </c>
      <c r="L66" s="4">
        <v>0.13941400000000001</v>
      </c>
      <c r="M66" s="4">
        <v>0.30061300000000002</v>
      </c>
      <c r="N66" s="26">
        <v>4</v>
      </c>
      <c r="O66" s="4">
        <f t="shared" si="5"/>
        <v>0.12668999999999997</v>
      </c>
      <c r="P66" s="4">
        <f t="shared" si="6"/>
        <v>-1.3020000000000032E-2</v>
      </c>
      <c r="Q66" s="4">
        <f t="shared" si="7"/>
        <v>-3.4585999999999978E-2</v>
      </c>
      <c r="R66" s="9">
        <f t="shared" si="8"/>
        <v>1.912999999999998E-3</v>
      </c>
      <c r="S66" s="5">
        <v>1</v>
      </c>
      <c r="W66" s="34">
        <f t="shared" si="9"/>
        <v>0.37589699999999987</v>
      </c>
      <c r="X66">
        <f t="shared" si="10"/>
        <v>10</v>
      </c>
    </row>
    <row r="67" spans="1:24" ht="36">
      <c r="A67" s="3">
        <v>62</v>
      </c>
      <c r="B67" s="3" t="s">
        <v>17</v>
      </c>
      <c r="C67" s="25">
        <v>120</v>
      </c>
      <c r="D67" s="29">
        <v>40</v>
      </c>
      <c r="E67" t="s">
        <v>9</v>
      </c>
      <c r="F67" t="s">
        <v>70</v>
      </c>
      <c r="G67" s="23" t="s">
        <v>59</v>
      </c>
      <c r="J67" s="4">
        <v>1.1563399999999999</v>
      </c>
      <c r="K67" s="4">
        <v>1.7843599999999999</v>
      </c>
      <c r="L67" s="4">
        <v>0.16309599999999999</v>
      </c>
      <c r="M67" s="4">
        <v>0.280665</v>
      </c>
      <c r="N67" s="26">
        <v>4</v>
      </c>
      <c r="O67" s="4">
        <f t="shared" si="5"/>
        <v>0.15633999999999992</v>
      </c>
      <c r="P67" s="4">
        <f t="shared" si="6"/>
        <v>-1.0639999999999983E-2</v>
      </c>
      <c r="Q67" s="4">
        <f t="shared" si="7"/>
        <v>-1.0903999999999997E-2</v>
      </c>
      <c r="R67" s="9">
        <f t="shared" si="8"/>
        <v>-1.8035000000000023E-2</v>
      </c>
      <c r="S67" s="5">
        <v>1</v>
      </c>
      <c r="W67" s="34">
        <f t="shared" si="9"/>
        <v>0.41013699999999986</v>
      </c>
      <c r="X67">
        <f t="shared" si="10"/>
        <v>14</v>
      </c>
    </row>
    <row r="68" spans="1:24" ht="36">
      <c r="A68">
        <v>63</v>
      </c>
      <c r="B68" s="3" t="s">
        <v>17</v>
      </c>
      <c r="C68" s="25">
        <v>120</v>
      </c>
      <c r="D68" s="29">
        <v>40</v>
      </c>
      <c r="E68" t="s">
        <v>9</v>
      </c>
      <c r="F68" t="s">
        <v>71</v>
      </c>
      <c r="G68" s="23" t="s">
        <v>59</v>
      </c>
      <c r="J68" s="4">
        <v>1.12907</v>
      </c>
      <c r="K68" s="4">
        <v>1.73125</v>
      </c>
      <c r="L68" s="4">
        <v>0.145843</v>
      </c>
      <c r="M68" s="4">
        <v>0.29627399999999998</v>
      </c>
      <c r="N68" s="26">
        <v>4</v>
      </c>
      <c r="O68" s="4">
        <f t="shared" si="5"/>
        <v>0.12907000000000002</v>
      </c>
      <c r="P68" s="4">
        <f t="shared" si="6"/>
        <v>-6.3749999999999973E-2</v>
      </c>
      <c r="Q68" s="4">
        <f t="shared" si="7"/>
        <v>-2.8156999999999988E-2</v>
      </c>
      <c r="R68" s="9">
        <f t="shared" si="8"/>
        <v>-2.4260000000000392E-3</v>
      </c>
      <c r="S68" s="5">
        <v>1</v>
      </c>
      <c r="W68" s="34">
        <f t="shared" si="9"/>
        <v>0.41363900000000009</v>
      </c>
      <c r="X68">
        <f t="shared" si="10"/>
        <v>14</v>
      </c>
    </row>
    <row r="69" spans="1:24" ht="36">
      <c r="A69" s="3">
        <v>64</v>
      </c>
      <c r="B69" s="3" t="s">
        <v>17</v>
      </c>
      <c r="C69" s="25">
        <v>120</v>
      </c>
      <c r="D69" s="29">
        <v>40</v>
      </c>
      <c r="E69" t="s">
        <v>9</v>
      </c>
      <c r="F69" t="s">
        <v>72</v>
      </c>
      <c r="G69" s="23" t="s">
        <v>59</v>
      </c>
      <c r="J69" s="4">
        <v>1.10764</v>
      </c>
      <c r="K69" s="4">
        <v>1.7870699999999999</v>
      </c>
      <c r="L69" s="4">
        <v>0.176677</v>
      </c>
      <c r="M69" s="4">
        <v>0.281366</v>
      </c>
      <c r="N69" s="26">
        <v>4</v>
      </c>
      <c r="O69" s="4">
        <f t="shared" ref="O69:O87" si="11">IF(AND(S69&lt;&gt;"",J69&lt;&gt;""),J69-S69,"")</f>
        <v>0.10763999999999996</v>
      </c>
      <c r="P69" s="4">
        <f t="shared" ref="P69:P87" si="12">IF(K69&lt;&gt;"",K69-$T$5,"")</f>
        <v>-7.9299999999999926E-3</v>
      </c>
      <c r="Q69" s="4">
        <f t="shared" ref="Q69:Q87" si="13">IF(L69&lt;&gt;"",L69-$U$5,"")</f>
        <v>2.6770000000000127E-3</v>
      </c>
      <c r="R69" s="9">
        <f t="shared" ref="R69:R87" si="14">IF(M69&lt;&gt;"",M69-$V$5,"")</f>
        <v>-1.7334000000000016E-2</v>
      </c>
      <c r="S69" s="5">
        <v>1</v>
      </c>
      <c r="W69" s="34">
        <f t="shared" si="9"/>
        <v>0.28324300000000002</v>
      </c>
      <c r="X69">
        <f t="shared" si="10"/>
        <v>7</v>
      </c>
    </row>
    <row r="70" spans="1:24" ht="36">
      <c r="A70">
        <v>65</v>
      </c>
      <c r="B70" s="3" t="s">
        <v>17</v>
      </c>
      <c r="C70" s="25">
        <v>120</v>
      </c>
      <c r="D70" s="29">
        <v>40</v>
      </c>
      <c r="E70" t="s">
        <v>9</v>
      </c>
      <c r="F70" t="s">
        <v>73</v>
      </c>
      <c r="G70" s="23" t="s">
        <v>59</v>
      </c>
      <c r="J70" s="4">
        <v>1.13167</v>
      </c>
      <c r="K70" s="4">
        <v>1.7896399999999999</v>
      </c>
      <c r="L70" s="4">
        <v>0.18340300000000001</v>
      </c>
      <c r="M70" s="4">
        <v>0.27148099999999997</v>
      </c>
      <c r="N70" s="26">
        <v>4</v>
      </c>
      <c r="O70" s="4">
        <f t="shared" si="11"/>
        <v>0.13166999999999995</v>
      </c>
      <c r="P70" s="4">
        <f t="shared" si="12"/>
        <v>-5.3600000000000314E-3</v>
      </c>
      <c r="Q70" s="4">
        <f t="shared" si="13"/>
        <v>9.4030000000000225E-3</v>
      </c>
      <c r="R70" s="9">
        <f t="shared" si="14"/>
        <v>-2.7219000000000049E-2</v>
      </c>
      <c r="S70" s="5">
        <v>1</v>
      </c>
      <c r="W70" s="34">
        <f t="shared" si="9"/>
        <v>0.37856600000000012</v>
      </c>
      <c r="X70">
        <f t="shared" si="10"/>
        <v>10</v>
      </c>
    </row>
    <row r="71" spans="1:24" ht="36">
      <c r="A71" s="3">
        <v>66</v>
      </c>
      <c r="B71" s="3" t="s">
        <v>17</v>
      </c>
      <c r="C71" s="25">
        <v>120</v>
      </c>
      <c r="D71" s="29">
        <v>40</v>
      </c>
      <c r="E71" t="s">
        <v>9</v>
      </c>
      <c r="F71" t="s">
        <v>74</v>
      </c>
      <c r="G71" s="23" t="s">
        <v>60</v>
      </c>
      <c r="H71" t="s">
        <v>80</v>
      </c>
      <c r="J71" s="4">
        <v>1.1044700000000001</v>
      </c>
      <c r="K71" s="4">
        <v>1.78572</v>
      </c>
      <c r="L71" s="4">
        <v>0.17086799999999999</v>
      </c>
      <c r="M71" s="4">
        <v>0.290794</v>
      </c>
      <c r="N71" s="26">
        <v>4</v>
      </c>
      <c r="O71" s="4">
        <f t="shared" si="11"/>
        <v>0.10447000000000006</v>
      </c>
      <c r="P71" s="4">
        <f t="shared" si="12"/>
        <v>-9.279999999999955E-3</v>
      </c>
      <c r="Q71" s="4">
        <f t="shared" si="13"/>
        <v>-3.1319999999999959E-3</v>
      </c>
      <c r="R71" s="9">
        <f t="shared" si="14"/>
        <v>-7.9060000000000241E-3</v>
      </c>
      <c r="S71" s="5">
        <v>1</v>
      </c>
      <c r="W71" s="34">
        <f t="shared" ref="W71:W87" si="15">IF(O71&lt;&gt;"", ABS(O71)*2 + ABS(P71)*1 + ABS(Q71)*3 + ABS(R71)*3, "")</f>
        <v>0.25133400000000017</v>
      </c>
      <c r="X71">
        <f t="shared" si="10"/>
        <v>6</v>
      </c>
    </row>
    <row r="72" spans="1:24" ht="36">
      <c r="A72">
        <v>67</v>
      </c>
      <c r="B72" s="3" t="s">
        <v>17</v>
      </c>
      <c r="C72" s="25">
        <v>120</v>
      </c>
      <c r="D72" s="29">
        <v>40</v>
      </c>
      <c r="E72" t="s">
        <v>55</v>
      </c>
      <c r="F72" t="s">
        <v>62</v>
      </c>
      <c r="G72" s="23" t="s">
        <v>60</v>
      </c>
      <c r="J72" s="4">
        <v>1.14019</v>
      </c>
      <c r="K72" s="4">
        <v>1.7657099999999999</v>
      </c>
      <c r="L72" s="4">
        <v>0.17319899999999999</v>
      </c>
      <c r="M72" s="4">
        <v>0.28529100000000002</v>
      </c>
      <c r="N72" s="26">
        <v>4</v>
      </c>
      <c r="O72" s="4">
        <f t="shared" si="11"/>
        <v>0.14019000000000004</v>
      </c>
      <c r="P72" s="4">
        <f t="shared" si="12"/>
        <v>-2.9290000000000038E-2</v>
      </c>
      <c r="Q72" s="4">
        <f t="shared" si="13"/>
        <v>-8.0099999999999616E-4</v>
      </c>
      <c r="R72" s="9">
        <f t="shared" si="14"/>
        <v>-1.3409000000000004E-2</v>
      </c>
      <c r="S72" s="5">
        <v>1</v>
      </c>
      <c r="W72" s="34">
        <f t="shared" si="15"/>
        <v>0.35230000000000011</v>
      </c>
    </row>
    <row r="73" spans="1:24" ht="36">
      <c r="A73" s="3">
        <v>68</v>
      </c>
      <c r="B73" s="3" t="s">
        <v>17</v>
      </c>
      <c r="C73" s="25">
        <v>120</v>
      </c>
      <c r="D73" s="29">
        <v>40</v>
      </c>
      <c r="E73" t="s">
        <v>9</v>
      </c>
      <c r="F73" t="s">
        <v>10</v>
      </c>
      <c r="G73" s="23" t="s">
        <v>24</v>
      </c>
      <c r="H73" t="s">
        <v>75</v>
      </c>
      <c r="J73" s="4">
        <v>1.11714</v>
      </c>
      <c r="K73" s="4">
        <v>1.7520800000000001</v>
      </c>
      <c r="L73" s="4">
        <v>0.137904</v>
      </c>
      <c r="M73" s="4">
        <v>0.303284</v>
      </c>
      <c r="N73" s="26">
        <v>4</v>
      </c>
      <c r="O73" s="4">
        <f t="shared" si="11"/>
        <v>0.11714000000000002</v>
      </c>
      <c r="P73" s="4">
        <f t="shared" si="12"/>
        <v>-4.2919999999999847E-2</v>
      </c>
      <c r="Q73" s="4">
        <f t="shared" si="13"/>
        <v>-3.6095999999999989E-2</v>
      </c>
      <c r="R73" s="9">
        <f t="shared" si="14"/>
        <v>4.583999999999977E-3</v>
      </c>
      <c r="S73" s="5">
        <v>1</v>
      </c>
      <c r="W73" s="34">
        <f t="shared" si="15"/>
        <v>0.39923999999999976</v>
      </c>
    </row>
    <row r="74" spans="1:24" ht="36">
      <c r="A74">
        <v>69</v>
      </c>
      <c r="B74" s="3" t="s">
        <v>17</v>
      </c>
      <c r="C74" s="25">
        <v>120</v>
      </c>
      <c r="D74" s="29">
        <v>45</v>
      </c>
      <c r="E74" t="s">
        <v>9</v>
      </c>
      <c r="F74" t="s">
        <v>10</v>
      </c>
      <c r="G74" s="23" t="s">
        <v>24</v>
      </c>
      <c r="H74" s="30"/>
      <c r="J74" s="4"/>
      <c r="K74" s="4"/>
      <c r="L74" s="4"/>
      <c r="M74" s="4"/>
      <c r="N74" s="26">
        <v>0</v>
      </c>
      <c r="O74" s="4" t="str">
        <f t="shared" si="11"/>
        <v/>
      </c>
      <c r="P74" s="4" t="str">
        <f t="shared" si="12"/>
        <v/>
      </c>
      <c r="Q74" s="4" t="str">
        <f t="shared" si="13"/>
        <v/>
      </c>
      <c r="R74" s="9" t="str">
        <f t="shared" si="14"/>
        <v/>
      </c>
      <c r="S74" s="5">
        <v>0.9</v>
      </c>
      <c r="W74" s="34" t="str">
        <f t="shared" si="15"/>
        <v/>
      </c>
    </row>
    <row r="75" spans="1:24" ht="36">
      <c r="A75" s="3">
        <v>70</v>
      </c>
      <c r="B75" s="3" t="s">
        <v>17</v>
      </c>
      <c r="C75" s="25">
        <v>120</v>
      </c>
      <c r="D75" s="29">
        <v>45</v>
      </c>
      <c r="E75" t="s">
        <v>9</v>
      </c>
      <c r="F75" t="s">
        <v>10</v>
      </c>
      <c r="G75" s="23" t="s">
        <v>24</v>
      </c>
      <c r="H75" s="30" t="s">
        <v>75</v>
      </c>
      <c r="J75" s="4">
        <v>1.0047600000000001</v>
      </c>
      <c r="K75" s="4">
        <v>1.7991299999999999</v>
      </c>
      <c r="L75" s="4">
        <v>0.13935600000000001</v>
      </c>
      <c r="M75" s="4">
        <v>0.30344300000000002</v>
      </c>
      <c r="N75" s="26">
        <v>5</v>
      </c>
      <c r="O75" s="4">
        <f t="shared" si="11"/>
        <v>0.10476000000000008</v>
      </c>
      <c r="P75" s="4">
        <f t="shared" si="12"/>
        <v>4.129999999999967E-3</v>
      </c>
      <c r="Q75" s="4">
        <f t="shared" si="13"/>
        <v>-3.464399999999998E-2</v>
      </c>
      <c r="R75" s="9">
        <f t="shared" si="14"/>
        <v>4.7429999999999972E-3</v>
      </c>
      <c r="S75" s="5">
        <v>0.9</v>
      </c>
      <c r="W75" s="34">
        <f t="shared" si="15"/>
        <v>0.33181100000000002</v>
      </c>
    </row>
    <row r="76" spans="1:24" ht="36">
      <c r="A76">
        <v>71</v>
      </c>
      <c r="B76" s="3" t="s">
        <v>17</v>
      </c>
      <c r="C76" s="25">
        <v>120</v>
      </c>
      <c r="D76" s="29">
        <v>40</v>
      </c>
      <c r="E76" t="s">
        <v>9</v>
      </c>
      <c r="F76" t="s">
        <v>10</v>
      </c>
      <c r="G76" s="23" t="s">
        <v>24</v>
      </c>
      <c r="H76" s="30"/>
      <c r="J76" s="4">
        <v>1.28929</v>
      </c>
      <c r="K76" s="4">
        <v>1.74238</v>
      </c>
      <c r="L76" s="4">
        <v>0.10234799999999999</v>
      </c>
      <c r="M76" s="4">
        <v>0.32491599999999998</v>
      </c>
      <c r="N76" s="26">
        <v>4</v>
      </c>
      <c r="O76" s="4">
        <f t="shared" si="11"/>
        <v>8.9290000000000092E-2</v>
      </c>
      <c r="P76" s="4">
        <f t="shared" si="12"/>
        <v>-5.2619999999999889E-2</v>
      </c>
      <c r="Q76" s="4">
        <f t="shared" si="13"/>
        <v>-7.1651999999999993E-2</v>
      </c>
      <c r="R76" s="9">
        <f t="shared" si="14"/>
        <v>2.6215999999999962E-2</v>
      </c>
      <c r="S76" s="5">
        <v>1.2</v>
      </c>
      <c r="W76" s="34">
        <f t="shared" si="15"/>
        <v>0.52480399999999994</v>
      </c>
    </row>
    <row r="77" spans="1:24" ht="36">
      <c r="A77" s="3">
        <v>72</v>
      </c>
      <c r="B77" s="3" t="s">
        <v>17</v>
      </c>
      <c r="C77" s="25">
        <v>120</v>
      </c>
      <c r="D77" s="29">
        <v>40</v>
      </c>
      <c r="E77" t="s">
        <v>9</v>
      </c>
      <c r="F77" t="s">
        <v>10</v>
      </c>
      <c r="G77" s="23" t="s">
        <v>24</v>
      </c>
      <c r="H77" s="30" t="s">
        <v>75</v>
      </c>
      <c r="J77" s="4">
        <v>1.2663199999999999</v>
      </c>
      <c r="K77" s="4">
        <v>1.7815300000000001</v>
      </c>
      <c r="L77" s="4">
        <v>0.102813</v>
      </c>
      <c r="M77" s="4">
        <v>0.31521300000000002</v>
      </c>
      <c r="N77" s="26">
        <v>4</v>
      </c>
      <c r="O77" s="4">
        <f t="shared" si="11"/>
        <v>6.6319999999999935E-2</v>
      </c>
      <c r="P77" s="4">
        <f t="shared" si="12"/>
        <v>-1.3469999999999871E-2</v>
      </c>
      <c r="Q77" s="4">
        <f t="shared" si="13"/>
        <v>-7.1186999999999986E-2</v>
      </c>
      <c r="R77" s="9">
        <f t="shared" si="14"/>
        <v>1.6513E-2</v>
      </c>
      <c r="S77" s="5">
        <v>1.2</v>
      </c>
      <c r="W77" s="34">
        <f t="shared" si="15"/>
        <v>0.40920999999999969</v>
      </c>
    </row>
    <row r="78" spans="1:24" ht="36">
      <c r="A78">
        <v>73</v>
      </c>
      <c r="B78" s="3" t="s">
        <v>17</v>
      </c>
      <c r="C78" s="25">
        <v>120</v>
      </c>
      <c r="D78" s="29">
        <v>45</v>
      </c>
      <c r="E78" t="s">
        <v>9</v>
      </c>
      <c r="G78" s="23" t="s">
        <v>60</v>
      </c>
      <c r="J78" s="4">
        <v>1.06789</v>
      </c>
      <c r="K78" s="4">
        <v>1.76322</v>
      </c>
      <c r="L78" s="4">
        <v>0.17779</v>
      </c>
      <c r="M78" s="4">
        <v>0.28673199999999999</v>
      </c>
      <c r="N78" s="26">
        <v>3</v>
      </c>
      <c r="O78" s="4">
        <f t="shared" si="11"/>
        <v>6.7890000000000006E-2</v>
      </c>
      <c r="P78" s="4">
        <f t="shared" si="12"/>
        <v>-3.1779999999999919E-2</v>
      </c>
      <c r="Q78" s="4">
        <f t="shared" si="13"/>
        <v>3.7900000000000156E-3</v>
      </c>
      <c r="R78" s="9">
        <f t="shared" si="14"/>
        <v>-1.1968000000000034E-2</v>
      </c>
      <c r="S78" s="5">
        <v>1</v>
      </c>
      <c r="W78" s="34">
        <f t="shared" si="15"/>
        <v>0.21483400000000008</v>
      </c>
    </row>
    <row r="79" spans="1:24" ht="36">
      <c r="A79" s="3">
        <v>74</v>
      </c>
      <c r="B79" s="3" t="s">
        <v>17</v>
      </c>
      <c r="C79" s="25">
        <v>120</v>
      </c>
      <c r="D79" s="29">
        <v>45</v>
      </c>
      <c r="E79" t="s">
        <v>9</v>
      </c>
      <c r="G79" s="23" t="s">
        <v>60</v>
      </c>
      <c r="J79" s="4">
        <v>1.0782799999999999</v>
      </c>
      <c r="K79" s="4">
        <v>1.7978099999999999</v>
      </c>
      <c r="L79" s="4">
        <v>0.16872000000000001</v>
      </c>
      <c r="M79" s="4">
        <v>0.30196400000000001</v>
      </c>
      <c r="N79" s="26">
        <v>3</v>
      </c>
      <c r="O79" s="4">
        <f t="shared" si="11"/>
        <v>7.8279999999999905E-2</v>
      </c>
      <c r="P79" s="4">
        <f t="shared" si="12"/>
        <v>2.8099999999999792E-3</v>
      </c>
      <c r="Q79" s="4">
        <f t="shared" si="13"/>
        <v>-5.2799999999999792E-3</v>
      </c>
      <c r="R79" s="9">
        <f t="shared" si="14"/>
        <v>3.2639999999999891E-3</v>
      </c>
      <c r="S79" s="5">
        <v>1</v>
      </c>
      <c r="W79" s="34">
        <f t="shared" si="15"/>
        <v>0.18500199999999969</v>
      </c>
    </row>
    <row r="80" spans="1:24" ht="36">
      <c r="A80">
        <v>75</v>
      </c>
      <c r="B80" s="3" t="s">
        <v>17</v>
      </c>
      <c r="C80" s="25">
        <v>120</v>
      </c>
      <c r="D80" s="29">
        <v>45</v>
      </c>
      <c r="E80" t="s">
        <v>9</v>
      </c>
      <c r="G80" s="23" t="s">
        <v>59</v>
      </c>
      <c r="J80" s="4">
        <v>1.0734999999999999</v>
      </c>
      <c r="K80" s="4">
        <v>1.7341500000000001</v>
      </c>
      <c r="L80" s="4">
        <v>0.17180400000000001</v>
      </c>
      <c r="M80" s="4">
        <v>0.29376200000000002</v>
      </c>
      <c r="N80" s="26">
        <v>3</v>
      </c>
      <c r="O80" s="4">
        <f t="shared" si="11"/>
        <v>7.3499999999999899E-2</v>
      </c>
      <c r="P80" s="4">
        <f t="shared" si="12"/>
        <v>-6.0849999999999849E-2</v>
      </c>
      <c r="Q80" s="4">
        <f t="shared" si="13"/>
        <v>-2.1959999999999757E-3</v>
      </c>
      <c r="R80" s="9">
        <f t="shared" si="14"/>
        <v>-4.9379999999999979E-3</v>
      </c>
      <c r="S80" s="5">
        <v>1</v>
      </c>
      <c r="W80" s="34">
        <f t="shared" si="15"/>
        <v>0.22925199999999957</v>
      </c>
    </row>
    <row r="81" spans="1:25" ht="36">
      <c r="A81" s="3">
        <v>76</v>
      </c>
      <c r="B81" s="3" t="s">
        <v>17</v>
      </c>
      <c r="C81" s="25">
        <v>120</v>
      </c>
      <c r="D81" s="29">
        <v>45</v>
      </c>
      <c r="E81" t="s">
        <v>9</v>
      </c>
      <c r="G81" s="23" t="s">
        <v>59</v>
      </c>
      <c r="J81" s="4">
        <v>1.06538</v>
      </c>
      <c r="K81" s="4">
        <v>1.76799</v>
      </c>
      <c r="L81" s="4">
        <v>0.173819</v>
      </c>
      <c r="M81" s="4">
        <v>0.28364600000000001</v>
      </c>
      <c r="N81" s="26">
        <v>3</v>
      </c>
      <c r="O81" s="4">
        <f t="shared" si="11"/>
        <v>6.5379999999999994E-2</v>
      </c>
      <c r="P81" s="4">
        <f t="shared" si="12"/>
        <v>-2.7009999999999978E-2</v>
      </c>
      <c r="Q81" s="4">
        <f t="shared" si="13"/>
        <v>-1.8099999999998673E-4</v>
      </c>
      <c r="R81" s="9">
        <f t="shared" si="14"/>
        <v>-1.5054000000000012E-2</v>
      </c>
      <c r="S81" s="5">
        <v>1</v>
      </c>
      <c r="W81" s="34">
        <f t="shared" si="15"/>
        <v>0.20347499999999996</v>
      </c>
      <c r="X81" t="s">
        <v>99</v>
      </c>
      <c r="Y81" t="s">
        <v>100</v>
      </c>
    </row>
    <row r="82" spans="1:25" ht="36">
      <c r="A82">
        <v>77</v>
      </c>
      <c r="B82" s="3" t="s">
        <v>17</v>
      </c>
      <c r="C82" s="25">
        <v>120</v>
      </c>
      <c r="D82" s="29">
        <v>45</v>
      </c>
      <c r="E82" t="s">
        <v>9</v>
      </c>
      <c r="G82" s="23" t="s">
        <v>59</v>
      </c>
      <c r="J82" s="4">
        <v>1.0861700000000001</v>
      </c>
      <c r="K82" s="4">
        <v>1.7668999999999999</v>
      </c>
      <c r="L82" s="4">
        <v>0.17466499999999999</v>
      </c>
      <c r="M82" s="4">
        <v>0.28607100000000002</v>
      </c>
      <c r="N82" s="26">
        <v>3</v>
      </c>
      <c r="O82" s="4">
        <f t="shared" si="11"/>
        <v>8.617000000000008E-2</v>
      </c>
      <c r="P82" s="4">
        <f t="shared" si="12"/>
        <v>-2.8100000000000014E-2</v>
      </c>
      <c r="Q82" s="4">
        <f t="shared" si="13"/>
        <v>6.6499999999999893E-4</v>
      </c>
      <c r="R82" s="9">
        <f t="shared" si="14"/>
        <v>-1.2629000000000001E-2</v>
      </c>
      <c r="S82" s="5">
        <v>1</v>
      </c>
      <c r="W82" s="34">
        <f t="shared" si="15"/>
        <v>0.24032200000000017</v>
      </c>
      <c r="X82" s="37">
        <f>AVERAGE(W78:W82)</f>
        <v>0.21457699999999988</v>
      </c>
      <c r="Y82">
        <f>_xlfn.STDEV.P(W78:W82)</f>
        <v>1.9370914939671875E-2</v>
      </c>
    </row>
    <row r="83" spans="1:25" ht="36">
      <c r="A83" s="3">
        <v>78</v>
      </c>
      <c r="B83" s="3" t="s">
        <v>17</v>
      </c>
      <c r="C83" s="25">
        <v>120</v>
      </c>
      <c r="D83" s="29">
        <v>45</v>
      </c>
      <c r="E83" t="s">
        <v>9</v>
      </c>
      <c r="F83" t="s">
        <v>61</v>
      </c>
      <c r="G83" s="23" t="s">
        <v>60</v>
      </c>
      <c r="J83" s="4">
        <v>1.1178300000000001</v>
      </c>
      <c r="K83" s="4">
        <v>1.7356499999999999</v>
      </c>
      <c r="L83" s="4">
        <v>0.15115999999999999</v>
      </c>
      <c r="M83" s="4">
        <v>0.284804</v>
      </c>
      <c r="N83" s="26">
        <v>3</v>
      </c>
      <c r="O83" s="4">
        <f t="shared" si="11"/>
        <v>0.1178300000000001</v>
      </c>
      <c r="P83" s="4">
        <f t="shared" si="12"/>
        <v>-5.9350000000000014E-2</v>
      </c>
      <c r="Q83" s="4">
        <f t="shared" si="13"/>
        <v>-2.2839999999999999E-2</v>
      </c>
      <c r="R83" s="9">
        <f t="shared" si="14"/>
        <v>-1.3896000000000019E-2</v>
      </c>
      <c r="S83" s="5">
        <v>1</v>
      </c>
      <c r="T83" s="32"/>
      <c r="U83" s="32"/>
      <c r="V83" s="32"/>
      <c r="W83" s="34">
        <f t="shared" si="15"/>
        <v>0.4052180000000003</v>
      </c>
    </row>
    <row r="84" spans="1:25" ht="36">
      <c r="A84">
        <v>79</v>
      </c>
      <c r="B84" s="3" t="s">
        <v>17</v>
      </c>
      <c r="C84" s="25">
        <v>120</v>
      </c>
      <c r="D84" s="29">
        <v>45</v>
      </c>
      <c r="E84" t="s">
        <v>9</v>
      </c>
      <c r="F84" t="s">
        <v>61</v>
      </c>
      <c r="G84" s="23" t="s">
        <v>59</v>
      </c>
      <c r="H84" t="s">
        <v>76</v>
      </c>
      <c r="J84" s="4"/>
      <c r="K84" s="4"/>
      <c r="L84" s="4"/>
      <c r="M84" s="4"/>
      <c r="N84" s="26">
        <v>0</v>
      </c>
      <c r="O84" s="4" t="str">
        <f t="shared" si="11"/>
        <v/>
      </c>
      <c r="P84" s="4" t="str">
        <f t="shared" si="12"/>
        <v/>
      </c>
      <c r="Q84" s="4" t="str">
        <f t="shared" si="13"/>
        <v/>
      </c>
      <c r="R84" s="9" t="str">
        <f t="shared" si="14"/>
        <v/>
      </c>
      <c r="S84" s="5">
        <v>1</v>
      </c>
      <c r="W84" s="34" t="str">
        <f t="shared" si="15"/>
        <v/>
      </c>
    </row>
    <row r="85" spans="1:25" ht="36">
      <c r="A85" s="3">
        <v>80</v>
      </c>
      <c r="B85" s="3" t="s">
        <v>17</v>
      </c>
      <c r="C85" s="25">
        <v>120</v>
      </c>
      <c r="D85" s="29">
        <v>45</v>
      </c>
      <c r="E85" t="s">
        <v>9</v>
      </c>
      <c r="F85" t="s">
        <v>61</v>
      </c>
      <c r="G85" s="23" t="s">
        <v>59</v>
      </c>
      <c r="J85" s="4">
        <v>1.1273299999999999</v>
      </c>
      <c r="K85" s="4">
        <v>1.7537700000000001</v>
      </c>
      <c r="L85" s="4">
        <v>0.152063</v>
      </c>
      <c r="M85" s="4">
        <v>0.28664600000000001</v>
      </c>
      <c r="N85" s="26">
        <v>3</v>
      </c>
      <c r="O85" s="4">
        <f t="shared" si="11"/>
        <v>0.12732999999999994</v>
      </c>
      <c r="P85" s="4">
        <f t="shared" si="12"/>
        <v>-4.1229999999999878E-2</v>
      </c>
      <c r="Q85" s="4">
        <f t="shared" si="13"/>
        <v>-2.1936999999999984E-2</v>
      </c>
      <c r="R85" s="9">
        <f t="shared" si="14"/>
        <v>-1.2054000000000009E-2</v>
      </c>
      <c r="S85" s="5">
        <v>1</v>
      </c>
      <c r="W85" s="34">
        <f t="shared" si="15"/>
        <v>0.39786299999999974</v>
      </c>
    </row>
    <row r="86" spans="1:25" ht="36">
      <c r="A86">
        <v>81</v>
      </c>
      <c r="B86" s="3" t="s">
        <v>17</v>
      </c>
      <c r="C86" s="25">
        <v>120</v>
      </c>
      <c r="D86" s="29">
        <v>45</v>
      </c>
      <c r="E86" t="s">
        <v>9</v>
      </c>
      <c r="F86" t="s">
        <v>61</v>
      </c>
      <c r="G86" s="23" t="s">
        <v>59</v>
      </c>
      <c r="J86" s="4">
        <v>1.12839</v>
      </c>
      <c r="K86" s="4">
        <v>1.7704200000000001</v>
      </c>
      <c r="L86" s="4">
        <v>0.16240399999999999</v>
      </c>
      <c r="M86" s="4">
        <v>0.282476</v>
      </c>
      <c r="N86" s="26">
        <v>3</v>
      </c>
      <c r="O86" s="4">
        <f t="shared" si="11"/>
        <v>0.12839</v>
      </c>
      <c r="P86" s="4">
        <f t="shared" si="12"/>
        <v>-2.4579999999999824E-2</v>
      </c>
      <c r="Q86" s="4">
        <f t="shared" si="13"/>
        <v>-1.1595999999999995E-2</v>
      </c>
      <c r="R86" s="9">
        <f t="shared" si="14"/>
        <v>-1.6224000000000016E-2</v>
      </c>
      <c r="S86" s="5">
        <v>1</v>
      </c>
      <c r="W86" s="34">
        <f t="shared" si="15"/>
        <v>0.36481999999999987</v>
      </c>
    </row>
    <row r="87" spans="1:25" ht="36">
      <c r="A87" s="3">
        <v>82</v>
      </c>
      <c r="B87" s="3" t="s">
        <v>17</v>
      </c>
      <c r="C87" s="25">
        <v>120</v>
      </c>
      <c r="D87" s="29">
        <v>45</v>
      </c>
      <c r="E87" t="s">
        <v>9</v>
      </c>
      <c r="F87" t="s">
        <v>61</v>
      </c>
      <c r="G87" s="23" t="s">
        <v>59</v>
      </c>
      <c r="J87" s="4">
        <v>1.12842</v>
      </c>
      <c r="K87" s="4">
        <v>1.72106</v>
      </c>
      <c r="L87" s="4">
        <v>0.15049499999999999</v>
      </c>
      <c r="M87" s="4">
        <v>0.28704400000000002</v>
      </c>
      <c r="N87" s="26">
        <v>3</v>
      </c>
      <c r="O87" s="4">
        <f t="shared" si="11"/>
        <v>0.12841999999999998</v>
      </c>
      <c r="P87" s="4">
        <f t="shared" si="12"/>
        <v>-7.3939999999999895E-2</v>
      </c>
      <c r="Q87" s="4">
        <f t="shared" si="13"/>
        <v>-2.3504999999999998E-2</v>
      </c>
      <c r="R87" s="9">
        <f t="shared" si="14"/>
        <v>-1.1656E-2</v>
      </c>
      <c r="S87" s="5">
        <v>1</v>
      </c>
      <c r="W87" s="34">
        <f t="shared" si="15"/>
        <v>0.43626299999999985</v>
      </c>
      <c r="X87" s="37">
        <f>AVERAGE(W83:W87)</f>
        <v>0.40104099999999993</v>
      </c>
      <c r="Y87">
        <f>_xlfn.STDEV.P(W83:W87)</f>
        <v>2.5397328294527375E-2</v>
      </c>
    </row>
    <row r="88" spans="1:25" ht="20">
      <c r="A88">
        <v>83</v>
      </c>
      <c r="B88" s="3" t="s">
        <v>17</v>
      </c>
      <c r="C88" s="25"/>
      <c r="D88" s="29"/>
      <c r="G88" s="23"/>
      <c r="J88" s="4"/>
      <c r="K88" s="4"/>
      <c r="L88" s="4"/>
      <c r="M88" s="4"/>
      <c r="N88" s="26"/>
      <c r="O88" s="4"/>
      <c r="P88" s="4"/>
      <c r="Q88" s="4"/>
      <c r="R88" s="9"/>
      <c r="S88" s="5"/>
      <c r="W88" s="34"/>
    </row>
    <row r="89" spans="1:25" ht="20">
      <c r="A89" s="3">
        <v>84</v>
      </c>
      <c r="B89" s="3" t="s">
        <v>17</v>
      </c>
      <c r="C89" s="25"/>
      <c r="D89" s="29"/>
      <c r="G89" s="23"/>
      <c r="J89" s="4"/>
      <c r="K89" s="4"/>
      <c r="L89" s="4"/>
      <c r="M89" s="4"/>
      <c r="N89" s="26"/>
      <c r="O89" s="4"/>
      <c r="P89" s="4"/>
      <c r="Q89" s="4"/>
      <c r="R89" s="9"/>
      <c r="S89" s="5"/>
      <c r="W89" s="34"/>
    </row>
    <row r="90" spans="1:25" ht="20">
      <c r="A90">
        <v>85</v>
      </c>
      <c r="B90" s="3" t="s">
        <v>17</v>
      </c>
      <c r="C90" s="25"/>
      <c r="D90" s="29"/>
      <c r="G90" s="23"/>
      <c r="J90" s="4"/>
      <c r="K90" s="4"/>
      <c r="L90" s="4"/>
      <c r="M90" s="4"/>
      <c r="N90" s="26"/>
      <c r="O90" s="4"/>
      <c r="P90" s="4"/>
      <c r="Q90" s="4"/>
      <c r="R90" s="9"/>
      <c r="S90" s="5"/>
      <c r="W90" s="34"/>
    </row>
    <row r="91" spans="1:25" ht="20">
      <c r="A91" s="3">
        <v>86</v>
      </c>
      <c r="B91" s="3" t="s">
        <v>17</v>
      </c>
      <c r="C91" s="25"/>
      <c r="D91" s="29"/>
      <c r="G91" s="23"/>
      <c r="J91" s="4"/>
      <c r="K91" s="4"/>
      <c r="L91" s="4"/>
      <c r="M91" s="4"/>
      <c r="N91" s="26"/>
      <c r="O91" s="4"/>
      <c r="P91" s="4"/>
      <c r="Q91" s="4"/>
      <c r="R91" s="9"/>
      <c r="S91" s="5"/>
      <c r="W91" s="34"/>
    </row>
    <row r="92" spans="1:25" ht="20">
      <c r="A92">
        <v>87</v>
      </c>
      <c r="B92" s="3" t="s">
        <v>17</v>
      </c>
      <c r="C92" s="25"/>
      <c r="D92" s="29"/>
      <c r="G92" s="23"/>
      <c r="J92" s="4"/>
      <c r="K92" s="4"/>
      <c r="L92" s="4"/>
      <c r="M92" s="4"/>
      <c r="N92" s="26"/>
      <c r="O92" s="4"/>
      <c r="P92" s="4"/>
      <c r="Q92" s="4"/>
      <c r="R92" s="9"/>
      <c r="S92" s="5"/>
      <c r="W92" s="34"/>
    </row>
    <row r="93" spans="1:25" ht="20">
      <c r="A93" s="3">
        <v>88</v>
      </c>
      <c r="B93" s="3" t="s">
        <v>17</v>
      </c>
      <c r="C93" s="25"/>
      <c r="D93" s="29"/>
      <c r="J93" s="4"/>
      <c r="K93" s="4"/>
      <c r="L93" s="4"/>
      <c r="M93" s="4"/>
      <c r="N93" s="26"/>
      <c r="O93" s="4" t="str">
        <f t="shared" ref="O92:O105" si="16">IF(AND(S93&lt;&gt;"",J93&lt;&gt;""),J93-S93,"")</f>
        <v/>
      </c>
      <c r="P93" s="4" t="str">
        <f t="shared" ref="P92:P105" si="17">IF(K93&lt;&gt;"",K93-$T$5,"")</f>
        <v/>
      </c>
      <c r="Q93" s="4" t="str">
        <f t="shared" ref="Q92:Q105" si="18">IF(L93&lt;&gt;"",L93-$U$5,"")</f>
        <v/>
      </c>
      <c r="R93" s="9" t="str">
        <f t="shared" ref="R92:R105" si="19">IF(M93&lt;&gt;"",M93-$V$5,"")</f>
        <v/>
      </c>
      <c r="S93" s="5"/>
      <c r="W93" s="35"/>
    </row>
    <row r="94" spans="1:25" ht="20">
      <c r="A94">
        <v>89</v>
      </c>
      <c r="B94" s="3" t="s">
        <v>17</v>
      </c>
      <c r="C94" s="25"/>
      <c r="D94" s="29"/>
      <c r="J94" s="4"/>
      <c r="K94" s="4"/>
      <c r="L94" s="4"/>
      <c r="M94" s="4"/>
      <c r="N94" s="26"/>
      <c r="O94" s="4" t="str">
        <f t="shared" si="16"/>
        <v/>
      </c>
      <c r="P94" s="4" t="str">
        <f t="shared" si="17"/>
        <v/>
      </c>
      <c r="Q94" s="4" t="str">
        <f t="shared" si="18"/>
        <v/>
      </c>
      <c r="R94" s="9" t="str">
        <f t="shared" si="19"/>
        <v/>
      </c>
      <c r="S94" s="5"/>
      <c r="W94" s="35"/>
    </row>
    <row r="95" spans="1:25" ht="20">
      <c r="A95" s="3">
        <v>90</v>
      </c>
      <c r="B95" s="3" t="s">
        <v>17</v>
      </c>
      <c r="C95" s="25"/>
      <c r="D95" s="29"/>
      <c r="J95" s="4"/>
      <c r="K95" s="4"/>
      <c r="L95" s="4"/>
      <c r="M95" s="4"/>
      <c r="N95" s="26"/>
      <c r="O95" s="4" t="str">
        <f t="shared" si="16"/>
        <v/>
      </c>
      <c r="P95" s="4" t="str">
        <f t="shared" si="17"/>
        <v/>
      </c>
      <c r="Q95" s="4" t="str">
        <f t="shared" si="18"/>
        <v/>
      </c>
      <c r="R95" s="9" t="str">
        <f t="shared" si="19"/>
        <v/>
      </c>
      <c r="S95" s="5"/>
      <c r="W95" s="35"/>
    </row>
    <row r="96" spans="1:25" ht="20">
      <c r="A96">
        <v>91</v>
      </c>
      <c r="B96" s="3" t="s">
        <v>17</v>
      </c>
      <c r="C96" s="25"/>
      <c r="D96" s="29"/>
      <c r="J96" s="4"/>
      <c r="K96" s="4"/>
      <c r="L96" s="4"/>
      <c r="M96" s="4"/>
      <c r="N96" s="26"/>
      <c r="O96" s="4" t="str">
        <f t="shared" si="16"/>
        <v/>
      </c>
      <c r="P96" s="4" t="str">
        <f t="shared" si="17"/>
        <v/>
      </c>
      <c r="Q96" s="4" t="str">
        <f t="shared" si="18"/>
        <v/>
      </c>
      <c r="R96" s="9" t="str">
        <f t="shared" si="19"/>
        <v/>
      </c>
      <c r="S96" s="5"/>
      <c r="W96" s="35"/>
    </row>
    <row r="97" spans="1:23" ht="20">
      <c r="A97" s="3">
        <v>92</v>
      </c>
      <c r="B97" s="3" t="s">
        <v>17</v>
      </c>
      <c r="C97" s="25"/>
      <c r="D97" s="29"/>
      <c r="J97" s="4"/>
      <c r="K97" s="4"/>
      <c r="L97" s="4"/>
      <c r="M97" s="4"/>
      <c r="N97" s="26"/>
      <c r="O97" s="4" t="str">
        <f t="shared" si="16"/>
        <v/>
      </c>
      <c r="P97" s="4" t="str">
        <f t="shared" si="17"/>
        <v/>
      </c>
      <c r="Q97" s="4" t="str">
        <f t="shared" si="18"/>
        <v/>
      </c>
      <c r="R97" s="9" t="str">
        <f t="shared" si="19"/>
        <v/>
      </c>
      <c r="S97" s="5"/>
      <c r="W97" s="35"/>
    </row>
    <row r="98" spans="1:23" ht="20">
      <c r="A98">
        <v>93</v>
      </c>
      <c r="B98" s="3" t="s">
        <v>17</v>
      </c>
      <c r="C98" s="25"/>
      <c r="D98" s="29"/>
      <c r="J98" s="4"/>
      <c r="K98" s="4"/>
      <c r="L98" s="4"/>
      <c r="M98" s="4"/>
      <c r="N98" s="26"/>
      <c r="O98" s="4" t="str">
        <f t="shared" si="16"/>
        <v/>
      </c>
      <c r="P98" s="4" t="str">
        <f t="shared" si="17"/>
        <v/>
      </c>
      <c r="Q98" s="4" t="str">
        <f t="shared" si="18"/>
        <v/>
      </c>
      <c r="R98" s="9" t="str">
        <f t="shared" si="19"/>
        <v/>
      </c>
      <c r="S98" s="5"/>
      <c r="W98" s="35"/>
    </row>
    <row r="99" spans="1:23" ht="20">
      <c r="A99" s="3">
        <v>94</v>
      </c>
      <c r="B99" s="3" t="s">
        <v>17</v>
      </c>
      <c r="C99" s="25"/>
      <c r="D99" s="29"/>
      <c r="J99" s="4"/>
      <c r="K99" s="4"/>
      <c r="L99" s="4"/>
      <c r="M99" s="4"/>
      <c r="N99" s="26"/>
      <c r="O99" s="4" t="str">
        <f t="shared" si="16"/>
        <v/>
      </c>
      <c r="P99" s="4" t="str">
        <f t="shared" si="17"/>
        <v/>
      </c>
      <c r="Q99" s="4" t="str">
        <f t="shared" si="18"/>
        <v/>
      </c>
      <c r="R99" s="9" t="str">
        <f t="shared" si="19"/>
        <v/>
      </c>
      <c r="S99" s="5"/>
      <c r="W99" s="35"/>
    </row>
    <row r="100" spans="1:23" ht="20">
      <c r="A100">
        <v>95</v>
      </c>
      <c r="B100" s="3" t="s">
        <v>17</v>
      </c>
      <c r="C100" s="25"/>
      <c r="D100" s="29"/>
      <c r="J100" s="4"/>
      <c r="K100" s="4"/>
      <c r="L100" s="4"/>
      <c r="M100" s="4"/>
      <c r="N100" s="26"/>
      <c r="O100" s="4" t="str">
        <f t="shared" si="16"/>
        <v/>
      </c>
      <c r="P100" s="4" t="str">
        <f t="shared" si="17"/>
        <v/>
      </c>
      <c r="Q100" s="4" t="str">
        <f t="shared" si="18"/>
        <v/>
      </c>
      <c r="R100" s="9" t="str">
        <f t="shared" si="19"/>
        <v/>
      </c>
      <c r="S100" s="5"/>
      <c r="W100" s="35"/>
    </row>
    <row r="101" spans="1:23" ht="20">
      <c r="A101" s="3">
        <v>96</v>
      </c>
      <c r="B101" s="3" t="s">
        <v>17</v>
      </c>
      <c r="C101" s="25"/>
      <c r="D101" s="29"/>
      <c r="J101" s="4"/>
      <c r="K101" s="4"/>
      <c r="L101" s="4"/>
      <c r="M101" s="4"/>
      <c r="N101" s="26"/>
      <c r="O101" s="4" t="str">
        <f t="shared" si="16"/>
        <v/>
      </c>
      <c r="P101" s="4" t="str">
        <f t="shared" si="17"/>
        <v/>
      </c>
      <c r="Q101" s="4" t="str">
        <f t="shared" si="18"/>
        <v/>
      </c>
      <c r="R101" s="9" t="str">
        <f t="shared" si="19"/>
        <v/>
      </c>
      <c r="S101" s="5"/>
      <c r="W101" s="35"/>
    </row>
    <row r="102" spans="1:23" ht="20">
      <c r="A102">
        <v>97</v>
      </c>
      <c r="B102" s="3" t="s">
        <v>17</v>
      </c>
      <c r="C102" s="25"/>
      <c r="D102" s="29"/>
      <c r="J102" s="4"/>
      <c r="K102" s="4"/>
      <c r="L102" s="4"/>
      <c r="M102" s="4"/>
      <c r="N102" s="26"/>
      <c r="O102" s="4" t="str">
        <f t="shared" si="16"/>
        <v/>
      </c>
      <c r="P102" s="4" t="str">
        <f t="shared" si="17"/>
        <v/>
      </c>
      <c r="Q102" s="4" t="str">
        <f t="shared" si="18"/>
        <v/>
      </c>
      <c r="R102" s="9" t="str">
        <f t="shared" si="19"/>
        <v/>
      </c>
      <c r="S102" s="5"/>
      <c r="W102" s="35"/>
    </row>
    <row r="103" spans="1:23" ht="20">
      <c r="A103" s="3">
        <v>98</v>
      </c>
      <c r="B103" s="3" t="s">
        <v>17</v>
      </c>
      <c r="C103" s="25"/>
      <c r="D103" s="29"/>
      <c r="J103" s="4"/>
      <c r="K103" s="4"/>
      <c r="L103" s="4"/>
      <c r="M103" s="4"/>
      <c r="N103" s="26"/>
      <c r="O103" s="4" t="str">
        <f t="shared" si="16"/>
        <v/>
      </c>
      <c r="P103" s="4" t="str">
        <f t="shared" si="17"/>
        <v/>
      </c>
      <c r="Q103" s="4" t="str">
        <f t="shared" si="18"/>
        <v/>
      </c>
      <c r="R103" s="9" t="str">
        <f t="shared" si="19"/>
        <v/>
      </c>
      <c r="S103" s="5"/>
      <c r="W103" s="35"/>
    </row>
    <row r="104" spans="1:23" ht="20">
      <c r="A104">
        <v>99</v>
      </c>
      <c r="B104" s="3" t="s">
        <v>17</v>
      </c>
      <c r="C104" s="25"/>
      <c r="D104" s="29"/>
      <c r="J104" s="4"/>
      <c r="K104" s="4"/>
      <c r="L104" s="4"/>
      <c r="M104" s="4"/>
      <c r="N104" s="26"/>
      <c r="O104" s="4" t="str">
        <f t="shared" si="16"/>
        <v/>
      </c>
      <c r="P104" s="4" t="str">
        <f t="shared" si="17"/>
        <v/>
      </c>
      <c r="Q104" s="4" t="str">
        <f t="shared" si="18"/>
        <v/>
      </c>
      <c r="R104" s="9" t="str">
        <f t="shared" si="19"/>
        <v/>
      </c>
      <c r="S104" s="5"/>
      <c r="W104" s="35"/>
    </row>
    <row r="105" spans="1:23" ht="20">
      <c r="A105" s="3">
        <v>100</v>
      </c>
      <c r="B105" s="3" t="s">
        <v>17</v>
      </c>
      <c r="C105" s="25"/>
      <c r="D105" s="29"/>
      <c r="J105" s="4"/>
      <c r="K105" s="4"/>
      <c r="L105" s="4"/>
      <c r="M105" s="4"/>
      <c r="N105" s="26"/>
      <c r="O105" s="4" t="str">
        <f t="shared" si="16"/>
        <v/>
      </c>
      <c r="P105" s="4" t="str">
        <f t="shared" si="17"/>
        <v/>
      </c>
      <c r="Q105" s="4" t="str">
        <f t="shared" si="18"/>
        <v/>
      </c>
      <c r="R105" s="9" t="str">
        <f t="shared" si="19"/>
        <v/>
      </c>
      <c r="S105" s="5"/>
      <c r="W105" s="35"/>
    </row>
  </sheetData>
  <phoneticPr fontId="2"/>
  <conditionalFormatting sqref="O5:R87 O93:R105">
    <cfRule type="cellIs" dxfId="41" priority="9" operator="notBetween">
      <formula>0.05</formula>
      <formula>-0.05</formula>
    </cfRule>
    <cfRule type="cellIs" dxfId="40" priority="10" operator="between">
      <formula>-0.03</formula>
      <formula>-0.05</formula>
    </cfRule>
    <cfRule type="cellIs" dxfId="39" priority="11" operator="between">
      <formula>0.03</formula>
      <formula>0.05</formula>
    </cfRule>
    <cfRule type="cellIs" dxfId="38" priority="12" operator="between">
      <formula>0.03</formula>
      <formula>-0.03</formula>
    </cfRule>
  </conditionalFormatting>
  <conditionalFormatting sqref="N5:N87 N93:N105">
    <cfRule type="cellIs" dxfId="37" priority="8" operator="equal">
      <formula>0</formula>
    </cfRule>
  </conditionalFormatting>
  <conditionalFormatting sqref="N5:R87 N93:R105">
    <cfRule type="containsBlanks" dxfId="36" priority="7">
      <formula>LEN(TRIM(N5))=0</formula>
    </cfRule>
  </conditionalFormatting>
  <conditionalFormatting sqref="O88:R92">
    <cfRule type="cellIs" dxfId="5" priority="3" operator="notBetween">
      <formula>0.05</formula>
      <formula>-0.05</formula>
    </cfRule>
    <cfRule type="cellIs" dxfId="4" priority="4" operator="between">
      <formula>-0.03</formula>
      <formula>-0.05</formula>
    </cfRule>
    <cfRule type="cellIs" dxfId="3" priority="5" operator="between">
      <formula>0.03</formula>
      <formula>0.05</formula>
    </cfRule>
    <cfRule type="cellIs" dxfId="2" priority="6" operator="between">
      <formula>0.03</formula>
      <formula>-0.03</formula>
    </cfRule>
  </conditionalFormatting>
  <conditionalFormatting sqref="N88:N92">
    <cfRule type="cellIs" dxfId="1" priority="2" operator="equal">
      <formula>0</formula>
    </cfRule>
  </conditionalFormatting>
  <conditionalFormatting sqref="N88:R92">
    <cfRule type="containsBlanks" dxfId="0" priority="1">
      <formula>LEN(TRIM(N88))=0</formula>
    </cfRule>
  </conditionalFormatting>
  <dataValidations count="3">
    <dataValidation type="list" allowBlank="1" showInputMessage="1" showErrorMessage="1" sqref="E106:E206">
      <formula1>"通常,追加,なし"</formula1>
    </dataValidation>
    <dataValidation type="list" allowBlank="1" showInputMessage="1" showErrorMessage="1" sqref="E5:E87 E93:E105">
      <formula1>"あり,なし(昼),なし(夜),その他"</formula1>
    </dataValidation>
    <dataValidation type="list" allowBlank="1" showInputMessage="1" showErrorMessage="1" sqref="B5:B105">
      <formula1>"RealSense,OAK-D-LITE"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5"/>
  <sheetViews>
    <sheetView topLeftCell="A11" zoomScale="70" zoomScaleNormal="70" workbookViewId="0">
      <selection activeCell="H14" sqref="H14"/>
    </sheetView>
  </sheetViews>
  <sheetFormatPr defaultColWidth="8.83203125" defaultRowHeight="18"/>
  <cols>
    <col min="1" max="1" width="8.6640625" customWidth="1"/>
    <col min="2" max="2" width="10" bestFit="1" customWidth="1"/>
    <col min="3" max="3" width="12.6640625" style="5" bestFit="1" customWidth="1"/>
    <col min="4" max="4" width="12.6640625" style="5" customWidth="1"/>
    <col min="7" max="7" width="26.1640625" customWidth="1"/>
    <col min="8" max="8" width="14.5" customWidth="1"/>
    <col min="9" max="9" width="8.83203125" customWidth="1"/>
    <col min="10" max="10" width="14.33203125" bestFit="1" customWidth="1"/>
    <col min="11" max="11" width="8.6640625" customWidth="1"/>
    <col min="14" max="14" width="8.5" bestFit="1" customWidth="1"/>
    <col min="15" max="15" width="14.33203125" bestFit="1" customWidth="1"/>
    <col min="16" max="16" width="8.6640625" customWidth="1"/>
    <col min="19" max="19" width="14.33203125" bestFit="1" customWidth="1"/>
    <col min="23" max="23" width="11" bestFit="1" customWidth="1"/>
  </cols>
  <sheetData>
    <row r="1" spans="1:23">
      <c r="A1" t="s">
        <v>0</v>
      </c>
    </row>
    <row r="2" spans="1:23">
      <c r="A2" t="s">
        <v>35</v>
      </c>
    </row>
    <row r="3" spans="1:23" ht="24.5" thickBot="1">
      <c r="J3" s="7" t="s">
        <v>13</v>
      </c>
      <c r="O3" s="7" t="s">
        <v>18</v>
      </c>
      <c r="S3" s="7" t="s">
        <v>2</v>
      </c>
      <c r="W3" s="7" t="s">
        <v>77</v>
      </c>
    </row>
    <row r="4" spans="1:23" ht="21" thickTop="1" thickBot="1">
      <c r="A4" s="2" t="s">
        <v>22</v>
      </c>
      <c r="B4" s="3" t="s">
        <v>16</v>
      </c>
      <c r="C4" s="6" t="s">
        <v>21</v>
      </c>
      <c r="D4" s="6" t="s">
        <v>37</v>
      </c>
      <c r="E4" s="1" t="s">
        <v>1</v>
      </c>
      <c r="F4" s="1" t="s">
        <v>7</v>
      </c>
      <c r="G4" s="1" t="s">
        <v>12</v>
      </c>
      <c r="H4" s="1" t="s">
        <v>26</v>
      </c>
      <c r="I4" s="1" t="s">
        <v>27</v>
      </c>
      <c r="J4" s="1" t="s">
        <v>3</v>
      </c>
      <c r="K4" s="1" t="s">
        <v>4</v>
      </c>
      <c r="L4" s="1" t="s">
        <v>5</v>
      </c>
      <c r="M4" s="1" t="s">
        <v>6</v>
      </c>
      <c r="N4" s="8" t="s">
        <v>14</v>
      </c>
      <c r="O4" s="1" t="s">
        <v>3</v>
      </c>
      <c r="P4" s="1" t="s">
        <v>4</v>
      </c>
      <c r="Q4" s="1" t="s">
        <v>5</v>
      </c>
      <c r="R4" s="8" t="s">
        <v>6</v>
      </c>
      <c r="S4" s="1" t="s">
        <v>3</v>
      </c>
      <c r="T4" s="11" t="s">
        <v>4</v>
      </c>
      <c r="U4" s="12" t="s">
        <v>5</v>
      </c>
      <c r="V4" s="13" t="s">
        <v>6</v>
      </c>
      <c r="W4" s="1" t="s">
        <v>78</v>
      </c>
    </row>
    <row r="5" spans="1:23" ht="36.5" thickBot="1">
      <c r="A5" s="19" t="s">
        <v>8</v>
      </c>
      <c r="B5" s="19" t="s">
        <v>17</v>
      </c>
      <c r="C5" s="24">
        <v>100</v>
      </c>
      <c r="D5" s="28">
        <v>30</v>
      </c>
      <c r="E5" s="19" t="s">
        <v>9</v>
      </c>
      <c r="F5" s="19" t="s">
        <v>30</v>
      </c>
      <c r="G5" s="20" t="s">
        <v>36</v>
      </c>
      <c r="H5" s="19"/>
      <c r="J5" s="21">
        <v>1.1000000000000001</v>
      </c>
      <c r="K5" s="21">
        <v>1.796</v>
      </c>
      <c r="L5" s="21">
        <v>0.2</v>
      </c>
      <c r="M5" s="21">
        <v>0.1</v>
      </c>
      <c r="N5" s="22">
        <v>3</v>
      </c>
      <c r="O5" s="14">
        <f>IF(AND(S5&lt;&gt;"",J5&lt;&gt;""),J5-S5,"")</f>
        <v>-9.9999999999999867E-2</v>
      </c>
      <c r="P5" s="14">
        <f>IF(K5&lt;&gt;"",K5-$T$5,"")</f>
        <v>-4.0000000000000036E-3</v>
      </c>
      <c r="Q5" s="14">
        <f>IF(L5&lt;&gt;"",L5-$U$5,"")</f>
        <v>2.7000000000000024E-2</v>
      </c>
      <c r="R5" s="15">
        <f>IF(M5&lt;&gt;"",M5-$V$5,"")</f>
        <v>-0.19699999999999998</v>
      </c>
      <c r="S5" s="27">
        <v>1.2</v>
      </c>
      <c r="T5" s="16">
        <v>1.8</v>
      </c>
      <c r="U5" s="17">
        <v>0.17299999999999999</v>
      </c>
      <c r="V5" s="18">
        <v>0.29699999999999999</v>
      </c>
      <c r="W5" s="33">
        <f>ABS(O5)*2 + ABS(P5)*1 + ABS(Q5)*3 + ABS(R5)*3</f>
        <v>0.87599999999999978</v>
      </c>
    </row>
    <row r="6" spans="1:23" ht="36" customHeight="1">
      <c r="A6" s="3">
        <v>1</v>
      </c>
      <c r="B6" s="3" t="s">
        <v>17</v>
      </c>
      <c r="C6" s="25">
        <v>40</v>
      </c>
      <c r="D6" s="29">
        <v>45</v>
      </c>
      <c r="E6" t="s">
        <v>9</v>
      </c>
      <c r="F6" t="s">
        <v>30</v>
      </c>
      <c r="G6" s="23" t="s">
        <v>24</v>
      </c>
      <c r="J6" s="4"/>
      <c r="K6" s="4"/>
      <c r="L6" s="4"/>
      <c r="M6" s="4"/>
      <c r="N6" s="10">
        <v>0</v>
      </c>
      <c r="O6" s="14" t="str">
        <f t="shared" ref="O6:O69" si="0">IF(AND(S6&lt;&gt;"",J6&lt;&gt;""),J6-S6,"")</f>
        <v/>
      </c>
      <c r="P6" s="14" t="str">
        <f t="shared" ref="P6:P69" si="1">IF(K6&lt;&gt;"",K6-$T$5,"")</f>
        <v/>
      </c>
      <c r="Q6" s="14" t="str">
        <f t="shared" ref="Q6:Q69" si="2">IF(L6&lt;&gt;"",L6-$U$5,"")</f>
        <v/>
      </c>
      <c r="R6" s="15" t="str">
        <f t="shared" ref="R6:R69" si="3">IF(M6&lt;&gt;"",M6-$V$5,"")</f>
        <v/>
      </c>
      <c r="S6" s="5">
        <v>0.35</v>
      </c>
      <c r="W6" s="34" t="str">
        <f>IF(O6&lt;&gt;"", ABS(O6)*2 + ABS(P6)*1 + ABS(Q6)*3 + ABS(R6)*3, "")</f>
        <v/>
      </c>
    </row>
    <row r="7" spans="1:23" ht="36" customHeight="1">
      <c r="A7">
        <v>2</v>
      </c>
      <c r="B7" s="3" t="s">
        <v>17</v>
      </c>
      <c r="C7" s="25">
        <v>40</v>
      </c>
      <c r="D7" s="29">
        <v>45</v>
      </c>
      <c r="E7" t="s">
        <v>9</v>
      </c>
      <c r="F7" t="s">
        <v>30</v>
      </c>
      <c r="G7" s="23" t="s">
        <v>24</v>
      </c>
      <c r="H7" s="23" t="s">
        <v>23</v>
      </c>
      <c r="J7" s="4"/>
      <c r="K7" s="4"/>
      <c r="L7" s="4"/>
      <c r="M7" s="4"/>
      <c r="N7" s="10">
        <v>0</v>
      </c>
      <c r="O7" s="14" t="str">
        <f t="shared" si="0"/>
        <v/>
      </c>
      <c r="P7" s="14" t="str">
        <f t="shared" si="1"/>
        <v/>
      </c>
      <c r="Q7" s="14" t="str">
        <f t="shared" si="2"/>
        <v/>
      </c>
      <c r="R7" s="15" t="str">
        <f t="shared" si="3"/>
        <v/>
      </c>
      <c r="S7" s="5">
        <v>0.35</v>
      </c>
      <c r="W7" s="34" t="str">
        <f t="shared" ref="W7:W70" si="4">IF(O7&lt;&gt;"", ABS(O7)*2 + ABS(P7)*1 + ABS(Q7)*3 + ABS(R7)*3, "")</f>
        <v/>
      </c>
    </row>
    <row r="8" spans="1:23" ht="36" customHeight="1">
      <c r="A8" s="3">
        <v>3</v>
      </c>
      <c r="B8" s="3" t="s">
        <v>17</v>
      </c>
      <c r="C8" s="25">
        <v>50</v>
      </c>
      <c r="D8" s="29">
        <v>45</v>
      </c>
      <c r="E8" t="s">
        <v>9</v>
      </c>
      <c r="F8" t="s">
        <v>30</v>
      </c>
      <c r="G8" s="23" t="s">
        <v>24</v>
      </c>
      <c r="J8" s="4"/>
      <c r="K8" s="4"/>
      <c r="L8" s="4"/>
      <c r="M8" s="4"/>
      <c r="N8" s="10">
        <v>0</v>
      </c>
      <c r="O8" s="14" t="str">
        <f t="shared" si="0"/>
        <v/>
      </c>
      <c r="P8" s="14" t="str">
        <f t="shared" si="1"/>
        <v/>
      </c>
      <c r="Q8" s="14" t="str">
        <f t="shared" si="2"/>
        <v/>
      </c>
      <c r="R8" s="15" t="str">
        <f t="shared" si="3"/>
        <v/>
      </c>
      <c r="S8" s="5">
        <v>0.35</v>
      </c>
      <c r="W8" s="34" t="str">
        <f t="shared" si="4"/>
        <v/>
      </c>
    </row>
    <row r="9" spans="1:23" ht="36">
      <c r="A9">
        <v>4</v>
      </c>
      <c r="B9" s="3" t="s">
        <v>17</v>
      </c>
      <c r="C9" s="25">
        <v>50</v>
      </c>
      <c r="D9" s="29">
        <v>45</v>
      </c>
      <c r="E9" t="s">
        <v>9</v>
      </c>
      <c r="F9" t="s">
        <v>30</v>
      </c>
      <c r="G9" s="23" t="s">
        <v>24</v>
      </c>
      <c r="H9" s="23" t="s">
        <v>23</v>
      </c>
      <c r="J9" s="4"/>
      <c r="K9" s="4"/>
      <c r="L9" s="4"/>
      <c r="M9" s="4"/>
      <c r="N9" s="10">
        <v>0</v>
      </c>
      <c r="O9" s="14" t="str">
        <f t="shared" si="0"/>
        <v/>
      </c>
      <c r="P9" s="14" t="str">
        <f t="shared" si="1"/>
        <v/>
      </c>
      <c r="Q9" s="14" t="str">
        <f t="shared" si="2"/>
        <v/>
      </c>
      <c r="R9" s="15" t="str">
        <f t="shared" si="3"/>
        <v/>
      </c>
      <c r="S9" s="5">
        <v>0.35</v>
      </c>
      <c r="W9" s="34" t="str">
        <f t="shared" si="4"/>
        <v/>
      </c>
    </row>
    <row r="10" spans="1:23" ht="36" customHeight="1">
      <c r="A10" s="3">
        <v>5</v>
      </c>
      <c r="B10" s="3" t="s">
        <v>17</v>
      </c>
      <c r="C10" s="25">
        <v>50</v>
      </c>
      <c r="D10" s="29">
        <v>45</v>
      </c>
      <c r="E10" t="s">
        <v>9</v>
      </c>
      <c r="F10" t="s">
        <v>30</v>
      </c>
      <c r="G10" s="23" t="s">
        <v>24</v>
      </c>
      <c r="J10" s="4"/>
      <c r="K10" s="4"/>
      <c r="L10" s="4"/>
      <c r="M10" s="4"/>
      <c r="N10" s="10">
        <v>0</v>
      </c>
      <c r="O10" s="14" t="str">
        <f t="shared" si="0"/>
        <v/>
      </c>
      <c r="P10" s="14" t="str">
        <f t="shared" si="1"/>
        <v/>
      </c>
      <c r="Q10" s="14" t="str">
        <f t="shared" si="2"/>
        <v/>
      </c>
      <c r="R10" s="15" t="str">
        <f t="shared" si="3"/>
        <v/>
      </c>
      <c r="S10" s="5">
        <v>0.5</v>
      </c>
      <c r="W10" s="34" t="str">
        <f t="shared" si="4"/>
        <v/>
      </c>
    </row>
    <row r="11" spans="1:23" ht="36">
      <c r="A11">
        <v>6</v>
      </c>
      <c r="B11" s="3" t="s">
        <v>17</v>
      </c>
      <c r="C11" s="25">
        <v>50</v>
      </c>
      <c r="D11" s="29">
        <v>45</v>
      </c>
      <c r="E11" t="s">
        <v>9</v>
      </c>
      <c r="F11" t="s">
        <v>30</v>
      </c>
      <c r="G11" s="23" t="s">
        <v>24</v>
      </c>
      <c r="H11" s="23" t="s">
        <v>23</v>
      </c>
      <c r="J11" s="4"/>
      <c r="K11" s="4"/>
      <c r="L11" s="4"/>
      <c r="M11" s="4"/>
      <c r="N11" s="10">
        <v>0</v>
      </c>
      <c r="O11" s="14" t="str">
        <f t="shared" si="0"/>
        <v/>
      </c>
      <c r="P11" s="14" t="str">
        <f t="shared" si="1"/>
        <v/>
      </c>
      <c r="Q11" s="14" t="str">
        <f t="shared" si="2"/>
        <v/>
      </c>
      <c r="R11" s="15" t="str">
        <f t="shared" si="3"/>
        <v/>
      </c>
      <c r="S11" s="5">
        <v>0.5</v>
      </c>
      <c r="W11" s="34" t="str">
        <f t="shared" si="4"/>
        <v/>
      </c>
    </row>
    <row r="12" spans="1:23" ht="36" customHeight="1">
      <c r="A12" s="3">
        <v>7</v>
      </c>
      <c r="B12" s="3" t="s">
        <v>17</v>
      </c>
      <c r="C12" s="25">
        <v>100</v>
      </c>
      <c r="D12" s="29">
        <v>45</v>
      </c>
      <c r="E12" t="s">
        <v>9</v>
      </c>
      <c r="F12" t="s">
        <v>30</v>
      </c>
      <c r="G12" s="23" t="s">
        <v>24</v>
      </c>
      <c r="J12" s="4"/>
      <c r="K12" s="4"/>
      <c r="L12" s="4"/>
      <c r="M12" s="4"/>
      <c r="N12" s="10">
        <v>0</v>
      </c>
      <c r="O12" s="14" t="str">
        <f t="shared" si="0"/>
        <v/>
      </c>
      <c r="P12" s="14" t="str">
        <f t="shared" si="1"/>
        <v/>
      </c>
      <c r="Q12" s="14" t="str">
        <f t="shared" si="2"/>
        <v/>
      </c>
      <c r="R12" s="15" t="str">
        <f t="shared" si="3"/>
        <v/>
      </c>
      <c r="S12" s="5">
        <v>0.5</v>
      </c>
      <c r="W12" s="34" t="str">
        <f t="shared" si="4"/>
        <v/>
      </c>
    </row>
    <row r="13" spans="1:23" ht="36">
      <c r="A13">
        <v>8</v>
      </c>
      <c r="B13" s="3" t="s">
        <v>17</v>
      </c>
      <c r="C13" s="25">
        <v>100</v>
      </c>
      <c r="D13" s="29">
        <v>45</v>
      </c>
      <c r="E13" t="s">
        <v>9</v>
      </c>
      <c r="F13" t="s">
        <v>30</v>
      </c>
      <c r="G13" s="23" t="s">
        <v>24</v>
      </c>
      <c r="H13" s="23" t="s">
        <v>23</v>
      </c>
      <c r="J13" s="4"/>
      <c r="K13" s="4"/>
      <c r="L13" s="4"/>
      <c r="M13" s="4"/>
      <c r="N13" s="10">
        <v>0</v>
      </c>
      <c r="O13" s="14" t="str">
        <f t="shared" si="0"/>
        <v/>
      </c>
      <c r="P13" s="14" t="str">
        <f t="shared" si="1"/>
        <v/>
      </c>
      <c r="Q13" s="14" t="str">
        <f t="shared" si="2"/>
        <v/>
      </c>
      <c r="R13" s="15" t="str">
        <f t="shared" si="3"/>
        <v/>
      </c>
      <c r="S13" s="5">
        <v>0.5</v>
      </c>
      <c r="W13" s="34" t="str">
        <f t="shared" si="4"/>
        <v/>
      </c>
    </row>
    <row r="14" spans="1:23" ht="36" customHeight="1">
      <c r="A14" s="3">
        <v>9</v>
      </c>
      <c r="B14" s="3" t="s">
        <v>17</v>
      </c>
      <c r="C14" s="25">
        <v>120</v>
      </c>
      <c r="D14" s="29">
        <v>65</v>
      </c>
      <c r="E14" t="s">
        <v>9</v>
      </c>
      <c r="F14" t="s">
        <v>30</v>
      </c>
      <c r="G14" s="23" t="s">
        <v>24</v>
      </c>
      <c r="J14" s="4"/>
      <c r="K14" s="4"/>
      <c r="L14" s="4"/>
      <c r="M14" s="4"/>
      <c r="N14" s="10">
        <v>0</v>
      </c>
      <c r="O14" s="14" t="str">
        <f t="shared" si="0"/>
        <v/>
      </c>
      <c r="P14" s="14" t="str">
        <f t="shared" si="1"/>
        <v/>
      </c>
      <c r="Q14" s="14" t="str">
        <f t="shared" si="2"/>
        <v/>
      </c>
      <c r="R14" s="15" t="str">
        <f t="shared" si="3"/>
        <v/>
      </c>
      <c r="S14" s="5">
        <v>0.5</v>
      </c>
      <c r="W14" s="34" t="str">
        <f t="shared" si="4"/>
        <v/>
      </c>
    </row>
    <row r="15" spans="1:23" ht="36">
      <c r="A15">
        <v>10</v>
      </c>
      <c r="B15" s="3" t="s">
        <v>17</v>
      </c>
      <c r="C15" s="25">
        <v>120</v>
      </c>
      <c r="D15" s="29">
        <v>65</v>
      </c>
      <c r="E15" t="s">
        <v>9</v>
      </c>
      <c r="F15" t="s">
        <v>30</v>
      </c>
      <c r="G15" s="23" t="s">
        <v>24</v>
      </c>
      <c r="H15" s="23" t="s">
        <v>23</v>
      </c>
      <c r="J15" s="4"/>
      <c r="K15" s="4"/>
      <c r="L15" s="4"/>
      <c r="M15" s="4"/>
      <c r="N15" s="10">
        <v>0</v>
      </c>
      <c r="O15" s="14" t="str">
        <f t="shared" si="0"/>
        <v/>
      </c>
      <c r="P15" s="14" t="str">
        <f t="shared" si="1"/>
        <v/>
      </c>
      <c r="Q15" s="14" t="str">
        <f t="shared" si="2"/>
        <v/>
      </c>
      <c r="R15" s="15" t="str">
        <f t="shared" si="3"/>
        <v/>
      </c>
      <c r="S15" s="5">
        <v>0.5</v>
      </c>
      <c r="W15" s="34" t="str">
        <f t="shared" si="4"/>
        <v/>
      </c>
    </row>
    <row r="16" spans="1:23" ht="36" customHeight="1">
      <c r="A16" s="3">
        <v>11</v>
      </c>
      <c r="B16" s="3" t="s">
        <v>17</v>
      </c>
      <c r="C16" s="25">
        <v>90</v>
      </c>
      <c r="D16" s="29">
        <v>50</v>
      </c>
      <c r="E16" t="s">
        <v>9</v>
      </c>
      <c r="F16" t="s">
        <v>30</v>
      </c>
      <c r="G16" s="23" t="s">
        <v>24</v>
      </c>
      <c r="J16" s="4"/>
      <c r="K16" s="4"/>
      <c r="L16" s="4"/>
      <c r="M16" s="4"/>
      <c r="N16" s="10">
        <v>0</v>
      </c>
      <c r="O16" s="14" t="str">
        <f t="shared" si="0"/>
        <v/>
      </c>
      <c r="P16" s="14" t="str">
        <f t="shared" si="1"/>
        <v/>
      </c>
      <c r="Q16" s="14" t="str">
        <f t="shared" si="2"/>
        <v/>
      </c>
      <c r="R16" s="15" t="str">
        <f t="shared" si="3"/>
        <v/>
      </c>
      <c r="S16" s="5">
        <v>0.95</v>
      </c>
      <c r="W16" s="34" t="str">
        <f t="shared" si="4"/>
        <v/>
      </c>
    </row>
    <row r="17" spans="1:23" ht="36">
      <c r="A17">
        <v>12</v>
      </c>
      <c r="B17" s="3" t="s">
        <v>17</v>
      </c>
      <c r="C17" s="25">
        <v>90</v>
      </c>
      <c r="D17" s="29">
        <v>50</v>
      </c>
      <c r="E17" t="s">
        <v>9</v>
      </c>
      <c r="F17" t="s">
        <v>30</v>
      </c>
      <c r="G17" s="23" t="s">
        <v>24</v>
      </c>
      <c r="H17" s="23" t="s">
        <v>23</v>
      </c>
      <c r="J17" s="4"/>
      <c r="K17" s="4"/>
      <c r="L17" s="4"/>
      <c r="M17" s="4"/>
      <c r="N17" s="10">
        <v>0</v>
      </c>
      <c r="O17" s="14" t="str">
        <f t="shared" si="0"/>
        <v/>
      </c>
      <c r="P17" s="14" t="str">
        <f t="shared" si="1"/>
        <v/>
      </c>
      <c r="Q17" s="14" t="str">
        <f t="shared" si="2"/>
        <v/>
      </c>
      <c r="R17" s="15" t="str">
        <f t="shared" si="3"/>
        <v/>
      </c>
      <c r="S17" s="5">
        <v>0.95</v>
      </c>
      <c r="W17" s="34" t="str">
        <f t="shared" si="4"/>
        <v/>
      </c>
    </row>
    <row r="18" spans="1:23" ht="36" customHeight="1">
      <c r="A18" s="3">
        <v>13</v>
      </c>
      <c r="B18" s="3" t="s">
        <v>17</v>
      </c>
      <c r="C18" s="25">
        <v>120</v>
      </c>
      <c r="D18" s="29">
        <v>65</v>
      </c>
      <c r="E18" t="s">
        <v>9</v>
      </c>
      <c r="G18" s="23" t="s">
        <v>101</v>
      </c>
      <c r="I18" t="s">
        <v>103</v>
      </c>
      <c r="J18" s="4"/>
      <c r="K18" s="4"/>
      <c r="L18" s="4"/>
      <c r="M18" s="4"/>
      <c r="N18" s="10">
        <v>0</v>
      </c>
      <c r="O18" s="14" t="str">
        <f t="shared" si="0"/>
        <v/>
      </c>
      <c r="P18" s="14" t="str">
        <f t="shared" si="1"/>
        <v/>
      </c>
      <c r="Q18" s="14" t="str">
        <f t="shared" si="2"/>
        <v/>
      </c>
      <c r="R18" s="15" t="str">
        <f t="shared" si="3"/>
        <v/>
      </c>
      <c r="S18" s="5">
        <v>0.5</v>
      </c>
      <c r="W18" s="34" t="str">
        <f t="shared" si="4"/>
        <v/>
      </c>
    </row>
    <row r="19" spans="1:23" ht="36">
      <c r="A19">
        <v>14</v>
      </c>
      <c r="B19" s="3" t="s">
        <v>17</v>
      </c>
      <c r="C19" s="25">
        <v>120</v>
      </c>
      <c r="D19" s="29">
        <v>65</v>
      </c>
      <c r="E19" t="s">
        <v>9</v>
      </c>
      <c r="G19" s="23" t="s">
        <v>102</v>
      </c>
      <c r="H19" s="23"/>
      <c r="J19" s="4">
        <v>0.51238399999999995</v>
      </c>
      <c r="K19" s="4">
        <v>1.6886699999999999</v>
      </c>
      <c r="L19" s="4">
        <v>0.17211299999999999</v>
      </c>
      <c r="M19" s="4">
        <v>0.31239299999999998</v>
      </c>
      <c r="N19" s="10">
        <v>1</v>
      </c>
      <c r="O19" s="14">
        <f t="shared" si="0"/>
        <v>1.2383999999999951E-2</v>
      </c>
      <c r="P19" s="14">
        <f t="shared" si="1"/>
        <v>-0.11133000000000015</v>
      </c>
      <c r="Q19" s="14">
        <f t="shared" si="2"/>
        <v>-8.869999999999989E-4</v>
      </c>
      <c r="R19" s="15">
        <f t="shared" si="3"/>
        <v>1.539299999999999E-2</v>
      </c>
      <c r="S19" s="5">
        <v>0.5</v>
      </c>
      <c r="W19" s="34">
        <f t="shared" si="4"/>
        <v>0.18493800000000002</v>
      </c>
    </row>
    <row r="20" spans="1:23" ht="36" customHeight="1">
      <c r="A20" s="3">
        <v>15</v>
      </c>
      <c r="B20" s="3" t="s">
        <v>17</v>
      </c>
      <c r="C20" s="25"/>
      <c r="D20" s="29"/>
      <c r="G20" s="23"/>
      <c r="J20" s="4"/>
      <c r="K20" s="4"/>
      <c r="L20" s="4"/>
      <c r="M20" s="4"/>
      <c r="N20" s="10"/>
      <c r="O20" s="14" t="str">
        <f t="shared" si="0"/>
        <v/>
      </c>
      <c r="P20" s="14" t="str">
        <f t="shared" si="1"/>
        <v/>
      </c>
      <c r="Q20" s="14" t="str">
        <f t="shared" si="2"/>
        <v/>
      </c>
      <c r="R20" s="15" t="str">
        <f t="shared" si="3"/>
        <v/>
      </c>
      <c r="S20" s="5"/>
      <c r="W20" s="34" t="str">
        <f t="shared" si="4"/>
        <v/>
      </c>
    </row>
    <row r="21" spans="1:23" ht="20">
      <c r="A21">
        <v>16</v>
      </c>
      <c r="B21" s="3" t="s">
        <v>17</v>
      </c>
      <c r="C21" s="25"/>
      <c r="D21" s="29"/>
      <c r="G21" s="23"/>
      <c r="H21" s="23"/>
      <c r="J21" s="4"/>
      <c r="K21" s="4"/>
      <c r="L21" s="4"/>
      <c r="M21" s="4"/>
      <c r="N21" s="10"/>
      <c r="O21" s="14" t="str">
        <f t="shared" si="0"/>
        <v/>
      </c>
      <c r="P21" s="14" t="str">
        <f t="shared" si="1"/>
        <v/>
      </c>
      <c r="Q21" s="14" t="str">
        <f t="shared" si="2"/>
        <v/>
      </c>
      <c r="R21" s="15" t="str">
        <f t="shared" si="3"/>
        <v/>
      </c>
      <c r="S21" s="5"/>
      <c r="W21" s="34" t="str">
        <f t="shared" si="4"/>
        <v/>
      </c>
    </row>
    <row r="22" spans="1:23" ht="36" customHeight="1">
      <c r="A22" s="3">
        <v>17</v>
      </c>
      <c r="B22" s="3" t="s">
        <v>17</v>
      </c>
      <c r="C22" s="25"/>
      <c r="D22" s="29"/>
      <c r="G22" s="23"/>
      <c r="J22" s="4"/>
      <c r="K22" s="4"/>
      <c r="L22" s="4"/>
      <c r="M22" s="4"/>
      <c r="N22" s="10"/>
      <c r="O22" s="14" t="str">
        <f t="shared" si="0"/>
        <v/>
      </c>
      <c r="P22" s="14" t="str">
        <f t="shared" si="1"/>
        <v/>
      </c>
      <c r="Q22" s="14" t="str">
        <f t="shared" si="2"/>
        <v/>
      </c>
      <c r="R22" s="15" t="str">
        <f t="shared" si="3"/>
        <v/>
      </c>
      <c r="S22" s="5"/>
      <c r="W22" s="34" t="str">
        <f t="shared" si="4"/>
        <v/>
      </c>
    </row>
    <row r="23" spans="1:23" ht="20">
      <c r="A23" s="3">
        <v>18</v>
      </c>
      <c r="B23" s="3" t="s">
        <v>17</v>
      </c>
      <c r="C23" s="25"/>
      <c r="D23" s="29"/>
      <c r="G23" s="23"/>
      <c r="H23" s="23"/>
      <c r="J23" s="4"/>
      <c r="K23" s="4"/>
      <c r="L23" s="4"/>
      <c r="M23" s="4"/>
      <c r="N23" s="10"/>
      <c r="O23" s="14" t="str">
        <f t="shared" si="0"/>
        <v/>
      </c>
      <c r="P23" s="14" t="str">
        <f t="shared" si="1"/>
        <v/>
      </c>
      <c r="Q23" s="14" t="str">
        <f t="shared" si="2"/>
        <v/>
      </c>
      <c r="R23" s="15" t="str">
        <f t="shared" si="3"/>
        <v/>
      </c>
      <c r="S23" s="5"/>
      <c r="W23" s="34" t="str">
        <f t="shared" si="4"/>
        <v/>
      </c>
    </row>
    <row r="24" spans="1:23" ht="36" customHeight="1">
      <c r="A24">
        <v>19</v>
      </c>
      <c r="B24" s="3" t="s">
        <v>17</v>
      </c>
      <c r="C24" s="25"/>
      <c r="D24" s="29"/>
      <c r="G24" s="23"/>
      <c r="J24" s="4"/>
      <c r="K24" s="4"/>
      <c r="L24" s="4"/>
      <c r="M24" s="4"/>
      <c r="N24" s="26"/>
      <c r="O24" s="14" t="str">
        <f t="shared" si="0"/>
        <v/>
      </c>
      <c r="P24" s="14" t="str">
        <f t="shared" si="1"/>
        <v/>
      </c>
      <c r="Q24" s="14" t="str">
        <f t="shared" si="2"/>
        <v/>
      </c>
      <c r="R24" s="15" t="str">
        <f t="shared" si="3"/>
        <v/>
      </c>
      <c r="S24" s="5"/>
      <c r="W24" s="34" t="str">
        <f t="shared" si="4"/>
        <v/>
      </c>
    </row>
    <row r="25" spans="1:23" ht="20">
      <c r="A25" s="3">
        <v>20</v>
      </c>
      <c r="B25" s="3" t="s">
        <v>17</v>
      </c>
      <c r="C25" s="25"/>
      <c r="D25" s="29"/>
      <c r="G25" s="23"/>
      <c r="H25" s="23"/>
      <c r="J25" s="4"/>
      <c r="K25" s="4"/>
      <c r="L25" s="4"/>
      <c r="M25" s="4"/>
      <c r="N25" s="26"/>
      <c r="O25" s="14" t="str">
        <f t="shared" si="0"/>
        <v/>
      </c>
      <c r="P25" s="14" t="str">
        <f t="shared" si="1"/>
        <v/>
      </c>
      <c r="Q25" s="14" t="str">
        <f t="shared" si="2"/>
        <v/>
      </c>
      <c r="R25" s="15" t="str">
        <f t="shared" si="3"/>
        <v/>
      </c>
      <c r="S25" s="5"/>
      <c r="W25" s="34" t="str">
        <f t="shared" si="4"/>
        <v/>
      </c>
    </row>
    <row r="26" spans="1:23" ht="36" customHeight="1">
      <c r="A26" s="3">
        <v>21</v>
      </c>
      <c r="B26" s="3" t="s">
        <v>17</v>
      </c>
      <c r="C26" s="25"/>
      <c r="D26" s="29"/>
      <c r="G26" s="23"/>
      <c r="J26" s="4"/>
      <c r="K26" s="4"/>
      <c r="L26" s="4"/>
      <c r="M26" s="4"/>
      <c r="N26" s="26"/>
      <c r="O26" s="14" t="str">
        <f t="shared" si="0"/>
        <v/>
      </c>
      <c r="P26" s="14" t="str">
        <f t="shared" si="1"/>
        <v/>
      </c>
      <c r="Q26" s="14" t="str">
        <f t="shared" si="2"/>
        <v/>
      </c>
      <c r="R26" s="15" t="str">
        <f t="shared" si="3"/>
        <v/>
      </c>
      <c r="S26" s="5"/>
      <c r="W26" s="34" t="str">
        <f t="shared" si="4"/>
        <v/>
      </c>
    </row>
    <row r="27" spans="1:23" ht="20">
      <c r="A27">
        <v>22</v>
      </c>
      <c r="B27" s="3" t="s">
        <v>17</v>
      </c>
      <c r="C27" s="25"/>
      <c r="D27" s="29"/>
      <c r="G27" s="23"/>
      <c r="H27" s="23"/>
      <c r="J27" s="4"/>
      <c r="K27" s="4"/>
      <c r="L27" s="4"/>
      <c r="M27" s="4"/>
      <c r="N27" s="26"/>
      <c r="O27" s="14" t="str">
        <f t="shared" si="0"/>
        <v/>
      </c>
      <c r="P27" s="14" t="str">
        <f t="shared" si="1"/>
        <v/>
      </c>
      <c r="Q27" s="14" t="str">
        <f t="shared" si="2"/>
        <v/>
      </c>
      <c r="R27" s="15" t="str">
        <f t="shared" si="3"/>
        <v/>
      </c>
      <c r="S27" s="5"/>
      <c r="W27" s="34" t="str">
        <f t="shared" si="4"/>
        <v/>
      </c>
    </row>
    <row r="28" spans="1:23" ht="36" customHeight="1">
      <c r="A28" s="3">
        <v>23</v>
      </c>
      <c r="B28" s="3" t="s">
        <v>17</v>
      </c>
      <c r="C28" s="25"/>
      <c r="D28" s="29"/>
      <c r="G28" s="23"/>
      <c r="J28" s="4"/>
      <c r="K28" s="4"/>
      <c r="L28" s="4"/>
      <c r="M28" s="4"/>
      <c r="N28" s="26"/>
      <c r="O28" s="14" t="str">
        <f t="shared" si="0"/>
        <v/>
      </c>
      <c r="P28" s="14" t="str">
        <f t="shared" si="1"/>
        <v/>
      </c>
      <c r="Q28" s="14" t="str">
        <f t="shared" si="2"/>
        <v/>
      </c>
      <c r="R28" s="15" t="str">
        <f t="shared" si="3"/>
        <v/>
      </c>
      <c r="S28" s="5"/>
      <c r="W28" s="34" t="str">
        <f t="shared" si="4"/>
        <v/>
      </c>
    </row>
    <row r="29" spans="1:23" ht="20">
      <c r="A29" s="3">
        <v>24</v>
      </c>
      <c r="B29" s="3" t="s">
        <v>17</v>
      </c>
      <c r="C29" s="25"/>
      <c r="D29" s="29"/>
      <c r="G29" s="23"/>
      <c r="H29" s="23"/>
      <c r="J29" s="4"/>
      <c r="K29" s="4"/>
      <c r="L29" s="4"/>
      <c r="M29" s="4"/>
      <c r="N29" s="26"/>
      <c r="O29" s="14" t="str">
        <f t="shared" si="0"/>
        <v/>
      </c>
      <c r="P29" s="14" t="str">
        <f t="shared" si="1"/>
        <v/>
      </c>
      <c r="Q29" s="14" t="str">
        <f t="shared" si="2"/>
        <v/>
      </c>
      <c r="R29" s="15" t="str">
        <f t="shared" si="3"/>
        <v/>
      </c>
      <c r="S29" s="5"/>
      <c r="W29" s="34" t="str">
        <f t="shared" si="4"/>
        <v/>
      </c>
    </row>
    <row r="30" spans="1:23" ht="36" customHeight="1">
      <c r="A30">
        <v>25</v>
      </c>
      <c r="B30" s="3" t="s">
        <v>17</v>
      </c>
      <c r="C30" s="25"/>
      <c r="D30" s="29"/>
      <c r="G30" s="23"/>
      <c r="J30" s="4"/>
      <c r="K30" s="4"/>
      <c r="L30" s="4"/>
      <c r="M30" s="4"/>
      <c r="N30" s="26"/>
      <c r="O30" s="14" t="str">
        <f t="shared" si="0"/>
        <v/>
      </c>
      <c r="P30" s="14" t="str">
        <f t="shared" si="1"/>
        <v/>
      </c>
      <c r="Q30" s="14" t="str">
        <f t="shared" si="2"/>
        <v/>
      </c>
      <c r="R30" s="15" t="str">
        <f t="shared" si="3"/>
        <v/>
      </c>
      <c r="S30" s="5"/>
      <c r="W30" s="34" t="str">
        <f t="shared" si="4"/>
        <v/>
      </c>
    </row>
    <row r="31" spans="1:23" ht="20">
      <c r="A31" s="3">
        <v>26</v>
      </c>
      <c r="B31" s="3" t="s">
        <v>17</v>
      </c>
      <c r="C31" s="25"/>
      <c r="D31" s="29"/>
      <c r="G31" s="23"/>
      <c r="H31" s="23"/>
      <c r="J31" s="4"/>
      <c r="K31" s="4"/>
      <c r="L31" s="4"/>
      <c r="M31" s="4"/>
      <c r="N31" s="26"/>
      <c r="O31" s="14" t="str">
        <f t="shared" si="0"/>
        <v/>
      </c>
      <c r="P31" s="14" t="str">
        <f t="shared" si="1"/>
        <v/>
      </c>
      <c r="Q31" s="14" t="str">
        <f t="shared" si="2"/>
        <v/>
      </c>
      <c r="R31" s="15" t="str">
        <f t="shared" si="3"/>
        <v/>
      </c>
      <c r="S31" s="5"/>
      <c r="W31" s="34" t="str">
        <f t="shared" si="4"/>
        <v/>
      </c>
    </row>
    <row r="32" spans="1:23" ht="36" customHeight="1">
      <c r="A32">
        <v>27</v>
      </c>
      <c r="B32" s="3" t="s">
        <v>17</v>
      </c>
      <c r="C32" s="25"/>
      <c r="D32" s="29"/>
      <c r="G32" s="23"/>
      <c r="J32" s="4"/>
      <c r="K32" s="4"/>
      <c r="L32" s="4"/>
      <c r="M32" s="4"/>
      <c r="N32" s="26"/>
      <c r="O32" s="14" t="str">
        <f t="shared" si="0"/>
        <v/>
      </c>
      <c r="P32" s="14" t="str">
        <f t="shared" si="1"/>
        <v/>
      </c>
      <c r="Q32" s="14" t="str">
        <f t="shared" si="2"/>
        <v/>
      </c>
      <c r="R32" s="15" t="str">
        <f t="shared" si="3"/>
        <v/>
      </c>
      <c r="S32" s="5"/>
      <c r="W32" s="34" t="str">
        <f t="shared" si="4"/>
        <v/>
      </c>
    </row>
    <row r="33" spans="1:23" ht="20">
      <c r="A33" s="3">
        <v>28</v>
      </c>
      <c r="B33" s="3" t="s">
        <v>17</v>
      </c>
      <c r="C33" s="25"/>
      <c r="D33" s="29"/>
      <c r="G33" s="23"/>
      <c r="H33" s="23"/>
      <c r="J33" s="4"/>
      <c r="K33" s="4"/>
      <c r="L33" s="4"/>
      <c r="M33" s="4"/>
      <c r="N33" s="26"/>
      <c r="O33" s="14" t="str">
        <f t="shared" si="0"/>
        <v/>
      </c>
      <c r="P33" s="14" t="str">
        <f t="shared" si="1"/>
        <v/>
      </c>
      <c r="Q33" s="14" t="str">
        <f t="shared" si="2"/>
        <v/>
      </c>
      <c r="R33" s="15" t="str">
        <f t="shared" si="3"/>
        <v/>
      </c>
      <c r="S33" s="5"/>
      <c r="W33" s="34" t="str">
        <f t="shared" si="4"/>
        <v/>
      </c>
    </row>
    <row r="34" spans="1:23" ht="20">
      <c r="A34">
        <v>29</v>
      </c>
      <c r="B34" s="3" t="s">
        <v>17</v>
      </c>
      <c r="C34" s="25"/>
      <c r="D34" s="29"/>
      <c r="J34" s="4"/>
      <c r="K34" s="4"/>
      <c r="L34" s="4"/>
      <c r="M34" s="4"/>
      <c r="N34" s="26"/>
      <c r="O34" s="14" t="str">
        <f t="shared" si="0"/>
        <v/>
      </c>
      <c r="P34" s="14" t="str">
        <f t="shared" si="1"/>
        <v/>
      </c>
      <c r="Q34" s="14" t="str">
        <f t="shared" si="2"/>
        <v/>
      </c>
      <c r="R34" s="15" t="str">
        <f t="shared" si="3"/>
        <v/>
      </c>
      <c r="S34" s="5"/>
      <c r="W34" s="34" t="str">
        <f t="shared" si="4"/>
        <v/>
      </c>
    </row>
    <row r="35" spans="1:23" ht="20">
      <c r="A35" s="3">
        <v>30</v>
      </c>
      <c r="B35" s="3" t="s">
        <v>17</v>
      </c>
      <c r="C35" s="25"/>
      <c r="D35" s="29"/>
      <c r="J35" s="4"/>
      <c r="K35" s="4"/>
      <c r="L35" s="4"/>
      <c r="M35" s="4"/>
      <c r="N35" s="26"/>
      <c r="O35" s="14" t="str">
        <f t="shared" si="0"/>
        <v/>
      </c>
      <c r="P35" s="14" t="str">
        <f t="shared" si="1"/>
        <v/>
      </c>
      <c r="Q35" s="14" t="str">
        <f t="shared" si="2"/>
        <v/>
      </c>
      <c r="R35" s="15" t="str">
        <f t="shared" si="3"/>
        <v/>
      </c>
      <c r="S35" s="5"/>
      <c r="W35" s="34" t="str">
        <f t="shared" si="4"/>
        <v/>
      </c>
    </row>
    <row r="36" spans="1:23" ht="20">
      <c r="A36">
        <v>31</v>
      </c>
      <c r="B36" s="3" t="s">
        <v>17</v>
      </c>
      <c r="C36" s="25"/>
      <c r="D36" s="29"/>
      <c r="J36" s="4"/>
      <c r="K36" s="4"/>
      <c r="L36" s="4"/>
      <c r="M36" s="4"/>
      <c r="N36" s="26"/>
      <c r="O36" s="14" t="str">
        <f t="shared" si="0"/>
        <v/>
      </c>
      <c r="P36" s="14" t="str">
        <f t="shared" si="1"/>
        <v/>
      </c>
      <c r="Q36" s="14" t="str">
        <f t="shared" si="2"/>
        <v/>
      </c>
      <c r="R36" s="15" t="str">
        <f t="shared" si="3"/>
        <v/>
      </c>
      <c r="S36" s="5"/>
      <c r="W36" s="34" t="str">
        <f t="shared" si="4"/>
        <v/>
      </c>
    </row>
    <row r="37" spans="1:23" ht="20">
      <c r="A37" s="3">
        <v>32</v>
      </c>
      <c r="B37" s="3" t="s">
        <v>17</v>
      </c>
      <c r="C37" s="25"/>
      <c r="D37" s="29"/>
      <c r="J37" s="4"/>
      <c r="K37" s="4"/>
      <c r="L37" s="4"/>
      <c r="M37" s="4"/>
      <c r="N37" s="26"/>
      <c r="O37" s="14" t="str">
        <f t="shared" si="0"/>
        <v/>
      </c>
      <c r="P37" s="14" t="str">
        <f t="shared" si="1"/>
        <v/>
      </c>
      <c r="Q37" s="14" t="str">
        <f t="shared" si="2"/>
        <v/>
      </c>
      <c r="R37" s="15" t="str">
        <f t="shared" si="3"/>
        <v/>
      </c>
      <c r="S37" s="5"/>
      <c r="W37" s="34" t="str">
        <f t="shared" si="4"/>
        <v/>
      </c>
    </row>
    <row r="38" spans="1:23" ht="20">
      <c r="A38">
        <v>33</v>
      </c>
      <c r="B38" s="3" t="s">
        <v>17</v>
      </c>
      <c r="C38" s="25"/>
      <c r="D38" s="29"/>
      <c r="J38" s="4"/>
      <c r="K38" s="4"/>
      <c r="L38" s="4"/>
      <c r="M38" s="4"/>
      <c r="N38" s="26"/>
      <c r="O38" s="14" t="str">
        <f t="shared" si="0"/>
        <v/>
      </c>
      <c r="P38" s="14" t="str">
        <f t="shared" si="1"/>
        <v/>
      </c>
      <c r="Q38" s="14" t="str">
        <f t="shared" si="2"/>
        <v/>
      </c>
      <c r="R38" s="15" t="str">
        <f t="shared" si="3"/>
        <v/>
      </c>
      <c r="S38" s="5"/>
      <c r="W38" s="34" t="str">
        <f t="shared" si="4"/>
        <v/>
      </c>
    </row>
    <row r="39" spans="1:23" ht="20">
      <c r="A39" s="3">
        <v>34</v>
      </c>
      <c r="B39" s="3" t="s">
        <v>17</v>
      </c>
      <c r="C39" s="25"/>
      <c r="D39" s="29"/>
      <c r="J39" s="4"/>
      <c r="K39" s="4"/>
      <c r="L39" s="4"/>
      <c r="M39" s="4"/>
      <c r="N39" s="26"/>
      <c r="O39" s="14" t="str">
        <f t="shared" si="0"/>
        <v/>
      </c>
      <c r="P39" s="14" t="str">
        <f t="shared" si="1"/>
        <v/>
      </c>
      <c r="Q39" s="14" t="str">
        <f t="shared" si="2"/>
        <v/>
      </c>
      <c r="R39" s="15" t="str">
        <f t="shared" si="3"/>
        <v/>
      </c>
      <c r="S39" s="5"/>
      <c r="W39" s="34" t="str">
        <f t="shared" si="4"/>
        <v/>
      </c>
    </row>
    <row r="40" spans="1:23" ht="20">
      <c r="A40">
        <v>35</v>
      </c>
      <c r="B40" s="3" t="s">
        <v>17</v>
      </c>
      <c r="C40" s="25"/>
      <c r="D40" s="29"/>
      <c r="J40" s="4"/>
      <c r="K40" s="4"/>
      <c r="L40" s="4"/>
      <c r="M40" s="4"/>
      <c r="N40" s="26"/>
      <c r="O40" s="14" t="str">
        <f t="shared" si="0"/>
        <v/>
      </c>
      <c r="P40" s="14" t="str">
        <f t="shared" si="1"/>
        <v/>
      </c>
      <c r="Q40" s="14" t="str">
        <f t="shared" si="2"/>
        <v/>
      </c>
      <c r="R40" s="15" t="str">
        <f t="shared" si="3"/>
        <v/>
      </c>
      <c r="S40" s="5"/>
      <c r="W40" s="34" t="str">
        <f t="shared" si="4"/>
        <v/>
      </c>
    </row>
    <row r="41" spans="1:23" ht="20">
      <c r="A41" s="3">
        <v>36</v>
      </c>
      <c r="B41" s="3" t="s">
        <v>17</v>
      </c>
      <c r="C41" s="25"/>
      <c r="D41" s="29"/>
      <c r="J41" s="4"/>
      <c r="K41" s="4"/>
      <c r="L41" s="4"/>
      <c r="M41" s="4"/>
      <c r="N41" s="26"/>
      <c r="O41" s="14" t="str">
        <f t="shared" si="0"/>
        <v/>
      </c>
      <c r="P41" s="14" t="str">
        <f t="shared" si="1"/>
        <v/>
      </c>
      <c r="Q41" s="14" t="str">
        <f t="shared" si="2"/>
        <v/>
      </c>
      <c r="R41" s="15" t="str">
        <f t="shared" si="3"/>
        <v/>
      </c>
      <c r="S41" s="5"/>
      <c r="W41" s="34" t="str">
        <f t="shared" si="4"/>
        <v/>
      </c>
    </row>
    <row r="42" spans="1:23" ht="20">
      <c r="A42">
        <v>37</v>
      </c>
      <c r="B42" s="3" t="s">
        <v>17</v>
      </c>
      <c r="C42" s="25"/>
      <c r="D42" s="29"/>
      <c r="J42" s="4"/>
      <c r="K42" s="4"/>
      <c r="L42" s="4"/>
      <c r="M42" s="4"/>
      <c r="N42" s="26"/>
      <c r="O42" s="14" t="str">
        <f t="shared" si="0"/>
        <v/>
      </c>
      <c r="P42" s="14" t="str">
        <f t="shared" si="1"/>
        <v/>
      </c>
      <c r="Q42" s="14" t="str">
        <f t="shared" si="2"/>
        <v/>
      </c>
      <c r="R42" s="15" t="str">
        <f t="shared" si="3"/>
        <v/>
      </c>
      <c r="S42" s="5"/>
      <c r="W42" s="34" t="str">
        <f t="shared" si="4"/>
        <v/>
      </c>
    </row>
    <row r="43" spans="1:23" ht="20">
      <c r="A43" s="3">
        <v>38</v>
      </c>
      <c r="B43" s="3" t="s">
        <v>17</v>
      </c>
      <c r="C43" s="25"/>
      <c r="D43" s="29"/>
      <c r="J43" s="4"/>
      <c r="K43" s="4"/>
      <c r="L43" s="4"/>
      <c r="M43" s="4"/>
      <c r="N43" s="26"/>
      <c r="O43" s="14" t="str">
        <f t="shared" si="0"/>
        <v/>
      </c>
      <c r="P43" s="14" t="str">
        <f t="shared" si="1"/>
        <v/>
      </c>
      <c r="Q43" s="14" t="str">
        <f t="shared" si="2"/>
        <v/>
      </c>
      <c r="R43" s="15" t="str">
        <f t="shared" si="3"/>
        <v/>
      </c>
      <c r="S43" s="5"/>
      <c r="W43" s="34" t="str">
        <f t="shared" si="4"/>
        <v/>
      </c>
    </row>
    <row r="44" spans="1:23" ht="20">
      <c r="A44">
        <v>39</v>
      </c>
      <c r="B44" s="3" t="s">
        <v>17</v>
      </c>
      <c r="C44" s="25"/>
      <c r="D44" s="29"/>
      <c r="J44" s="4"/>
      <c r="K44" s="4"/>
      <c r="L44" s="4"/>
      <c r="M44" s="4"/>
      <c r="N44" s="26"/>
      <c r="O44" s="14" t="str">
        <f t="shared" si="0"/>
        <v/>
      </c>
      <c r="P44" s="14" t="str">
        <f t="shared" si="1"/>
        <v/>
      </c>
      <c r="Q44" s="14" t="str">
        <f t="shared" si="2"/>
        <v/>
      </c>
      <c r="R44" s="15" t="str">
        <f t="shared" si="3"/>
        <v/>
      </c>
      <c r="S44" s="5"/>
      <c r="W44" s="34" t="str">
        <f t="shared" si="4"/>
        <v/>
      </c>
    </row>
    <row r="45" spans="1:23" ht="20">
      <c r="A45" s="3">
        <v>40</v>
      </c>
      <c r="B45" s="3" t="s">
        <v>17</v>
      </c>
      <c r="C45" s="25"/>
      <c r="D45" s="29"/>
      <c r="J45" s="4"/>
      <c r="K45" s="4"/>
      <c r="L45" s="4"/>
      <c r="M45" s="4"/>
      <c r="N45" s="26"/>
      <c r="O45" s="14" t="str">
        <f t="shared" si="0"/>
        <v/>
      </c>
      <c r="P45" s="14" t="str">
        <f t="shared" si="1"/>
        <v/>
      </c>
      <c r="Q45" s="14" t="str">
        <f t="shared" si="2"/>
        <v/>
      </c>
      <c r="R45" s="15" t="str">
        <f t="shared" si="3"/>
        <v/>
      </c>
      <c r="S45" s="5"/>
      <c r="W45" s="34" t="str">
        <f t="shared" si="4"/>
        <v/>
      </c>
    </row>
    <row r="46" spans="1:23" ht="20">
      <c r="A46">
        <v>41</v>
      </c>
      <c r="B46" s="3" t="s">
        <v>17</v>
      </c>
      <c r="C46" s="25"/>
      <c r="D46" s="29"/>
      <c r="J46" s="4"/>
      <c r="K46" s="4"/>
      <c r="L46" s="4"/>
      <c r="M46" s="4"/>
      <c r="N46" s="26"/>
      <c r="O46" s="14" t="str">
        <f t="shared" si="0"/>
        <v/>
      </c>
      <c r="P46" s="14" t="str">
        <f t="shared" si="1"/>
        <v/>
      </c>
      <c r="Q46" s="14" t="str">
        <f t="shared" si="2"/>
        <v/>
      </c>
      <c r="R46" s="15" t="str">
        <f t="shared" si="3"/>
        <v/>
      </c>
      <c r="S46" s="5"/>
      <c r="W46" s="34" t="str">
        <f t="shared" si="4"/>
        <v/>
      </c>
    </row>
    <row r="47" spans="1:23" ht="20">
      <c r="A47" s="3">
        <v>42</v>
      </c>
      <c r="B47" s="3" t="s">
        <v>17</v>
      </c>
      <c r="C47" s="25"/>
      <c r="D47" s="29"/>
      <c r="J47" s="4"/>
      <c r="K47" s="4"/>
      <c r="L47" s="4"/>
      <c r="M47" s="4"/>
      <c r="N47" s="26"/>
      <c r="O47" s="14" t="str">
        <f t="shared" si="0"/>
        <v/>
      </c>
      <c r="P47" s="14" t="str">
        <f t="shared" si="1"/>
        <v/>
      </c>
      <c r="Q47" s="14" t="str">
        <f t="shared" si="2"/>
        <v/>
      </c>
      <c r="R47" s="15" t="str">
        <f t="shared" si="3"/>
        <v/>
      </c>
      <c r="S47" s="5"/>
      <c r="W47" s="34" t="str">
        <f t="shared" si="4"/>
        <v/>
      </c>
    </row>
    <row r="48" spans="1:23" ht="20">
      <c r="A48">
        <v>43</v>
      </c>
      <c r="B48" s="3" t="s">
        <v>17</v>
      </c>
      <c r="C48" s="25"/>
      <c r="D48" s="29"/>
      <c r="J48" s="4"/>
      <c r="K48" s="4"/>
      <c r="L48" s="4"/>
      <c r="M48" s="4"/>
      <c r="N48" s="26"/>
      <c r="O48" s="14" t="str">
        <f t="shared" si="0"/>
        <v/>
      </c>
      <c r="P48" s="14" t="str">
        <f t="shared" si="1"/>
        <v/>
      </c>
      <c r="Q48" s="14" t="str">
        <f t="shared" si="2"/>
        <v/>
      </c>
      <c r="R48" s="15" t="str">
        <f t="shared" si="3"/>
        <v/>
      </c>
      <c r="S48" s="5"/>
      <c r="W48" s="34" t="str">
        <f t="shared" si="4"/>
        <v/>
      </c>
    </row>
    <row r="49" spans="1:23" ht="20">
      <c r="A49" s="3">
        <v>44</v>
      </c>
      <c r="B49" s="3" t="s">
        <v>17</v>
      </c>
      <c r="C49" s="25"/>
      <c r="D49" s="29"/>
      <c r="J49" s="4"/>
      <c r="K49" s="4"/>
      <c r="L49" s="4"/>
      <c r="M49" s="4"/>
      <c r="N49" s="26"/>
      <c r="O49" s="14" t="str">
        <f t="shared" si="0"/>
        <v/>
      </c>
      <c r="P49" s="14" t="str">
        <f t="shared" si="1"/>
        <v/>
      </c>
      <c r="Q49" s="14" t="str">
        <f t="shared" si="2"/>
        <v/>
      </c>
      <c r="R49" s="15" t="str">
        <f t="shared" si="3"/>
        <v/>
      </c>
      <c r="S49" s="5"/>
      <c r="W49" s="34" t="str">
        <f t="shared" si="4"/>
        <v/>
      </c>
    </row>
    <row r="50" spans="1:23" ht="20">
      <c r="A50">
        <v>45</v>
      </c>
      <c r="B50" s="3" t="s">
        <v>17</v>
      </c>
      <c r="C50" s="25"/>
      <c r="D50" s="29"/>
      <c r="J50" s="4"/>
      <c r="K50" s="4"/>
      <c r="L50" s="4"/>
      <c r="M50" s="4"/>
      <c r="N50" s="26"/>
      <c r="O50" s="14" t="str">
        <f t="shared" si="0"/>
        <v/>
      </c>
      <c r="P50" s="14" t="str">
        <f t="shared" si="1"/>
        <v/>
      </c>
      <c r="Q50" s="14" t="str">
        <f t="shared" si="2"/>
        <v/>
      </c>
      <c r="R50" s="15" t="str">
        <f t="shared" si="3"/>
        <v/>
      </c>
      <c r="S50" s="5"/>
      <c r="W50" s="34" t="str">
        <f t="shared" si="4"/>
        <v/>
      </c>
    </row>
    <row r="51" spans="1:23" ht="20">
      <c r="A51" s="3">
        <v>46</v>
      </c>
      <c r="B51" s="3" t="s">
        <v>17</v>
      </c>
      <c r="C51" s="25"/>
      <c r="D51" s="29"/>
      <c r="J51" s="4"/>
      <c r="K51" s="4"/>
      <c r="L51" s="4"/>
      <c r="M51" s="4"/>
      <c r="N51" s="26"/>
      <c r="O51" s="14" t="str">
        <f t="shared" si="0"/>
        <v/>
      </c>
      <c r="P51" s="14" t="str">
        <f t="shared" si="1"/>
        <v/>
      </c>
      <c r="Q51" s="14" t="str">
        <f t="shared" si="2"/>
        <v/>
      </c>
      <c r="R51" s="15" t="str">
        <f t="shared" si="3"/>
        <v/>
      </c>
      <c r="S51" s="5"/>
      <c r="W51" s="34" t="str">
        <f t="shared" si="4"/>
        <v/>
      </c>
    </row>
    <row r="52" spans="1:23" ht="20">
      <c r="A52">
        <v>47</v>
      </c>
      <c r="B52" s="3" t="s">
        <v>17</v>
      </c>
      <c r="C52" s="25"/>
      <c r="D52" s="29"/>
      <c r="J52" s="4"/>
      <c r="K52" s="4"/>
      <c r="L52" s="4"/>
      <c r="M52" s="4"/>
      <c r="N52" s="26"/>
      <c r="O52" s="14" t="str">
        <f t="shared" si="0"/>
        <v/>
      </c>
      <c r="P52" s="14" t="str">
        <f t="shared" si="1"/>
        <v/>
      </c>
      <c r="Q52" s="14" t="str">
        <f t="shared" si="2"/>
        <v/>
      </c>
      <c r="R52" s="15" t="str">
        <f t="shared" si="3"/>
        <v/>
      </c>
      <c r="S52" s="5"/>
      <c r="W52" s="34" t="str">
        <f t="shared" si="4"/>
        <v/>
      </c>
    </row>
    <row r="53" spans="1:23" ht="20">
      <c r="A53" s="3">
        <v>48</v>
      </c>
      <c r="B53" s="3" t="s">
        <v>17</v>
      </c>
      <c r="C53" s="25"/>
      <c r="D53" s="29"/>
      <c r="J53" s="4"/>
      <c r="K53" s="4"/>
      <c r="L53" s="4"/>
      <c r="M53" s="4"/>
      <c r="N53" s="26"/>
      <c r="O53" s="14" t="str">
        <f t="shared" si="0"/>
        <v/>
      </c>
      <c r="P53" s="14" t="str">
        <f t="shared" si="1"/>
        <v/>
      </c>
      <c r="Q53" s="14" t="str">
        <f t="shared" si="2"/>
        <v/>
      </c>
      <c r="R53" s="15" t="str">
        <f t="shared" si="3"/>
        <v/>
      </c>
      <c r="S53" s="5"/>
      <c r="W53" s="34" t="str">
        <f t="shared" si="4"/>
        <v/>
      </c>
    </row>
    <row r="54" spans="1:23" ht="20">
      <c r="A54">
        <v>49</v>
      </c>
      <c r="B54" s="3" t="s">
        <v>17</v>
      </c>
      <c r="C54" s="25"/>
      <c r="D54" s="29"/>
      <c r="J54" s="4"/>
      <c r="K54" s="4"/>
      <c r="L54" s="4"/>
      <c r="M54" s="4"/>
      <c r="N54" s="26"/>
      <c r="O54" s="14" t="str">
        <f t="shared" si="0"/>
        <v/>
      </c>
      <c r="P54" s="14" t="str">
        <f t="shared" si="1"/>
        <v/>
      </c>
      <c r="Q54" s="14" t="str">
        <f t="shared" si="2"/>
        <v/>
      </c>
      <c r="R54" s="15" t="str">
        <f t="shared" si="3"/>
        <v/>
      </c>
      <c r="S54" s="5"/>
      <c r="W54" s="34" t="str">
        <f t="shared" si="4"/>
        <v/>
      </c>
    </row>
    <row r="55" spans="1:23" ht="20">
      <c r="A55" s="3">
        <v>50</v>
      </c>
      <c r="B55" s="3" t="s">
        <v>17</v>
      </c>
      <c r="C55" s="25"/>
      <c r="D55" s="29"/>
      <c r="J55" s="4"/>
      <c r="K55" s="4"/>
      <c r="L55" s="4"/>
      <c r="M55" s="4"/>
      <c r="N55" s="26"/>
      <c r="O55" s="14" t="str">
        <f t="shared" si="0"/>
        <v/>
      </c>
      <c r="P55" s="14" t="str">
        <f t="shared" si="1"/>
        <v/>
      </c>
      <c r="Q55" s="14" t="str">
        <f t="shared" si="2"/>
        <v/>
      </c>
      <c r="R55" s="15" t="str">
        <f t="shared" si="3"/>
        <v/>
      </c>
      <c r="S55" s="5"/>
      <c r="W55" s="34" t="str">
        <f t="shared" si="4"/>
        <v/>
      </c>
    </row>
    <row r="56" spans="1:23" ht="20">
      <c r="A56">
        <v>51</v>
      </c>
      <c r="B56" s="3" t="s">
        <v>17</v>
      </c>
      <c r="C56" s="25"/>
      <c r="D56" s="29"/>
      <c r="J56" s="4"/>
      <c r="K56" s="4"/>
      <c r="L56" s="4"/>
      <c r="M56" s="4"/>
      <c r="N56" s="26"/>
      <c r="O56" s="14" t="str">
        <f t="shared" si="0"/>
        <v/>
      </c>
      <c r="P56" s="14" t="str">
        <f t="shared" si="1"/>
        <v/>
      </c>
      <c r="Q56" s="14" t="str">
        <f t="shared" si="2"/>
        <v/>
      </c>
      <c r="R56" s="15" t="str">
        <f t="shared" si="3"/>
        <v/>
      </c>
      <c r="S56" s="5"/>
      <c r="W56" s="34" t="str">
        <f t="shared" si="4"/>
        <v/>
      </c>
    </row>
    <row r="57" spans="1:23" ht="20">
      <c r="A57" s="3">
        <v>52</v>
      </c>
      <c r="B57" s="3" t="s">
        <v>17</v>
      </c>
      <c r="C57" s="25"/>
      <c r="D57" s="29"/>
      <c r="J57" s="4"/>
      <c r="K57" s="4"/>
      <c r="L57" s="4"/>
      <c r="M57" s="4"/>
      <c r="N57" s="26"/>
      <c r="O57" s="14" t="str">
        <f t="shared" si="0"/>
        <v/>
      </c>
      <c r="P57" s="14" t="str">
        <f t="shared" si="1"/>
        <v/>
      </c>
      <c r="Q57" s="14" t="str">
        <f t="shared" si="2"/>
        <v/>
      </c>
      <c r="R57" s="15" t="str">
        <f t="shared" si="3"/>
        <v/>
      </c>
      <c r="S57" s="5"/>
      <c r="W57" s="34" t="str">
        <f t="shared" si="4"/>
        <v/>
      </c>
    </row>
    <row r="58" spans="1:23" ht="20">
      <c r="A58">
        <v>53</v>
      </c>
      <c r="B58" s="3" t="s">
        <v>17</v>
      </c>
      <c r="C58" s="25"/>
      <c r="D58" s="29"/>
      <c r="J58" s="4"/>
      <c r="K58" s="4"/>
      <c r="L58" s="4"/>
      <c r="M58" s="4"/>
      <c r="N58" s="26"/>
      <c r="O58" s="14" t="str">
        <f t="shared" si="0"/>
        <v/>
      </c>
      <c r="P58" s="14" t="str">
        <f t="shared" si="1"/>
        <v/>
      </c>
      <c r="Q58" s="14" t="str">
        <f t="shared" si="2"/>
        <v/>
      </c>
      <c r="R58" s="15" t="str">
        <f t="shared" si="3"/>
        <v/>
      </c>
      <c r="S58" s="5"/>
      <c r="W58" s="34" t="str">
        <f t="shared" si="4"/>
        <v/>
      </c>
    </row>
    <row r="59" spans="1:23" ht="20">
      <c r="A59" s="3">
        <v>54</v>
      </c>
      <c r="B59" s="3" t="s">
        <v>17</v>
      </c>
      <c r="C59" s="25"/>
      <c r="D59" s="29"/>
      <c r="J59" s="4"/>
      <c r="K59" s="4"/>
      <c r="L59" s="4"/>
      <c r="M59" s="4"/>
      <c r="N59" s="26"/>
      <c r="O59" s="14" t="str">
        <f t="shared" si="0"/>
        <v/>
      </c>
      <c r="P59" s="14" t="str">
        <f t="shared" si="1"/>
        <v/>
      </c>
      <c r="Q59" s="14" t="str">
        <f t="shared" si="2"/>
        <v/>
      </c>
      <c r="R59" s="15" t="str">
        <f t="shared" si="3"/>
        <v/>
      </c>
      <c r="S59" s="5"/>
      <c r="W59" s="34" t="str">
        <f t="shared" si="4"/>
        <v/>
      </c>
    </row>
    <row r="60" spans="1:23" ht="20">
      <c r="A60">
        <v>55</v>
      </c>
      <c r="B60" s="3" t="s">
        <v>17</v>
      </c>
      <c r="C60" s="25"/>
      <c r="D60" s="29"/>
      <c r="J60" s="4"/>
      <c r="K60" s="4"/>
      <c r="L60" s="4"/>
      <c r="M60" s="4"/>
      <c r="N60" s="26"/>
      <c r="O60" s="14" t="str">
        <f t="shared" si="0"/>
        <v/>
      </c>
      <c r="P60" s="14" t="str">
        <f t="shared" si="1"/>
        <v/>
      </c>
      <c r="Q60" s="14" t="str">
        <f t="shared" si="2"/>
        <v/>
      </c>
      <c r="R60" s="15" t="str">
        <f t="shared" si="3"/>
        <v/>
      </c>
      <c r="S60" s="5"/>
      <c r="W60" s="34" t="str">
        <f t="shared" si="4"/>
        <v/>
      </c>
    </row>
    <row r="61" spans="1:23" ht="20">
      <c r="A61" s="3">
        <v>56</v>
      </c>
      <c r="B61" s="3" t="s">
        <v>17</v>
      </c>
      <c r="C61" s="25"/>
      <c r="D61" s="29"/>
      <c r="J61" s="4"/>
      <c r="K61" s="4"/>
      <c r="L61" s="4"/>
      <c r="M61" s="4"/>
      <c r="N61" s="26"/>
      <c r="O61" s="14" t="str">
        <f t="shared" si="0"/>
        <v/>
      </c>
      <c r="P61" s="14" t="str">
        <f t="shared" si="1"/>
        <v/>
      </c>
      <c r="Q61" s="14" t="str">
        <f t="shared" si="2"/>
        <v/>
      </c>
      <c r="R61" s="15" t="str">
        <f t="shared" si="3"/>
        <v/>
      </c>
      <c r="S61" s="5"/>
      <c r="W61" s="34" t="str">
        <f t="shared" si="4"/>
        <v/>
      </c>
    </row>
    <row r="62" spans="1:23" ht="20">
      <c r="A62">
        <v>57</v>
      </c>
      <c r="B62" s="3" t="s">
        <v>17</v>
      </c>
      <c r="C62" s="25"/>
      <c r="D62" s="29"/>
      <c r="J62" s="4"/>
      <c r="K62" s="4"/>
      <c r="L62" s="4"/>
      <c r="M62" s="4"/>
      <c r="N62" s="26"/>
      <c r="O62" s="14" t="str">
        <f t="shared" si="0"/>
        <v/>
      </c>
      <c r="P62" s="14" t="str">
        <f t="shared" si="1"/>
        <v/>
      </c>
      <c r="Q62" s="14" t="str">
        <f t="shared" si="2"/>
        <v/>
      </c>
      <c r="R62" s="15" t="str">
        <f t="shared" si="3"/>
        <v/>
      </c>
      <c r="S62" s="5"/>
      <c r="W62" s="34" t="str">
        <f t="shared" si="4"/>
        <v/>
      </c>
    </row>
    <row r="63" spans="1:23" ht="20">
      <c r="A63" s="3">
        <v>58</v>
      </c>
      <c r="B63" s="3" t="s">
        <v>17</v>
      </c>
      <c r="C63" s="25"/>
      <c r="D63" s="29"/>
      <c r="J63" s="4"/>
      <c r="K63" s="4"/>
      <c r="L63" s="4"/>
      <c r="M63" s="4"/>
      <c r="N63" s="26"/>
      <c r="O63" s="14" t="str">
        <f t="shared" si="0"/>
        <v/>
      </c>
      <c r="P63" s="14" t="str">
        <f t="shared" si="1"/>
        <v/>
      </c>
      <c r="Q63" s="14" t="str">
        <f t="shared" si="2"/>
        <v/>
      </c>
      <c r="R63" s="15" t="str">
        <f t="shared" si="3"/>
        <v/>
      </c>
      <c r="S63" s="5"/>
      <c r="W63" s="34" t="str">
        <f t="shared" si="4"/>
        <v/>
      </c>
    </row>
    <row r="64" spans="1:23" ht="20">
      <c r="A64">
        <v>59</v>
      </c>
      <c r="B64" s="3" t="s">
        <v>17</v>
      </c>
      <c r="C64" s="25"/>
      <c r="D64" s="29"/>
      <c r="J64" s="4"/>
      <c r="K64" s="4"/>
      <c r="L64" s="4"/>
      <c r="M64" s="4"/>
      <c r="N64" s="26"/>
      <c r="O64" s="14" t="str">
        <f t="shared" si="0"/>
        <v/>
      </c>
      <c r="P64" s="14" t="str">
        <f t="shared" si="1"/>
        <v/>
      </c>
      <c r="Q64" s="14" t="str">
        <f t="shared" si="2"/>
        <v/>
      </c>
      <c r="R64" s="15" t="str">
        <f t="shared" si="3"/>
        <v/>
      </c>
      <c r="S64" s="5"/>
      <c r="W64" s="34" t="str">
        <f t="shared" si="4"/>
        <v/>
      </c>
    </row>
    <row r="65" spans="1:23" ht="20">
      <c r="A65" s="3">
        <v>60</v>
      </c>
      <c r="B65" s="3" t="s">
        <v>17</v>
      </c>
      <c r="C65" s="25"/>
      <c r="D65" s="29"/>
      <c r="J65" s="4"/>
      <c r="K65" s="4"/>
      <c r="L65" s="4"/>
      <c r="M65" s="4"/>
      <c r="N65" s="26"/>
      <c r="O65" s="14" t="str">
        <f t="shared" si="0"/>
        <v/>
      </c>
      <c r="P65" s="14" t="str">
        <f t="shared" si="1"/>
        <v/>
      </c>
      <c r="Q65" s="14" t="str">
        <f t="shared" si="2"/>
        <v/>
      </c>
      <c r="R65" s="15" t="str">
        <f t="shared" si="3"/>
        <v/>
      </c>
      <c r="S65" s="5"/>
      <c r="W65" s="34" t="str">
        <f t="shared" si="4"/>
        <v/>
      </c>
    </row>
    <row r="66" spans="1:23" ht="20">
      <c r="A66">
        <v>61</v>
      </c>
      <c r="B66" s="3" t="s">
        <v>17</v>
      </c>
      <c r="C66" s="25"/>
      <c r="D66" s="29"/>
      <c r="J66" s="4"/>
      <c r="K66" s="4"/>
      <c r="L66" s="4"/>
      <c r="M66" s="4"/>
      <c r="N66" s="26"/>
      <c r="O66" s="14" t="str">
        <f t="shared" si="0"/>
        <v/>
      </c>
      <c r="P66" s="14" t="str">
        <f t="shared" si="1"/>
        <v/>
      </c>
      <c r="Q66" s="14" t="str">
        <f t="shared" si="2"/>
        <v/>
      </c>
      <c r="R66" s="15" t="str">
        <f t="shared" si="3"/>
        <v/>
      </c>
      <c r="S66" s="5"/>
      <c r="W66" s="34" t="str">
        <f t="shared" si="4"/>
        <v/>
      </c>
    </row>
    <row r="67" spans="1:23" ht="20">
      <c r="A67" s="3">
        <v>62</v>
      </c>
      <c r="B67" s="3" t="s">
        <v>17</v>
      </c>
      <c r="C67" s="25"/>
      <c r="D67" s="29"/>
      <c r="J67" s="4"/>
      <c r="K67" s="4"/>
      <c r="L67" s="4"/>
      <c r="M67" s="4"/>
      <c r="N67" s="26"/>
      <c r="O67" s="14" t="str">
        <f t="shared" si="0"/>
        <v/>
      </c>
      <c r="P67" s="14" t="str">
        <f t="shared" si="1"/>
        <v/>
      </c>
      <c r="Q67" s="14" t="str">
        <f t="shared" si="2"/>
        <v/>
      </c>
      <c r="R67" s="15" t="str">
        <f t="shared" si="3"/>
        <v/>
      </c>
      <c r="S67" s="5"/>
      <c r="W67" s="34" t="str">
        <f t="shared" si="4"/>
        <v/>
      </c>
    </row>
    <row r="68" spans="1:23" ht="20">
      <c r="A68">
        <v>63</v>
      </c>
      <c r="B68" s="3" t="s">
        <v>17</v>
      </c>
      <c r="C68" s="25"/>
      <c r="D68" s="29"/>
      <c r="J68" s="4"/>
      <c r="K68" s="4"/>
      <c r="L68" s="4"/>
      <c r="M68" s="4"/>
      <c r="N68" s="26"/>
      <c r="O68" s="14" t="str">
        <f t="shared" si="0"/>
        <v/>
      </c>
      <c r="P68" s="14" t="str">
        <f t="shared" si="1"/>
        <v/>
      </c>
      <c r="Q68" s="14" t="str">
        <f t="shared" si="2"/>
        <v/>
      </c>
      <c r="R68" s="15" t="str">
        <f t="shared" si="3"/>
        <v/>
      </c>
      <c r="S68" s="5"/>
      <c r="W68" s="34" t="str">
        <f t="shared" si="4"/>
        <v/>
      </c>
    </row>
    <row r="69" spans="1:23" ht="20">
      <c r="A69" s="3">
        <v>64</v>
      </c>
      <c r="B69" s="3" t="s">
        <v>17</v>
      </c>
      <c r="C69" s="25"/>
      <c r="D69" s="29"/>
      <c r="J69" s="4"/>
      <c r="K69" s="4"/>
      <c r="L69" s="4"/>
      <c r="M69" s="4"/>
      <c r="N69" s="26"/>
      <c r="O69" s="14" t="str">
        <f t="shared" si="0"/>
        <v/>
      </c>
      <c r="P69" s="14" t="str">
        <f t="shared" si="1"/>
        <v/>
      </c>
      <c r="Q69" s="14" t="str">
        <f t="shared" si="2"/>
        <v/>
      </c>
      <c r="R69" s="15" t="str">
        <f t="shared" si="3"/>
        <v/>
      </c>
      <c r="S69" s="5"/>
      <c r="W69" s="34" t="str">
        <f t="shared" si="4"/>
        <v/>
      </c>
    </row>
    <row r="70" spans="1:23" ht="20">
      <c r="A70">
        <v>65</v>
      </c>
      <c r="B70" s="3" t="s">
        <v>17</v>
      </c>
      <c r="C70" s="25"/>
      <c r="D70" s="29"/>
      <c r="J70" s="4"/>
      <c r="K70" s="4"/>
      <c r="L70" s="4"/>
      <c r="M70" s="4"/>
      <c r="N70" s="26"/>
      <c r="O70" s="14" t="str">
        <f t="shared" ref="O70:O105" si="5">IF(AND(S70&lt;&gt;"",J70&lt;&gt;""),J70-S70,"")</f>
        <v/>
      </c>
      <c r="P70" s="14" t="str">
        <f t="shared" ref="P70:P105" si="6">IF(K70&lt;&gt;"",K70-$T$5,"")</f>
        <v/>
      </c>
      <c r="Q70" s="14" t="str">
        <f t="shared" ref="Q70:Q105" si="7">IF(L70&lt;&gt;"",L70-$U$5,"")</f>
        <v/>
      </c>
      <c r="R70" s="15" t="str">
        <f t="shared" ref="R70:R105" si="8">IF(M70&lt;&gt;"",M70-$V$5,"")</f>
        <v/>
      </c>
      <c r="S70" s="5"/>
      <c r="W70" s="34" t="str">
        <f t="shared" si="4"/>
        <v/>
      </c>
    </row>
    <row r="71" spans="1:23" ht="20">
      <c r="A71" s="3">
        <v>66</v>
      </c>
      <c r="B71" s="3" t="s">
        <v>17</v>
      </c>
      <c r="C71" s="25"/>
      <c r="D71" s="29"/>
      <c r="J71" s="4"/>
      <c r="K71" s="4"/>
      <c r="L71" s="4"/>
      <c r="M71" s="4"/>
      <c r="N71" s="26"/>
      <c r="O71" s="14" t="str">
        <f t="shared" si="5"/>
        <v/>
      </c>
      <c r="P71" s="14" t="str">
        <f t="shared" si="6"/>
        <v/>
      </c>
      <c r="Q71" s="14" t="str">
        <f t="shared" si="7"/>
        <v/>
      </c>
      <c r="R71" s="15" t="str">
        <f t="shared" si="8"/>
        <v/>
      </c>
      <c r="S71" s="5"/>
      <c r="W71" s="34" t="str">
        <f t="shared" ref="W71:W87" si="9">IF(O71&lt;&gt;"", ABS(O71)*2 + ABS(P71)*1 + ABS(Q71)*3 + ABS(R71)*3, "")</f>
        <v/>
      </c>
    </row>
    <row r="72" spans="1:23" ht="20">
      <c r="A72">
        <v>67</v>
      </c>
      <c r="B72" s="3" t="s">
        <v>17</v>
      </c>
      <c r="C72" s="25"/>
      <c r="D72" s="29"/>
      <c r="J72" s="4"/>
      <c r="K72" s="4"/>
      <c r="L72" s="4"/>
      <c r="M72" s="4"/>
      <c r="N72" s="26"/>
      <c r="O72" s="14" t="str">
        <f t="shared" si="5"/>
        <v/>
      </c>
      <c r="P72" s="14" t="str">
        <f t="shared" si="6"/>
        <v/>
      </c>
      <c r="Q72" s="14" t="str">
        <f t="shared" si="7"/>
        <v/>
      </c>
      <c r="R72" s="15" t="str">
        <f t="shared" si="8"/>
        <v/>
      </c>
      <c r="S72" s="5"/>
      <c r="W72" s="34" t="str">
        <f t="shared" si="9"/>
        <v/>
      </c>
    </row>
    <row r="73" spans="1:23" ht="20">
      <c r="A73" s="3">
        <v>68</v>
      </c>
      <c r="B73" s="3" t="s">
        <v>17</v>
      </c>
      <c r="C73" s="25"/>
      <c r="D73" s="29"/>
      <c r="J73" s="4"/>
      <c r="K73" s="4"/>
      <c r="L73" s="4"/>
      <c r="M73" s="4"/>
      <c r="N73" s="26"/>
      <c r="O73" s="14" t="str">
        <f t="shared" si="5"/>
        <v/>
      </c>
      <c r="P73" s="14" t="str">
        <f t="shared" si="6"/>
        <v/>
      </c>
      <c r="Q73" s="14" t="str">
        <f t="shared" si="7"/>
        <v/>
      </c>
      <c r="R73" s="15" t="str">
        <f t="shared" si="8"/>
        <v/>
      </c>
      <c r="S73" s="5"/>
      <c r="W73" s="34" t="str">
        <f t="shared" si="9"/>
        <v/>
      </c>
    </row>
    <row r="74" spans="1:23" ht="20">
      <c r="A74">
        <v>69</v>
      </c>
      <c r="B74" s="3" t="s">
        <v>17</v>
      </c>
      <c r="C74" s="25"/>
      <c r="D74" s="29"/>
      <c r="J74" s="4"/>
      <c r="K74" s="4"/>
      <c r="L74" s="4"/>
      <c r="M74" s="4"/>
      <c r="N74" s="26"/>
      <c r="O74" s="14" t="str">
        <f t="shared" si="5"/>
        <v/>
      </c>
      <c r="P74" s="14" t="str">
        <f t="shared" si="6"/>
        <v/>
      </c>
      <c r="Q74" s="14" t="str">
        <f t="shared" si="7"/>
        <v/>
      </c>
      <c r="R74" s="15" t="str">
        <f t="shared" si="8"/>
        <v/>
      </c>
      <c r="S74" s="5"/>
      <c r="W74" s="34" t="str">
        <f t="shared" si="9"/>
        <v/>
      </c>
    </row>
    <row r="75" spans="1:23" ht="20">
      <c r="A75" s="3">
        <v>70</v>
      </c>
      <c r="B75" s="3" t="s">
        <v>17</v>
      </c>
      <c r="C75" s="25"/>
      <c r="D75" s="29"/>
      <c r="J75" s="4"/>
      <c r="K75" s="4"/>
      <c r="L75" s="4"/>
      <c r="M75" s="4"/>
      <c r="N75" s="26"/>
      <c r="O75" s="14" t="str">
        <f t="shared" si="5"/>
        <v/>
      </c>
      <c r="P75" s="14" t="str">
        <f t="shared" si="6"/>
        <v/>
      </c>
      <c r="Q75" s="14" t="str">
        <f t="shared" si="7"/>
        <v/>
      </c>
      <c r="R75" s="15" t="str">
        <f t="shared" si="8"/>
        <v/>
      </c>
      <c r="S75" s="5"/>
      <c r="W75" s="34" t="str">
        <f t="shared" si="9"/>
        <v/>
      </c>
    </row>
    <row r="76" spans="1:23" ht="20">
      <c r="A76">
        <v>71</v>
      </c>
      <c r="B76" s="3" t="s">
        <v>17</v>
      </c>
      <c r="C76" s="25"/>
      <c r="D76" s="29"/>
      <c r="J76" s="4"/>
      <c r="K76" s="4"/>
      <c r="L76" s="4"/>
      <c r="M76" s="4"/>
      <c r="N76" s="26"/>
      <c r="O76" s="14" t="str">
        <f t="shared" si="5"/>
        <v/>
      </c>
      <c r="P76" s="14" t="str">
        <f t="shared" si="6"/>
        <v/>
      </c>
      <c r="Q76" s="14" t="str">
        <f t="shared" si="7"/>
        <v/>
      </c>
      <c r="R76" s="15" t="str">
        <f t="shared" si="8"/>
        <v/>
      </c>
      <c r="S76" s="5"/>
      <c r="W76" s="34" t="str">
        <f t="shared" si="9"/>
        <v/>
      </c>
    </row>
    <row r="77" spans="1:23" ht="20">
      <c r="A77" s="3">
        <v>72</v>
      </c>
      <c r="B77" s="3" t="s">
        <v>17</v>
      </c>
      <c r="C77" s="25"/>
      <c r="D77" s="29"/>
      <c r="J77" s="4"/>
      <c r="K77" s="4"/>
      <c r="L77" s="4"/>
      <c r="M77" s="4"/>
      <c r="N77" s="26"/>
      <c r="O77" s="14" t="str">
        <f t="shared" si="5"/>
        <v/>
      </c>
      <c r="P77" s="14" t="str">
        <f t="shared" si="6"/>
        <v/>
      </c>
      <c r="Q77" s="14" t="str">
        <f t="shared" si="7"/>
        <v/>
      </c>
      <c r="R77" s="15" t="str">
        <f t="shared" si="8"/>
        <v/>
      </c>
      <c r="S77" s="5"/>
      <c r="W77" s="34" t="str">
        <f t="shared" si="9"/>
        <v/>
      </c>
    </row>
    <row r="78" spans="1:23" ht="20">
      <c r="A78">
        <v>73</v>
      </c>
      <c r="B78" s="3" t="s">
        <v>17</v>
      </c>
      <c r="C78" s="25"/>
      <c r="D78" s="29"/>
      <c r="J78" s="4"/>
      <c r="K78" s="4"/>
      <c r="L78" s="4"/>
      <c r="M78" s="4"/>
      <c r="N78" s="26"/>
      <c r="O78" s="14" t="str">
        <f t="shared" si="5"/>
        <v/>
      </c>
      <c r="P78" s="14" t="str">
        <f t="shared" si="6"/>
        <v/>
      </c>
      <c r="Q78" s="14" t="str">
        <f t="shared" si="7"/>
        <v/>
      </c>
      <c r="R78" s="15" t="str">
        <f t="shared" si="8"/>
        <v/>
      </c>
      <c r="S78" s="5"/>
      <c r="W78" s="34" t="str">
        <f t="shared" si="9"/>
        <v/>
      </c>
    </row>
    <row r="79" spans="1:23" ht="20">
      <c r="A79" s="3">
        <v>74</v>
      </c>
      <c r="B79" s="3" t="s">
        <v>17</v>
      </c>
      <c r="C79" s="25"/>
      <c r="D79" s="29"/>
      <c r="J79" s="4"/>
      <c r="K79" s="4"/>
      <c r="L79" s="4"/>
      <c r="M79" s="4"/>
      <c r="N79" s="26"/>
      <c r="O79" s="14" t="str">
        <f t="shared" si="5"/>
        <v/>
      </c>
      <c r="P79" s="14" t="str">
        <f t="shared" si="6"/>
        <v/>
      </c>
      <c r="Q79" s="14" t="str">
        <f t="shared" si="7"/>
        <v/>
      </c>
      <c r="R79" s="15" t="str">
        <f t="shared" si="8"/>
        <v/>
      </c>
      <c r="S79" s="5"/>
      <c r="W79" s="34" t="str">
        <f t="shared" si="9"/>
        <v/>
      </c>
    </row>
    <row r="80" spans="1:23" ht="20">
      <c r="A80">
        <v>75</v>
      </c>
      <c r="B80" s="3" t="s">
        <v>17</v>
      </c>
      <c r="C80" s="25"/>
      <c r="D80" s="29"/>
      <c r="J80" s="4"/>
      <c r="K80" s="4"/>
      <c r="L80" s="4"/>
      <c r="M80" s="4"/>
      <c r="N80" s="26"/>
      <c r="O80" s="14" t="str">
        <f t="shared" si="5"/>
        <v/>
      </c>
      <c r="P80" s="14" t="str">
        <f t="shared" si="6"/>
        <v/>
      </c>
      <c r="Q80" s="14" t="str">
        <f t="shared" si="7"/>
        <v/>
      </c>
      <c r="R80" s="15" t="str">
        <f t="shared" si="8"/>
        <v/>
      </c>
      <c r="S80" s="5"/>
      <c r="W80" s="34" t="str">
        <f t="shared" si="9"/>
        <v/>
      </c>
    </row>
    <row r="81" spans="1:23" ht="20">
      <c r="A81" s="3">
        <v>76</v>
      </c>
      <c r="B81" s="3" t="s">
        <v>17</v>
      </c>
      <c r="C81" s="25"/>
      <c r="D81" s="29"/>
      <c r="J81" s="4"/>
      <c r="K81" s="4"/>
      <c r="L81" s="4"/>
      <c r="M81" s="4"/>
      <c r="N81" s="26"/>
      <c r="O81" s="14" t="str">
        <f t="shared" si="5"/>
        <v/>
      </c>
      <c r="P81" s="14" t="str">
        <f t="shared" si="6"/>
        <v/>
      </c>
      <c r="Q81" s="14" t="str">
        <f t="shared" si="7"/>
        <v/>
      </c>
      <c r="R81" s="15" t="str">
        <f t="shared" si="8"/>
        <v/>
      </c>
      <c r="S81" s="5"/>
      <c r="W81" s="34" t="str">
        <f t="shared" si="9"/>
        <v/>
      </c>
    </row>
    <row r="82" spans="1:23" ht="20">
      <c r="A82">
        <v>77</v>
      </c>
      <c r="B82" s="3" t="s">
        <v>17</v>
      </c>
      <c r="C82" s="25"/>
      <c r="D82" s="29"/>
      <c r="J82" s="4"/>
      <c r="K82" s="4"/>
      <c r="L82" s="4"/>
      <c r="M82" s="4"/>
      <c r="N82" s="26"/>
      <c r="O82" s="14" t="str">
        <f t="shared" si="5"/>
        <v/>
      </c>
      <c r="P82" s="14" t="str">
        <f t="shared" si="6"/>
        <v/>
      </c>
      <c r="Q82" s="14" t="str">
        <f t="shared" si="7"/>
        <v/>
      </c>
      <c r="R82" s="15" t="str">
        <f t="shared" si="8"/>
        <v/>
      </c>
      <c r="S82" s="5"/>
      <c r="W82" s="34" t="str">
        <f t="shared" si="9"/>
        <v/>
      </c>
    </row>
    <row r="83" spans="1:23" ht="20">
      <c r="A83" s="3">
        <v>78</v>
      </c>
      <c r="B83" s="3" t="s">
        <v>17</v>
      </c>
      <c r="C83" s="25"/>
      <c r="D83" s="29"/>
      <c r="J83" s="4"/>
      <c r="K83" s="4"/>
      <c r="L83" s="4"/>
      <c r="M83" s="4"/>
      <c r="N83" s="26"/>
      <c r="O83" s="14" t="str">
        <f t="shared" si="5"/>
        <v/>
      </c>
      <c r="P83" s="14" t="str">
        <f t="shared" si="6"/>
        <v/>
      </c>
      <c r="Q83" s="14" t="str">
        <f t="shared" si="7"/>
        <v/>
      </c>
      <c r="R83" s="15" t="str">
        <f t="shared" si="8"/>
        <v/>
      </c>
      <c r="S83" s="5"/>
      <c r="W83" s="34" t="str">
        <f t="shared" si="9"/>
        <v/>
      </c>
    </row>
    <row r="84" spans="1:23" ht="20">
      <c r="A84">
        <v>79</v>
      </c>
      <c r="B84" s="3" t="s">
        <v>17</v>
      </c>
      <c r="C84" s="25"/>
      <c r="D84" s="29"/>
      <c r="J84" s="4"/>
      <c r="K84" s="4"/>
      <c r="L84" s="4"/>
      <c r="M84" s="4"/>
      <c r="N84" s="26"/>
      <c r="O84" s="14" t="str">
        <f t="shared" si="5"/>
        <v/>
      </c>
      <c r="P84" s="14" t="str">
        <f t="shared" si="6"/>
        <v/>
      </c>
      <c r="Q84" s="14" t="str">
        <f t="shared" si="7"/>
        <v/>
      </c>
      <c r="R84" s="15" t="str">
        <f t="shared" si="8"/>
        <v/>
      </c>
      <c r="S84" s="5"/>
      <c r="W84" s="34" t="str">
        <f t="shared" si="9"/>
        <v/>
      </c>
    </row>
    <row r="85" spans="1:23" ht="20">
      <c r="A85" s="3">
        <v>80</v>
      </c>
      <c r="B85" s="3" t="s">
        <v>17</v>
      </c>
      <c r="C85" s="25"/>
      <c r="D85" s="29"/>
      <c r="J85" s="4"/>
      <c r="K85" s="4"/>
      <c r="L85" s="4"/>
      <c r="M85" s="4"/>
      <c r="N85" s="26"/>
      <c r="O85" s="14" t="str">
        <f t="shared" si="5"/>
        <v/>
      </c>
      <c r="P85" s="14" t="str">
        <f t="shared" si="6"/>
        <v/>
      </c>
      <c r="Q85" s="14" t="str">
        <f t="shared" si="7"/>
        <v/>
      </c>
      <c r="R85" s="15" t="str">
        <f t="shared" si="8"/>
        <v/>
      </c>
      <c r="S85" s="5"/>
      <c r="W85" s="34" t="str">
        <f t="shared" si="9"/>
        <v/>
      </c>
    </row>
    <row r="86" spans="1:23" ht="20">
      <c r="A86">
        <v>81</v>
      </c>
      <c r="B86" s="3" t="s">
        <v>17</v>
      </c>
      <c r="C86" s="25"/>
      <c r="D86" s="29"/>
      <c r="J86" s="4"/>
      <c r="K86" s="4"/>
      <c r="L86" s="4"/>
      <c r="M86" s="4"/>
      <c r="N86" s="26"/>
      <c r="O86" s="14" t="str">
        <f t="shared" si="5"/>
        <v/>
      </c>
      <c r="P86" s="14" t="str">
        <f t="shared" si="6"/>
        <v/>
      </c>
      <c r="Q86" s="14" t="str">
        <f t="shared" si="7"/>
        <v/>
      </c>
      <c r="R86" s="15" t="str">
        <f t="shared" si="8"/>
        <v/>
      </c>
      <c r="S86" s="5"/>
      <c r="W86" s="34" t="str">
        <f t="shared" si="9"/>
        <v/>
      </c>
    </row>
    <row r="87" spans="1:23" ht="20">
      <c r="A87" s="3">
        <v>82</v>
      </c>
      <c r="B87" s="3" t="s">
        <v>17</v>
      </c>
      <c r="C87" s="25"/>
      <c r="D87" s="29"/>
      <c r="J87" s="4"/>
      <c r="K87" s="4"/>
      <c r="L87" s="4"/>
      <c r="M87" s="4"/>
      <c r="N87" s="26"/>
      <c r="O87" s="14" t="str">
        <f t="shared" si="5"/>
        <v/>
      </c>
      <c r="P87" s="14" t="str">
        <f t="shared" si="6"/>
        <v/>
      </c>
      <c r="Q87" s="14" t="str">
        <f t="shared" si="7"/>
        <v/>
      </c>
      <c r="R87" s="15" t="str">
        <f t="shared" si="8"/>
        <v/>
      </c>
      <c r="S87" s="5"/>
      <c r="W87" s="34" t="str">
        <f t="shared" si="9"/>
        <v/>
      </c>
    </row>
    <row r="88" spans="1:23" ht="20">
      <c r="A88">
        <v>83</v>
      </c>
      <c r="B88" s="3" t="s">
        <v>17</v>
      </c>
      <c r="C88" s="25"/>
      <c r="D88" s="29"/>
      <c r="J88" s="4"/>
      <c r="K88" s="4"/>
      <c r="L88" s="4"/>
      <c r="M88" s="4"/>
      <c r="N88" s="26"/>
      <c r="O88" s="14" t="str">
        <f t="shared" si="5"/>
        <v/>
      </c>
      <c r="P88" s="14" t="str">
        <f t="shared" si="6"/>
        <v/>
      </c>
      <c r="Q88" s="14" t="str">
        <f t="shared" si="7"/>
        <v/>
      </c>
      <c r="R88" s="15" t="str">
        <f t="shared" si="8"/>
        <v/>
      </c>
      <c r="S88" s="5"/>
      <c r="W88" s="35"/>
    </row>
    <row r="89" spans="1:23" ht="20">
      <c r="A89" s="3">
        <v>84</v>
      </c>
      <c r="B89" s="3" t="s">
        <v>17</v>
      </c>
      <c r="C89" s="25"/>
      <c r="D89" s="29"/>
      <c r="J89" s="4"/>
      <c r="K89" s="4"/>
      <c r="L89" s="4"/>
      <c r="M89" s="4"/>
      <c r="N89" s="26"/>
      <c r="O89" s="14" t="str">
        <f t="shared" si="5"/>
        <v/>
      </c>
      <c r="P89" s="14" t="str">
        <f t="shared" si="6"/>
        <v/>
      </c>
      <c r="Q89" s="14" t="str">
        <f t="shared" si="7"/>
        <v/>
      </c>
      <c r="R89" s="15" t="str">
        <f t="shared" si="8"/>
        <v/>
      </c>
      <c r="S89" s="5"/>
      <c r="W89" s="35"/>
    </row>
    <row r="90" spans="1:23" ht="20">
      <c r="A90">
        <v>85</v>
      </c>
      <c r="B90" s="3" t="s">
        <v>17</v>
      </c>
      <c r="C90" s="25"/>
      <c r="D90" s="29"/>
      <c r="J90" s="4"/>
      <c r="K90" s="4"/>
      <c r="L90" s="4"/>
      <c r="M90" s="4"/>
      <c r="N90" s="26"/>
      <c r="O90" s="14" t="str">
        <f t="shared" si="5"/>
        <v/>
      </c>
      <c r="P90" s="14" t="str">
        <f t="shared" si="6"/>
        <v/>
      </c>
      <c r="Q90" s="14" t="str">
        <f t="shared" si="7"/>
        <v/>
      </c>
      <c r="R90" s="15" t="str">
        <f t="shared" si="8"/>
        <v/>
      </c>
      <c r="S90" s="5"/>
      <c r="W90" s="35"/>
    </row>
    <row r="91" spans="1:23" ht="20">
      <c r="A91" s="3">
        <v>86</v>
      </c>
      <c r="B91" s="3" t="s">
        <v>17</v>
      </c>
      <c r="C91" s="25"/>
      <c r="D91" s="29"/>
      <c r="J91" s="4"/>
      <c r="K91" s="4"/>
      <c r="L91" s="4"/>
      <c r="M91" s="4"/>
      <c r="N91" s="26"/>
      <c r="O91" s="14" t="str">
        <f t="shared" si="5"/>
        <v/>
      </c>
      <c r="P91" s="14" t="str">
        <f t="shared" si="6"/>
        <v/>
      </c>
      <c r="Q91" s="14" t="str">
        <f t="shared" si="7"/>
        <v/>
      </c>
      <c r="R91" s="15" t="str">
        <f t="shared" si="8"/>
        <v/>
      </c>
      <c r="S91" s="5"/>
      <c r="W91" s="35"/>
    </row>
    <row r="92" spans="1:23" ht="20">
      <c r="A92">
        <v>87</v>
      </c>
      <c r="B92" s="3" t="s">
        <v>17</v>
      </c>
      <c r="C92" s="25"/>
      <c r="D92" s="29"/>
      <c r="J92" s="4"/>
      <c r="K92" s="4"/>
      <c r="L92" s="4"/>
      <c r="M92" s="4"/>
      <c r="N92" s="26"/>
      <c r="O92" s="14" t="str">
        <f t="shared" si="5"/>
        <v/>
      </c>
      <c r="P92" s="14" t="str">
        <f t="shared" si="6"/>
        <v/>
      </c>
      <c r="Q92" s="14" t="str">
        <f t="shared" si="7"/>
        <v/>
      </c>
      <c r="R92" s="15" t="str">
        <f t="shared" si="8"/>
        <v/>
      </c>
      <c r="S92" s="5"/>
      <c r="W92" s="35"/>
    </row>
    <row r="93" spans="1:23" ht="20">
      <c r="A93" s="3">
        <v>88</v>
      </c>
      <c r="B93" s="3" t="s">
        <v>17</v>
      </c>
      <c r="C93" s="25"/>
      <c r="D93" s="29"/>
      <c r="J93" s="4"/>
      <c r="K93" s="4"/>
      <c r="L93" s="4"/>
      <c r="M93" s="4"/>
      <c r="N93" s="26"/>
      <c r="O93" s="14" t="str">
        <f t="shared" si="5"/>
        <v/>
      </c>
      <c r="P93" s="14" t="str">
        <f t="shared" si="6"/>
        <v/>
      </c>
      <c r="Q93" s="14" t="str">
        <f t="shared" si="7"/>
        <v/>
      </c>
      <c r="R93" s="15" t="str">
        <f t="shared" si="8"/>
        <v/>
      </c>
      <c r="S93" s="5"/>
      <c r="W93" s="35"/>
    </row>
    <row r="94" spans="1:23" ht="20">
      <c r="A94">
        <v>89</v>
      </c>
      <c r="B94" s="3" t="s">
        <v>17</v>
      </c>
      <c r="C94" s="25"/>
      <c r="D94" s="29"/>
      <c r="J94" s="4"/>
      <c r="K94" s="4"/>
      <c r="L94" s="4"/>
      <c r="M94" s="4"/>
      <c r="N94" s="26"/>
      <c r="O94" s="14" t="str">
        <f t="shared" si="5"/>
        <v/>
      </c>
      <c r="P94" s="14" t="str">
        <f t="shared" si="6"/>
        <v/>
      </c>
      <c r="Q94" s="14" t="str">
        <f t="shared" si="7"/>
        <v/>
      </c>
      <c r="R94" s="15" t="str">
        <f t="shared" si="8"/>
        <v/>
      </c>
      <c r="S94" s="5"/>
      <c r="W94" s="35"/>
    </row>
    <row r="95" spans="1:23" ht="20">
      <c r="A95" s="3">
        <v>90</v>
      </c>
      <c r="B95" s="3" t="s">
        <v>17</v>
      </c>
      <c r="C95" s="25"/>
      <c r="D95" s="29"/>
      <c r="J95" s="4"/>
      <c r="K95" s="4"/>
      <c r="L95" s="4"/>
      <c r="M95" s="4"/>
      <c r="N95" s="26"/>
      <c r="O95" s="14" t="str">
        <f t="shared" si="5"/>
        <v/>
      </c>
      <c r="P95" s="14" t="str">
        <f t="shared" si="6"/>
        <v/>
      </c>
      <c r="Q95" s="14" t="str">
        <f t="shared" si="7"/>
        <v/>
      </c>
      <c r="R95" s="15" t="str">
        <f t="shared" si="8"/>
        <v/>
      </c>
      <c r="S95" s="5"/>
      <c r="W95" s="35"/>
    </row>
    <row r="96" spans="1:23" ht="20">
      <c r="A96">
        <v>91</v>
      </c>
      <c r="B96" s="3" t="s">
        <v>17</v>
      </c>
      <c r="C96" s="25"/>
      <c r="D96" s="29"/>
      <c r="J96" s="4"/>
      <c r="K96" s="4"/>
      <c r="L96" s="4"/>
      <c r="M96" s="4"/>
      <c r="N96" s="26"/>
      <c r="O96" s="14" t="str">
        <f t="shared" si="5"/>
        <v/>
      </c>
      <c r="P96" s="14" t="str">
        <f t="shared" si="6"/>
        <v/>
      </c>
      <c r="Q96" s="14" t="str">
        <f t="shared" si="7"/>
        <v/>
      </c>
      <c r="R96" s="15" t="str">
        <f t="shared" si="8"/>
        <v/>
      </c>
      <c r="S96" s="5"/>
      <c r="W96" s="35"/>
    </row>
    <row r="97" spans="1:23" ht="20">
      <c r="A97" s="3">
        <v>92</v>
      </c>
      <c r="B97" s="3" t="s">
        <v>17</v>
      </c>
      <c r="C97" s="25"/>
      <c r="D97" s="29"/>
      <c r="J97" s="4"/>
      <c r="K97" s="4"/>
      <c r="L97" s="4"/>
      <c r="M97" s="4"/>
      <c r="N97" s="26"/>
      <c r="O97" s="14" t="str">
        <f t="shared" si="5"/>
        <v/>
      </c>
      <c r="P97" s="14" t="str">
        <f t="shared" si="6"/>
        <v/>
      </c>
      <c r="Q97" s="14" t="str">
        <f t="shared" si="7"/>
        <v/>
      </c>
      <c r="R97" s="15" t="str">
        <f t="shared" si="8"/>
        <v/>
      </c>
      <c r="S97" s="5"/>
      <c r="W97" s="35"/>
    </row>
    <row r="98" spans="1:23" ht="20">
      <c r="A98">
        <v>93</v>
      </c>
      <c r="B98" s="3" t="s">
        <v>17</v>
      </c>
      <c r="C98" s="25"/>
      <c r="D98" s="29"/>
      <c r="J98" s="4"/>
      <c r="K98" s="4"/>
      <c r="L98" s="4"/>
      <c r="M98" s="4"/>
      <c r="N98" s="26"/>
      <c r="O98" s="14" t="str">
        <f t="shared" si="5"/>
        <v/>
      </c>
      <c r="P98" s="14" t="str">
        <f t="shared" si="6"/>
        <v/>
      </c>
      <c r="Q98" s="14" t="str">
        <f t="shared" si="7"/>
        <v/>
      </c>
      <c r="R98" s="15" t="str">
        <f t="shared" si="8"/>
        <v/>
      </c>
      <c r="S98" s="5"/>
      <c r="W98" s="35"/>
    </row>
    <row r="99" spans="1:23" ht="20">
      <c r="A99" s="3">
        <v>94</v>
      </c>
      <c r="B99" s="3" t="s">
        <v>17</v>
      </c>
      <c r="C99" s="25"/>
      <c r="D99" s="29"/>
      <c r="J99" s="4"/>
      <c r="K99" s="4"/>
      <c r="L99" s="4"/>
      <c r="M99" s="4"/>
      <c r="N99" s="26"/>
      <c r="O99" s="14" t="str">
        <f t="shared" si="5"/>
        <v/>
      </c>
      <c r="P99" s="14" t="str">
        <f t="shared" si="6"/>
        <v/>
      </c>
      <c r="Q99" s="14" t="str">
        <f t="shared" si="7"/>
        <v/>
      </c>
      <c r="R99" s="15" t="str">
        <f t="shared" si="8"/>
        <v/>
      </c>
      <c r="S99" s="5"/>
      <c r="W99" s="35"/>
    </row>
    <row r="100" spans="1:23" ht="20">
      <c r="A100">
        <v>95</v>
      </c>
      <c r="B100" s="3" t="s">
        <v>17</v>
      </c>
      <c r="C100" s="25"/>
      <c r="D100" s="29"/>
      <c r="J100" s="4"/>
      <c r="K100" s="4"/>
      <c r="L100" s="4"/>
      <c r="M100" s="4"/>
      <c r="N100" s="26"/>
      <c r="O100" s="14" t="str">
        <f t="shared" si="5"/>
        <v/>
      </c>
      <c r="P100" s="14" t="str">
        <f t="shared" si="6"/>
        <v/>
      </c>
      <c r="Q100" s="14" t="str">
        <f t="shared" si="7"/>
        <v/>
      </c>
      <c r="R100" s="15" t="str">
        <f t="shared" si="8"/>
        <v/>
      </c>
      <c r="S100" s="5"/>
      <c r="W100" s="35"/>
    </row>
    <row r="101" spans="1:23" ht="20">
      <c r="A101" s="3">
        <v>96</v>
      </c>
      <c r="B101" s="3" t="s">
        <v>17</v>
      </c>
      <c r="C101" s="25"/>
      <c r="D101" s="29"/>
      <c r="J101" s="4"/>
      <c r="K101" s="4"/>
      <c r="L101" s="4"/>
      <c r="M101" s="4"/>
      <c r="N101" s="26"/>
      <c r="O101" s="14" t="str">
        <f t="shared" si="5"/>
        <v/>
      </c>
      <c r="P101" s="14" t="str">
        <f t="shared" si="6"/>
        <v/>
      </c>
      <c r="Q101" s="14" t="str">
        <f t="shared" si="7"/>
        <v/>
      </c>
      <c r="R101" s="15" t="str">
        <f t="shared" si="8"/>
        <v/>
      </c>
      <c r="S101" s="5"/>
      <c r="W101" s="35"/>
    </row>
    <row r="102" spans="1:23" ht="20">
      <c r="A102">
        <v>97</v>
      </c>
      <c r="B102" s="3" t="s">
        <v>17</v>
      </c>
      <c r="C102" s="25"/>
      <c r="D102" s="29"/>
      <c r="J102" s="4"/>
      <c r="K102" s="4"/>
      <c r="L102" s="4"/>
      <c r="M102" s="4"/>
      <c r="N102" s="26"/>
      <c r="O102" s="14" t="str">
        <f t="shared" si="5"/>
        <v/>
      </c>
      <c r="P102" s="14" t="str">
        <f t="shared" si="6"/>
        <v/>
      </c>
      <c r="Q102" s="14" t="str">
        <f t="shared" si="7"/>
        <v/>
      </c>
      <c r="R102" s="15" t="str">
        <f t="shared" si="8"/>
        <v/>
      </c>
      <c r="S102" s="5"/>
      <c r="W102" s="35"/>
    </row>
    <row r="103" spans="1:23" ht="20">
      <c r="A103" s="3">
        <v>98</v>
      </c>
      <c r="B103" s="3" t="s">
        <v>17</v>
      </c>
      <c r="C103" s="25"/>
      <c r="D103" s="29"/>
      <c r="J103" s="4"/>
      <c r="K103" s="4"/>
      <c r="L103" s="4"/>
      <c r="M103" s="4"/>
      <c r="N103" s="26"/>
      <c r="O103" s="14" t="str">
        <f t="shared" si="5"/>
        <v/>
      </c>
      <c r="P103" s="14" t="str">
        <f t="shared" si="6"/>
        <v/>
      </c>
      <c r="Q103" s="14" t="str">
        <f t="shared" si="7"/>
        <v/>
      </c>
      <c r="R103" s="15" t="str">
        <f t="shared" si="8"/>
        <v/>
      </c>
      <c r="S103" s="5"/>
      <c r="W103" s="35"/>
    </row>
    <row r="104" spans="1:23" ht="20">
      <c r="A104">
        <v>99</v>
      </c>
      <c r="B104" s="3" t="s">
        <v>17</v>
      </c>
      <c r="C104" s="25"/>
      <c r="D104" s="29"/>
      <c r="J104" s="4"/>
      <c r="K104" s="4"/>
      <c r="L104" s="4"/>
      <c r="M104" s="4"/>
      <c r="N104" s="26"/>
      <c r="O104" s="14" t="str">
        <f t="shared" si="5"/>
        <v/>
      </c>
      <c r="P104" s="14" t="str">
        <f t="shared" si="6"/>
        <v/>
      </c>
      <c r="Q104" s="14" t="str">
        <f t="shared" si="7"/>
        <v/>
      </c>
      <c r="R104" s="15" t="str">
        <f t="shared" si="8"/>
        <v/>
      </c>
      <c r="S104" s="5"/>
      <c r="W104" s="35"/>
    </row>
    <row r="105" spans="1:23" ht="20">
      <c r="A105" s="3">
        <v>100</v>
      </c>
      <c r="B105" s="3" t="s">
        <v>17</v>
      </c>
      <c r="C105" s="25"/>
      <c r="D105" s="29"/>
      <c r="J105" s="4"/>
      <c r="K105" s="4"/>
      <c r="L105" s="4"/>
      <c r="M105" s="4"/>
      <c r="N105" s="26"/>
      <c r="O105" s="14" t="str">
        <f t="shared" si="5"/>
        <v/>
      </c>
      <c r="P105" s="14" t="str">
        <f t="shared" si="6"/>
        <v/>
      </c>
      <c r="Q105" s="14" t="str">
        <f t="shared" si="7"/>
        <v/>
      </c>
      <c r="R105" s="15" t="str">
        <f t="shared" si="8"/>
        <v/>
      </c>
      <c r="S105" s="5"/>
      <c r="W105" s="35"/>
    </row>
  </sheetData>
  <phoneticPr fontId="2"/>
  <conditionalFormatting sqref="O5:R105">
    <cfRule type="containsBlanks" dxfId="35" priority="2">
      <formula>LEN(TRIM(O5))=0</formula>
    </cfRule>
    <cfRule type="cellIs" dxfId="34" priority="3" operator="notBetween">
      <formula>0.05</formula>
      <formula>-0.05</formula>
    </cfRule>
    <cfRule type="cellIs" dxfId="33" priority="4" operator="between">
      <formula>-0.03</formula>
      <formula>-0.05</formula>
    </cfRule>
    <cfRule type="cellIs" dxfId="32" priority="5" operator="between">
      <formula>0.03</formula>
      <formula>0.05</formula>
    </cfRule>
    <cfRule type="cellIs" dxfId="31" priority="6" operator="between">
      <formula>0.03</formula>
      <formula>-0.03</formula>
    </cfRule>
  </conditionalFormatting>
  <conditionalFormatting sqref="N5:N105">
    <cfRule type="cellIs" dxfId="30" priority="1" operator="equal">
      <formula>0</formula>
    </cfRule>
  </conditionalFormatting>
  <dataValidations count="3">
    <dataValidation type="list" allowBlank="1" showInputMessage="1" showErrorMessage="1" sqref="E106:E206">
      <formula1>"通常,追加,なし"</formula1>
    </dataValidation>
    <dataValidation type="list" allowBlank="1" showInputMessage="1" showErrorMessage="1" sqref="B5:B105">
      <formula1>"RealSense,OAK-D-LITE"</formula1>
    </dataValidation>
    <dataValidation type="list" allowBlank="1" showInputMessage="1" showErrorMessage="1" sqref="E5:E105">
      <formula1>"あり,なし(昼),なし(夜),その他"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5"/>
  <sheetViews>
    <sheetView tabSelected="1" topLeftCell="A25" zoomScale="70" zoomScaleNormal="70" workbookViewId="0">
      <selection activeCell="M33" sqref="M33"/>
    </sheetView>
  </sheetViews>
  <sheetFormatPr defaultColWidth="8.83203125" defaultRowHeight="18"/>
  <cols>
    <col min="1" max="1" width="8.6640625" customWidth="1"/>
    <col min="2" max="2" width="10" bestFit="1" customWidth="1"/>
    <col min="3" max="3" width="12.6640625" style="5" bestFit="1" customWidth="1"/>
    <col min="4" max="4" width="12.6640625" style="5" customWidth="1"/>
    <col min="7" max="7" width="26.1640625" customWidth="1"/>
    <col min="8" max="8" width="12.5" bestFit="1" customWidth="1"/>
    <col min="9" max="9" width="8.83203125" customWidth="1"/>
    <col min="10" max="10" width="14.33203125" bestFit="1" customWidth="1"/>
    <col min="11" max="11" width="8.6640625" customWidth="1"/>
    <col min="14" max="14" width="8.5" bestFit="1" customWidth="1"/>
    <col min="15" max="15" width="14.33203125" bestFit="1" customWidth="1"/>
    <col min="16" max="16" width="8.6640625" customWidth="1"/>
    <col min="19" max="19" width="14.33203125" bestFit="1" customWidth="1"/>
    <col min="23" max="23" width="11" bestFit="1" customWidth="1"/>
  </cols>
  <sheetData>
    <row r="1" spans="1:23">
      <c r="A1" t="s">
        <v>0</v>
      </c>
    </row>
    <row r="2" spans="1:23">
      <c r="A2" t="s">
        <v>38</v>
      </c>
    </row>
    <row r="3" spans="1:23" ht="24.5" thickBot="1">
      <c r="J3" s="7" t="s">
        <v>13</v>
      </c>
      <c r="O3" s="7" t="s">
        <v>18</v>
      </c>
      <c r="S3" s="7" t="s">
        <v>2</v>
      </c>
      <c r="W3" s="7" t="s">
        <v>77</v>
      </c>
    </row>
    <row r="4" spans="1:23" ht="21" thickTop="1" thickBot="1">
      <c r="A4" s="2" t="s">
        <v>22</v>
      </c>
      <c r="B4" s="3" t="s">
        <v>16</v>
      </c>
      <c r="C4" s="6" t="s">
        <v>21</v>
      </c>
      <c r="D4" s="6" t="s">
        <v>37</v>
      </c>
      <c r="E4" s="1" t="s">
        <v>1</v>
      </c>
      <c r="F4" s="1" t="s">
        <v>7</v>
      </c>
      <c r="G4" s="1" t="s">
        <v>12</v>
      </c>
      <c r="H4" s="1" t="s">
        <v>26</v>
      </c>
      <c r="I4" s="1" t="s">
        <v>27</v>
      </c>
      <c r="J4" s="1" t="s">
        <v>3</v>
      </c>
      <c r="K4" s="1" t="s">
        <v>4</v>
      </c>
      <c r="L4" s="1" t="s">
        <v>5</v>
      </c>
      <c r="M4" s="1" t="s">
        <v>6</v>
      </c>
      <c r="N4" s="8" t="s">
        <v>14</v>
      </c>
      <c r="O4" s="1" t="s">
        <v>3</v>
      </c>
      <c r="P4" s="1" t="s">
        <v>4</v>
      </c>
      <c r="Q4" s="1" t="s">
        <v>5</v>
      </c>
      <c r="R4" s="8" t="s">
        <v>6</v>
      </c>
      <c r="S4" s="1" t="s">
        <v>3</v>
      </c>
      <c r="T4" s="11" t="s">
        <v>4</v>
      </c>
      <c r="U4" s="12" t="s">
        <v>5</v>
      </c>
      <c r="V4" s="13" t="s">
        <v>6</v>
      </c>
      <c r="W4" s="1" t="s">
        <v>78</v>
      </c>
    </row>
    <row r="5" spans="1:23" ht="36.5" thickBot="1">
      <c r="A5" s="19" t="s">
        <v>8</v>
      </c>
      <c r="B5" s="19" t="s">
        <v>17</v>
      </c>
      <c r="C5" s="24">
        <v>100</v>
      </c>
      <c r="D5" s="28">
        <v>30</v>
      </c>
      <c r="E5" s="19" t="s">
        <v>9</v>
      </c>
      <c r="F5" s="19" t="s">
        <v>10</v>
      </c>
      <c r="G5" s="20" t="s">
        <v>15</v>
      </c>
      <c r="H5" s="19"/>
      <c r="J5" s="21">
        <v>1.1000000000000001</v>
      </c>
      <c r="K5" s="21">
        <v>1.796</v>
      </c>
      <c r="L5" s="21">
        <v>0.2</v>
      </c>
      <c r="M5" s="21">
        <v>0.1</v>
      </c>
      <c r="N5" s="22">
        <v>2</v>
      </c>
      <c r="O5" s="14">
        <f>IF(AND(S5&lt;&gt;"",J5&lt;&gt;""),J5-S5,"")</f>
        <v>-9.9999999999999867E-2</v>
      </c>
      <c r="P5" s="14">
        <f>IF(K5&lt;&gt;"",K5-$T$5,"")</f>
        <v>-1.1740000000000002</v>
      </c>
      <c r="Q5" s="14">
        <f>IF(L5&lt;&gt;"",L5-$U$5,"")</f>
        <v>7.1000000000000008E-2</v>
      </c>
      <c r="R5" s="15">
        <f>IF(M5&lt;&gt;"",M5-$V$5,"")</f>
        <v>-0.19999999999999998</v>
      </c>
      <c r="S5" s="27">
        <v>1.2</v>
      </c>
      <c r="T5" s="16">
        <v>2.97</v>
      </c>
      <c r="U5" s="17">
        <v>0.129</v>
      </c>
      <c r="V5" s="18">
        <v>0.3</v>
      </c>
      <c r="W5" s="33">
        <f>ABS(O5)*2 + ABS(P5)*1 + ABS(Q5)*3 + ABS(R5)*3</f>
        <v>2.1869999999999998</v>
      </c>
    </row>
    <row r="6" spans="1:23" ht="36" customHeight="1">
      <c r="A6" s="3">
        <v>1</v>
      </c>
      <c r="B6" s="3" t="s">
        <v>17</v>
      </c>
      <c r="C6" s="25">
        <v>80</v>
      </c>
      <c r="D6" s="29">
        <v>30</v>
      </c>
      <c r="E6" t="s">
        <v>29</v>
      </c>
      <c r="F6" t="s">
        <v>31</v>
      </c>
      <c r="G6" s="23" t="s">
        <v>20</v>
      </c>
      <c r="I6" t="s">
        <v>33</v>
      </c>
      <c r="J6" s="4"/>
      <c r="K6" s="4"/>
      <c r="L6" s="4"/>
      <c r="M6" s="4"/>
      <c r="N6" s="10">
        <v>0</v>
      </c>
      <c r="O6" s="14" t="str">
        <f t="shared" ref="O6:O69" si="0">IF(AND(S6&lt;&gt;"",J6&lt;&gt;""),J6-S6,"")</f>
        <v/>
      </c>
      <c r="P6" s="14" t="str">
        <f t="shared" ref="P6:P69" si="1">IF(K6&lt;&gt;"",K6-$T$5,"")</f>
        <v/>
      </c>
      <c r="Q6" s="14" t="str">
        <f t="shared" ref="Q6:Q69" si="2">IF(L6&lt;&gt;"",L6-$U$5,"")</f>
        <v/>
      </c>
      <c r="R6" s="15" t="str">
        <f t="shared" ref="R6:R69" si="3">IF(M6&lt;&gt;"",M6-$V$5,"")</f>
        <v/>
      </c>
      <c r="S6" s="5"/>
      <c r="W6" s="34" t="str">
        <f>IF(O6&lt;&gt;"", ABS(O6)*2 + ABS(P6)*1 + ABS(Q6)*3 + ABS(R6)*3, "")</f>
        <v/>
      </c>
    </row>
    <row r="7" spans="1:23" ht="36" customHeight="1">
      <c r="A7">
        <v>2</v>
      </c>
      <c r="B7" s="3" t="s">
        <v>17</v>
      </c>
      <c r="C7" s="25">
        <v>80</v>
      </c>
      <c r="D7" s="29">
        <v>30</v>
      </c>
      <c r="E7" t="s">
        <v>29</v>
      </c>
      <c r="F7" t="s">
        <v>31</v>
      </c>
      <c r="G7" s="23" t="s">
        <v>32</v>
      </c>
      <c r="H7" s="23" t="s">
        <v>23</v>
      </c>
      <c r="J7" s="4"/>
      <c r="K7" s="4"/>
      <c r="L7" s="4"/>
      <c r="M7" s="4"/>
      <c r="N7" s="10">
        <v>0</v>
      </c>
      <c r="O7" s="14" t="str">
        <f t="shared" si="0"/>
        <v/>
      </c>
      <c r="P7" s="14" t="str">
        <f t="shared" si="1"/>
        <v/>
      </c>
      <c r="Q7" s="14" t="str">
        <f t="shared" si="2"/>
        <v/>
      </c>
      <c r="R7" s="15" t="str">
        <f t="shared" si="3"/>
        <v/>
      </c>
      <c r="S7" s="5"/>
      <c r="W7" s="34" t="str">
        <f t="shared" ref="W7:W70" si="4">IF(O7&lt;&gt;"", ABS(O7)*2 + ABS(P7)*1 + ABS(Q7)*3 + ABS(R7)*3, "")</f>
        <v/>
      </c>
    </row>
    <row r="8" spans="1:23" ht="36" customHeight="1">
      <c r="A8" s="3">
        <v>3</v>
      </c>
      <c r="B8" s="3" t="s">
        <v>17</v>
      </c>
      <c r="C8" s="25">
        <v>80</v>
      </c>
      <c r="D8" s="29">
        <v>30</v>
      </c>
      <c r="E8" t="s">
        <v>29</v>
      </c>
      <c r="F8" t="s">
        <v>31</v>
      </c>
      <c r="G8" s="23" t="s">
        <v>24</v>
      </c>
      <c r="J8" s="4"/>
      <c r="K8" s="4"/>
      <c r="L8" s="4"/>
      <c r="M8" s="4"/>
      <c r="N8" s="10">
        <v>0</v>
      </c>
      <c r="O8" s="14" t="str">
        <f t="shared" si="0"/>
        <v/>
      </c>
      <c r="P8" s="14" t="str">
        <f t="shared" si="1"/>
        <v/>
      </c>
      <c r="Q8" s="14" t="str">
        <f t="shared" si="2"/>
        <v/>
      </c>
      <c r="R8" s="15" t="str">
        <f t="shared" si="3"/>
        <v/>
      </c>
      <c r="S8" s="5"/>
      <c r="W8" s="34" t="str">
        <f t="shared" si="4"/>
        <v/>
      </c>
    </row>
    <row r="9" spans="1:23" ht="36">
      <c r="A9">
        <v>4</v>
      </c>
      <c r="B9" s="3" t="s">
        <v>17</v>
      </c>
      <c r="C9" s="25">
        <v>80</v>
      </c>
      <c r="D9" s="29">
        <v>30</v>
      </c>
      <c r="E9" t="s">
        <v>29</v>
      </c>
      <c r="F9" t="s">
        <v>31</v>
      </c>
      <c r="G9" s="23" t="s">
        <v>24</v>
      </c>
      <c r="H9" s="23" t="s">
        <v>23</v>
      </c>
      <c r="J9" s="4"/>
      <c r="K9" s="4"/>
      <c r="L9" s="4"/>
      <c r="M9" s="4"/>
      <c r="N9" s="10">
        <v>0</v>
      </c>
      <c r="O9" s="14" t="str">
        <f t="shared" si="0"/>
        <v/>
      </c>
      <c r="P9" s="14" t="str">
        <f t="shared" si="1"/>
        <v/>
      </c>
      <c r="Q9" s="14" t="str">
        <f t="shared" si="2"/>
        <v/>
      </c>
      <c r="R9" s="15" t="str">
        <f t="shared" si="3"/>
        <v/>
      </c>
      <c r="S9" s="5"/>
      <c r="W9" s="34" t="str">
        <f t="shared" si="4"/>
        <v/>
      </c>
    </row>
    <row r="10" spans="1:23" ht="36" customHeight="1">
      <c r="A10" s="3">
        <v>5</v>
      </c>
      <c r="B10" s="3" t="s">
        <v>17</v>
      </c>
      <c r="C10" s="25">
        <v>80</v>
      </c>
      <c r="D10" s="29">
        <v>40</v>
      </c>
      <c r="E10" t="s">
        <v>29</v>
      </c>
      <c r="F10" t="s">
        <v>31</v>
      </c>
      <c r="G10" s="23" t="s">
        <v>24</v>
      </c>
      <c r="J10" s="4"/>
      <c r="K10" s="4"/>
      <c r="L10" s="4"/>
      <c r="M10" s="4"/>
      <c r="N10" s="10">
        <v>0</v>
      </c>
      <c r="O10" s="14" t="str">
        <f t="shared" si="0"/>
        <v/>
      </c>
      <c r="P10" s="14" t="str">
        <f t="shared" si="1"/>
        <v/>
      </c>
      <c r="Q10" s="14" t="str">
        <f t="shared" si="2"/>
        <v/>
      </c>
      <c r="R10" s="15" t="str">
        <f t="shared" si="3"/>
        <v/>
      </c>
      <c r="S10" s="5"/>
      <c r="W10" s="34" t="str">
        <f t="shared" si="4"/>
        <v/>
      </c>
    </row>
    <row r="11" spans="1:23" ht="36">
      <c r="A11">
        <v>6</v>
      </c>
      <c r="B11" s="3" t="s">
        <v>17</v>
      </c>
      <c r="C11" s="25">
        <v>80</v>
      </c>
      <c r="D11" s="29">
        <v>40</v>
      </c>
      <c r="E11" t="s">
        <v>29</v>
      </c>
      <c r="F11" t="s">
        <v>31</v>
      </c>
      <c r="G11" s="23" t="s">
        <v>24</v>
      </c>
      <c r="H11" s="23" t="s">
        <v>23</v>
      </c>
      <c r="J11" s="4"/>
      <c r="K11" s="4"/>
      <c r="L11" s="4"/>
      <c r="M11" s="4"/>
      <c r="N11" s="10">
        <v>0</v>
      </c>
      <c r="O11" s="14" t="str">
        <f t="shared" si="0"/>
        <v/>
      </c>
      <c r="P11" s="14" t="str">
        <f t="shared" si="1"/>
        <v/>
      </c>
      <c r="Q11" s="14" t="str">
        <f t="shared" si="2"/>
        <v/>
      </c>
      <c r="R11" s="15" t="str">
        <f t="shared" si="3"/>
        <v/>
      </c>
      <c r="S11" s="5"/>
      <c r="W11" s="34" t="str">
        <f t="shared" si="4"/>
        <v/>
      </c>
    </row>
    <row r="12" spans="1:23" ht="36" customHeight="1">
      <c r="A12" s="3">
        <v>7</v>
      </c>
      <c r="B12" s="3" t="s">
        <v>17</v>
      </c>
      <c r="C12" s="25">
        <v>80</v>
      </c>
      <c r="D12" s="29">
        <v>20</v>
      </c>
      <c r="E12" t="s">
        <v>29</v>
      </c>
      <c r="F12" t="s">
        <v>31</v>
      </c>
      <c r="G12" s="23" t="s">
        <v>24</v>
      </c>
      <c r="J12" s="4"/>
      <c r="K12" s="4"/>
      <c r="L12" s="4"/>
      <c r="M12" s="4"/>
      <c r="N12" s="10">
        <v>0</v>
      </c>
      <c r="O12" s="14" t="str">
        <f t="shared" si="0"/>
        <v/>
      </c>
      <c r="P12" s="14" t="str">
        <f t="shared" si="1"/>
        <v/>
      </c>
      <c r="Q12" s="14" t="str">
        <f t="shared" si="2"/>
        <v/>
      </c>
      <c r="R12" s="15" t="str">
        <f t="shared" si="3"/>
        <v/>
      </c>
      <c r="S12" s="5"/>
      <c r="W12" s="34" t="str">
        <f t="shared" si="4"/>
        <v/>
      </c>
    </row>
    <row r="13" spans="1:23" ht="36">
      <c r="A13">
        <v>8</v>
      </c>
      <c r="B13" s="3" t="s">
        <v>17</v>
      </c>
      <c r="C13" s="25">
        <v>80</v>
      </c>
      <c r="D13" s="29">
        <v>20</v>
      </c>
      <c r="E13" t="s">
        <v>29</v>
      </c>
      <c r="F13" t="s">
        <v>31</v>
      </c>
      <c r="G13" s="23" t="s">
        <v>24</v>
      </c>
      <c r="H13" s="23" t="s">
        <v>23</v>
      </c>
      <c r="J13" s="4"/>
      <c r="K13" s="4"/>
      <c r="L13" s="4"/>
      <c r="M13" s="4"/>
      <c r="N13" s="10">
        <v>0</v>
      </c>
      <c r="O13" s="14" t="str">
        <f t="shared" si="0"/>
        <v/>
      </c>
      <c r="P13" s="14" t="str">
        <f t="shared" si="1"/>
        <v/>
      </c>
      <c r="Q13" s="14" t="str">
        <f t="shared" si="2"/>
        <v/>
      </c>
      <c r="R13" s="15" t="str">
        <f t="shared" si="3"/>
        <v/>
      </c>
      <c r="S13" s="5"/>
      <c r="W13" s="34" t="str">
        <f t="shared" si="4"/>
        <v/>
      </c>
    </row>
    <row r="14" spans="1:23" ht="36" customHeight="1">
      <c r="A14" s="3">
        <v>9</v>
      </c>
      <c r="B14" s="3" t="s">
        <v>17</v>
      </c>
      <c r="C14" s="25">
        <v>40</v>
      </c>
      <c r="D14" s="29">
        <v>10</v>
      </c>
      <c r="E14" t="s">
        <v>29</v>
      </c>
      <c r="F14" t="s">
        <v>31</v>
      </c>
      <c r="G14" s="23" t="s">
        <v>24</v>
      </c>
      <c r="J14" s="4"/>
      <c r="K14" s="4"/>
      <c r="L14" s="4"/>
      <c r="M14" s="4"/>
      <c r="N14" s="10">
        <v>0</v>
      </c>
      <c r="O14" s="14" t="str">
        <f t="shared" si="0"/>
        <v/>
      </c>
      <c r="P14" s="14" t="str">
        <f t="shared" si="1"/>
        <v/>
      </c>
      <c r="Q14" s="14" t="str">
        <f t="shared" si="2"/>
        <v/>
      </c>
      <c r="R14" s="15" t="str">
        <f t="shared" si="3"/>
        <v/>
      </c>
      <c r="S14" s="5"/>
      <c r="W14" s="34" t="str">
        <f t="shared" si="4"/>
        <v/>
      </c>
    </row>
    <row r="15" spans="1:23" ht="36">
      <c r="A15">
        <v>10</v>
      </c>
      <c r="B15" s="3" t="s">
        <v>17</v>
      </c>
      <c r="C15" s="25">
        <v>40</v>
      </c>
      <c r="D15" s="29">
        <v>10</v>
      </c>
      <c r="E15" t="s">
        <v>29</v>
      </c>
      <c r="F15" t="s">
        <v>31</v>
      </c>
      <c r="G15" s="23" t="s">
        <v>24</v>
      </c>
      <c r="H15" s="23" t="s">
        <v>23</v>
      </c>
      <c r="J15" s="4"/>
      <c r="K15" s="4"/>
      <c r="L15" s="4"/>
      <c r="M15" s="4"/>
      <c r="N15" s="10">
        <v>0</v>
      </c>
      <c r="O15" s="14" t="str">
        <f t="shared" si="0"/>
        <v/>
      </c>
      <c r="P15" s="14" t="str">
        <f t="shared" si="1"/>
        <v/>
      </c>
      <c r="Q15" s="14" t="str">
        <f t="shared" si="2"/>
        <v/>
      </c>
      <c r="R15" s="15" t="str">
        <f t="shared" si="3"/>
        <v/>
      </c>
      <c r="S15" s="5"/>
      <c r="W15" s="34" t="str">
        <f t="shared" si="4"/>
        <v/>
      </c>
    </row>
    <row r="16" spans="1:23" ht="36" customHeight="1">
      <c r="A16" s="3">
        <v>11</v>
      </c>
      <c r="B16" s="3" t="s">
        <v>17</v>
      </c>
      <c r="C16" s="25">
        <v>40</v>
      </c>
      <c r="D16" s="29">
        <v>25</v>
      </c>
      <c r="E16" t="s">
        <v>29</v>
      </c>
      <c r="F16" t="s">
        <v>31</v>
      </c>
      <c r="G16" s="23" t="s">
        <v>24</v>
      </c>
      <c r="J16" s="4"/>
      <c r="K16" s="4"/>
      <c r="L16" s="4"/>
      <c r="M16" s="4"/>
      <c r="N16" s="10">
        <v>0</v>
      </c>
      <c r="O16" s="14" t="str">
        <f t="shared" si="0"/>
        <v/>
      </c>
      <c r="P16" s="14" t="str">
        <f t="shared" si="1"/>
        <v/>
      </c>
      <c r="Q16" s="14" t="str">
        <f t="shared" si="2"/>
        <v/>
      </c>
      <c r="R16" s="15" t="str">
        <f t="shared" si="3"/>
        <v/>
      </c>
      <c r="S16" s="5"/>
      <c r="W16" s="34" t="str">
        <f t="shared" si="4"/>
        <v/>
      </c>
    </row>
    <row r="17" spans="1:23" ht="36">
      <c r="A17">
        <v>12</v>
      </c>
      <c r="B17" s="3" t="s">
        <v>17</v>
      </c>
      <c r="C17" s="25">
        <v>40</v>
      </c>
      <c r="D17" s="29">
        <v>25</v>
      </c>
      <c r="E17" t="s">
        <v>56</v>
      </c>
      <c r="F17" t="s">
        <v>10</v>
      </c>
      <c r="G17" s="23" t="s">
        <v>24</v>
      </c>
      <c r="H17" s="23" t="s">
        <v>23</v>
      </c>
      <c r="J17" s="4"/>
      <c r="K17" s="4"/>
      <c r="L17" s="4"/>
      <c r="M17" s="4"/>
      <c r="N17" s="10">
        <v>0</v>
      </c>
      <c r="O17" s="14" t="str">
        <f t="shared" si="0"/>
        <v/>
      </c>
      <c r="P17" s="14" t="str">
        <f t="shared" si="1"/>
        <v/>
      </c>
      <c r="Q17" s="14" t="str">
        <f t="shared" si="2"/>
        <v/>
      </c>
      <c r="R17" s="15" t="str">
        <f t="shared" si="3"/>
        <v/>
      </c>
      <c r="S17" s="5"/>
      <c r="W17" s="34" t="str">
        <f t="shared" si="4"/>
        <v/>
      </c>
    </row>
    <row r="18" spans="1:23" ht="36" customHeight="1">
      <c r="A18" s="3">
        <v>13</v>
      </c>
      <c r="B18" s="3" t="s">
        <v>17</v>
      </c>
      <c r="C18" s="25">
        <v>100</v>
      </c>
      <c r="D18" s="29">
        <v>30</v>
      </c>
      <c r="E18" t="s">
        <v>55</v>
      </c>
      <c r="F18" t="s">
        <v>10</v>
      </c>
      <c r="G18" s="23" t="s">
        <v>24</v>
      </c>
      <c r="H18" s="23" t="s">
        <v>23</v>
      </c>
      <c r="I18" t="s">
        <v>57</v>
      </c>
      <c r="J18" s="4"/>
      <c r="K18" s="4"/>
      <c r="L18" s="4"/>
      <c r="M18" s="4"/>
      <c r="N18" s="10">
        <v>0</v>
      </c>
      <c r="O18" s="14" t="str">
        <f t="shared" si="0"/>
        <v/>
      </c>
      <c r="P18" s="14" t="str">
        <f t="shared" si="1"/>
        <v/>
      </c>
      <c r="Q18" s="14" t="str">
        <f t="shared" si="2"/>
        <v/>
      </c>
      <c r="R18" s="15" t="str">
        <f t="shared" si="3"/>
        <v/>
      </c>
      <c r="S18" s="5">
        <v>2</v>
      </c>
      <c r="W18" s="34" t="str">
        <f t="shared" si="4"/>
        <v/>
      </c>
    </row>
    <row r="19" spans="1:23" ht="36">
      <c r="A19">
        <v>14</v>
      </c>
      <c r="B19" s="3" t="s">
        <v>17</v>
      </c>
      <c r="C19" s="25">
        <v>100</v>
      </c>
      <c r="D19" s="29">
        <v>30</v>
      </c>
      <c r="E19" t="s">
        <v>55</v>
      </c>
      <c r="F19" t="s">
        <v>10</v>
      </c>
      <c r="G19" s="23" t="s">
        <v>24</v>
      </c>
      <c r="J19" s="4"/>
      <c r="K19" s="4"/>
      <c r="L19" s="4"/>
      <c r="M19" s="4"/>
      <c r="N19" s="10">
        <v>0</v>
      </c>
      <c r="O19" s="14" t="str">
        <f t="shared" si="0"/>
        <v/>
      </c>
      <c r="P19" s="14" t="str">
        <f t="shared" si="1"/>
        <v/>
      </c>
      <c r="Q19" s="14" t="str">
        <f t="shared" si="2"/>
        <v/>
      </c>
      <c r="R19" s="15" t="str">
        <f t="shared" si="3"/>
        <v/>
      </c>
      <c r="S19" s="5">
        <v>2</v>
      </c>
      <c r="W19" s="34" t="str">
        <f t="shared" si="4"/>
        <v/>
      </c>
    </row>
    <row r="20" spans="1:23" ht="36" customHeight="1">
      <c r="A20" s="3">
        <v>15</v>
      </c>
      <c r="B20" s="3" t="s">
        <v>17</v>
      </c>
      <c r="C20" s="25">
        <v>100</v>
      </c>
      <c r="D20" s="29">
        <v>30</v>
      </c>
      <c r="E20" t="s">
        <v>55</v>
      </c>
      <c r="F20" t="s">
        <v>10</v>
      </c>
      <c r="G20" s="23" t="s">
        <v>24</v>
      </c>
      <c r="H20" s="23" t="s">
        <v>23</v>
      </c>
      <c r="J20" s="4"/>
      <c r="K20" s="4"/>
      <c r="L20" s="4"/>
      <c r="M20" s="4"/>
      <c r="N20" s="10">
        <v>0</v>
      </c>
      <c r="O20" s="14" t="str">
        <f t="shared" si="0"/>
        <v/>
      </c>
      <c r="P20" s="14" t="str">
        <f t="shared" si="1"/>
        <v/>
      </c>
      <c r="Q20" s="14" t="str">
        <f t="shared" si="2"/>
        <v/>
      </c>
      <c r="R20" s="15" t="str">
        <f t="shared" si="3"/>
        <v/>
      </c>
      <c r="S20" s="5">
        <v>1.8</v>
      </c>
      <c r="W20" s="34" t="str">
        <f t="shared" si="4"/>
        <v/>
      </c>
    </row>
    <row r="21" spans="1:23" ht="36">
      <c r="A21">
        <v>16</v>
      </c>
      <c r="B21" s="3" t="s">
        <v>17</v>
      </c>
      <c r="C21" s="25">
        <v>100</v>
      </c>
      <c r="D21" s="29">
        <v>30</v>
      </c>
      <c r="E21" t="s">
        <v>55</v>
      </c>
      <c r="F21" t="s">
        <v>10</v>
      </c>
      <c r="G21" s="23" t="s">
        <v>24</v>
      </c>
      <c r="J21" s="4"/>
      <c r="K21" s="4"/>
      <c r="L21" s="4"/>
      <c r="M21" s="4"/>
      <c r="N21" s="10">
        <v>0</v>
      </c>
      <c r="O21" s="14" t="str">
        <f t="shared" si="0"/>
        <v/>
      </c>
      <c r="P21" s="14" t="str">
        <f t="shared" si="1"/>
        <v/>
      </c>
      <c r="Q21" s="14" t="str">
        <f t="shared" si="2"/>
        <v/>
      </c>
      <c r="R21" s="15" t="str">
        <f t="shared" si="3"/>
        <v/>
      </c>
      <c r="S21" s="5">
        <v>1.8</v>
      </c>
      <c r="W21" s="34" t="str">
        <f t="shared" si="4"/>
        <v/>
      </c>
    </row>
    <row r="22" spans="1:23" ht="36" customHeight="1">
      <c r="A22" s="3">
        <v>17</v>
      </c>
      <c r="B22" s="3" t="s">
        <v>17</v>
      </c>
      <c r="C22" s="25">
        <v>100</v>
      </c>
      <c r="D22" s="29">
        <v>20</v>
      </c>
      <c r="E22" t="s">
        <v>55</v>
      </c>
      <c r="F22" t="s">
        <v>10</v>
      </c>
      <c r="G22" s="23" t="s">
        <v>24</v>
      </c>
      <c r="H22" s="23" t="s">
        <v>23</v>
      </c>
      <c r="J22" s="4"/>
      <c r="K22" s="4"/>
      <c r="L22" s="4"/>
      <c r="M22" s="4"/>
      <c r="N22" s="10">
        <v>0</v>
      </c>
      <c r="O22" s="14" t="str">
        <f t="shared" si="0"/>
        <v/>
      </c>
      <c r="P22" s="14" t="str">
        <f t="shared" si="1"/>
        <v/>
      </c>
      <c r="Q22" s="14" t="str">
        <f t="shared" si="2"/>
        <v/>
      </c>
      <c r="R22" s="15" t="str">
        <f t="shared" si="3"/>
        <v/>
      </c>
      <c r="S22" s="5">
        <v>1.8</v>
      </c>
      <c r="W22" s="34" t="str">
        <f t="shared" si="4"/>
        <v/>
      </c>
    </row>
    <row r="23" spans="1:23" ht="36">
      <c r="A23" s="3">
        <v>18</v>
      </c>
      <c r="B23" s="3" t="s">
        <v>17</v>
      </c>
      <c r="C23" s="25">
        <v>100</v>
      </c>
      <c r="D23" s="29">
        <v>20</v>
      </c>
      <c r="E23" t="s">
        <v>55</v>
      </c>
      <c r="F23" t="s">
        <v>10</v>
      </c>
      <c r="G23" s="23" t="s">
        <v>24</v>
      </c>
      <c r="J23" s="4"/>
      <c r="K23" s="4"/>
      <c r="L23" s="4"/>
      <c r="M23" s="4"/>
      <c r="N23" s="10">
        <v>0</v>
      </c>
      <c r="O23" s="14" t="str">
        <f t="shared" si="0"/>
        <v/>
      </c>
      <c r="P23" s="14" t="str">
        <f t="shared" si="1"/>
        <v/>
      </c>
      <c r="Q23" s="14" t="str">
        <f t="shared" si="2"/>
        <v/>
      </c>
      <c r="R23" s="15" t="str">
        <f t="shared" si="3"/>
        <v/>
      </c>
      <c r="S23" s="5">
        <v>1.8</v>
      </c>
      <c r="W23" s="34" t="str">
        <f t="shared" si="4"/>
        <v/>
      </c>
    </row>
    <row r="24" spans="1:23" ht="36" customHeight="1">
      <c r="A24">
        <v>19</v>
      </c>
      <c r="B24" s="3" t="s">
        <v>17</v>
      </c>
      <c r="C24" s="25">
        <v>120</v>
      </c>
      <c r="D24" s="29">
        <v>30</v>
      </c>
      <c r="E24" t="s">
        <v>55</v>
      </c>
      <c r="F24" t="s">
        <v>10</v>
      </c>
      <c r="G24" s="23" t="s">
        <v>24</v>
      </c>
      <c r="H24" s="23" t="s">
        <v>23</v>
      </c>
      <c r="J24" s="4"/>
      <c r="K24" s="4"/>
      <c r="L24" s="4"/>
      <c r="M24" s="4"/>
      <c r="N24" s="10">
        <v>0</v>
      </c>
      <c r="O24" s="14" t="str">
        <f t="shared" si="0"/>
        <v/>
      </c>
      <c r="P24" s="14" t="str">
        <f t="shared" si="1"/>
        <v/>
      </c>
      <c r="Q24" s="14" t="str">
        <f t="shared" si="2"/>
        <v/>
      </c>
      <c r="R24" s="15" t="str">
        <f t="shared" si="3"/>
        <v/>
      </c>
      <c r="S24" s="5">
        <v>1.8</v>
      </c>
      <c r="W24" s="34" t="str">
        <f t="shared" si="4"/>
        <v/>
      </c>
    </row>
    <row r="25" spans="1:23" ht="36">
      <c r="A25" s="3">
        <v>20</v>
      </c>
      <c r="B25" s="3" t="s">
        <v>17</v>
      </c>
      <c r="C25" s="25">
        <v>120</v>
      </c>
      <c r="D25" s="29">
        <v>30</v>
      </c>
      <c r="E25" t="s">
        <v>55</v>
      </c>
      <c r="F25" t="s">
        <v>10</v>
      </c>
      <c r="G25" s="23" t="s">
        <v>24</v>
      </c>
      <c r="J25" s="4"/>
      <c r="K25" s="4"/>
      <c r="L25" s="4"/>
      <c r="M25" s="4"/>
      <c r="N25" s="10">
        <v>0</v>
      </c>
      <c r="O25" s="14" t="str">
        <f>IF(AND(S25&lt;&gt;"",J25&lt;&gt;""),J25-S25,"")</f>
        <v/>
      </c>
      <c r="P25" s="14" t="str">
        <f>IF(K25&lt;&gt;"",K25-$T$5,"")</f>
        <v/>
      </c>
      <c r="Q25" s="14" t="str">
        <f>IF(L25&lt;&gt;"",L25-$U$5,"")</f>
        <v/>
      </c>
      <c r="R25" s="15" t="str">
        <f>IF(M25&lt;&gt;"",M25-$V$5,"")</f>
        <v/>
      </c>
      <c r="S25" s="5">
        <v>1.8</v>
      </c>
      <c r="W25" s="34" t="str">
        <f t="shared" si="4"/>
        <v/>
      </c>
    </row>
    <row r="26" spans="1:23" ht="36" customHeight="1">
      <c r="A26" s="3">
        <v>21</v>
      </c>
      <c r="B26" s="3" t="s">
        <v>17</v>
      </c>
      <c r="C26" s="25">
        <v>120</v>
      </c>
      <c r="D26" s="29">
        <v>25</v>
      </c>
      <c r="E26" t="s">
        <v>29</v>
      </c>
      <c r="G26" s="23" t="s">
        <v>59</v>
      </c>
      <c r="J26" s="4">
        <v>1.7579499999999999</v>
      </c>
      <c r="K26" s="4">
        <v>2.9963700000000002</v>
      </c>
      <c r="L26" s="4">
        <v>9.7126500000000004E-2</v>
      </c>
      <c r="M26" s="4">
        <v>0.312305</v>
      </c>
      <c r="N26" s="26">
        <v>4</v>
      </c>
      <c r="O26" s="4">
        <f>IF(AND(S26&lt;&gt;"",J26&lt;&gt;""),J26-S26,"")</f>
        <v>0.10794999999999999</v>
      </c>
      <c r="P26" s="4">
        <f>IF(K26&lt;&gt;"",K26-'研A 6階 上'!$T$5,"")</f>
        <v>1.2013700000000003</v>
      </c>
      <c r="Q26" s="4">
        <f>IF(L26&lt;&gt;"",L26-'研A 6階 上'!$U$5,"")</f>
        <v>-7.6873499999999984E-2</v>
      </c>
      <c r="R26" s="9">
        <f>IF(M26&lt;&gt;"",M26-'研A 6階 上'!$V$5,"")</f>
        <v>1.3604999999999978E-2</v>
      </c>
      <c r="S26" s="5">
        <v>1.65</v>
      </c>
      <c r="W26" s="34" t="e">
        <f>IF(#REF!&lt;&gt;"", ABS(#REF!)*2 + ABS(#REF!)*1 + ABS(#REF!)*3 + ABS(#REF!)*3, "")</f>
        <v>#REF!</v>
      </c>
    </row>
    <row r="27" spans="1:23" ht="36">
      <c r="A27">
        <v>22</v>
      </c>
      <c r="B27" s="3" t="s">
        <v>17</v>
      </c>
      <c r="C27" s="25">
        <v>120</v>
      </c>
      <c r="D27" s="29">
        <v>25</v>
      </c>
      <c r="E27" t="s">
        <v>29</v>
      </c>
      <c r="F27" t="s">
        <v>10</v>
      </c>
      <c r="G27" s="23" t="s">
        <v>59</v>
      </c>
      <c r="J27" s="4"/>
      <c r="K27" s="4"/>
      <c r="L27" s="4"/>
      <c r="M27" s="4"/>
      <c r="N27" s="26">
        <v>0</v>
      </c>
      <c r="O27" s="4" t="str">
        <f>IF(AND(S27&lt;&gt;"",J27&lt;&gt;""),J27-S27,"")</f>
        <v/>
      </c>
      <c r="P27" s="4" t="str">
        <f>IF(K27&lt;&gt;"",K27-'研A 6階 上'!$T$5,"")</f>
        <v/>
      </c>
      <c r="Q27" s="4" t="str">
        <f>IF(L27&lt;&gt;"",L27-'研A 6階 上'!$U$5,"")</f>
        <v/>
      </c>
      <c r="R27" s="9" t="str">
        <f>IF(M27&lt;&gt;"",M27-'研A 6階 上'!$V$5,"")</f>
        <v/>
      </c>
      <c r="S27" s="5">
        <v>1.65</v>
      </c>
      <c r="W27" s="34" t="e">
        <f>IF(#REF!&lt;&gt;"", ABS(#REF!)*2 + ABS(#REF!)*1 + ABS(#REF!)*3 + ABS(#REF!)*3, "")</f>
        <v>#REF!</v>
      </c>
    </row>
    <row r="28" spans="1:23" ht="36" customHeight="1">
      <c r="A28" s="3">
        <v>23</v>
      </c>
      <c r="B28" s="3" t="s">
        <v>17</v>
      </c>
      <c r="C28" s="25">
        <v>120</v>
      </c>
      <c r="D28" s="29">
        <v>27</v>
      </c>
      <c r="E28" t="s">
        <v>29</v>
      </c>
      <c r="G28" s="23" t="s">
        <v>59</v>
      </c>
      <c r="J28" s="4">
        <v>1.9411700000000001</v>
      </c>
      <c r="K28" s="4">
        <v>2.9988899999999998</v>
      </c>
      <c r="L28" s="4">
        <v>0.117134</v>
      </c>
      <c r="M28" s="4">
        <v>0.33246399999999998</v>
      </c>
      <c r="N28" s="26">
        <v>3</v>
      </c>
      <c r="O28" s="4">
        <f>IF(AND(S28&lt;&gt;"",J28&lt;&gt;""),J28-S28,"")</f>
        <v>0.14117000000000002</v>
      </c>
      <c r="P28" s="4">
        <f>IF(K28&lt;&gt;"",K28-'研A 6階 上'!$T$5,"")</f>
        <v>1.2038899999999999</v>
      </c>
      <c r="Q28" s="4">
        <f>IF(L28&lt;&gt;"",L28-'研A 6階 上'!$U$5,"")</f>
        <v>-5.6865999999999986E-2</v>
      </c>
      <c r="R28" s="9">
        <f>IF(M28&lt;&gt;"",M28-'研A 6階 上'!$V$5,"")</f>
        <v>3.3763999999999961E-2</v>
      </c>
      <c r="S28" s="5">
        <v>1.8</v>
      </c>
      <c r="W28" s="34" t="e">
        <f>IF(#REF!&lt;&gt;"", ABS(#REF!)*2 + ABS(#REF!)*1 + ABS(#REF!)*3 + ABS(#REF!)*3, "")</f>
        <v>#REF!</v>
      </c>
    </row>
    <row r="29" spans="1:23" ht="36">
      <c r="A29">
        <v>24</v>
      </c>
      <c r="B29" s="3" t="s">
        <v>17</v>
      </c>
      <c r="C29" s="25">
        <v>120</v>
      </c>
      <c r="D29" s="29">
        <v>27</v>
      </c>
      <c r="E29" t="s">
        <v>56</v>
      </c>
      <c r="F29" t="s">
        <v>10</v>
      </c>
      <c r="G29" s="23" t="s">
        <v>59</v>
      </c>
      <c r="J29" s="4"/>
      <c r="K29" s="4"/>
      <c r="L29" s="4"/>
      <c r="M29" s="4"/>
      <c r="N29" s="26">
        <v>0</v>
      </c>
      <c r="O29" s="4" t="str">
        <f>IF(AND(S29&lt;&gt;"",J29&lt;&gt;""),J29-S29,"")</f>
        <v/>
      </c>
      <c r="P29" s="4" t="str">
        <f>IF(K29&lt;&gt;"",K29-'研A 6階 上'!$T$5,"")</f>
        <v/>
      </c>
      <c r="Q29" s="4" t="str">
        <f>IF(L29&lt;&gt;"",L29-'研A 6階 上'!$U$5,"")</f>
        <v/>
      </c>
      <c r="R29" s="9" t="str">
        <f>IF(M29&lt;&gt;"",M29-'研A 6階 上'!$V$5,"")</f>
        <v/>
      </c>
      <c r="S29" s="5">
        <v>1.8</v>
      </c>
      <c r="W29" s="34" t="e">
        <f>IF(#REF!&lt;&gt;"", ABS(#REF!)*2 + ABS(#REF!)*1 + ABS(#REF!)*3 + ABS(#REF!)*3, "")</f>
        <v>#REF!</v>
      </c>
    </row>
    <row r="30" spans="1:23" ht="36" customHeight="1">
      <c r="A30" s="3">
        <v>25</v>
      </c>
      <c r="B30" s="3" t="s">
        <v>17</v>
      </c>
      <c r="C30" s="25">
        <v>110</v>
      </c>
      <c r="D30" s="29">
        <v>40</v>
      </c>
      <c r="E30" t="s">
        <v>29</v>
      </c>
      <c r="G30" s="23" t="s">
        <v>59</v>
      </c>
      <c r="H30" t="s">
        <v>105</v>
      </c>
      <c r="J30" s="4">
        <v>1.0951200000000001</v>
      </c>
      <c r="K30" s="4">
        <v>1.1543600000000001</v>
      </c>
      <c r="L30" s="4">
        <v>0.14366899999999999</v>
      </c>
      <c r="M30" s="4">
        <v>0.30882300000000001</v>
      </c>
      <c r="N30" s="26">
        <v>4</v>
      </c>
      <c r="O30" s="42" t="s">
        <v>104</v>
      </c>
      <c r="P30" s="42" t="s">
        <v>104</v>
      </c>
      <c r="Q30" s="42" t="s">
        <v>104</v>
      </c>
      <c r="R30" s="43" t="s">
        <v>104</v>
      </c>
      <c r="S30" s="5">
        <v>1</v>
      </c>
      <c r="W30" s="34" t="e">
        <f>IF(#REF!&lt;&gt;"", ABS(#REF!)*2 + ABS(#REF!)*1 + ABS(#REF!)*3 + ABS(#REF!)*3, "")</f>
        <v>#REF!</v>
      </c>
    </row>
    <row r="31" spans="1:23" ht="36">
      <c r="A31">
        <v>26</v>
      </c>
      <c r="B31" s="3" t="s">
        <v>17</v>
      </c>
      <c r="C31" s="25">
        <v>110</v>
      </c>
      <c r="D31" s="29">
        <v>40</v>
      </c>
      <c r="E31" s="40" t="s">
        <v>29</v>
      </c>
      <c r="F31" s="40" t="s">
        <v>10</v>
      </c>
      <c r="G31" s="41" t="s">
        <v>59</v>
      </c>
      <c r="J31" s="4">
        <v>1.0925199999999999</v>
      </c>
      <c r="K31" s="4">
        <v>1.1315500000000001</v>
      </c>
      <c r="L31" s="4">
        <v>0.101104</v>
      </c>
      <c r="M31" s="4">
        <v>0.327621</v>
      </c>
      <c r="N31" s="26"/>
      <c r="O31" s="42" t="s">
        <v>104</v>
      </c>
      <c r="P31" s="42" t="s">
        <v>104</v>
      </c>
      <c r="Q31" s="42" t="s">
        <v>104</v>
      </c>
      <c r="R31" s="43" t="s">
        <v>104</v>
      </c>
      <c r="S31" s="5">
        <v>1</v>
      </c>
      <c r="W31" s="34" t="e">
        <f>IF(#REF!&lt;&gt;"", ABS(#REF!)*2 + ABS(#REF!)*1 + ABS(#REF!)*3 + ABS(#REF!)*3, "")</f>
        <v>#REF!</v>
      </c>
    </row>
    <row r="32" spans="1:23" ht="36" customHeight="1">
      <c r="A32" s="3">
        <v>27</v>
      </c>
      <c r="B32" s="3" t="s">
        <v>17</v>
      </c>
      <c r="C32" s="25">
        <v>120</v>
      </c>
      <c r="D32" s="29">
        <v>40</v>
      </c>
      <c r="E32" t="s">
        <v>29</v>
      </c>
      <c r="G32" s="23" t="s">
        <v>59</v>
      </c>
      <c r="H32" t="s">
        <v>106</v>
      </c>
      <c r="J32" s="4"/>
      <c r="K32" s="4"/>
      <c r="L32" s="4"/>
      <c r="M32" s="4"/>
      <c r="N32" s="26">
        <v>0</v>
      </c>
      <c r="O32" s="42" t="s">
        <v>104</v>
      </c>
      <c r="P32" s="42" t="s">
        <v>104</v>
      </c>
      <c r="Q32" s="42" t="s">
        <v>104</v>
      </c>
      <c r="R32" s="43" t="s">
        <v>104</v>
      </c>
      <c r="S32" s="5">
        <v>1</v>
      </c>
      <c r="W32" s="34" t="e">
        <f>IF(#REF!&lt;&gt;"", ABS(#REF!)*2 + ABS(#REF!)*1 + ABS(#REF!)*3 + ABS(#REF!)*3, "")</f>
        <v>#REF!</v>
      </c>
    </row>
    <row r="33" spans="1:23" ht="36">
      <c r="A33">
        <v>28</v>
      </c>
      <c r="B33" s="3" t="s">
        <v>17</v>
      </c>
      <c r="C33" s="25">
        <v>120</v>
      </c>
      <c r="D33" s="29">
        <v>40</v>
      </c>
      <c r="E33" t="s">
        <v>29</v>
      </c>
      <c r="F33" t="s">
        <v>10</v>
      </c>
      <c r="G33" s="23" t="s">
        <v>59</v>
      </c>
      <c r="H33" t="s">
        <v>106</v>
      </c>
      <c r="J33" s="4"/>
      <c r="K33" s="4"/>
      <c r="L33" s="4"/>
      <c r="M33" s="4"/>
      <c r="N33" s="26">
        <v>0</v>
      </c>
      <c r="O33" s="42" t="s">
        <v>104</v>
      </c>
      <c r="P33" s="42" t="s">
        <v>104</v>
      </c>
      <c r="Q33" s="42" t="s">
        <v>104</v>
      </c>
      <c r="R33" s="43" t="s">
        <v>104</v>
      </c>
      <c r="S33" s="5">
        <v>1</v>
      </c>
      <c r="W33" s="34" t="e">
        <f>IF(#REF!&lt;&gt;"", ABS(#REF!)*2 + ABS(#REF!)*1 + ABS(#REF!)*3 + ABS(#REF!)*3, "")</f>
        <v>#REF!</v>
      </c>
    </row>
    <row r="34" spans="1:23" ht="20">
      <c r="A34" s="3">
        <v>29</v>
      </c>
      <c r="B34" s="3" t="s">
        <v>17</v>
      </c>
      <c r="N34" s="26"/>
      <c r="R34" s="15" t="str">
        <f t="shared" ref="R34:R39" si="5">IF(M34&lt;&gt;"",M34-$V$5,"")</f>
        <v/>
      </c>
      <c r="W34" s="34" t="e">
        <f>IF(O30&lt;&gt;"", ABS(O30)*2 + ABS(P30)*1 + ABS(Q30)*3 + ABS(R30)*3, "")</f>
        <v>#VALUE!</v>
      </c>
    </row>
    <row r="35" spans="1:23" ht="20">
      <c r="A35">
        <v>30</v>
      </c>
      <c r="B35" s="3" t="s">
        <v>17</v>
      </c>
      <c r="N35" s="26"/>
      <c r="R35" s="15" t="str">
        <f t="shared" si="5"/>
        <v/>
      </c>
      <c r="W35" s="34" t="e">
        <f>IF(O31&lt;&gt;"", ABS(O31)*2 + ABS(P31)*1 + ABS(Q31)*3 + ABS(R31)*3, "")</f>
        <v>#VALUE!</v>
      </c>
    </row>
    <row r="36" spans="1:23" ht="20">
      <c r="A36" s="3">
        <v>31</v>
      </c>
      <c r="B36" s="3" t="s">
        <v>17</v>
      </c>
      <c r="N36" s="26"/>
      <c r="R36" s="15" t="str">
        <f t="shared" si="5"/>
        <v/>
      </c>
      <c r="W36" s="34" t="e">
        <f>IF(O32&lt;&gt;"", ABS(O32)*2 + ABS(P32)*1 + ABS(Q32)*3 + ABS(R32)*3, "")</f>
        <v>#VALUE!</v>
      </c>
    </row>
    <row r="37" spans="1:23" ht="20">
      <c r="A37">
        <v>32</v>
      </c>
      <c r="B37" s="3" t="s">
        <v>17</v>
      </c>
      <c r="N37" s="26"/>
      <c r="R37" s="15" t="str">
        <f t="shared" si="5"/>
        <v/>
      </c>
      <c r="W37" s="34" t="e">
        <f>IF(O33&lt;&gt;"", ABS(O33)*2 + ABS(P33)*1 + ABS(Q33)*3 + ABS(R33)*3, "")</f>
        <v>#VALUE!</v>
      </c>
    </row>
    <row r="38" spans="1:23" ht="20">
      <c r="A38" s="3">
        <v>33</v>
      </c>
      <c r="B38" s="3" t="s">
        <v>17</v>
      </c>
      <c r="C38" s="25"/>
      <c r="D38" s="29"/>
      <c r="J38" s="4"/>
      <c r="K38" s="4"/>
      <c r="L38" s="4"/>
      <c r="M38" s="4"/>
      <c r="N38" s="26"/>
      <c r="O38" s="14" t="str">
        <f t="shared" si="0"/>
        <v/>
      </c>
      <c r="P38" s="14" t="str">
        <f t="shared" si="1"/>
        <v/>
      </c>
      <c r="Q38" s="14" t="str">
        <f t="shared" si="2"/>
        <v/>
      </c>
      <c r="R38" s="15" t="str">
        <f t="shared" si="5"/>
        <v/>
      </c>
      <c r="S38" s="5"/>
      <c r="W38" s="34" t="str">
        <f t="shared" si="4"/>
        <v/>
      </c>
    </row>
    <row r="39" spans="1:23" ht="20">
      <c r="A39">
        <v>34</v>
      </c>
      <c r="B39" s="3" t="s">
        <v>17</v>
      </c>
      <c r="C39" s="25"/>
      <c r="D39" s="29"/>
      <c r="J39" s="4"/>
      <c r="K39" s="4"/>
      <c r="L39" s="4"/>
      <c r="M39" s="4"/>
      <c r="N39" s="26"/>
      <c r="O39" s="14" t="str">
        <f t="shared" si="0"/>
        <v/>
      </c>
      <c r="P39" s="14" t="str">
        <f t="shared" si="1"/>
        <v/>
      </c>
      <c r="Q39" s="14" t="str">
        <f t="shared" si="2"/>
        <v/>
      </c>
      <c r="R39" s="15" t="str">
        <f t="shared" si="5"/>
        <v/>
      </c>
      <c r="S39" s="5"/>
      <c r="W39" s="34" t="str">
        <f t="shared" si="4"/>
        <v/>
      </c>
    </row>
    <row r="40" spans="1:23" ht="20">
      <c r="A40" s="3">
        <v>35</v>
      </c>
      <c r="B40" s="3" t="s">
        <v>17</v>
      </c>
      <c r="C40" s="25"/>
      <c r="D40" s="29"/>
      <c r="J40" s="4"/>
      <c r="K40" s="4"/>
      <c r="L40" s="4"/>
      <c r="M40" s="4"/>
      <c r="N40" s="26"/>
      <c r="O40" s="14" t="str">
        <f t="shared" si="0"/>
        <v/>
      </c>
      <c r="P40" s="14" t="str">
        <f t="shared" si="1"/>
        <v/>
      </c>
      <c r="Q40" s="14" t="str">
        <f t="shared" si="2"/>
        <v/>
      </c>
      <c r="R40" s="15" t="str">
        <f t="shared" si="3"/>
        <v/>
      </c>
      <c r="S40" s="5"/>
      <c r="W40" s="34" t="str">
        <f t="shared" si="4"/>
        <v/>
      </c>
    </row>
    <row r="41" spans="1:23" ht="20">
      <c r="A41">
        <v>36</v>
      </c>
      <c r="B41" s="3" t="s">
        <v>17</v>
      </c>
      <c r="C41" s="25"/>
      <c r="D41" s="29"/>
      <c r="J41" s="4"/>
      <c r="K41" s="4"/>
      <c r="L41" s="4"/>
      <c r="M41" s="4"/>
      <c r="N41" s="26"/>
      <c r="O41" s="14" t="str">
        <f t="shared" si="0"/>
        <v/>
      </c>
      <c r="P41" s="14" t="str">
        <f t="shared" si="1"/>
        <v/>
      </c>
      <c r="Q41" s="14" t="str">
        <f t="shared" si="2"/>
        <v/>
      </c>
      <c r="R41" s="15" t="str">
        <f t="shared" si="3"/>
        <v/>
      </c>
      <c r="S41" s="5"/>
      <c r="W41" s="34" t="str">
        <f t="shared" si="4"/>
        <v/>
      </c>
    </row>
    <row r="42" spans="1:23" ht="20">
      <c r="A42" s="3">
        <v>37</v>
      </c>
      <c r="B42" s="3" t="s">
        <v>17</v>
      </c>
      <c r="C42" s="25"/>
      <c r="D42" s="29"/>
      <c r="J42" s="4"/>
      <c r="K42" s="4"/>
      <c r="L42" s="4"/>
      <c r="M42" s="4"/>
      <c r="N42" s="26"/>
      <c r="O42" s="14" t="str">
        <f t="shared" si="0"/>
        <v/>
      </c>
      <c r="P42" s="14" t="str">
        <f t="shared" si="1"/>
        <v/>
      </c>
      <c r="Q42" s="14" t="str">
        <f t="shared" si="2"/>
        <v/>
      </c>
      <c r="R42" s="15" t="str">
        <f t="shared" si="3"/>
        <v/>
      </c>
      <c r="S42" s="5"/>
      <c r="W42" s="34" t="str">
        <f t="shared" si="4"/>
        <v/>
      </c>
    </row>
    <row r="43" spans="1:23" ht="20">
      <c r="A43">
        <v>38</v>
      </c>
      <c r="B43" s="3" t="s">
        <v>17</v>
      </c>
      <c r="C43" s="25"/>
      <c r="D43" s="29"/>
      <c r="J43" s="4"/>
      <c r="K43" s="4"/>
      <c r="L43" s="4"/>
      <c r="M43" s="4"/>
      <c r="N43" s="26"/>
      <c r="O43" s="14" t="str">
        <f t="shared" si="0"/>
        <v/>
      </c>
      <c r="P43" s="14" t="str">
        <f t="shared" si="1"/>
        <v/>
      </c>
      <c r="Q43" s="14" t="str">
        <f t="shared" si="2"/>
        <v/>
      </c>
      <c r="R43" s="15" t="str">
        <f t="shared" si="3"/>
        <v/>
      </c>
      <c r="S43" s="5"/>
      <c r="W43" s="34" t="str">
        <f t="shared" si="4"/>
        <v/>
      </c>
    </row>
    <row r="44" spans="1:23" ht="20">
      <c r="A44">
        <v>39</v>
      </c>
      <c r="B44" s="3" t="s">
        <v>17</v>
      </c>
      <c r="C44" s="25"/>
      <c r="D44" s="29"/>
      <c r="J44" s="4"/>
      <c r="K44" s="4"/>
      <c r="L44" s="4"/>
      <c r="M44" s="4"/>
      <c r="N44" s="26"/>
      <c r="O44" s="14" t="str">
        <f t="shared" si="0"/>
        <v/>
      </c>
      <c r="P44" s="14" t="str">
        <f t="shared" si="1"/>
        <v/>
      </c>
      <c r="Q44" s="14" t="str">
        <f t="shared" si="2"/>
        <v/>
      </c>
      <c r="R44" s="15" t="str">
        <f t="shared" si="3"/>
        <v/>
      </c>
      <c r="S44" s="5"/>
      <c r="W44" s="34" t="str">
        <f t="shared" si="4"/>
        <v/>
      </c>
    </row>
    <row r="45" spans="1:23" ht="20">
      <c r="A45" s="3">
        <v>40</v>
      </c>
      <c r="B45" s="3" t="s">
        <v>17</v>
      </c>
      <c r="C45" s="25"/>
      <c r="D45" s="29"/>
      <c r="J45" s="4"/>
      <c r="K45" s="4"/>
      <c r="L45" s="4"/>
      <c r="M45" s="4"/>
      <c r="N45" s="26"/>
      <c r="O45" s="14" t="str">
        <f t="shared" si="0"/>
        <v/>
      </c>
      <c r="P45" s="14" t="str">
        <f t="shared" si="1"/>
        <v/>
      </c>
      <c r="Q45" s="14" t="str">
        <f t="shared" si="2"/>
        <v/>
      </c>
      <c r="R45" s="15" t="str">
        <f t="shared" si="3"/>
        <v/>
      </c>
      <c r="S45" s="5"/>
      <c r="W45" s="34" t="str">
        <f t="shared" si="4"/>
        <v/>
      </c>
    </row>
    <row r="46" spans="1:23" ht="20">
      <c r="A46">
        <v>41</v>
      </c>
      <c r="B46" s="3" t="s">
        <v>17</v>
      </c>
      <c r="C46" s="25"/>
      <c r="D46" s="29"/>
      <c r="J46" s="4"/>
      <c r="K46" s="4"/>
      <c r="L46" s="4"/>
      <c r="M46" s="4"/>
      <c r="N46" s="26"/>
      <c r="O46" s="14" t="str">
        <f t="shared" si="0"/>
        <v/>
      </c>
      <c r="P46" s="14" t="str">
        <f t="shared" si="1"/>
        <v/>
      </c>
      <c r="Q46" s="14" t="str">
        <f t="shared" si="2"/>
        <v/>
      </c>
      <c r="R46" s="15" t="str">
        <f t="shared" si="3"/>
        <v/>
      </c>
      <c r="S46" s="5"/>
      <c r="W46" s="34" t="str">
        <f t="shared" si="4"/>
        <v/>
      </c>
    </row>
    <row r="47" spans="1:23" ht="20">
      <c r="A47" s="3">
        <v>42</v>
      </c>
      <c r="B47" s="3" t="s">
        <v>17</v>
      </c>
      <c r="C47" s="25"/>
      <c r="D47" s="29"/>
      <c r="J47" s="4"/>
      <c r="K47" s="4"/>
      <c r="L47" s="4"/>
      <c r="M47" s="4"/>
      <c r="N47" s="26"/>
      <c r="O47" s="14" t="str">
        <f t="shared" si="0"/>
        <v/>
      </c>
      <c r="P47" s="14" t="str">
        <f t="shared" si="1"/>
        <v/>
      </c>
      <c r="Q47" s="14" t="str">
        <f t="shared" si="2"/>
        <v/>
      </c>
      <c r="R47" s="15" t="str">
        <f t="shared" si="3"/>
        <v/>
      </c>
      <c r="S47" s="5"/>
      <c r="W47" s="34" t="str">
        <f t="shared" si="4"/>
        <v/>
      </c>
    </row>
    <row r="48" spans="1:23" ht="20">
      <c r="A48">
        <v>43</v>
      </c>
      <c r="B48" s="3" t="s">
        <v>17</v>
      </c>
      <c r="C48" s="25"/>
      <c r="D48" s="29"/>
      <c r="J48" s="4"/>
      <c r="K48" s="4"/>
      <c r="L48" s="4"/>
      <c r="M48" s="4"/>
      <c r="N48" s="26"/>
      <c r="O48" s="14" t="str">
        <f t="shared" si="0"/>
        <v/>
      </c>
      <c r="P48" s="14" t="str">
        <f t="shared" si="1"/>
        <v/>
      </c>
      <c r="Q48" s="14" t="str">
        <f t="shared" si="2"/>
        <v/>
      </c>
      <c r="R48" s="15" t="str">
        <f t="shared" si="3"/>
        <v/>
      </c>
      <c r="S48" s="5"/>
      <c r="W48" s="34" t="str">
        <f t="shared" si="4"/>
        <v/>
      </c>
    </row>
    <row r="49" spans="1:23" ht="20">
      <c r="A49" s="3">
        <v>44</v>
      </c>
      <c r="B49" s="3" t="s">
        <v>17</v>
      </c>
      <c r="C49" s="25"/>
      <c r="D49" s="29"/>
      <c r="J49" s="4"/>
      <c r="K49" s="4"/>
      <c r="L49" s="4"/>
      <c r="M49" s="4"/>
      <c r="N49" s="26"/>
      <c r="O49" s="14" t="str">
        <f t="shared" si="0"/>
        <v/>
      </c>
      <c r="P49" s="14" t="str">
        <f t="shared" si="1"/>
        <v/>
      </c>
      <c r="Q49" s="14" t="str">
        <f t="shared" si="2"/>
        <v/>
      </c>
      <c r="R49" s="15" t="str">
        <f t="shared" si="3"/>
        <v/>
      </c>
      <c r="S49" s="5"/>
      <c r="W49" s="34" t="str">
        <f t="shared" si="4"/>
        <v/>
      </c>
    </row>
    <row r="50" spans="1:23" ht="20">
      <c r="A50">
        <v>45</v>
      </c>
      <c r="B50" s="3" t="s">
        <v>17</v>
      </c>
      <c r="C50" s="25"/>
      <c r="D50" s="29"/>
      <c r="J50" s="4"/>
      <c r="K50" s="4"/>
      <c r="L50" s="4"/>
      <c r="M50" s="4"/>
      <c r="N50" s="26"/>
      <c r="O50" s="14" t="str">
        <f t="shared" si="0"/>
        <v/>
      </c>
      <c r="P50" s="14" t="str">
        <f t="shared" si="1"/>
        <v/>
      </c>
      <c r="Q50" s="14" t="str">
        <f t="shared" si="2"/>
        <v/>
      </c>
      <c r="R50" s="15" t="str">
        <f t="shared" si="3"/>
        <v/>
      </c>
      <c r="S50" s="5"/>
      <c r="W50" s="34" t="str">
        <f t="shared" si="4"/>
        <v/>
      </c>
    </row>
    <row r="51" spans="1:23" ht="20">
      <c r="A51" s="3">
        <v>46</v>
      </c>
      <c r="B51" s="3" t="s">
        <v>17</v>
      </c>
      <c r="C51" s="25"/>
      <c r="D51" s="29"/>
      <c r="J51" s="4"/>
      <c r="K51" s="4"/>
      <c r="L51" s="4"/>
      <c r="M51" s="4"/>
      <c r="N51" s="26"/>
      <c r="O51" s="14" t="str">
        <f t="shared" si="0"/>
        <v/>
      </c>
      <c r="P51" s="14" t="str">
        <f t="shared" si="1"/>
        <v/>
      </c>
      <c r="Q51" s="14" t="str">
        <f t="shared" si="2"/>
        <v/>
      </c>
      <c r="R51" s="15" t="str">
        <f t="shared" si="3"/>
        <v/>
      </c>
      <c r="S51" s="5"/>
      <c r="W51" s="34" t="str">
        <f t="shared" si="4"/>
        <v/>
      </c>
    </row>
    <row r="52" spans="1:23" ht="20">
      <c r="A52">
        <v>47</v>
      </c>
      <c r="B52" s="3" t="s">
        <v>17</v>
      </c>
      <c r="C52" s="25"/>
      <c r="D52" s="29"/>
      <c r="J52" s="4"/>
      <c r="K52" s="4"/>
      <c r="L52" s="4"/>
      <c r="M52" s="4"/>
      <c r="N52" s="26"/>
      <c r="O52" s="14" t="str">
        <f t="shared" si="0"/>
        <v/>
      </c>
      <c r="P52" s="14" t="str">
        <f t="shared" si="1"/>
        <v/>
      </c>
      <c r="Q52" s="14" t="str">
        <f t="shared" si="2"/>
        <v/>
      </c>
      <c r="R52" s="15" t="str">
        <f t="shared" si="3"/>
        <v/>
      </c>
      <c r="S52" s="5"/>
      <c r="W52" s="34" t="str">
        <f t="shared" si="4"/>
        <v/>
      </c>
    </row>
    <row r="53" spans="1:23" ht="20">
      <c r="A53" s="3">
        <v>48</v>
      </c>
      <c r="B53" s="3" t="s">
        <v>17</v>
      </c>
      <c r="C53" s="25"/>
      <c r="D53" s="29"/>
      <c r="J53" s="4"/>
      <c r="K53" s="4"/>
      <c r="L53" s="4"/>
      <c r="M53" s="4"/>
      <c r="N53" s="26"/>
      <c r="O53" s="14" t="str">
        <f t="shared" si="0"/>
        <v/>
      </c>
      <c r="P53" s="14" t="str">
        <f t="shared" si="1"/>
        <v/>
      </c>
      <c r="Q53" s="14" t="str">
        <f t="shared" si="2"/>
        <v/>
      </c>
      <c r="R53" s="15" t="str">
        <f t="shared" si="3"/>
        <v/>
      </c>
      <c r="S53" s="5"/>
      <c r="W53" s="34" t="str">
        <f t="shared" si="4"/>
        <v/>
      </c>
    </row>
    <row r="54" spans="1:23" ht="20">
      <c r="A54">
        <v>49</v>
      </c>
      <c r="B54" s="3" t="s">
        <v>17</v>
      </c>
      <c r="C54" s="25"/>
      <c r="D54" s="29"/>
      <c r="J54" s="4"/>
      <c r="K54" s="4"/>
      <c r="L54" s="4"/>
      <c r="M54" s="4"/>
      <c r="N54" s="26"/>
      <c r="O54" s="14" t="str">
        <f t="shared" si="0"/>
        <v/>
      </c>
      <c r="P54" s="14" t="str">
        <f t="shared" si="1"/>
        <v/>
      </c>
      <c r="Q54" s="14" t="str">
        <f t="shared" si="2"/>
        <v/>
      </c>
      <c r="R54" s="15" t="str">
        <f t="shared" si="3"/>
        <v/>
      </c>
      <c r="S54" s="5"/>
      <c r="W54" s="34" t="str">
        <f t="shared" si="4"/>
        <v/>
      </c>
    </row>
    <row r="55" spans="1:23" ht="20">
      <c r="A55" s="3">
        <v>50</v>
      </c>
      <c r="B55" s="3" t="s">
        <v>17</v>
      </c>
      <c r="C55" s="25"/>
      <c r="D55" s="29"/>
      <c r="J55" s="4"/>
      <c r="K55" s="4"/>
      <c r="L55" s="4"/>
      <c r="M55" s="4"/>
      <c r="N55" s="26"/>
      <c r="O55" s="14" t="str">
        <f t="shared" si="0"/>
        <v/>
      </c>
      <c r="P55" s="14" t="str">
        <f t="shared" si="1"/>
        <v/>
      </c>
      <c r="Q55" s="14" t="str">
        <f t="shared" si="2"/>
        <v/>
      </c>
      <c r="R55" s="15" t="str">
        <f t="shared" si="3"/>
        <v/>
      </c>
      <c r="S55" s="5"/>
      <c r="W55" s="34" t="str">
        <f t="shared" si="4"/>
        <v/>
      </c>
    </row>
    <row r="56" spans="1:23" ht="20">
      <c r="A56">
        <v>51</v>
      </c>
      <c r="B56" s="3" t="s">
        <v>17</v>
      </c>
      <c r="C56" s="25"/>
      <c r="D56" s="29"/>
      <c r="J56" s="4"/>
      <c r="K56" s="4"/>
      <c r="L56" s="4"/>
      <c r="M56" s="4"/>
      <c r="N56" s="26"/>
      <c r="O56" s="14" t="str">
        <f t="shared" si="0"/>
        <v/>
      </c>
      <c r="P56" s="14" t="str">
        <f t="shared" si="1"/>
        <v/>
      </c>
      <c r="Q56" s="14" t="str">
        <f t="shared" si="2"/>
        <v/>
      </c>
      <c r="R56" s="15" t="str">
        <f t="shared" si="3"/>
        <v/>
      </c>
      <c r="S56" s="5"/>
      <c r="W56" s="34" t="str">
        <f t="shared" si="4"/>
        <v/>
      </c>
    </row>
    <row r="57" spans="1:23" ht="20">
      <c r="A57" s="3">
        <v>52</v>
      </c>
      <c r="B57" s="3" t="s">
        <v>17</v>
      </c>
      <c r="C57" s="25"/>
      <c r="D57" s="29"/>
      <c r="J57" s="4"/>
      <c r="K57" s="4"/>
      <c r="L57" s="4"/>
      <c r="M57" s="4"/>
      <c r="N57" s="26"/>
      <c r="O57" s="14" t="str">
        <f t="shared" si="0"/>
        <v/>
      </c>
      <c r="P57" s="14" t="str">
        <f t="shared" si="1"/>
        <v/>
      </c>
      <c r="Q57" s="14" t="str">
        <f t="shared" si="2"/>
        <v/>
      </c>
      <c r="R57" s="15" t="str">
        <f t="shared" si="3"/>
        <v/>
      </c>
      <c r="S57" s="5"/>
      <c r="W57" s="34" t="str">
        <f t="shared" si="4"/>
        <v/>
      </c>
    </row>
    <row r="58" spans="1:23" ht="20">
      <c r="A58">
        <v>53</v>
      </c>
      <c r="B58" s="3" t="s">
        <v>17</v>
      </c>
      <c r="C58" s="25"/>
      <c r="D58" s="29"/>
      <c r="J58" s="4"/>
      <c r="K58" s="4"/>
      <c r="L58" s="4"/>
      <c r="M58" s="4"/>
      <c r="N58" s="26"/>
      <c r="O58" s="14" t="str">
        <f t="shared" si="0"/>
        <v/>
      </c>
      <c r="P58" s="14" t="str">
        <f t="shared" si="1"/>
        <v/>
      </c>
      <c r="Q58" s="14" t="str">
        <f t="shared" si="2"/>
        <v/>
      </c>
      <c r="R58" s="15" t="str">
        <f t="shared" si="3"/>
        <v/>
      </c>
      <c r="S58" s="5"/>
      <c r="W58" s="34" t="str">
        <f t="shared" si="4"/>
        <v/>
      </c>
    </row>
    <row r="59" spans="1:23" ht="20">
      <c r="A59" s="3">
        <v>54</v>
      </c>
      <c r="B59" s="3" t="s">
        <v>17</v>
      </c>
      <c r="C59" s="25"/>
      <c r="D59" s="29"/>
      <c r="J59" s="4"/>
      <c r="K59" s="4"/>
      <c r="L59" s="4"/>
      <c r="M59" s="4"/>
      <c r="N59" s="26"/>
      <c r="O59" s="14" t="str">
        <f t="shared" si="0"/>
        <v/>
      </c>
      <c r="P59" s="14" t="str">
        <f t="shared" si="1"/>
        <v/>
      </c>
      <c r="Q59" s="14" t="str">
        <f t="shared" si="2"/>
        <v/>
      </c>
      <c r="R59" s="15" t="str">
        <f t="shared" si="3"/>
        <v/>
      </c>
      <c r="S59" s="5"/>
      <c r="W59" s="34" t="str">
        <f t="shared" si="4"/>
        <v/>
      </c>
    </row>
    <row r="60" spans="1:23" ht="20">
      <c r="A60">
        <v>55</v>
      </c>
      <c r="B60" s="3" t="s">
        <v>17</v>
      </c>
      <c r="C60" s="25"/>
      <c r="D60" s="29"/>
      <c r="J60" s="4"/>
      <c r="K60" s="4"/>
      <c r="L60" s="4"/>
      <c r="M60" s="4"/>
      <c r="N60" s="26"/>
      <c r="O60" s="14" t="str">
        <f t="shared" si="0"/>
        <v/>
      </c>
      <c r="P60" s="14" t="str">
        <f t="shared" si="1"/>
        <v/>
      </c>
      <c r="Q60" s="14" t="str">
        <f t="shared" si="2"/>
        <v/>
      </c>
      <c r="R60" s="15" t="str">
        <f t="shared" si="3"/>
        <v/>
      </c>
      <c r="S60" s="5"/>
      <c r="W60" s="34" t="str">
        <f t="shared" si="4"/>
        <v/>
      </c>
    </row>
    <row r="61" spans="1:23" ht="20">
      <c r="A61" s="3">
        <v>56</v>
      </c>
      <c r="B61" s="3" t="s">
        <v>17</v>
      </c>
      <c r="C61" s="25"/>
      <c r="D61" s="29"/>
      <c r="J61" s="4"/>
      <c r="K61" s="4"/>
      <c r="L61" s="4"/>
      <c r="M61" s="4"/>
      <c r="N61" s="26"/>
      <c r="O61" s="14" t="str">
        <f t="shared" si="0"/>
        <v/>
      </c>
      <c r="P61" s="14" t="str">
        <f t="shared" si="1"/>
        <v/>
      </c>
      <c r="Q61" s="14" t="str">
        <f t="shared" si="2"/>
        <v/>
      </c>
      <c r="R61" s="15" t="str">
        <f t="shared" si="3"/>
        <v/>
      </c>
      <c r="S61" s="5"/>
      <c r="W61" s="34" t="str">
        <f t="shared" si="4"/>
        <v/>
      </c>
    </row>
    <row r="62" spans="1:23" ht="20">
      <c r="A62">
        <v>57</v>
      </c>
      <c r="B62" s="3" t="s">
        <v>17</v>
      </c>
      <c r="C62" s="25"/>
      <c r="D62" s="29"/>
      <c r="J62" s="4"/>
      <c r="K62" s="4"/>
      <c r="L62" s="4"/>
      <c r="M62" s="4"/>
      <c r="N62" s="26"/>
      <c r="O62" s="14" t="str">
        <f t="shared" si="0"/>
        <v/>
      </c>
      <c r="P62" s="14" t="str">
        <f t="shared" si="1"/>
        <v/>
      </c>
      <c r="Q62" s="14" t="str">
        <f t="shared" si="2"/>
        <v/>
      </c>
      <c r="R62" s="15" t="str">
        <f t="shared" si="3"/>
        <v/>
      </c>
      <c r="S62" s="5"/>
      <c r="W62" s="34" t="str">
        <f t="shared" si="4"/>
        <v/>
      </c>
    </row>
    <row r="63" spans="1:23" ht="20">
      <c r="A63" s="3">
        <v>58</v>
      </c>
      <c r="B63" s="3" t="s">
        <v>17</v>
      </c>
      <c r="C63" s="25"/>
      <c r="D63" s="29"/>
      <c r="J63" s="4"/>
      <c r="K63" s="4"/>
      <c r="L63" s="4"/>
      <c r="M63" s="4"/>
      <c r="N63" s="26"/>
      <c r="O63" s="14" t="str">
        <f t="shared" si="0"/>
        <v/>
      </c>
      <c r="P63" s="14" t="str">
        <f t="shared" si="1"/>
        <v/>
      </c>
      <c r="Q63" s="14" t="str">
        <f t="shared" si="2"/>
        <v/>
      </c>
      <c r="R63" s="15" t="str">
        <f t="shared" si="3"/>
        <v/>
      </c>
      <c r="S63" s="5"/>
      <c r="W63" s="34" t="str">
        <f t="shared" si="4"/>
        <v/>
      </c>
    </row>
    <row r="64" spans="1:23" ht="20">
      <c r="A64">
        <v>59</v>
      </c>
      <c r="B64" s="3" t="s">
        <v>17</v>
      </c>
      <c r="C64" s="25"/>
      <c r="D64" s="29"/>
      <c r="J64" s="4"/>
      <c r="K64" s="4"/>
      <c r="L64" s="4"/>
      <c r="M64" s="4"/>
      <c r="N64" s="26"/>
      <c r="O64" s="14" t="str">
        <f t="shared" si="0"/>
        <v/>
      </c>
      <c r="P64" s="14" t="str">
        <f t="shared" si="1"/>
        <v/>
      </c>
      <c r="Q64" s="14" t="str">
        <f t="shared" si="2"/>
        <v/>
      </c>
      <c r="R64" s="15" t="str">
        <f t="shared" si="3"/>
        <v/>
      </c>
      <c r="S64" s="5"/>
      <c r="W64" s="34" t="str">
        <f t="shared" si="4"/>
        <v/>
      </c>
    </row>
    <row r="65" spans="1:23" ht="20">
      <c r="A65" s="3">
        <v>60</v>
      </c>
      <c r="B65" s="3" t="s">
        <v>17</v>
      </c>
      <c r="C65" s="25"/>
      <c r="D65" s="29"/>
      <c r="J65" s="4"/>
      <c r="K65" s="4"/>
      <c r="L65" s="4"/>
      <c r="M65" s="4"/>
      <c r="N65" s="26"/>
      <c r="O65" s="14" t="str">
        <f t="shared" si="0"/>
        <v/>
      </c>
      <c r="P65" s="14" t="str">
        <f t="shared" si="1"/>
        <v/>
      </c>
      <c r="Q65" s="14" t="str">
        <f t="shared" si="2"/>
        <v/>
      </c>
      <c r="R65" s="15" t="str">
        <f t="shared" si="3"/>
        <v/>
      </c>
      <c r="S65" s="5"/>
      <c r="W65" s="34" t="str">
        <f t="shared" si="4"/>
        <v/>
      </c>
    </row>
    <row r="66" spans="1:23" ht="20">
      <c r="A66">
        <v>61</v>
      </c>
      <c r="B66" s="3" t="s">
        <v>17</v>
      </c>
      <c r="C66" s="25"/>
      <c r="D66" s="29"/>
      <c r="J66" s="4"/>
      <c r="K66" s="4"/>
      <c r="L66" s="4"/>
      <c r="M66" s="4"/>
      <c r="N66" s="26"/>
      <c r="O66" s="14" t="str">
        <f t="shared" si="0"/>
        <v/>
      </c>
      <c r="P66" s="14" t="str">
        <f t="shared" si="1"/>
        <v/>
      </c>
      <c r="Q66" s="14" t="str">
        <f t="shared" si="2"/>
        <v/>
      </c>
      <c r="R66" s="15" t="str">
        <f t="shared" si="3"/>
        <v/>
      </c>
      <c r="S66" s="5"/>
      <c r="W66" s="34" t="str">
        <f t="shared" si="4"/>
        <v/>
      </c>
    </row>
    <row r="67" spans="1:23" ht="20">
      <c r="A67" s="3">
        <v>62</v>
      </c>
      <c r="B67" s="3" t="s">
        <v>17</v>
      </c>
      <c r="C67" s="25"/>
      <c r="D67" s="29"/>
      <c r="J67" s="4"/>
      <c r="K67" s="4"/>
      <c r="L67" s="4"/>
      <c r="M67" s="4"/>
      <c r="N67" s="26"/>
      <c r="O67" s="14" t="str">
        <f t="shared" si="0"/>
        <v/>
      </c>
      <c r="P67" s="14" t="str">
        <f t="shared" si="1"/>
        <v/>
      </c>
      <c r="Q67" s="14" t="str">
        <f t="shared" si="2"/>
        <v/>
      </c>
      <c r="R67" s="15" t="str">
        <f t="shared" si="3"/>
        <v/>
      </c>
      <c r="S67" s="5"/>
      <c r="W67" s="34" t="str">
        <f t="shared" si="4"/>
        <v/>
      </c>
    </row>
    <row r="68" spans="1:23" ht="20">
      <c r="A68">
        <v>63</v>
      </c>
      <c r="B68" s="3" t="s">
        <v>17</v>
      </c>
      <c r="C68" s="25"/>
      <c r="D68" s="29"/>
      <c r="J68" s="4"/>
      <c r="K68" s="4"/>
      <c r="L68" s="4"/>
      <c r="M68" s="4"/>
      <c r="N68" s="26"/>
      <c r="O68" s="14" t="str">
        <f t="shared" si="0"/>
        <v/>
      </c>
      <c r="P68" s="14" t="str">
        <f t="shared" si="1"/>
        <v/>
      </c>
      <c r="Q68" s="14" t="str">
        <f t="shared" si="2"/>
        <v/>
      </c>
      <c r="R68" s="15" t="str">
        <f t="shared" si="3"/>
        <v/>
      </c>
      <c r="S68" s="5"/>
      <c r="W68" s="34" t="str">
        <f t="shared" si="4"/>
        <v/>
      </c>
    </row>
    <row r="69" spans="1:23" ht="20">
      <c r="A69" s="3">
        <v>64</v>
      </c>
      <c r="B69" s="3" t="s">
        <v>17</v>
      </c>
      <c r="C69" s="25"/>
      <c r="D69" s="29"/>
      <c r="J69" s="4"/>
      <c r="K69" s="4"/>
      <c r="L69" s="4"/>
      <c r="M69" s="4"/>
      <c r="N69" s="26"/>
      <c r="O69" s="14" t="str">
        <f t="shared" si="0"/>
        <v/>
      </c>
      <c r="P69" s="14" t="str">
        <f t="shared" si="1"/>
        <v/>
      </c>
      <c r="Q69" s="14" t="str">
        <f t="shared" si="2"/>
        <v/>
      </c>
      <c r="R69" s="15" t="str">
        <f t="shared" si="3"/>
        <v/>
      </c>
      <c r="S69" s="5"/>
      <c r="W69" s="34" t="str">
        <f t="shared" si="4"/>
        <v/>
      </c>
    </row>
    <row r="70" spans="1:23" ht="20">
      <c r="A70">
        <v>65</v>
      </c>
      <c r="B70" s="3" t="s">
        <v>17</v>
      </c>
      <c r="C70" s="25"/>
      <c r="D70" s="29"/>
      <c r="J70" s="4"/>
      <c r="K70" s="4"/>
      <c r="L70" s="4"/>
      <c r="M70" s="4"/>
      <c r="N70" s="26"/>
      <c r="O70" s="14" t="str">
        <f t="shared" ref="O70:O105" si="6">IF(AND(S70&lt;&gt;"",J70&lt;&gt;""),J70-S70,"")</f>
        <v/>
      </c>
      <c r="P70" s="14" t="str">
        <f t="shared" ref="P70:P105" si="7">IF(K70&lt;&gt;"",K70-$T$5,"")</f>
        <v/>
      </c>
      <c r="Q70" s="14" t="str">
        <f t="shared" ref="Q70:Q105" si="8">IF(L70&lt;&gt;"",L70-$U$5,"")</f>
        <v/>
      </c>
      <c r="R70" s="15" t="str">
        <f t="shared" ref="R70:R105" si="9">IF(M70&lt;&gt;"",M70-$V$5,"")</f>
        <v/>
      </c>
      <c r="S70" s="5"/>
      <c r="W70" s="34" t="str">
        <f t="shared" si="4"/>
        <v/>
      </c>
    </row>
    <row r="71" spans="1:23" ht="20">
      <c r="A71" s="3">
        <v>66</v>
      </c>
      <c r="B71" s="3" t="s">
        <v>17</v>
      </c>
      <c r="C71" s="25"/>
      <c r="D71" s="29"/>
      <c r="J71" s="4"/>
      <c r="K71" s="4"/>
      <c r="L71" s="4"/>
      <c r="M71" s="4"/>
      <c r="N71" s="26"/>
      <c r="O71" s="14" t="str">
        <f t="shared" si="6"/>
        <v/>
      </c>
      <c r="P71" s="14" t="str">
        <f t="shared" si="7"/>
        <v/>
      </c>
      <c r="Q71" s="14" t="str">
        <f t="shared" si="8"/>
        <v/>
      </c>
      <c r="R71" s="15" t="str">
        <f t="shared" si="9"/>
        <v/>
      </c>
      <c r="S71" s="5"/>
      <c r="W71" s="34" t="str">
        <f t="shared" ref="W71:W87" si="10">IF(O71&lt;&gt;"", ABS(O71)*2 + ABS(P71)*1 + ABS(Q71)*3 + ABS(R71)*3, "")</f>
        <v/>
      </c>
    </row>
    <row r="72" spans="1:23" ht="20">
      <c r="A72">
        <v>67</v>
      </c>
      <c r="B72" s="3" t="s">
        <v>17</v>
      </c>
      <c r="C72" s="25"/>
      <c r="D72" s="29"/>
      <c r="J72" s="4"/>
      <c r="K72" s="4"/>
      <c r="L72" s="4"/>
      <c r="M72" s="4"/>
      <c r="N72" s="26"/>
      <c r="O72" s="14" t="str">
        <f t="shared" si="6"/>
        <v/>
      </c>
      <c r="P72" s="14" t="str">
        <f t="shared" si="7"/>
        <v/>
      </c>
      <c r="Q72" s="14" t="str">
        <f t="shared" si="8"/>
        <v/>
      </c>
      <c r="R72" s="15" t="str">
        <f t="shared" si="9"/>
        <v/>
      </c>
      <c r="S72" s="5"/>
      <c r="W72" s="34" t="str">
        <f t="shared" si="10"/>
        <v/>
      </c>
    </row>
    <row r="73" spans="1:23" ht="20">
      <c r="A73" s="3">
        <v>68</v>
      </c>
      <c r="B73" s="3" t="s">
        <v>17</v>
      </c>
      <c r="C73" s="25"/>
      <c r="D73" s="29"/>
      <c r="J73" s="4"/>
      <c r="K73" s="4"/>
      <c r="L73" s="4"/>
      <c r="M73" s="4"/>
      <c r="N73" s="26"/>
      <c r="O73" s="14" t="str">
        <f t="shared" si="6"/>
        <v/>
      </c>
      <c r="P73" s="14" t="str">
        <f t="shared" si="7"/>
        <v/>
      </c>
      <c r="Q73" s="14" t="str">
        <f t="shared" si="8"/>
        <v/>
      </c>
      <c r="R73" s="15" t="str">
        <f t="shared" si="9"/>
        <v/>
      </c>
      <c r="S73" s="5"/>
      <c r="W73" s="34" t="str">
        <f t="shared" si="10"/>
        <v/>
      </c>
    </row>
    <row r="74" spans="1:23" ht="20">
      <c r="A74">
        <v>69</v>
      </c>
      <c r="B74" s="3" t="s">
        <v>17</v>
      </c>
      <c r="C74" s="25"/>
      <c r="D74" s="29"/>
      <c r="J74" s="4"/>
      <c r="K74" s="4"/>
      <c r="L74" s="4"/>
      <c r="M74" s="4"/>
      <c r="N74" s="26"/>
      <c r="O74" s="14" t="str">
        <f t="shared" si="6"/>
        <v/>
      </c>
      <c r="P74" s="14" t="str">
        <f t="shared" si="7"/>
        <v/>
      </c>
      <c r="Q74" s="14" t="str">
        <f t="shared" si="8"/>
        <v/>
      </c>
      <c r="R74" s="15" t="str">
        <f t="shared" si="9"/>
        <v/>
      </c>
      <c r="S74" s="5"/>
      <c r="W74" s="34" t="str">
        <f t="shared" si="10"/>
        <v/>
      </c>
    </row>
    <row r="75" spans="1:23" ht="20">
      <c r="A75" s="3">
        <v>70</v>
      </c>
      <c r="B75" s="3" t="s">
        <v>17</v>
      </c>
      <c r="C75" s="25"/>
      <c r="D75" s="29"/>
      <c r="J75" s="4"/>
      <c r="K75" s="4"/>
      <c r="L75" s="4"/>
      <c r="M75" s="4"/>
      <c r="N75" s="26"/>
      <c r="O75" s="14" t="str">
        <f t="shared" si="6"/>
        <v/>
      </c>
      <c r="P75" s="14" t="str">
        <f t="shared" si="7"/>
        <v/>
      </c>
      <c r="Q75" s="14" t="str">
        <f t="shared" si="8"/>
        <v/>
      </c>
      <c r="R75" s="15" t="str">
        <f t="shared" si="9"/>
        <v/>
      </c>
      <c r="S75" s="5"/>
      <c r="W75" s="34" t="str">
        <f t="shared" si="10"/>
        <v/>
      </c>
    </row>
    <row r="76" spans="1:23" ht="20">
      <c r="A76">
        <v>71</v>
      </c>
      <c r="B76" s="3" t="s">
        <v>17</v>
      </c>
      <c r="C76" s="25"/>
      <c r="D76" s="29"/>
      <c r="J76" s="4"/>
      <c r="K76" s="4"/>
      <c r="L76" s="4"/>
      <c r="M76" s="4"/>
      <c r="N76" s="26"/>
      <c r="O76" s="14" t="str">
        <f t="shared" si="6"/>
        <v/>
      </c>
      <c r="P76" s="14" t="str">
        <f t="shared" si="7"/>
        <v/>
      </c>
      <c r="Q76" s="14" t="str">
        <f t="shared" si="8"/>
        <v/>
      </c>
      <c r="R76" s="15" t="str">
        <f t="shared" si="9"/>
        <v/>
      </c>
      <c r="S76" s="5"/>
      <c r="W76" s="34" t="str">
        <f t="shared" si="10"/>
        <v/>
      </c>
    </row>
    <row r="77" spans="1:23" ht="20">
      <c r="A77" s="3">
        <v>72</v>
      </c>
      <c r="B77" s="3" t="s">
        <v>17</v>
      </c>
      <c r="C77" s="25"/>
      <c r="D77" s="29"/>
      <c r="J77" s="4"/>
      <c r="K77" s="4"/>
      <c r="L77" s="4"/>
      <c r="M77" s="4"/>
      <c r="N77" s="26"/>
      <c r="O77" s="14" t="str">
        <f t="shared" si="6"/>
        <v/>
      </c>
      <c r="P77" s="14" t="str">
        <f t="shared" si="7"/>
        <v/>
      </c>
      <c r="Q77" s="14" t="str">
        <f t="shared" si="8"/>
        <v/>
      </c>
      <c r="R77" s="15" t="str">
        <f t="shared" si="9"/>
        <v/>
      </c>
      <c r="S77" s="5"/>
      <c r="W77" s="34" t="str">
        <f t="shared" si="10"/>
        <v/>
      </c>
    </row>
    <row r="78" spans="1:23" ht="20">
      <c r="A78">
        <v>73</v>
      </c>
      <c r="B78" s="3" t="s">
        <v>17</v>
      </c>
      <c r="C78" s="25"/>
      <c r="D78" s="29"/>
      <c r="J78" s="4"/>
      <c r="K78" s="4"/>
      <c r="L78" s="4"/>
      <c r="M78" s="4"/>
      <c r="N78" s="26"/>
      <c r="O78" s="14" t="str">
        <f t="shared" si="6"/>
        <v/>
      </c>
      <c r="P78" s="14" t="str">
        <f t="shared" si="7"/>
        <v/>
      </c>
      <c r="Q78" s="14" t="str">
        <f t="shared" si="8"/>
        <v/>
      </c>
      <c r="R78" s="15" t="str">
        <f t="shared" si="9"/>
        <v/>
      </c>
      <c r="S78" s="5"/>
      <c r="W78" s="34" t="str">
        <f t="shared" si="10"/>
        <v/>
      </c>
    </row>
    <row r="79" spans="1:23" ht="20">
      <c r="A79" s="3">
        <v>74</v>
      </c>
      <c r="B79" s="3" t="s">
        <v>17</v>
      </c>
      <c r="C79" s="25"/>
      <c r="D79" s="29"/>
      <c r="J79" s="4"/>
      <c r="K79" s="4"/>
      <c r="L79" s="4"/>
      <c r="M79" s="4"/>
      <c r="N79" s="26"/>
      <c r="O79" s="14" t="str">
        <f t="shared" si="6"/>
        <v/>
      </c>
      <c r="P79" s="14" t="str">
        <f t="shared" si="7"/>
        <v/>
      </c>
      <c r="Q79" s="14" t="str">
        <f t="shared" si="8"/>
        <v/>
      </c>
      <c r="R79" s="15" t="str">
        <f t="shared" si="9"/>
        <v/>
      </c>
      <c r="S79" s="5"/>
      <c r="W79" s="34" t="str">
        <f t="shared" si="10"/>
        <v/>
      </c>
    </row>
    <row r="80" spans="1:23" ht="20">
      <c r="A80">
        <v>75</v>
      </c>
      <c r="B80" s="3" t="s">
        <v>17</v>
      </c>
      <c r="C80" s="25"/>
      <c r="D80" s="29"/>
      <c r="J80" s="4"/>
      <c r="K80" s="4"/>
      <c r="L80" s="4"/>
      <c r="M80" s="4"/>
      <c r="N80" s="26"/>
      <c r="O80" s="14" t="str">
        <f t="shared" si="6"/>
        <v/>
      </c>
      <c r="P80" s="14" t="str">
        <f t="shared" si="7"/>
        <v/>
      </c>
      <c r="Q80" s="14" t="str">
        <f t="shared" si="8"/>
        <v/>
      </c>
      <c r="R80" s="15" t="str">
        <f t="shared" si="9"/>
        <v/>
      </c>
      <c r="S80" s="5"/>
      <c r="W80" s="34" t="str">
        <f t="shared" si="10"/>
        <v/>
      </c>
    </row>
    <row r="81" spans="1:23" ht="20">
      <c r="A81" s="3">
        <v>76</v>
      </c>
      <c r="B81" s="3" t="s">
        <v>17</v>
      </c>
      <c r="C81" s="25"/>
      <c r="D81" s="29"/>
      <c r="J81" s="4"/>
      <c r="K81" s="4"/>
      <c r="L81" s="4"/>
      <c r="M81" s="4"/>
      <c r="N81" s="26"/>
      <c r="O81" s="14" t="str">
        <f t="shared" si="6"/>
        <v/>
      </c>
      <c r="P81" s="14" t="str">
        <f t="shared" si="7"/>
        <v/>
      </c>
      <c r="Q81" s="14" t="str">
        <f t="shared" si="8"/>
        <v/>
      </c>
      <c r="R81" s="15" t="str">
        <f t="shared" si="9"/>
        <v/>
      </c>
      <c r="S81" s="5"/>
      <c r="W81" s="34" t="str">
        <f t="shared" si="10"/>
        <v/>
      </c>
    </row>
    <row r="82" spans="1:23" ht="20">
      <c r="A82">
        <v>77</v>
      </c>
      <c r="B82" s="3" t="s">
        <v>17</v>
      </c>
      <c r="C82" s="25"/>
      <c r="D82" s="29"/>
      <c r="J82" s="4"/>
      <c r="K82" s="4"/>
      <c r="L82" s="4"/>
      <c r="M82" s="4"/>
      <c r="N82" s="26"/>
      <c r="O82" s="14" t="str">
        <f t="shared" si="6"/>
        <v/>
      </c>
      <c r="P82" s="14" t="str">
        <f t="shared" si="7"/>
        <v/>
      </c>
      <c r="Q82" s="14" t="str">
        <f t="shared" si="8"/>
        <v/>
      </c>
      <c r="R82" s="15" t="str">
        <f t="shared" si="9"/>
        <v/>
      </c>
      <c r="S82" s="5"/>
      <c r="W82" s="34" t="str">
        <f t="shared" si="10"/>
        <v/>
      </c>
    </row>
    <row r="83" spans="1:23" ht="20">
      <c r="A83" s="3">
        <v>78</v>
      </c>
      <c r="B83" s="3" t="s">
        <v>17</v>
      </c>
      <c r="C83" s="25"/>
      <c r="D83" s="29"/>
      <c r="J83" s="4"/>
      <c r="K83" s="4"/>
      <c r="L83" s="4"/>
      <c r="M83" s="4"/>
      <c r="N83" s="26"/>
      <c r="O83" s="14" t="str">
        <f t="shared" si="6"/>
        <v/>
      </c>
      <c r="P83" s="14" t="str">
        <f t="shared" si="7"/>
        <v/>
      </c>
      <c r="Q83" s="14" t="str">
        <f t="shared" si="8"/>
        <v/>
      </c>
      <c r="R83" s="15" t="str">
        <f t="shared" si="9"/>
        <v/>
      </c>
      <c r="S83" s="5"/>
      <c r="W83" s="34" t="str">
        <f t="shared" si="10"/>
        <v/>
      </c>
    </row>
    <row r="84" spans="1:23" ht="20">
      <c r="A84">
        <v>79</v>
      </c>
      <c r="B84" s="3" t="s">
        <v>17</v>
      </c>
      <c r="C84" s="25"/>
      <c r="D84" s="29"/>
      <c r="J84" s="4"/>
      <c r="K84" s="4"/>
      <c r="L84" s="4"/>
      <c r="M84" s="4"/>
      <c r="N84" s="26"/>
      <c r="O84" s="14" t="str">
        <f t="shared" si="6"/>
        <v/>
      </c>
      <c r="P84" s="14" t="str">
        <f t="shared" si="7"/>
        <v/>
      </c>
      <c r="Q84" s="14" t="str">
        <f t="shared" si="8"/>
        <v/>
      </c>
      <c r="R84" s="15" t="str">
        <f t="shared" si="9"/>
        <v/>
      </c>
      <c r="S84" s="5"/>
      <c r="W84" s="34" t="str">
        <f t="shared" si="10"/>
        <v/>
      </c>
    </row>
    <row r="85" spans="1:23" ht="20">
      <c r="A85" s="3">
        <v>80</v>
      </c>
      <c r="B85" s="3" t="s">
        <v>17</v>
      </c>
      <c r="C85" s="25"/>
      <c r="D85" s="29"/>
      <c r="J85" s="4"/>
      <c r="K85" s="4"/>
      <c r="L85" s="4"/>
      <c r="M85" s="4"/>
      <c r="N85" s="26"/>
      <c r="O85" s="14" t="str">
        <f t="shared" si="6"/>
        <v/>
      </c>
      <c r="P85" s="14" t="str">
        <f t="shared" si="7"/>
        <v/>
      </c>
      <c r="Q85" s="14" t="str">
        <f t="shared" si="8"/>
        <v/>
      </c>
      <c r="R85" s="15" t="str">
        <f t="shared" si="9"/>
        <v/>
      </c>
      <c r="S85" s="5"/>
      <c r="W85" s="34" t="str">
        <f t="shared" si="10"/>
        <v/>
      </c>
    </row>
    <row r="86" spans="1:23" ht="20">
      <c r="A86">
        <v>81</v>
      </c>
      <c r="B86" s="3" t="s">
        <v>17</v>
      </c>
      <c r="C86" s="25"/>
      <c r="D86" s="29"/>
      <c r="J86" s="4"/>
      <c r="K86" s="4"/>
      <c r="L86" s="4"/>
      <c r="M86" s="4"/>
      <c r="N86" s="26"/>
      <c r="O86" s="14" t="str">
        <f t="shared" si="6"/>
        <v/>
      </c>
      <c r="P86" s="14" t="str">
        <f t="shared" si="7"/>
        <v/>
      </c>
      <c r="Q86" s="14" t="str">
        <f t="shared" si="8"/>
        <v/>
      </c>
      <c r="R86" s="15" t="str">
        <f t="shared" si="9"/>
        <v/>
      </c>
      <c r="S86" s="5"/>
      <c r="W86" s="34" t="str">
        <f t="shared" si="10"/>
        <v/>
      </c>
    </row>
    <row r="87" spans="1:23" ht="20">
      <c r="A87" s="3">
        <v>82</v>
      </c>
      <c r="B87" s="3" t="s">
        <v>17</v>
      </c>
      <c r="C87" s="25"/>
      <c r="D87" s="29"/>
      <c r="J87" s="4"/>
      <c r="K87" s="4"/>
      <c r="L87" s="4"/>
      <c r="M87" s="4"/>
      <c r="N87" s="26"/>
      <c r="O87" s="14" t="str">
        <f t="shared" si="6"/>
        <v/>
      </c>
      <c r="P87" s="14" t="str">
        <f t="shared" si="7"/>
        <v/>
      </c>
      <c r="Q87" s="14" t="str">
        <f t="shared" si="8"/>
        <v/>
      </c>
      <c r="R87" s="15" t="str">
        <f t="shared" si="9"/>
        <v/>
      </c>
      <c r="S87" s="5"/>
      <c r="W87" s="34" t="str">
        <f t="shared" si="10"/>
        <v/>
      </c>
    </row>
    <row r="88" spans="1:23" ht="20">
      <c r="A88">
        <v>83</v>
      </c>
      <c r="B88" s="3" t="s">
        <v>17</v>
      </c>
      <c r="C88" s="25"/>
      <c r="D88" s="29"/>
      <c r="J88" s="4"/>
      <c r="K88" s="4"/>
      <c r="L88" s="4"/>
      <c r="M88" s="4"/>
      <c r="N88" s="26"/>
      <c r="O88" s="14" t="str">
        <f t="shared" si="6"/>
        <v/>
      </c>
      <c r="P88" s="14" t="str">
        <f t="shared" si="7"/>
        <v/>
      </c>
      <c r="Q88" s="14" t="str">
        <f t="shared" si="8"/>
        <v/>
      </c>
      <c r="R88" s="15" t="str">
        <f t="shared" si="9"/>
        <v/>
      </c>
      <c r="S88" s="5"/>
      <c r="W88" s="35"/>
    </row>
    <row r="89" spans="1:23" ht="20">
      <c r="A89" s="3">
        <v>84</v>
      </c>
      <c r="B89" s="3" t="s">
        <v>17</v>
      </c>
      <c r="C89" s="25"/>
      <c r="D89" s="29"/>
      <c r="J89" s="4"/>
      <c r="K89" s="4"/>
      <c r="L89" s="4"/>
      <c r="M89" s="4"/>
      <c r="N89" s="26"/>
      <c r="O89" s="14" t="str">
        <f t="shared" si="6"/>
        <v/>
      </c>
      <c r="P89" s="14" t="str">
        <f t="shared" si="7"/>
        <v/>
      </c>
      <c r="Q89" s="14" t="str">
        <f t="shared" si="8"/>
        <v/>
      </c>
      <c r="R89" s="15" t="str">
        <f t="shared" si="9"/>
        <v/>
      </c>
      <c r="S89" s="5"/>
      <c r="W89" s="35"/>
    </row>
    <row r="90" spans="1:23" ht="20">
      <c r="A90">
        <v>85</v>
      </c>
      <c r="B90" s="3" t="s">
        <v>17</v>
      </c>
      <c r="C90" s="25"/>
      <c r="D90" s="29"/>
      <c r="J90" s="4"/>
      <c r="K90" s="4"/>
      <c r="L90" s="4"/>
      <c r="M90" s="4"/>
      <c r="N90" s="26"/>
      <c r="O90" s="14" t="str">
        <f t="shared" si="6"/>
        <v/>
      </c>
      <c r="P90" s="14" t="str">
        <f t="shared" si="7"/>
        <v/>
      </c>
      <c r="Q90" s="14" t="str">
        <f t="shared" si="8"/>
        <v/>
      </c>
      <c r="R90" s="15" t="str">
        <f t="shared" si="9"/>
        <v/>
      </c>
      <c r="S90" s="5"/>
      <c r="W90" s="35"/>
    </row>
    <row r="91" spans="1:23" ht="20">
      <c r="A91" s="3">
        <v>86</v>
      </c>
      <c r="B91" s="3" t="s">
        <v>17</v>
      </c>
      <c r="C91" s="25"/>
      <c r="D91" s="29"/>
      <c r="J91" s="4"/>
      <c r="K91" s="4"/>
      <c r="L91" s="4"/>
      <c r="M91" s="4"/>
      <c r="N91" s="26"/>
      <c r="O91" s="14" t="str">
        <f t="shared" si="6"/>
        <v/>
      </c>
      <c r="P91" s="14" t="str">
        <f t="shared" si="7"/>
        <v/>
      </c>
      <c r="Q91" s="14" t="str">
        <f t="shared" si="8"/>
        <v/>
      </c>
      <c r="R91" s="15" t="str">
        <f t="shared" si="9"/>
        <v/>
      </c>
      <c r="S91" s="5"/>
      <c r="W91" s="35"/>
    </row>
    <row r="92" spans="1:23" ht="20">
      <c r="A92">
        <v>87</v>
      </c>
      <c r="B92" s="3" t="s">
        <v>17</v>
      </c>
      <c r="C92" s="25"/>
      <c r="D92" s="29"/>
      <c r="J92" s="4"/>
      <c r="K92" s="4"/>
      <c r="L92" s="4"/>
      <c r="M92" s="4"/>
      <c r="N92" s="26"/>
      <c r="O92" s="14" t="str">
        <f t="shared" si="6"/>
        <v/>
      </c>
      <c r="P92" s="14" t="str">
        <f t="shared" si="7"/>
        <v/>
      </c>
      <c r="Q92" s="14" t="str">
        <f t="shared" si="8"/>
        <v/>
      </c>
      <c r="R92" s="15" t="str">
        <f t="shared" si="9"/>
        <v/>
      </c>
      <c r="S92" s="5"/>
      <c r="W92" s="35"/>
    </row>
    <row r="93" spans="1:23" ht="20">
      <c r="A93" s="3">
        <v>88</v>
      </c>
      <c r="B93" s="3" t="s">
        <v>17</v>
      </c>
      <c r="C93" s="25"/>
      <c r="D93" s="29"/>
      <c r="J93" s="4"/>
      <c r="K93" s="4"/>
      <c r="L93" s="4"/>
      <c r="M93" s="4"/>
      <c r="N93" s="26"/>
      <c r="O93" s="14" t="str">
        <f t="shared" si="6"/>
        <v/>
      </c>
      <c r="P93" s="14" t="str">
        <f t="shared" si="7"/>
        <v/>
      </c>
      <c r="Q93" s="14" t="str">
        <f t="shared" si="8"/>
        <v/>
      </c>
      <c r="R93" s="15" t="str">
        <f t="shared" si="9"/>
        <v/>
      </c>
      <c r="S93" s="5"/>
      <c r="W93" s="35"/>
    </row>
    <row r="94" spans="1:23" ht="20">
      <c r="A94">
        <v>89</v>
      </c>
      <c r="B94" s="3" t="s">
        <v>17</v>
      </c>
      <c r="C94" s="25"/>
      <c r="D94" s="29"/>
      <c r="J94" s="4"/>
      <c r="K94" s="4"/>
      <c r="L94" s="4"/>
      <c r="M94" s="4"/>
      <c r="N94" s="26"/>
      <c r="O94" s="14" t="str">
        <f t="shared" si="6"/>
        <v/>
      </c>
      <c r="P94" s="14" t="str">
        <f t="shared" si="7"/>
        <v/>
      </c>
      <c r="Q94" s="14" t="str">
        <f t="shared" si="8"/>
        <v/>
      </c>
      <c r="R94" s="15" t="str">
        <f t="shared" si="9"/>
        <v/>
      </c>
      <c r="S94" s="5"/>
      <c r="W94" s="35"/>
    </row>
    <row r="95" spans="1:23" ht="20">
      <c r="A95" s="3">
        <v>90</v>
      </c>
      <c r="B95" s="3" t="s">
        <v>17</v>
      </c>
      <c r="C95" s="25"/>
      <c r="D95" s="29"/>
      <c r="J95" s="4"/>
      <c r="K95" s="4"/>
      <c r="L95" s="4"/>
      <c r="M95" s="4"/>
      <c r="N95" s="26"/>
      <c r="O95" s="14" t="str">
        <f t="shared" si="6"/>
        <v/>
      </c>
      <c r="P95" s="14" t="str">
        <f t="shared" si="7"/>
        <v/>
      </c>
      <c r="Q95" s="14" t="str">
        <f t="shared" si="8"/>
        <v/>
      </c>
      <c r="R95" s="15" t="str">
        <f t="shared" si="9"/>
        <v/>
      </c>
      <c r="S95" s="5"/>
      <c r="W95" s="35"/>
    </row>
    <row r="96" spans="1:23" ht="20">
      <c r="A96">
        <v>91</v>
      </c>
      <c r="B96" s="3" t="s">
        <v>17</v>
      </c>
      <c r="C96" s="25"/>
      <c r="D96" s="29"/>
      <c r="J96" s="4"/>
      <c r="K96" s="4"/>
      <c r="L96" s="4"/>
      <c r="M96" s="4"/>
      <c r="N96" s="26"/>
      <c r="O96" s="14" t="str">
        <f t="shared" si="6"/>
        <v/>
      </c>
      <c r="P96" s="14" t="str">
        <f t="shared" si="7"/>
        <v/>
      </c>
      <c r="Q96" s="14" t="str">
        <f t="shared" si="8"/>
        <v/>
      </c>
      <c r="R96" s="15" t="str">
        <f t="shared" si="9"/>
        <v/>
      </c>
      <c r="S96" s="5"/>
      <c r="W96" s="35"/>
    </row>
    <row r="97" spans="1:23" ht="20">
      <c r="A97" s="3">
        <v>92</v>
      </c>
      <c r="B97" s="3" t="s">
        <v>17</v>
      </c>
      <c r="C97" s="25"/>
      <c r="D97" s="29"/>
      <c r="J97" s="4"/>
      <c r="K97" s="4"/>
      <c r="L97" s="4"/>
      <c r="M97" s="4"/>
      <c r="N97" s="26"/>
      <c r="O97" s="14" t="str">
        <f t="shared" si="6"/>
        <v/>
      </c>
      <c r="P97" s="14" t="str">
        <f t="shared" si="7"/>
        <v/>
      </c>
      <c r="Q97" s="14" t="str">
        <f t="shared" si="8"/>
        <v/>
      </c>
      <c r="R97" s="15" t="str">
        <f t="shared" si="9"/>
        <v/>
      </c>
      <c r="S97" s="5"/>
      <c r="W97" s="35"/>
    </row>
    <row r="98" spans="1:23" ht="20">
      <c r="A98">
        <v>93</v>
      </c>
      <c r="B98" s="3" t="s">
        <v>17</v>
      </c>
      <c r="C98" s="25"/>
      <c r="D98" s="29"/>
      <c r="J98" s="4"/>
      <c r="K98" s="4"/>
      <c r="L98" s="4"/>
      <c r="M98" s="4"/>
      <c r="N98" s="26"/>
      <c r="O98" s="14" t="str">
        <f t="shared" si="6"/>
        <v/>
      </c>
      <c r="P98" s="14" t="str">
        <f t="shared" si="7"/>
        <v/>
      </c>
      <c r="Q98" s="14" t="str">
        <f t="shared" si="8"/>
        <v/>
      </c>
      <c r="R98" s="15" t="str">
        <f t="shared" si="9"/>
        <v/>
      </c>
      <c r="S98" s="5"/>
      <c r="W98" s="35"/>
    </row>
    <row r="99" spans="1:23" ht="20">
      <c r="A99" s="3">
        <v>94</v>
      </c>
      <c r="B99" s="3" t="s">
        <v>17</v>
      </c>
      <c r="C99" s="25"/>
      <c r="D99" s="29"/>
      <c r="J99" s="4"/>
      <c r="K99" s="4"/>
      <c r="L99" s="4"/>
      <c r="M99" s="4"/>
      <c r="N99" s="26"/>
      <c r="O99" s="14" t="str">
        <f t="shared" si="6"/>
        <v/>
      </c>
      <c r="P99" s="14" t="str">
        <f t="shared" si="7"/>
        <v/>
      </c>
      <c r="Q99" s="14" t="str">
        <f t="shared" si="8"/>
        <v/>
      </c>
      <c r="R99" s="15" t="str">
        <f t="shared" si="9"/>
        <v/>
      </c>
      <c r="S99" s="5"/>
      <c r="W99" s="35"/>
    </row>
    <row r="100" spans="1:23" ht="20">
      <c r="A100">
        <v>95</v>
      </c>
      <c r="B100" s="3" t="s">
        <v>17</v>
      </c>
      <c r="C100" s="25"/>
      <c r="D100" s="29"/>
      <c r="J100" s="4"/>
      <c r="K100" s="4"/>
      <c r="L100" s="4"/>
      <c r="M100" s="4"/>
      <c r="N100" s="26"/>
      <c r="O100" s="14" t="str">
        <f t="shared" si="6"/>
        <v/>
      </c>
      <c r="P100" s="14" t="str">
        <f t="shared" si="7"/>
        <v/>
      </c>
      <c r="Q100" s="14" t="str">
        <f t="shared" si="8"/>
        <v/>
      </c>
      <c r="R100" s="15" t="str">
        <f t="shared" si="9"/>
        <v/>
      </c>
      <c r="S100" s="5"/>
      <c r="W100" s="35"/>
    </row>
    <row r="101" spans="1:23" ht="20">
      <c r="A101" s="3">
        <v>96</v>
      </c>
      <c r="B101" s="3" t="s">
        <v>17</v>
      </c>
      <c r="C101" s="25"/>
      <c r="D101" s="29"/>
      <c r="J101" s="4"/>
      <c r="K101" s="4"/>
      <c r="L101" s="4"/>
      <c r="M101" s="4"/>
      <c r="N101" s="26"/>
      <c r="O101" s="14" t="str">
        <f t="shared" si="6"/>
        <v/>
      </c>
      <c r="P101" s="14" t="str">
        <f t="shared" si="7"/>
        <v/>
      </c>
      <c r="Q101" s="14" t="str">
        <f t="shared" si="8"/>
        <v/>
      </c>
      <c r="R101" s="15" t="str">
        <f t="shared" si="9"/>
        <v/>
      </c>
      <c r="S101" s="5"/>
      <c r="W101" s="35"/>
    </row>
    <row r="102" spans="1:23" ht="20">
      <c r="A102">
        <v>97</v>
      </c>
      <c r="B102" s="3" t="s">
        <v>17</v>
      </c>
      <c r="C102" s="25"/>
      <c r="D102" s="29"/>
      <c r="J102" s="4"/>
      <c r="K102" s="4"/>
      <c r="L102" s="4"/>
      <c r="M102" s="4"/>
      <c r="N102" s="26"/>
      <c r="O102" s="14" t="str">
        <f t="shared" si="6"/>
        <v/>
      </c>
      <c r="P102" s="14" t="str">
        <f t="shared" si="7"/>
        <v/>
      </c>
      <c r="Q102" s="14" t="str">
        <f t="shared" si="8"/>
        <v/>
      </c>
      <c r="R102" s="15" t="str">
        <f t="shared" si="9"/>
        <v/>
      </c>
      <c r="S102" s="5"/>
      <c r="W102" s="35"/>
    </row>
    <row r="103" spans="1:23" ht="20">
      <c r="A103" s="3">
        <v>98</v>
      </c>
      <c r="B103" s="3" t="s">
        <v>17</v>
      </c>
      <c r="C103" s="25"/>
      <c r="D103" s="29"/>
      <c r="J103" s="4"/>
      <c r="K103" s="4"/>
      <c r="L103" s="4"/>
      <c r="M103" s="4"/>
      <c r="N103" s="26"/>
      <c r="O103" s="14" t="str">
        <f t="shared" si="6"/>
        <v/>
      </c>
      <c r="P103" s="14" t="str">
        <f t="shared" si="7"/>
        <v/>
      </c>
      <c r="Q103" s="14" t="str">
        <f t="shared" si="8"/>
        <v/>
      </c>
      <c r="R103" s="15" t="str">
        <f t="shared" si="9"/>
        <v/>
      </c>
      <c r="S103" s="5"/>
      <c r="W103" s="35"/>
    </row>
    <row r="104" spans="1:23" ht="20">
      <c r="A104">
        <v>99</v>
      </c>
      <c r="B104" s="3" t="s">
        <v>17</v>
      </c>
      <c r="C104" s="25"/>
      <c r="D104" s="29"/>
      <c r="J104" s="4"/>
      <c r="K104" s="4"/>
      <c r="L104" s="4"/>
      <c r="M104" s="4"/>
      <c r="N104" s="26"/>
      <c r="O104" s="14" t="str">
        <f t="shared" si="6"/>
        <v/>
      </c>
      <c r="P104" s="14" t="str">
        <f t="shared" si="7"/>
        <v/>
      </c>
      <c r="Q104" s="14" t="str">
        <f t="shared" si="8"/>
        <v/>
      </c>
      <c r="R104" s="15" t="str">
        <f t="shared" si="9"/>
        <v/>
      </c>
      <c r="S104" s="5"/>
      <c r="W104" s="35"/>
    </row>
    <row r="105" spans="1:23" ht="20">
      <c r="A105" s="3">
        <v>100</v>
      </c>
      <c r="B105" s="3" t="s">
        <v>17</v>
      </c>
      <c r="C105" s="25"/>
      <c r="D105" s="29"/>
      <c r="J105" s="4"/>
      <c r="K105" s="4"/>
      <c r="L105" s="4"/>
      <c r="M105" s="4"/>
      <c r="N105" s="26"/>
      <c r="O105" s="14" t="str">
        <f t="shared" si="6"/>
        <v/>
      </c>
      <c r="P105" s="14" t="str">
        <f t="shared" si="7"/>
        <v/>
      </c>
      <c r="Q105" s="14" t="str">
        <f t="shared" si="8"/>
        <v/>
      </c>
      <c r="R105" s="15" t="str">
        <f t="shared" si="9"/>
        <v/>
      </c>
      <c r="S105" s="5"/>
      <c r="W105" s="35"/>
    </row>
  </sheetData>
  <phoneticPr fontId="2"/>
  <conditionalFormatting sqref="O5:R25 O40:R105 O38:Q39 R34:R39 O30:R33">
    <cfRule type="containsBlanks" dxfId="29" priority="8">
      <formula>LEN(TRIM(O5))=0</formula>
    </cfRule>
    <cfRule type="cellIs" dxfId="28" priority="9" operator="notBetween">
      <formula>0.05</formula>
      <formula>-0.05</formula>
    </cfRule>
    <cfRule type="cellIs" dxfId="27" priority="10" operator="between">
      <formula>-0.03</formula>
      <formula>-0.05</formula>
    </cfRule>
    <cfRule type="cellIs" dxfId="26" priority="11" operator="between">
      <formula>0.03</formula>
      <formula>0.05</formula>
    </cfRule>
    <cfRule type="cellIs" dxfId="25" priority="12" operator="between">
      <formula>0.03</formula>
      <formula>-0.03</formula>
    </cfRule>
  </conditionalFormatting>
  <conditionalFormatting sqref="N5:N105">
    <cfRule type="cellIs" dxfId="24" priority="7" operator="equal">
      <formula>0</formula>
    </cfRule>
  </conditionalFormatting>
  <conditionalFormatting sqref="O26:R29">
    <cfRule type="cellIs" dxfId="23" priority="3" operator="notBetween">
      <formula>0.05</formula>
      <formula>-0.05</formula>
    </cfRule>
    <cfRule type="cellIs" dxfId="22" priority="4" operator="between">
      <formula>-0.03</formula>
      <formula>-0.05</formula>
    </cfRule>
    <cfRule type="cellIs" dxfId="21" priority="5" operator="between">
      <formula>0.03</formula>
      <formula>0.05</formula>
    </cfRule>
    <cfRule type="cellIs" dxfId="20" priority="6" operator="between">
      <formula>0.03</formula>
      <formula>-0.03</formula>
    </cfRule>
  </conditionalFormatting>
  <conditionalFormatting sqref="O26:R29">
    <cfRule type="containsBlanks" dxfId="18" priority="1">
      <formula>LEN(TRIM(O26))=0</formula>
    </cfRule>
  </conditionalFormatting>
  <dataValidations count="3">
    <dataValidation type="list" allowBlank="1" showInputMessage="1" showErrorMessage="1" sqref="E106:E206">
      <formula1>"通常,追加,なし"</formula1>
    </dataValidation>
    <dataValidation type="list" allowBlank="1" showInputMessage="1" showErrorMessage="1" sqref="B5:B105">
      <formula1>"RealSense,OAK-D-LITE"</formula1>
    </dataValidation>
    <dataValidation type="list" allowBlank="1" showInputMessage="1" showErrorMessage="1" sqref="E5:E30 E32:E33 E38:E105">
      <formula1>"あり,なし(昼),なし(夜),その他"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12" sqref="B12"/>
    </sheetView>
  </sheetViews>
  <sheetFormatPr defaultColWidth="8.83203125" defaultRowHeight="18"/>
  <cols>
    <col min="1" max="2" width="8.6640625" style="38"/>
    <col min="3" max="3" width="13.33203125" bestFit="1" customWidth="1"/>
    <col min="4" max="4" width="13.6640625" customWidth="1"/>
    <col min="5" max="5" width="16.6640625" customWidth="1"/>
  </cols>
  <sheetData>
    <row r="1" spans="1:10">
      <c r="A1" s="38" t="s">
        <v>81</v>
      </c>
    </row>
    <row r="2" spans="1:10" ht="24.5" thickBot="1">
      <c r="D2" s="26"/>
      <c r="E2" s="39" t="s">
        <v>18</v>
      </c>
      <c r="H2" s="26"/>
      <c r="I2" s="39" t="s">
        <v>77</v>
      </c>
    </row>
    <row r="3" spans="1:10" ht="18.5" thickTop="1">
      <c r="A3" s="1" t="s">
        <v>82</v>
      </c>
      <c r="B3" s="1" t="s">
        <v>7</v>
      </c>
      <c r="C3" s="1" t="s">
        <v>91</v>
      </c>
      <c r="D3" s="8" t="s">
        <v>96</v>
      </c>
      <c r="E3" s="1" t="s">
        <v>3</v>
      </c>
      <c r="F3" s="1" t="s">
        <v>4</v>
      </c>
      <c r="G3" s="1" t="s">
        <v>5</v>
      </c>
      <c r="H3" s="8" t="s">
        <v>6</v>
      </c>
      <c r="I3" s="1" t="s">
        <v>98</v>
      </c>
      <c r="J3" s="1" t="s">
        <v>97</v>
      </c>
    </row>
    <row r="4" spans="1:10">
      <c r="A4" s="38">
        <v>51</v>
      </c>
      <c r="C4" s="38" t="s">
        <v>92</v>
      </c>
      <c r="D4" s="26">
        <v>360</v>
      </c>
      <c r="E4" s="4">
        <v>0.10099999999999998</v>
      </c>
      <c r="F4" s="4">
        <v>-1.0729999999999906E-2</v>
      </c>
      <c r="G4" s="4">
        <v>-8.069999999999744E-4</v>
      </c>
      <c r="H4" s="9">
        <v>-8.7800000000004541E-4</v>
      </c>
      <c r="I4" s="37">
        <v>0.21778499999999992</v>
      </c>
      <c r="J4" s="4">
        <f>AVERAGE(ABS(テーブル1[[#This Row],[階段までの距離]]),ABS(テーブル1[[#This Row],[高さ]]),ABS(テーブル1[[#This Row],[奥行]]))</f>
        <v>3.4228333333333333E-2</v>
      </c>
    </row>
    <row r="5" spans="1:10">
      <c r="A5" s="38">
        <v>66</v>
      </c>
      <c r="B5" s="38" t="s">
        <v>90</v>
      </c>
      <c r="C5" s="38" t="s">
        <v>94</v>
      </c>
      <c r="D5" s="26">
        <v>360</v>
      </c>
      <c r="E5" s="4">
        <v>0.10447000000000006</v>
      </c>
      <c r="F5" s="4">
        <v>-9.279999999999955E-3</v>
      </c>
      <c r="G5" s="4">
        <v>-3.1319999999999959E-3</v>
      </c>
      <c r="H5" s="9">
        <v>-7.9060000000000241E-3</v>
      </c>
      <c r="I5" s="37">
        <v>0.25133400000000017</v>
      </c>
      <c r="J5" s="4">
        <f>AVERAGE(ABS(テーブル1[[#This Row],[階段までの距離]]),ABS(テーブル1[[#This Row],[高さ]]),ABS(テーブル1[[#This Row],[奥行]]))</f>
        <v>3.8502666666666692E-2</v>
      </c>
    </row>
    <row r="6" spans="1:10">
      <c r="A6" s="38">
        <v>60</v>
      </c>
      <c r="B6" s="38" t="s">
        <v>84</v>
      </c>
      <c r="C6" s="38" t="s">
        <v>94</v>
      </c>
      <c r="D6" s="26">
        <v>360</v>
      </c>
      <c r="E6" s="4">
        <v>0.10325000000000006</v>
      </c>
      <c r="F6" s="4">
        <v>-8.0700000000000216E-3</v>
      </c>
      <c r="G6" s="4">
        <v>-3.6769999999999858E-3</v>
      </c>
      <c r="H6" s="9">
        <v>-1.004900000000003E-2</v>
      </c>
      <c r="I6" s="37">
        <v>0.2557480000000002</v>
      </c>
      <c r="J6" s="4">
        <f>AVERAGE(ABS(テーブル1[[#This Row],[階段までの距離]]),ABS(テーブル1[[#This Row],[高さ]]),ABS(テーブル1[[#This Row],[奥行]]))</f>
        <v>3.8992000000000027E-2</v>
      </c>
    </row>
    <row r="7" spans="1:10">
      <c r="A7" s="38">
        <v>64</v>
      </c>
      <c r="B7" s="38" t="s">
        <v>88</v>
      </c>
      <c r="C7" s="38" t="s">
        <v>94</v>
      </c>
      <c r="D7" s="26">
        <v>360</v>
      </c>
      <c r="E7" s="4">
        <v>0.10763999999999996</v>
      </c>
      <c r="F7" s="4">
        <v>-7.9299999999999926E-3</v>
      </c>
      <c r="G7" s="4">
        <v>2.6770000000000127E-3</v>
      </c>
      <c r="H7" s="9">
        <v>-1.7334000000000016E-2</v>
      </c>
      <c r="I7" s="37">
        <v>0.28324300000000002</v>
      </c>
      <c r="J7" s="4">
        <f>AVERAGE(ABS(テーブル1[[#This Row],[階段までの距離]]),ABS(テーブル1[[#This Row],[高さ]]),ABS(テーブル1[[#This Row],[奥行]]))</f>
        <v>4.2550333333333329E-2</v>
      </c>
    </row>
    <row r="8" spans="1:10">
      <c r="A8" s="38">
        <v>58</v>
      </c>
      <c r="B8" s="38" t="s">
        <v>30</v>
      </c>
      <c r="C8" s="38" t="s">
        <v>95</v>
      </c>
      <c r="D8" s="26">
        <v>360</v>
      </c>
      <c r="E8" s="4">
        <v>0.12665999999999999</v>
      </c>
      <c r="F8" s="4">
        <v>-4.8599999999998644E-3</v>
      </c>
      <c r="G8" s="4">
        <v>-7.9899999999999416E-4</v>
      </c>
      <c r="H8" s="9">
        <v>-1.6735E-2</v>
      </c>
      <c r="I8" s="37">
        <v>0.31078199999999984</v>
      </c>
      <c r="J8" s="4">
        <f>AVERAGE(ABS(テーブル1[[#This Row],[階段までの距離]]),ABS(テーブル1[[#This Row],[高さ]]),ABS(テーブル1[[#This Row],[奥行]]))</f>
        <v>4.8064666666666665E-2</v>
      </c>
    </row>
    <row r="9" spans="1:10">
      <c r="A9" s="38">
        <v>57</v>
      </c>
      <c r="B9" s="38" t="s">
        <v>30</v>
      </c>
      <c r="C9" s="38" t="s">
        <v>93</v>
      </c>
      <c r="D9" s="26">
        <v>360</v>
      </c>
      <c r="E9" s="4">
        <v>0.12122999999999995</v>
      </c>
      <c r="F9" s="4">
        <v>-3.9969999999999839E-2</v>
      </c>
      <c r="G9" s="4">
        <v>-1.0422999999999988E-2</v>
      </c>
      <c r="H9" s="9">
        <v>-8.79000000000002E-3</v>
      </c>
      <c r="I9" s="37">
        <v>0.34006899999999979</v>
      </c>
      <c r="J9" s="4">
        <f>AVERAGE(ABS(テーブル1[[#This Row],[階段までの距離]]),ABS(テーブル1[[#This Row],[高さ]]),ABS(テーブル1[[#This Row],[奥行]]))</f>
        <v>4.6814333333333319E-2</v>
      </c>
    </row>
    <row r="10" spans="1:10">
      <c r="A10" s="38">
        <v>50</v>
      </c>
      <c r="B10" s="38" t="s">
        <v>30</v>
      </c>
      <c r="C10" s="38" t="s">
        <v>92</v>
      </c>
      <c r="D10" s="26">
        <v>360</v>
      </c>
      <c r="E10" s="36">
        <v>0.11945000000000006</v>
      </c>
      <c r="F10" s="4">
        <v>-4.5299999999999896E-2</v>
      </c>
      <c r="G10" s="4">
        <v>-1.0324E-2</v>
      </c>
      <c r="H10" s="9">
        <v>-9.8739999999999939E-3</v>
      </c>
      <c r="I10" s="37">
        <v>0.34479399999999999</v>
      </c>
      <c r="J10" s="4">
        <f>AVERAGE(ABS(テーブル1[[#This Row],[階段までの距離]]),ABS(テーブル1[[#This Row],[高さ]]),ABS(テーブル1[[#This Row],[奥行]]))</f>
        <v>4.6549333333333352E-2</v>
      </c>
    </row>
    <row r="11" spans="1:10">
      <c r="A11" s="38">
        <v>55</v>
      </c>
      <c r="B11" s="38" t="s">
        <v>30</v>
      </c>
      <c r="C11" s="38" t="s">
        <v>94</v>
      </c>
      <c r="D11" s="26">
        <v>150</v>
      </c>
      <c r="E11" s="4">
        <v>0.12665999999999999</v>
      </c>
      <c r="F11" s="4">
        <v>-3.0489999999999906E-2</v>
      </c>
      <c r="G11" s="4">
        <v>-1.9265999999999978E-2</v>
      </c>
      <c r="H11" s="9">
        <v>-7.7240000000000086E-3</v>
      </c>
      <c r="I11" s="37">
        <v>0.36477999999999983</v>
      </c>
      <c r="J11" s="4">
        <f>AVERAGE(ABS(テーブル1[[#This Row],[階段までの距離]]),ABS(テーブル1[[#This Row],[高さ]]),ABS(テーブル1[[#This Row],[奥行]]))</f>
        <v>5.121666666666666E-2</v>
      </c>
    </row>
    <row r="12" spans="1:10">
      <c r="A12" s="38">
        <v>61</v>
      </c>
      <c r="B12" s="38" t="s">
        <v>85</v>
      </c>
      <c r="C12" s="38" t="s">
        <v>94</v>
      </c>
      <c r="D12" s="26">
        <v>360</v>
      </c>
      <c r="E12" s="4">
        <v>0.12668999999999997</v>
      </c>
      <c r="F12" s="4">
        <v>-1.3020000000000032E-2</v>
      </c>
      <c r="G12" s="4">
        <v>-3.4585999999999978E-2</v>
      </c>
      <c r="H12" s="9">
        <v>1.912999999999998E-3</v>
      </c>
      <c r="I12" s="37">
        <v>0.37589699999999987</v>
      </c>
      <c r="J12" s="4">
        <f>AVERAGE(ABS(テーブル1[[#This Row],[階段までの距離]]),ABS(テーブル1[[#This Row],[高さ]]),ABS(テーブル1[[#This Row],[奥行]]))</f>
        <v>5.4396333333333317E-2</v>
      </c>
    </row>
    <row r="13" spans="1:10">
      <c r="A13" s="38">
        <v>56</v>
      </c>
      <c r="B13" s="38" t="s">
        <v>30</v>
      </c>
      <c r="C13" s="38" t="s">
        <v>94</v>
      </c>
      <c r="D13" s="26">
        <v>0</v>
      </c>
      <c r="E13" s="4">
        <v>0.10044999999999993</v>
      </c>
      <c r="F13" s="4">
        <v>-3.666999999999998E-2</v>
      </c>
      <c r="G13" s="4">
        <v>-3.6009999999999986E-2</v>
      </c>
      <c r="H13" s="9">
        <v>1.0797999999999974E-2</v>
      </c>
      <c r="I13" s="37">
        <v>0.37799399999999972</v>
      </c>
      <c r="J13" s="4">
        <f>AVERAGE(ABS(テーブル1[[#This Row],[階段までの距離]]),ABS(テーブル1[[#This Row],[高さ]]),ABS(テーブル1[[#This Row],[奥行]]))</f>
        <v>4.9085999999999963E-2</v>
      </c>
    </row>
    <row r="14" spans="1:10">
      <c r="A14" s="38">
        <v>65</v>
      </c>
      <c r="B14" s="38" t="s">
        <v>89</v>
      </c>
      <c r="C14" s="38" t="s">
        <v>94</v>
      </c>
      <c r="D14" s="26">
        <v>360</v>
      </c>
      <c r="E14" s="4">
        <v>0.13166999999999995</v>
      </c>
      <c r="F14" s="4">
        <v>-5.3600000000000314E-3</v>
      </c>
      <c r="G14" s="4">
        <v>9.4030000000000225E-3</v>
      </c>
      <c r="H14" s="9">
        <v>-2.7219000000000049E-2</v>
      </c>
      <c r="I14" s="37">
        <v>0.37856600000000012</v>
      </c>
      <c r="J14" s="4">
        <f>AVERAGE(ABS(テーブル1[[#This Row],[階段までの距離]]),ABS(テーブル1[[#This Row],[高さ]]),ABS(テーブル1[[#This Row],[奥行]]))</f>
        <v>5.6097333333333339E-2</v>
      </c>
    </row>
    <row r="15" spans="1:10">
      <c r="A15" s="38">
        <v>53</v>
      </c>
      <c r="C15" s="38" t="s">
        <v>94</v>
      </c>
      <c r="D15" s="26">
        <v>360</v>
      </c>
      <c r="E15" s="4">
        <v>0.13775000000000004</v>
      </c>
      <c r="F15" s="4">
        <v>2.1400000000000308E-3</v>
      </c>
      <c r="G15" s="4">
        <v>6.547000000000025E-3</v>
      </c>
      <c r="H15" s="9">
        <v>-2.770800000000001E-2</v>
      </c>
      <c r="I15" s="37">
        <v>0.38040500000000022</v>
      </c>
      <c r="J15" s="4">
        <f>AVERAGE(ABS(テーブル1[[#This Row],[階段までの距離]]),ABS(テーブル1[[#This Row],[高さ]]),ABS(テーブル1[[#This Row],[奥行]]))</f>
        <v>5.7335000000000025E-2</v>
      </c>
    </row>
    <row r="16" spans="1:10">
      <c r="A16" s="38">
        <v>54</v>
      </c>
      <c r="B16" s="38" t="s">
        <v>30</v>
      </c>
      <c r="C16" s="38" t="s">
        <v>94</v>
      </c>
      <c r="D16" s="26">
        <v>360</v>
      </c>
      <c r="E16" s="4">
        <v>0.1345400000000001</v>
      </c>
      <c r="F16" s="4">
        <v>-3.3159999999999856E-2</v>
      </c>
      <c r="G16" s="4">
        <v>-2.5686999999999988E-2</v>
      </c>
      <c r="H16" s="9">
        <v>-1.4620000000000188E-3</v>
      </c>
      <c r="I16" s="37">
        <v>0.38368700000000006</v>
      </c>
      <c r="J16" s="4">
        <f>AVERAGE(ABS(テーブル1[[#This Row],[階段までの距離]]),ABS(テーブル1[[#This Row],[高さ]]),ABS(テーブル1[[#This Row],[奥行]]))</f>
        <v>5.3896333333333372E-2</v>
      </c>
    </row>
    <row r="17" spans="1:10">
      <c r="A17" s="38">
        <v>62</v>
      </c>
      <c r="B17" s="38" t="s">
        <v>86</v>
      </c>
      <c r="C17" s="38" t="s">
        <v>94</v>
      </c>
      <c r="D17" s="26">
        <v>360</v>
      </c>
      <c r="E17" s="4">
        <v>0.15633999999999992</v>
      </c>
      <c r="F17" s="4">
        <v>-1.0639999999999983E-2</v>
      </c>
      <c r="G17" s="4">
        <v>-1.0903999999999997E-2</v>
      </c>
      <c r="H17" s="9">
        <v>-1.8035000000000023E-2</v>
      </c>
      <c r="I17" s="37">
        <v>0.41013699999999986</v>
      </c>
      <c r="J17" s="4">
        <f>AVERAGE(ABS(テーブル1[[#This Row],[階段までの距離]]),ABS(テーブル1[[#This Row],[高さ]]),ABS(テーブル1[[#This Row],[奥行]]))</f>
        <v>6.175966666666665E-2</v>
      </c>
    </row>
    <row r="18" spans="1:10">
      <c r="A18" s="38">
        <v>63</v>
      </c>
      <c r="B18" s="38" t="s">
        <v>87</v>
      </c>
      <c r="C18" s="38" t="s">
        <v>94</v>
      </c>
      <c r="D18" s="26">
        <v>360</v>
      </c>
      <c r="E18" s="4">
        <v>0.12907000000000002</v>
      </c>
      <c r="F18" s="4">
        <v>-6.3749999999999973E-2</v>
      </c>
      <c r="G18" s="4">
        <v>-2.8156999999999988E-2</v>
      </c>
      <c r="H18" s="9">
        <v>-2.4260000000000392E-3</v>
      </c>
      <c r="I18" s="37">
        <v>0.41363900000000009</v>
      </c>
      <c r="J18" s="4">
        <f>AVERAGE(ABS(テーブル1[[#This Row],[階段までの距離]]),ABS(テーブル1[[#This Row],[高さ]]),ABS(テーブル1[[#This Row],[奥行]]))</f>
        <v>5.3217666666666684E-2</v>
      </c>
    </row>
    <row r="19" spans="1:10">
      <c r="A19" s="38">
        <v>59</v>
      </c>
      <c r="B19" s="38" t="s">
        <v>83</v>
      </c>
      <c r="C19" s="38" t="s">
        <v>94</v>
      </c>
      <c r="D19" s="26">
        <v>360</v>
      </c>
      <c r="E19" s="4">
        <v>0.14734000000000003</v>
      </c>
      <c r="F19" s="4">
        <v>-3.3849999999999936E-2</v>
      </c>
      <c r="G19" s="4">
        <v>-1.4101999999999976E-2</v>
      </c>
      <c r="H19" s="9">
        <v>-1.7771000000000037E-2</v>
      </c>
      <c r="I19" s="37">
        <v>0.42414900000000005</v>
      </c>
      <c r="J19" s="4">
        <f>AVERAGE(ABS(テーブル1[[#This Row],[階段までの距離]]),ABS(テーブル1[[#This Row],[高さ]]),ABS(テーブル1[[#This Row],[奥行]]))</f>
        <v>5.9737666666666682E-2</v>
      </c>
    </row>
    <row r="20" spans="1:10">
      <c r="A20" s="38">
        <v>52</v>
      </c>
      <c r="C20" s="38" t="s">
        <v>93</v>
      </c>
      <c r="D20" s="26">
        <v>360</v>
      </c>
      <c r="E20" s="4">
        <v>0.14264999999999994</v>
      </c>
      <c r="F20" s="4">
        <v>3.0880000000000019E-2</v>
      </c>
      <c r="G20" s="4">
        <v>1.2725000000000014E-2</v>
      </c>
      <c r="H20" s="9">
        <v>-3.4470000000000001E-2</v>
      </c>
      <c r="I20" s="37">
        <v>0.45776499999999998</v>
      </c>
      <c r="J20" s="4">
        <f>AVERAGE(ABS(テーブル1[[#This Row],[階段までの距離]]),ABS(テーブル1[[#This Row],[高さ]]),ABS(テーブル1[[#This Row],[奥行]]))</f>
        <v>6.3281666666666653E-2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研A 6階 上</vt:lpstr>
      <vt:lpstr>研A 6階 下</vt:lpstr>
      <vt:lpstr>外階段</vt:lpstr>
      <vt:lpstr>フィルタ実験 順位</vt:lpstr>
    </vt:vector>
  </TitlesOfParts>
  <Company>東京工科大学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c0119103a1</dc:creator>
  <cp:lastModifiedBy>c0119103a1</cp:lastModifiedBy>
  <dcterms:created xsi:type="dcterms:W3CDTF">2022-12-12T07:07:22Z</dcterms:created>
  <dcterms:modified xsi:type="dcterms:W3CDTF">2023-01-17T04:14:13Z</dcterms:modified>
</cp:coreProperties>
</file>