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13_ncr:1_{C4801065-B97C-4E09-ACD9-E987C3C19DF4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Лист1" sheetId="1" r:id="rId1"/>
    <sheet name="Лист2" sheetId="2" r:id="rId2"/>
    <sheet name="Сводная Таблица" sheetId="4" r:id="rId3"/>
    <sheet name="График" sheetId="5" r:id="rId4"/>
  </sheets>
  <definedNames>
    <definedName name="_xlnm._FilterDatabase" localSheetId="0" hidden="1">Лист1!$C$1:$C$1000</definedName>
  </definedNames>
  <calcPr calcId="191029"/>
  <pivotCaches>
    <pivotCache cacheId="18" r:id="rId5"/>
    <pivotCache cacheId="24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7" roundtripDataChecksum="XrA7s7JUPI1ei4XynRp6rHpA19TIlGoJVFHZMuMG148="/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2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2" i="1"/>
  <c r="A3" i="1"/>
  <c r="A4" i="1"/>
  <c r="H4" i="1" s="1"/>
  <c r="A5" i="1"/>
  <c r="A6" i="1"/>
  <c r="H6" i="1" s="1"/>
  <c r="A7" i="1"/>
  <c r="A8" i="1"/>
  <c r="A9" i="1"/>
  <c r="J9" i="1" s="1"/>
  <c r="A10" i="1"/>
  <c r="A11" i="1"/>
  <c r="A12" i="1"/>
  <c r="H12" i="1" s="1"/>
  <c r="A13" i="1"/>
  <c r="A14" i="1"/>
  <c r="A15" i="1"/>
  <c r="A16" i="1"/>
  <c r="A17" i="1"/>
  <c r="H17" i="1" s="1"/>
  <c r="A18" i="1"/>
  <c r="A19" i="1"/>
  <c r="A20" i="1"/>
  <c r="A21" i="1"/>
  <c r="A22" i="1"/>
  <c r="A23" i="1"/>
  <c r="A24" i="1"/>
  <c r="A25" i="1"/>
  <c r="H25" i="1" s="1"/>
  <c r="A26" i="1"/>
  <c r="A27" i="1"/>
  <c r="A28" i="1"/>
  <c r="H28" i="1" s="1"/>
  <c r="A29" i="1"/>
  <c r="A30" i="1"/>
  <c r="A31" i="1"/>
  <c r="A32" i="1"/>
  <c r="A33" i="1"/>
  <c r="A34" i="1"/>
  <c r="A35" i="1"/>
  <c r="A36" i="1"/>
  <c r="H36" i="1" s="1"/>
  <c r="A37" i="1"/>
  <c r="I37" i="1" s="1"/>
  <c r="A38" i="1"/>
  <c r="H38" i="1" s="1"/>
  <c r="A39" i="1"/>
  <c r="A40" i="1"/>
  <c r="A41" i="1"/>
  <c r="A42" i="1"/>
  <c r="A43" i="1"/>
  <c r="A44" i="1"/>
  <c r="J44" i="1" s="1"/>
  <c r="A45" i="1"/>
  <c r="A46" i="1"/>
  <c r="A47" i="1"/>
  <c r="A48" i="1"/>
  <c r="A49" i="1"/>
  <c r="H49" i="1" s="1"/>
  <c r="A50" i="1"/>
  <c r="A51" i="1"/>
  <c r="A52" i="1"/>
  <c r="J52" i="1" s="1"/>
  <c r="A53" i="1"/>
  <c r="A54" i="1"/>
  <c r="A55" i="1"/>
  <c r="A56" i="1"/>
  <c r="A57" i="1"/>
  <c r="H57" i="1" s="1"/>
  <c r="A58" i="1"/>
  <c r="A59" i="1"/>
  <c r="A60" i="1"/>
  <c r="H60" i="1" s="1"/>
  <c r="A61" i="1"/>
  <c r="A62" i="1"/>
  <c r="A63" i="1"/>
  <c r="A64" i="1"/>
  <c r="A65" i="1"/>
  <c r="J65" i="1" s="1"/>
  <c r="A66" i="1"/>
  <c r="A67" i="1"/>
  <c r="A68" i="1"/>
  <c r="H68" i="1" s="1"/>
  <c r="A69" i="1"/>
  <c r="A70" i="1"/>
  <c r="H70" i="1" s="1"/>
  <c r="A71" i="1"/>
  <c r="A72" i="1"/>
  <c r="A73" i="1"/>
  <c r="J73" i="1" s="1"/>
  <c r="A74" i="1"/>
  <c r="A75" i="1"/>
  <c r="A76" i="1"/>
  <c r="H76" i="1" s="1"/>
  <c r="A77" i="1"/>
  <c r="A78" i="1"/>
  <c r="A79" i="1"/>
  <c r="A80" i="1"/>
  <c r="J80" i="1" s="1"/>
  <c r="A81" i="1"/>
  <c r="A82" i="1"/>
  <c r="A83" i="1"/>
  <c r="A84" i="1"/>
  <c r="H84" i="1" s="1"/>
  <c r="A85" i="1"/>
  <c r="A86" i="1"/>
  <c r="J86" i="1" s="1"/>
  <c r="A87" i="1"/>
  <c r="A88" i="1"/>
  <c r="H88" i="1" s="1"/>
  <c r="A89" i="1"/>
  <c r="A90" i="1"/>
  <c r="A91" i="1"/>
  <c r="A92" i="1"/>
  <c r="J92" i="1" s="1"/>
  <c r="A93" i="1"/>
  <c r="A94" i="1"/>
  <c r="A95" i="1"/>
  <c r="A96" i="1"/>
  <c r="H96" i="1" s="1"/>
  <c r="A97" i="1"/>
  <c r="A98" i="1"/>
  <c r="A99" i="1"/>
  <c r="A100" i="1"/>
  <c r="H100" i="1" s="1"/>
  <c r="A101" i="1"/>
  <c r="A102" i="1"/>
  <c r="J102" i="1" s="1"/>
  <c r="A103" i="1"/>
  <c r="A104" i="1"/>
  <c r="H104" i="1" s="1"/>
  <c r="A105" i="1"/>
  <c r="A106" i="1"/>
  <c r="A107" i="1"/>
  <c r="A108" i="1"/>
  <c r="J108" i="1" s="1"/>
  <c r="A109" i="1"/>
  <c r="A110" i="1"/>
  <c r="A111" i="1"/>
  <c r="A112" i="1"/>
  <c r="H112" i="1" s="1"/>
  <c r="A113" i="1"/>
  <c r="I113" i="1" s="1"/>
  <c r="A114" i="1"/>
  <c r="A115" i="1"/>
  <c r="A116" i="1"/>
  <c r="H116" i="1" s="1"/>
  <c r="A117" i="1"/>
  <c r="A118" i="1"/>
  <c r="J118" i="1" s="1"/>
  <c r="A119" i="1"/>
  <c r="A120" i="1"/>
  <c r="H120" i="1" s="1"/>
  <c r="A121" i="1"/>
  <c r="A122" i="1"/>
  <c r="A123" i="1"/>
  <c r="H123" i="1" s="1"/>
  <c r="A124" i="1"/>
  <c r="J124" i="1" s="1"/>
  <c r="A125" i="1"/>
  <c r="A126" i="1"/>
  <c r="A127" i="1"/>
  <c r="A128" i="1"/>
  <c r="H128" i="1" s="1"/>
  <c r="A129" i="1"/>
  <c r="I129" i="1" s="1"/>
  <c r="A130" i="1"/>
  <c r="A131" i="1"/>
  <c r="A132" i="1"/>
  <c r="H132" i="1" s="1"/>
  <c r="A133" i="1"/>
  <c r="A134" i="1"/>
  <c r="J134" i="1" s="1"/>
  <c r="A135" i="1"/>
  <c r="A136" i="1"/>
  <c r="H136" i="1" s="1"/>
  <c r="A137" i="1"/>
  <c r="A138" i="1"/>
  <c r="A139" i="1"/>
  <c r="H139" i="1" s="1"/>
  <c r="A140" i="1"/>
  <c r="J140" i="1" s="1"/>
  <c r="A141" i="1"/>
  <c r="A142" i="1"/>
  <c r="A143" i="1"/>
  <c r="A144" i="1"/>
  <c r="H144" i="1" s="1"/>
  <c r="A145" i="1"/>
  <c r="A146" i="1"/>
  <c r="A147" i="1"/>
  <c r="A148" i="1"/>
  <c r="H148" i="1" s="1"/>
  <c r="A149" i="1"/>
  <c r="A150" i="1"/>
  <c r="J150" i="1" s="1"/>
  <c r="A151" i="1"/>
  <c r="A152" i="1"/>
  <c r="H152" i="1" s="1"/>
  <c r="A153" i="1"/>
  <c r="A154" i="1"/>
  <c r="A155" i="1"/>
  <c r="A156" i="1"/>
  <c r="J156" i="1" s="1"/>
  <c r="A157" i="1"/>
  <c r="A158" i="1"/>
  <c r="A159" i="1"/>
  <c r="A160" i="1"/>
  <c r="H160" i="1" s="1"/>
  <c r="A161" i="1"/>
  <c r="A162" i="1"/>
  <c r="A163" i="1"/>
  <c r="A164" i="1"/>
  <c r="H164" i="1" s="1"/>
  <c r="A165" i="1"/>
  <c r="A166" i="1"/>
  <c r="J166" i="1" s="1"/>
  <c r="A167" i="1"/>
  <c r="A168" i="1"/>
  <c r="H168" i="1" s="1"/>
  <c r="A169" i="1"/>
  <c r="A170" i="1"/>
  <c r="A171" i="1"/>
  <c r="A172" i="1"/>
  <c r="J172" i="1" s="1"/>
  <c r="A173" i="1"/>
  <c r="A174" i="1"/>
  <c r="A175" i="1"/>
  <c r="A176" i="1"/>
  <c r="H176" i="1" s="1"/>
  <c r="A177" i="1"/>
  <c r="I177" i="1" s="1"/>
  <c r="A178" i="1"/>
  <c r="A179" i="1"/>
  <c r="A180" i="1"/>
  <c r="H180" i="1" s="1"/>
  <c r="A181" i="1"/>
  <c r="A182" i="1"/>
  <c r="J182" i="1" s="1"/>
  <c r="A183" i="1"/>
  <c r="A184" i="1"/>
  <c r="H184" i="1" s="1"/>
  <c r="A185" i="1"/>
  <c r="A186" i="1"/>
  <c r="A187" i="1"/>
  <c r="A188" i="1"/>
  <c r="J188" i="1" s="1"/>
  <c r="A189" i="1"/>
  <c r="A190" i="1"/>
  <c r="A191" i="1"/>
  <c r="A192" i="1"/>
  <c r="H192" i="1" s="1"/>
  <c r="A193" i="1"/>
  <c r="I193" i="1" s="1"/>
  <c r="A194" i="1"/>
  <c r="A195" i="1"/>
  <c r="A196" i="1"/>
  <c r="H196" i="1" s="1"/>
  <c r="A197" i="1"/>
  <c r="A198" i="1"/>
  <c r="J198" i="1" s="1"/>
  <c r="A199" i="1"/>
  <c r="A200" i="1"/>
  <c r="H200" i="1" s="1"/>
  <c r="A201" i="1"/>
  <c r="A202" i="1"/>
  <c r="A203" i="1"/>
  <c r="H203" i="1" s="1"/>
  <c r="A204" i="1"/>
  <c r="J204" i="1" s="1"/>
  <c r="A205" i="1"/>
  <c r="A206" i="1"/>
  <c r="A207" i="1"/>
  <c r="A208" i="1"/>
  <c r="H208" i="1" s="1"/>
  <c r="A209" i="1"/>
  <c r="A210" i="1"/>
  <c r="A211" i="1"/>
  <c r="A212" i="1"/>
  <c r="H212" i="1" s="1"/>
  <c r="A213" i="1"/>
  <c r="A214" i="1"/>
  <c r="J214" i="1" s="1"/>
  <c r="A215" i="1"/>
  <c r="A216" i="1"/>
  <c r="H216" i="1" s="1"/>
  <c r="A217" i="1"/>
  <c r="A218" i="1"/>
  <c r="A219" i="1"/>
  <c r="A220" i="1"/>
  <c r="J220" i="1" s="1"/>
  <c r="A221" i="1"/>
  <c r="A222" i="1"/>
  <c r="A223" i="1"/>
  <c r="A224" i="1"/>
  <c r="H224" i="1" s="1"/>
  <c r="A225" i="1"/>
  <c r="A226" i="1"/>
  <c r="A227" i="1"/>
  <c r="A228" i="1"/>
  <c r="H228" i="1" s="1"/>
  <c r="A229" i="1"/>
  <c r="A230" i="1"/>
  <c r="J230" i="1" s="1"/>
  <c r="A231" i="1"/>
  <c r="A232" i="1"/>
  <c r="H232" i="1" s="1"/>
  <c r="A233" i="1"/>
  <c r="A234" i="1"/>
  <c r="A235" i="1"/>
  <c r="A236" i="1"/>
  <c r="J236" i="1" s="1"/>
  <c r="A237" i="1"/>
  <c r="A238" i="1"/>
  <c r="A239" i="1"/>
  <c r="A240" i="1"/>
  <c r="H240" i="1" s="1"/>
  <c r="A241" i="1"/>
  <c r="I241" i="1" s="1"/>
  <c r="A242" i="1"/>
  <c r="A243" i="1"/>
  <c r="A244" i="1"/>
  <c r="H244" i="1" s="1"/>
  <c r="A245" i="1"/>
  <c r="A246" i="1"/>
  <c r="J246" i="1" s="1"/>
  <c r="A247" i="1"/>
  <c r="A248" i="1"/>
  <c r="H248" i="1" s="1"/>
  <c r="A249" i="1"/>
  <c r="A250" i="1"/>
  <c r="A251" i="1"/>
  <c r="H251" i="1" s="1"/>
  <c r="A252" i="1"/>
  <c r="J252" i="1" s="1"/>
  <c r="A253" i="1"/>
  <c r="A254" i="1"/>
  <c r="A255" i="1"/>
  <c r="A256" i="1"/>
  <c r="H256" i="1" s="1"/>
  <c r="A257" i="1"/>
  <c r="I257" i="1" s="1"/>
  <c r="A258" i="1"/>
  <c r="A259" i="1"/>
  <c r="A260" i="1"/>
  <c r="H260" i="1" s="1"/>
  <c r="A261" i="1"/>
  <c r="J261" i="1" s="1"/>
  <c r="A262" i="1"/>
  <c r="J262" i="1" s="1"/>
  <c r="A263" i="1"/>
  <c r="A264" i="1"/>
  <c r="H264" i="1" s="1"/>
  <c r="A265" i="1"/>
  <c r="A266" i="1"/>
  <c r="A267" i="1"/>
  <c r="H267" i="1" s="1"/>
  <c r="A268" i="1"/>
  <c r="J268" i="1" s="1"/>
  <c r="A269" i="1"/>
  <c r="A270" i="1"/>
  <c r="A271" i="1"/>
  <c r="A272" i="1"/>
  <c r="H272" i="1" s="1"/>
  <c r="A273" i="1"/>
  <c r="A274" i="1"/>
  <c r="A275" i="1"/>
  <c r="A276" i="1"/>
  <c r="H276" i="1" s="1"/>
  <c r="A277" i="1"/>
  <c r="A278" i="1"/>
  <c r="J278" i="1" s="1"/>
  <c r="A279" i="1"/>
  <c r="A280" i="1"/>
  <c r="H280" i="1" s="1"/>
  <c r="A281" i="1"/>
  <c r="A282" i="1"/>
  <c r="A283" i="1"/>
  <c r="A284" i="1"/>
  <c r="J284" i="1" s="1"/>
  <c r="A285" i="1"/>
  <c r="A286" i="1"/>
  <c r="A287" i="1"/>
  <c r="H287" i="1" s="1"/>
  <c r="A288" i="1"/>
  <c r="A289" i="1"/>
  <c r="J289" i="1" s="1"/>
  <c r="A290" i="1"/>
  <c r="A291" i="1"/>
  <c r="H291" i="1" s="1"/>
  <c r="A292" i="1"/>
  <c r="A293" i="1"/>
  <c r="A294" i="1"/>
  <c r="J294" i="1" s="1"/>
  <c r="A295" i="1"/>
  <c r="A296" i="1"/>
  <c r="A297" i="1"/>
  <c r="A298" i="1"/>
  <c r="A299" i="1"/>
  <c r="A300" i="1"/>
  <c r="J300" i="1" s="1"/>
  <c r="A301" i="1"/>
  <c r="A302" i="1"/>
  <c r="A303" i="1"/>
  <c r="H303" i="1" s="1"/>
  <c r="A304" i="1"/>
  <c r="A305" i="1"/>
  <c r="J305" i="1" s="1"/>
  <c r="A306" i="1"/>
  <c r="A307" i="1"/>
  <c r="A308" i="1"/>
  <c r="A309" i="1"/>
  <c r="A310" i="1"/>
  <c r="J310" i="1" s="1"/>
  <c r="A311" i="1"/>
  <c r="A312" i="1"/>
  <c r="A313" i="1"/>
  <c r="A314" i="1"/>
  <c r="A315" i="1"/>
  <c r="H315" i="1" s="1"/>
  <c r="A316" i="1"/>
  <c r="J316" i="1" s="1"/>
  <c r="A317" i="1"/>
  <c r="A318" i="1"/>
  <c r="A319" i="1"/>
  <c r="A320" i="1"/>
  <c r="A321" i="1"/>
  <c r="J321" i="1" s="1"/>
  <c r="A322" i="1"/>
  <c r="A323" i="1"/>
  <c r="H323" i="1" s="1"/>
  <c r="A324" i="1"/>
  <c r="A325" i="1"/>
  <c r="A326" i="1"/>
  <c r="J326" i="1" s="1"/>
  <c r="A327" i="1"/>
  <c r="A328" i="1"/>
  <c r="I328" i="1" s="1"/>
  <c r="A329" i="1"/>
  <c r="A330" i="1"/>
  <c r="A331" i="1"/>
  <c r="A332" i="1"/>
  <c r="J332" i="1" s="1"/>
  <c r="A333" i="1"/>
  <c r="A334" i="1"/>
  <c r="A335" i="1"/>
  <c r="H335" i="1" s="1"/>
  <c r="A336" i="1"/>
  <c r="A337" i="1"/>
  <c r="J337" i="1" s="1"/>
  <c r="A338" i="1"/>
  <c r="A339" i="1"/>
  <c r="H339" i="1" s="1"/>
  <c r="A340" i="1"/>
  <c r="A341" i="1"/>
  <c r="A342" i="1"/>
  <c r="J342" i="1" s="1"/>
  <c r="A343" i="1"/>
  <c r="A344" i="1"/>
  <c r="A345" i="1"/>
  <c r="A346" i="1"/>
  <c r="A347" i="1"/>
  <c r="A348" i="1"/>
  <c r="J348" i="1" s="1"/>
  <c r="A349" i="1"/>
  <c r="A350" i="1"/>
  <c r="A351" i="1"/>
  <c r="H351" i="1" s="1"/>
  <c r="A352" i="1"/>
  <c r="A353" i="1"/>
  <c r="J353" i="1" s="1"/>
  <c r="A354" i="1"/>
  <c r="A355" i="1"/>
  <c r="A356" i="1"/>
  <c r="J356" i="1" s="1"/>
  <c r="A357" i="1"/>
  <c r="A358" i="1"/>
  <c r="J358" i="1" s="1"/>
  <c r="A359" i="1"/>
  <c r="A360" i="1"/>
  <c r="A361" i="1"/>
  <c r="J361" i="1" s="1"/>
  <c r="A362" i="1"/>
  <c r="A363" i="1"/>
  <c r="H363" i="1" s="1"/>
  <c r="A364" i="1"/>
  <c r="J364" i="1" s="1"/>
  <c r="A365" i="1"/>
  <c r="A366" i="1"/>
  <c r="J366" i="1" s="1"/>
  <c r="A367" i="1"/>
  <c r="A368" i="1"/>
  <c r="A369" i="1"/>
  <c r="J369" i="1" s="1"/>
  <c r="A370" i="1"/>
  <c r="A371" i="1"/>
  <c r="H371" i="1" s="1"/>
  <c r="A372" i="1"/>
  <c r="J372" i="1" s="1"/>
  <c r="A373" i="1"/>
  <c r="A374" i="1"/>
  <c r="J374" i="1" s="1"/>
  <c r="A375" i="1"/>
  <c r="A376" i="1"/>
  <c r="A377" i="1"/>
  <c r="J377" i="1" s="1"/>
  <c r="A378" i="1"/>
  <c r="A379" i="1"/>
  <c r="A380" i="1"/>
  <c r="J380" i="1" s="1"/>
  <c r="A381" i="1"/>
  <c r="A382" i="1"/>
  <c r="J382" i="1" s="1"/>
  <c r="A383" i="1"/>
  <c r="H383" i="1" s="1"/>
  <c r="A384" i="1"/>
  <c r="A385" i="1"/>
  <c r="J385" i="1" s="1"/>
  <c r="A386" i="1"/>
  <c r="A387" i="1"/>
  <c r="H387" i="1" s="1"/>
  <c r="A388" i="1"/>
  <c r="J388" i="1" s="1"/>
  <c r="A389" i="1"/>
  <c r="A390" i="1"/>
  <c r="J390" i="1" s="1"/>
  <c r="A391" i="1"/>
  <c r="A392" i="1"/>
  <c r="A393" i="1"/>
  <c r="J393" i="1" s="1"/>
  <c r="A394" i="1"/>
  <c r="A395" i="1"/>
  <c r="A396" i="1"/>
  <c r="I396" i="1" s="1"/>
  <c r="A397" i="1"/>
  <c r="A398" i="1"/>
  <c r="J398" i="1" s="1"/>
  <c r="A399" i="1"/>
  <c r="H399" i="1" s="1"/>
  <c r="A400" i="1"/>
  <c r="A401" i="1"/>
  <c r="J401" i="1" s="1"/>
  <c r="A402" i="1"/>
  <c r="A403" i="1"/>
  <c r="A404" i="1"/>
  <c r="J404" i="1" s="1"/>
  <c r="A405" i="1"/>
  <c r="A406" i="1"/>
  <c r="J406" i="1" s="1"/>
  <c r="A407" i="1"/>
  <c r="A408" i="1"/>
  <c r="A409" i="1"/>
  <c r="J409" i="1" s="1"/>
  <c r="A410" i="1"/>
  <c r="A411" i="1"/>
  <c r="H411" i="1" s="1"/>
  <c r="A412" i="1"/>
  <c r="J412" i="1" s="1"/>
  <c r="A413" i="1"/>
  <c r="I413" i="1" s="1"/>
  <c r="A414" i="1"/>
  <c r="J414" i="1" s="1"/>
  <c r="A415" i="1"/>
  <c r="A416" i="1"/>
  <c r="A417" i="1"/>
  <c r="J417" i="1" s="1"/>
  <c r="A418" i="1"/>
  <c r="A419" i="1"/>
  <c r="H419" i="1" s="1"/>
  <c r="A420" i="1"/>
  <c r="H420" i="1" s="1"/>
  <c r="A421" i="1"/>
  <c r="H421" i="1" s="1"/>
  <c r="A422" i="1"/>
  <c r="J422" i="1" s="1"/>
  <c r="A423" i="1"/>
  <c r="A424" i="1"/>
  <c r="A425" i="1"/>
  <c r="J425" i="1" s="1"/>
  <c r="A426" i="1"/>
  <c r="A427" i="1"/>
  <c r="H427" i="1" s="1"/>
  <c r="A428" i="1"/>
  <c r="I428" i="1" s="1"/>
  <c r="A429" i="1"/>
  <c r="H429" i="1" s="1"/>
  <c r="A430" i="1"/>
  <c r="J430" i="1" s="1"/>
  <c r="A431" i="1"/>
  <c r="H431" i="1" s="1"/>
  <c r="A432" i="1"/>
  <c r="A433" i="1"/>
  <c r="J433" i="1" s="1"/>
  <c r="A434" i="1"/>
  <c r="A435" i="1"/>
  <c r="A436" i="1"/>
  <c r="J436" i="1" s="1"/>
  <c r="A437" i="1"/>
  <c r="H437" i="1" s="1"/>
  <c r="A438" i="1"/>
  <c r="J438" i="1" s="1"/>
  <c r="A439" i="1"/>
  <c r="A440" i="1"/>
  <c r="A441" i="1"/>
  <c r="J441" i="1" s="1"/>
  <c r="A442" i="1"/>
  <c r="A443" i="1"/>
  <c r="A444" i="1"/>
  <c r="J444" i="1" s="1"/>
  <c r="A445" i="1"/>
  <c r="H445" i="1" s="1"/>
  <c r="A446" i="1"/>
  <c r="J446" i="1" s="1"/>
  <c r="A447" i="1"/>
  <c r="A448" i="1"/>
  <c r="A449" i="1"/>
  <c r="I449" i="1" s="1"/>
  <c r="A450" i="1"/>
  <c r="A451" i="1"/>
  <c r="H451" i="1" s="1"/>
  <c r="A452" i="1"/>
  <c r="J452" i="1" s="1"/>
  <c r="A453" i="1"/>
  <c r="H453" i="1" s="1"/>
  <c r="A454" i="1"/>
  <c r="J454" i="1" s="1"/>
  <c r="A455" i="1"/>
  <c r="A456" i="1"/>
  <c r="I456" i="1" s="1"/>
  <c r="A457" i="1"/>
  <c r="J457" i="1" s="1"/>
  <c r="A458" i="1"/>
  <c r="A459" i="1"/>
  <c r="A460" i="1"/>
  <c r="J460" i="1" s="1"/>
  <c r="A461" i="1"/>
  <c r="H461" i="1" s="1"/>
  <c r="A462" i="1"/>
  <c r="J462" i="1" s="1"/>
  <c r="A463" i="1"/>
  <c r="H463" i="1" s="1"/>
  <c r="A464" i="1"/>
  <c r="A465" i="1"/>
  <c r="J465" i="1" s="1"/>
  <c r="A466" i="1"/>
  <c r="A467" i="1"/>
  <c r="H467" i="1" s="1"/>
  <c r="A468" i="1"/>
  <c r="J468" i="1" s="1"/>
  <c r="A469" i="1"/>
  <c r="H469" i="1" s="1"/>
  <c r="A470" i="1"/>
  <c r="J470" i="1" s="1"/>
  <c r="A471" i="1"/>
  <c r="A472" i="1"/>
  <c r="A473" i="1"/>
  <c r="J473" i="1" s="1"/>
  <c r="A474" i="1"/>
  <c r="A475" i="1"/>
  <c r="H475" i="1" s="1"/>
  <c r="A476" i="1"/>
  <c r="J476" i="1" s="1"/>
  <c r="A477" i="1"/>
  <c r="I477" i="1" s="1"/>
  <c r="A478" i="1"/>
  <c r="J478" i="1" s="1"/>
  <c r="A479" i="1"/>
  <c r="H479" i="1" s="1"/>
  <c r="A480" i="1"/>
  <c r="A481" i="1"/>
  <c r="J481" i="1" s="1"/>
  <c r="A482" i="1"/>
  <c r="A483" i="1"/>
  <c r="A484" i="1"/>
  <c r="H484" i="1" s="1"/>
  <c r="A485" i="1"/>
  <c r="H485" i="1" s="1"/>
  <c r="A486" i="1"/>
  <c r="J486" i="1" s="1"/>
  <c r="A487" i="1"/>
  <c r="A488" i="1"/>
  <c r="A489" i="1"/>
  <c r="J489" i="1" s="1"/>
  <c r="A490" i="1"/>
  <c r="H490" i="1" s="1"/>
  <c r="A491" i="1"/>
  <c r="A492" i="1"/>
  <c r="J492" i="1" s="1"/>
  <c r="A493" i="1"/>
  <c r="H493" i="1" s="1"/>
  <c r="A494" i="1"/>
  <c r="J494" i="1" s="1"/>
  <c r="A495" i="1"/>
  <c r="A496" i="1"/>
  <c r="A497" i="1"/>
  <c r="J497" i="1" s="1"/>
  <c r="A498" i="1"/>
  <c r="H498" i="1" s="1"/>
  <c r="A499" i="1"/>
  <c r="H499" i="1" s="1"/>
  <c r="A500" i="1"/>
  <c r="J500" i="1" s="1"/>
  <c r="A501" i="1"/>
  <c r="H501" i="1" s="1"/>
  <c r="A502" i="1"/>
  <c r="J502" i="1" s="1"/>
  <c r="A503" i="1"/>
  <c r="A504" i="1"/>
  <c r="A505" i="1"/>
  <c r="I505" i="1" s="1"/>
  <c r="A2" i="1"/>
  <c r="H2" i="1" s="1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I262" i="1" l="1"/>
  <c r="H166" i="1"/>
  <c r="H262" i="1"/>
  <c r="H134" i="1"/>
  <c r="H230" i="1"/>
  <c r="H102" i="1"/>
  <c r="H198" i="1"/>
  <c r="I489" i="1"/>
  <c r="I446" i="1"/>
  <c r="I404" i="1"/>
  <c r="I361" i="1"/>
  <c r="I92" i="1"/>
  <c r="I478" i="1"/>
  <c r="I436" i="1"/>
  <c r="I393" i="1"/>
  <c r="I326" i="1"/>
  <c r="I156" i="1"/>
  <c r="I65" i="1"/>
  <c r="H278" i="1"/>
  <c r="H246" i="1"/>
  <c r="H214" i="1"/>
  <c r="H182" i="1"/>
  <c r="H150" i="1"/>
  <c r="H118" i="1"/>
  <c r="H86" i="1"/>
  <c r="I468" i="1"/>
  <c r="I425" i="1"/>
  <c r="I382" i="1"/>
  <c r="I305" i="1"/>
  <c r="I220" i="1"/>
  <c r="I134" i="1"/>
  <c r="H80" i="1"/>
  <c r="I500" i="1"/>
  <c r="I457" i="1"/>
  <c r="I414" i="1"/>
  <c r="I372" i="1"/>
  <c r="I284" i="1"/>
  <c r="I198" i="1"/>
  <c r="I9" i="1"/>
  <c r="I495" i="1"/>
  <c r="J495" i="1"/>
  <c r="I483" i="1"/>
  <c r="J483" i="1"/>
  <c r="I471" i="1"/>
  <c r="J471" i="1"/>
  <c r="J459" i="1"/>
  <c r="I459" i="1"/>
  <c r="I447" i="1"/>
  <c r="J447" i="1"/>
  <c r="I435" i="1"/>
  <c r="J435" i="1"/>
  <c r="I423" i="1"/>
  <c r="J423" i="1"/>
  <c r="I415" i="1"/>
  <c r="J415" i="1"/>
  <c r="I403" i="1"/>
  <c r="J403" i="1"/>
  <c r="J391" i="1"/>
  <c r="I391" i="1"/>
  <c r="I379" i="1"/>
  <c r="J379" i="1"/>
  <c r="I367" i="1"/>
  <c r="J367" i="1"/>
  <c r="J355" i="1"/>
  <c r="I355" i="1"/>
  <c r="I343" i="1"/>
  <c r="J343" i="1"/>
  <c r="J331" i="1"/>
  <c r="I331" i="1"/>
  <c r="J319" i="1"/>
  <c r="I319" i="1"/>
  <c r="J307" i="1"/>
  <c r="I307" i="1"/>
  <c r="J295" i="1"/>
  <c r="I295" i="1"/>
  <c r="J283" i="1"/>
  <c r="I283" i="1"/>
  <c r="J271" i="1"/>
  <c r="I271" i="1"/>
  <c r="H271" i="1"/>
  <c r="J259" i="1"/>
  <c r="I259" i="1"/>
  <c r="H259" i="1"/>
  <c r="J247" i="1"/>
  <c r="I247" i="1"/>
  <c r="H247" i="1"/>
  <c r="J235" i="1"/>
  <c r="I235" i="1"/>
  <c r="J223" i="1"/>
  <c r="I223" i="1"/>
  <c r="H223" i="1"/>
  <c r="J211" i="1"/>
  <c r="I211" i="1"/>
  <c r="H211" i="1"/>
  <c r="J199" i="1"/>
  <c r="I199" i="1"/>
  <c r="H199" i="1"/>
  <c r="J187" i="1"/>
  <c r="I187" i="1"/>
  <c r="J179" i="1"/>
  <c r="I179" i="1"/>
  <c r="H179" i="1"/>
  <c r="J167" i="1"/>
  <c r="I167" i="1"/>
  <c r="H167" i="1"/>
  <c r="J155" i="1"/>
  <c r="I155" i="1"/>
  <c r="J143" i="1"/>
  <c r="I143" i="1"/>
  <c r="H143" i="1"/>
  <c r="J131" i="1"/>
  <c r="I131" i="1"/>
  <c r="H131" i="1"/>
  <c r="J119" i="1"/>
  <c r="I119" i="1"/>
  <c r="H119" i="1"/>
  <c r="J111" i="1"/>
  <c r="I111" i="1"/>
  <c r="H111" i="1"/>
  <c r="J99" i="1"/>
  <c r="I99" i="1"/>
  <c r="H99" i="1"/>
  <c r="J91" i="1"/>
  <c r="I91" i="1"/>
  <c r="H91" i="1"/>
  <c r="J83" i="1"/>
  <c r="I83" i="1"/>
  <c r="H83" i="1"/>
  <c r="J79" i="1"/>
  <c r="H79" i="1"/>
  <c r="I79" i="1"/>
  <c r="J71" i="1"/>
  <c r="H71" i="1"/>
  <c r="I71" i="1"/>
  <c r="J67" i="1"/>
  <c r="I67" i="1"/>
  <c r="H67" i="1"/>
  <c r="J63" i="1"/>
  <c r="H63" i="1"/>
  <c r="I63" i="1"/>
  <c r="J59" i="1"/>
  <c r="H59" i="1"/>
  <c r="I59" i="1"/>
  <c r="J55" i="1"/>
  <c r="H55" i="1"/>
  <c r="I55" i="1"/>
  <c r="J39" i="1"/>
  <c r="H39" i="1"/>
  <c r="I39" i="1"/>
  <c r="H483" i="1"/>
  <c r="H435" i="1"/>
  <c r="H403" i="1"/>
  <c r="H355" i="1"/>
  <c r="H307" i="1"/>
  <c r="H187" i="1"/>
  <c r="H495" i="1"/>
  <c r="H447" i="1"/>
  <c r="H415" i="1"/>
  <c r="H367" i="1"/>
  <c r="H319" i="1"/>
  <c r="I503" i="1"/>
  <c r="J503" i="1"/>
  <c r="J491" i="1"/>
  <c r="I491" i="1"/>
  <c r="I479" i="1"/>
  <c r="J479" i="1"/>
  <c r="I467" i="1"/>
  <c r="J467" i="1"/>
  <c r="I455" i="1"/>
  <c r="J455" i="1"/>
  <c r="J443" i="1"/>
  <c r="I443" i="1"/>
  <c r="I431" i="1"/>
  <c r="J431" i="1"/>
  <c r="I419" i="1"/>
  <c r="J419" i="1"/>
  <c r="I407" i="1"/>
  <c r="J407" i="1"/>
  <c r="I395" i="1"/>
  <c r="J395" i="1"/>
  <c r="J383" i="1"/>
  <c r="I383" i="1"/>
  <c r="J371" i="1"/>
  <c r="I371" i="1"/>
  <c r="I359" i="1"/>
  <c r="J359" i="1"/>
  <c r="I347" i="1"/>
  <c r="J347" i="1"/>
  <c r="J335" i="1"/>
  <c r="I335" i="1"/>
  <c r="J323" i="1"/>
  <c r="I323" i="1"/>
  <c r="J311" i="1"/>
  <c r="I311" i="1"/>
  <c r="J299" i="1"/>
  <c r="I299" i="1"/>
  <c r="J287" i="1"/>
  <c r="I287" i="1"/>
  <c r="J275" i="1"/>
  <c r="I275" i="1"/>
  <c r="H275" i="1"/>
  <c r="J263" i="1"/>
  <c r="I263" i="1"/>
  <c r="H263" i="1"/>
  <c r="J251" i="1"/>
  <c r="I251" i="1"/>
  <c r="J243" i="1"/>
  <c r="I243" i="1"/>
  <c r="H243" i="1"/>
  <c r="J231" i="1"/>
  <c r="I231" i="1"/>
  <c r="H231" i="1"/>
  <c r="J219" i="1"/>
  <c r="I219" i="1"/>
  <c r="J207" i="1"/>
  <c r="I207" i="1"/>
  <c r="H207" i="1"/>
  <c r="J195" i="1"/>
  <c r="I195" i="1"/>
  <c r="H195" i="1"/>
  <c r="J183" i="1"/>
  <c r="I183" i="1"/>
  <c r="H183" i="1"/>
  <c r="J171" i="1"/>
  <c r="I171" i="1"/>
  <c r="J159" i="1"/>
  <c r="I159" i="1"/>
  <c r="H159" i="1"/>
  <c r="J147" i="1"/>
  <c r="I147" i="1"/>
  <c r="H147" i="1"/>
  <c r="J135" i="1"/>
  <c r="I135" i="1"/>
  <c r="H135" i="1"/>
  <c r="J127" i="1"/>
  <c r="I127" i="1"/>
  <c r="H127" i="1"/>
  <c r="J115" i="1"/>
  <c r="I115" i="1"/>
  <c r="H115" i="1"/>
  <c r="J103" i="1"/>
  <c r="I103" i="1"/>
  <c r="H103" i="1"/>
  <c r="J95" i="1"/>
  <c r="I95" i="1"/>
  <c r="H95" i="1"/>
  <c r="J87" i="1"/>
  <c r="I87" i="1"/>
  <c r="H87" i="1"/>
  <c r="J75" i="1"/>
  <c r="H75" i="1"/>
  <c r="I75" i="1"/>
  <c r="J51" i="1"/>
  <c r="I51" i="1"/>
  <c r="H51" i="1"/>
  <c r="J47" i="1"/>
  <c r="H47" i="1"/>
  <c r="I47" i="1"/>
  <c r="J43" i="1"/>
  <c r="H43" i="1"/>
  <c r="I43" i="1"/>
  <c r="J35" i="1"/>
  <c r="I35" i="1"/>
  <c r="H35" i="1"/>
  <c r="J31" i="1"/>
  <c r="H31" i="1"/>
  <c r="I31" i="1"/>
  <c r="J27" i="1"/>
  <c r="H27" i="1"/>
  <c r="I27" i="1"/>
  <c r="J19" i="1"/>
  <c r="I19" i="1"/>
  <c r="H19" i="1"/>
  <c r="J11" i="1"/>
  <c r="H11" i="1"/>
  <c r="I11" i="1"/>
  <c r="J3" i="1"/>
  <c r="I3" i="1"/>
  <c r="H3" i="1"/>
  <c r="H491" i="1"/>
  <c r="H459" i="1"/>
  <c r="H443" i="1"/>
  <c r="H395" i="1"/>
  <c r="H379" i="1"/>
  <c r="H347" i="1"/>
  <c r="H331" i="1"/>
  <c r="H299" i="1"/>
  <c r="H283" i="1"/>
  <c r="H219" i="1"/>
  <c r="H155" i="1"/>
  <c r="I499" i="1"/>
  <c r="J499" i="1"/>
  <c r="I487" i="1"/>
  <c r="J487" i="1"/>
  <c r="J475" i="1"/>
  <c r="I475" i="1"/>
  <c r="I463" i="1"/>
  <c r="J463" i="1"/>
  <c r="I451" i="1"/>
  <c r="J451" i="1"/>
  <c r="I439" i="1"/>
  <c r="J439" i="1"/>
  <c r="J427" i="1"/>
  <c r="I427" i="1"/>
  <c r="J411" i="1"/>
  <c r="I411" i="1"/>
  <c r="J399" i="1"/>
  <c r="I399" i="1"/>
  <c r="I387" i="1"/>
  <c r="J387" i="1"/>
  <c r="I375" i="1"/>
  <c r="J375" i="1"/>
  <c r="I363" i="1"/>
  <c r="J363" i="1"/>
  <c r="I351" i="1"/>
  <c r="J351" i="1"/>
  <c r="J339" i="1"/>
  <c r="I339" i="1"/>
  <c r="J327" i="1"/>
  <c r="I327" i="1"/>
  <c r="J315" i="1"/>
  <c r="I315" i="1"/>
  <c r="J303" i="1"/>
  <c r="I303" i="1"/>
  <c r="J291" i="1"/>
  <c r="I291" i="1"/>
  <c r="J279" i="1"/>
  <c r="I279" i="1"/>
  <c r="H279" i="1"/>
  <c r="J267" i="1"/>
  <c r="I267" i="1"/>
  <c r="J255" i="1"/>
  <c r="I255" i="1"/>
  <c r="H255" i="1"/>
  <c r="J239" i="1"/>
  <c r="I239" i="1"/>
  <c r="H239" i="1"/>
  <c r="J227" i="1"/>
  <c r="I227" i="1"/>
  <c r="H227" i="1"/>
  <c r="J215" i="1"/>
  <c r="I215" i="1"/>
  <c r="H215" i="1"/>
  <c r="J203" i="1"/>
  <c r="I203" i="1"/>
  <c r="J191" i="1"/>
  <c r="I191" i="1"/>
  <c r="H191" i="1"/>
  <c r="J175" i="1"/>
  <c r="I175" i="1"/>
  <c r="H175" i="1"/>
  <c r="J163" i="1"/>
  <c r="I163" i="1"/>
  <c r="H163" i="1"/>
  <c r="J151" i="1"/>
  <c r="I151" i="1"/>
  <c r="H151" i="1"/>
  <c r="J139" i="1"/>
  <c r="I139" i="1"/>
  <c r="J123" i="1"/>
  <c r="I123" i="1"/>
  <c r="J107" i="1"/>
  <c r="I107" i="1"/>
  <c r="J23" i="1"/>
  <c r="H23" i="1"/>
  <c r="I23" i="1"/>
  <c r="J15" i="1"/>
  <c r="H15" i="1"/>
  <c r="I15" i="1"/>
  <c r="J7" i="1"/>
  <c r="H7" i="1"/>
  <c r="I7" i="1"/>
  <c r="H503" i="1"/>
  <c r="H487" i="1"/>
  <c r="H471" i="1"/>
  <c r="H455" i="1"/>
  <c r="H439" i="1"/>
  <c r="H423" i="1"/>
  <c r="H407" i="1"/>
  <c r="H391" i="1"/>
  <c r="H375" i="1"/>
  <c r="H359" i="1"/>
  <c r="H343" i="1"/>
  <c r="H327" i="1"/>
  <c r="H311" i="1"/>
  <c r="H295" i="1"/>
  <c r="H235" i="1"/>
  <c r="H171" i="1"/>
  <c r="H107" i="1"/>
  <c r="I348" i="1"/>
  <c r="J484" i="1"/>
  <c r="J456" i="1"/>
  <c r="J428" i="1"/>
  <c r="J396" i="1"/>
  <c r="J328" i="1"/>
  <c r="J482" i="1"/>
  <c r="I482" i="1"/>
  <c r="J474" i="1"/>
  <c r="I474" i="1"/>
  <c r="J466" i="1"/>
  <c r="I466" i="1"/>
  <c r="J458" i="1"/>
  <c r="I458" i="1"/>
  <c r="J450" i="1"/>
  <c r="I450" i="1"/>
  <c r="J442" i="1"/>
  <c r="I442" i="1"/>
  <c r="J434" i="1"/>
  <c r="I434" i="1"/>
  <c r="J426" i="1"/>
  <c r="I426" i="1"/>
  <c r="J418" i="1"/>
  <c r="I418" i="1"/>
  <c r="J410" i="1"/>
  <c r="I410" i="1"/>
  <c r="J402" i="1"/>
  <c r="I402" i="1"/>
  <c r="J394" i="1"/>
  <c r="I394" i="1"/>
  <c r="J386" i="1"/>
  <c r="I386" i="1"/>
  <c r="J378" i="1"/>
  <c r="I378" i="1"/>
  <c r="J370" i="1"/>
  <c r="I370" i="1"/>
  <c r="J362" i="1"/>
  <c r="I362" i="1"/>
  <c r="J354" i="1"/>
  <c r="I354" i="1"/>
  <c r="J350" i="1"/>
  <c r="I350" i="1"/>
  <c r="J346" i="1"/>
  <c r="I346" i="1"/>
  <c r="J338" i="1"/>
  <c r="I338" i="1"/>
  <c r="J334" i="1"/>
  <c r="I334" i="1"/>
  <c r="J330" i="1"/>
  <c r="I330" i="1"/>
  <c r="I322" i="1"/>
  <c r="J322" i="1"/>
  <c r="J318" i="1"/>
  <c r="I318" i="1"/>
  <c r="J314" i="1"/>
  <c r="I314" i="1"/>
  <c r="J306" i="1"/>
  <c r="I306" i="1"/>
  <c r="J302" i="1"/>
  <c r="I302" i="1"/>
  <c r="J298" i="1"/>
  <c r="I298" i="1"/>
  <c r="J290" i="1"/>
  <c r="I290" i="1"/>
  <c r="J286" i="1"/>
  <c r="I286" i="1"/>
  <c r="J282" i="1"/>
  <c r="I282" i="1"/>
  <c r="J274" i="1"/>
  <c r="I274" i="1"/>
  <c r="J270" i="1"/>
  <c r="I270" i="1"/>
  <c r="J266" i="1"/>
  <c r="I266" i="1"/>
  <c r="J258" i="1"/>
  <c r="I258" i="1"/>
  <c r="J254" i="1"/>
  <c r="I254" i="1"/>
  <c r="J250" i="1"/>
  <c r="I250" i="1"/>
  <c r="J242" i="1"/>
  <c r="I242" i="1"/>
  <c r="J238" i="1"/>
  <c r="I238" i="1"/>
  <c r="J234" i="1"/>
  <c r="I234" i="1"/>
  <c r="J226" i="1"/>
  <c r="I226" i="1"/>
  <c r="J222" i="1"/>
  <c r="I222" i="1"/>
  <c r="J218" i="1"/>
  <c r="I218" i="1"/>
  <c r="J210" i="1"/>
  <c r="I210" i="1"/>
  <c r="J206" i="1"/>
  <c r="I206" i="1"/>
  <c r="J202" i="1"/>
  <c r="I202" i="1"/>
  <c r="J194" i="1"/>
  <c r="I194" i="1"/>
  <c r="J190" i="1"/>
  <c r="I190" i="1"/>
  <c r="J186" i="1"/>
  <c r="I186" i="1"/>
  <c r="J178" i="1"/>
  <c r="I178" i="1"/>
  <c r="J174" i="1"/>
  <c r="I174" i="1"/>
  <c r="J170" i="1"/>
  <c r="I170" i="1"/>
  <c r="J162" i="1"/>
  <c r="I162" i="1"/>
  <c r="J158" i="1"/>
  <c r="I158" i="1"/>
  <c r="J154" i="1"/>
  <c r="I154" i="1"/>
  <c r="J146" i="1"/>
  <c r="I146" i="1"/>
  <c r="J142" i="1"/>
  <c r="I142" i="1"/>
  <c r="J138" i="1"/>
  <c r="I138" i="1"/>
  <c r="J130" i="1"/>
  <c r="I130" i="1"/>
  <c r="J126" i="1"/>
  <c r="I126" i="1"/>
  <c r="J122" i="1"/>
  <c r="I122" i="1"/>
  <c r="J114" i="1"/>
  <c r="I114" i="1"/>
  <c r="J110" i="1"/>
  <c r="I110" i="1"/>
  <c r="J106" i="1"/>
  <c r="I106" i="1"/>
  <c r="J98" i="1"/>
  <c r="I98" i="1"/>
  <c r="J94" i="1"/>
  <c r="I94" i="1"/>
  <c r="J90" i="1"/>
  <c r="I90" i="1"/>
  <c r="J82" i="1"/>
  <c r="I82" i="1"/>
  <c r="J78" i="1"/>
  <c r="I78" i="1"/>
  <c r="J74" i="1"/>
  <c r="I74" i="1"/>
  <c r="H74" i="1"/>
  <c r="J70" i="1"/>
  <c r="I70" i="1"/>
  <c r="J66" i="1"/>
  <c r="I66" i="1"/>
  <c r="H66" i="1"/>
  <c r="J62" i="1"/>
  <c r="I62" i="1"/>
  <c r="J58" i="1"/>
  <c r="I58" i="1"/>
  <c r="H58" i="1"/>
  <c r="J54" i="1"/>
  <c r="I54" i="1"/>
  <c r="J50" i="1"/>
  <c r="I50" i="1"/>
  <c r="H50" i="1"/>
  <c r="J46" i="1"/>
  <c r="I46" i="1"/>
  <c r="J42" i="1"/>
  <c r="I42" i="1"/>
  <c r="H42" i="1"/>
  <c r="J38" i="1"/>
  <c r="I38" i="1"/>
  <c r="J34" i="1"/>
  <c r="I34" i="1"/>
  <c r="H34" i="1"/>
  <c r="J30" i="1"/>
  <c r="I30" i="1"/>
  <c r="J26" i="1"/>
  <c r="I26" i="1"/>
  <c r="H26" i="1"/>
  <c r="J22" i="1"/>
  <c r="I22" i="1"/>
  <c r="J18" i="1"/>
  <c r="I18" i="1"/>
  <c r="H18" i="1"/>
  <c r="J14" i="1"/>
  <c r="I14" i="1"/>
  <c r="J10" i="1"/>
  <c r="I10" i="1"/>
  <c r="H10" i="1"/>
  <c r="J6" i="1"/>
  <c r="I6" i="1"/>
  <c r="H502" i="1"/>
  <c r="H494" i="1"/>
  <c r="H486" i="1"/>
  <c r="H482" i="1"/>
  <c r="H478" i="1"/>
  <c r="H474" i="1"/>
  <c r="H470" i="1"/>
  <c r="H466" i="1"/>
  <c r="H462" i="1"/>
  <c r="H458" i="1"/>
  <c r="H454" i="1"/>
  <c r="H450" i="1"/>
  <c r="H446" i="1"/>
  <c r="H442" i="1"/>
  <c r="H438" i="1"/>
  <c r="H434" i="1"/>
  <c r="H430" i="1"/>
  <c r="H426" i="1"/>
  <c r="H422" i="1"/>
  <c r="H418" i="1"/>
  <c r="H414" i="1"/>
  <c r="H410" i="1"/>
  <c r="H406" i="1"/>
  <c r="H402" i="1"/>
  <c r="H398" i="1"/>
  <c r="H394" i="1"/>
  <c r="H390" i="1"/>
  <c r="H386" i="1"/>
  <c r="H382" i="1"/>
  <c r="H378" i="1"/>
  <c r="H374" i="1"/>
  <c r="H370" i="1"/>
  <c r="H366" i="1"/>
  <c r="H362" i="1"/>
  <c r="H358" i="1"/>
  <c r="H354" i="1"/>
  <c r="H350" i="1"/>
  <c r="H346" i="1"/>
  <c r="H342" i="1"/>
  <c r="H338" i="1"/>
  <c r="H334" i="1"/>
  <c r="H330" i="1"/>
  <c r="H326" i="1"/>
  <c r="H322" i="1"/>
  <c r="H318" i="1"/>
  <c r="H314" i="1"/>
  <c r="H310" i="1"/>
  <c r="H306" i="1"/>
  <c r="H302" i="1"/>
  <c r="H298" i="1"/>
  <c r="H294" i="1"/>
  <c r="H290" i="1"/>
  <c r="H286" i="1"/>
  <c r="H282" i="1"/>
  <c r="H266" i="1"/>
  <c r="H250" i="1"/>
  <c r="H234" i="1"/>
  <c r="H218" i="1"/>
  <c r="H202" i="1"/>
  <c r="H186" i="1"/>
  <c r="H170" i="1"/>
  <c r="H154" i="1"/>
  <c r="H138" i="1"/>
  <c r="H122" i="1"/>
  <c r="H106" i="1"/>
  <c r="H90" i="1"/>
  <c r="H78" i="1"/>
  <c r="H46" i="1"/>
  <c r="H14" i="1"/>
  <c r="I497" i="1"/>
  <c r="I486" i="1"/>
  <c r="I476" i="1"/>
  <c r="I465" i="1"/>
  <c r="I454" i="1"/>
  <c r="I444" i="1"/>
  <c r="I433" i="1"/>
  <c r="I422" i="1"/>
  <c r="I412" i="1"/>
  <c r="I401" i="1"/>
  <c r="I390" i="1"/>
  <c r="I380" i="1"/>
  <c r="I369" i="1"/>
  <c r="I358" i="1"/>
  <c r="I342" i="1"/>
  <c r="I321" i="1"/>
  <c r="I300" i="1"/>
  <c r="I278" i="1"/>
  <c r="I236" i="1"/>
  <c r="I214" i="1"/>
  <c r="I172" i="1"/>
  <c r="I150" i="1"/>
  <c r="I108" i="1"/>
  <c r="I86" i="1"/>
  <c r="J505" i="1"/>
  <c r="J477" i="1"/>
  <c r="J449" i="1"/>
  <c r="J420" i="1"/>
  <c r="J490" i="1"/>
  <c r="I490" i="1"/>
  <c r="J405" i="1"/>
  <c r="I405" i="1"/>
  <c r="J397" i="1"/>
  <c r="I397" i="1"/>
  <c r="J389" i="1"/>
  <c r="I389" i="1"/>
  <c r="J381" i="1"/>
  <c r="I381" i="1"/>
  <c r="J373" i="1"/>
  <c r="I373" i="1"/>
  <c r="J365" i="1"/>
  <c r="I365" i="1"/>
  <c r="J357" i="1"/>
  <c r="I357" i="1"/>
  <c r="J349" i="1"/>
  <c r="I349" i="1"/>
  <c r="J345" i="1"/>
  <c r="I345" i="1"/>
  <c r="J341" i="1"/>
  <c r="I341" i="1"/>
  <c r="J333" i="1"/>
  <c r="I333" i="1"/>
  <c r="J329" i="1"/>
  <c r="I329" i="1"/>
  <c r="J325" i="1"/>
  <c r="I325" i="1"/>
  <c r="J317" i="1"/>
  <c r="I317" i="1"/>
  <c r="J313" i="1"/>
  <c r="I313" i="1"/>
  <c r="J309" i="1"/>
  <c r="I309" i="1"/>
  <c r="J301" i="1"/>
  <c r="I301" i="1"/>
  <c r="J297" i="1"/>
  <c r="I297" i="1"/>
  <c r="J293" i="1"/>
  <c r="I293" i="1"/>
  <c r="J285" i="1"/>
  <c r="I285" i="1"/>
  <c r="J281" i="1"/>
  <c r="I281" i="1"/>
  <c r="H281" i="1"/>
  <c r="J277" i="1"/>
  <c r="I277" i="1"/>
  <c r="H277" i="1"/>
  <c r="J273" i="1"/>
  <c r="H273" i="1"/>
  <c r="J269" i="1"/>
  <c r="I269" i="1"/>
  <c r="H269" i="1"/>
  <c r="J265" i="1"/>
  <c r="I265" i="1"/>
  <c r="H265" i="1"/>
  <c r="I261" i="1"/>
  <c r="H261" i="1"/>
  <c r="J257" i="1"/>
  <c r="H257" i="1"/>
  <c r="J253" i="1"/>
  <c r="I253" i="1"/>
  <c r="H253" i="1"/>
  <c r="J249" i="1"/>
  <c r="I249" i="1"/>
  <c r="H249" i="1"/>
  <c r="J245" i="1"/>
  <c r="I245" i="1"/>
  <c r="H245" i="1"/>
  <c r="J241" i="1"/>
  <c r="H241" i="1"/>
  <c r="J237" i="1"/>
  <c r="I237" i="1"/>
  <c r="H237" i="1"/>
  <c r="J233" i="1"/>
  <c r="I233" i="1"/>
  <c r="H233" i="1"/>
  <c r="J229" i="1"/>
  <c r="I229" i="1"/>
  <c r="H229" i="1"/>
  <c r="J225" i="1"/>
  <c r="H225" i="1"/>
  <c r="J221" i="1"/>
  <c r="I221" i="1"/>
  <c r="H221" i="1"/>
  <c r="J217" i="1"/>
  <c r="I217" i="1"/>
  <c r="H217" i="1"/>
  <c r="J213" i="1"/>
  <c r="I213" i="1"/>
  <c r="H213" i="1"/>
  <c r="J209" i="1"/>
  <c r="H209" i="1"/>
  <c r="J205" i="1"/>
  <c r="I205" i="1"/>
  <c r="H205" i="1"/>
  <c r="J201" i="1"/>
  <c r="I201" i="1"/>
  <c r="H201" i="1"/>
  <c r="J197" i="1"/>
  <c r="I197" i="1"/>
  <c r="H197" i="1"/>
  <c r="J193" i="1"/>
  <c r="H193" i="1"/>
  <c r="J189" i="1"/>
  <c r="I189" i="1"/>
  <c r="H189" i="1"/>
  <c r="J185" i="1"/>
  <c r="I185" i="1"/>
  <c r="H185" i="1"/>
  <c r="J181" i="1"/>
  <c r="I181" i="1"/>
  <c r="H181" i="1"/>
  <c r="J177" i="1"/>
  <c r="H177" i="1"/>
  <c r="J173" i="1"/>
  <c r="I173" i="1"/>
  <c r="H173" i="1"/>
  <c r="J169" i="1"/>
  <c r="I169" i="1"/>
  <c r="H169" i="1"/>
  <c r="I165" i="1"/>
  <c r="H165" i="1"/>
  <c r="J161" i="1"/>
  <c r="H161" i="1"/>
  <c r="J157" i="1"/>
  <c r="I157" i="1"/>
  <c r="H157" i="1"/>
  <c r="J153" i="1"/>
  <c r="I153" i="1"/>
  <c r="H153" i="1"/>
  <c r="J149" i="1"/>
  <c r="I149" i="1"/>
  <c r="H149" i="1"/>
  <c r="J145" i="1"/>
  <c r="H145" i="1"/>
  <c r="J141" i="1"/>
  <c r="I141" i="1"/>
  <c r="H141" i="1"/>
  <c r="J137" i="1"/>
  <c r="I137" i="1"/>
  <c r="H137" i="1"/>
  <c r="J133" i="1"/>
  <c r="I133" i="1"/>
  <c r="H133" i="1"/>
  <c r="J129" i="1"/>
  <c r="H129" i="1"/>
  <c r="J125" i="1"/>
  <c r="I125" i="1"/>
  <c r="H125" i="1"/>
  <c r="J121" i="1"/>
  <c r="I121" i="1"/>
  <c r="H121" i="1"/>
  <c r="J117" i="1"/>
  <c r="I117" i="1"/>
  <c r="H117" i="1"/>
  <c r="J113" i="1"/>
  <c r="H113" i="1"/>
  <c r="J109" i="1"/>
  <c r="I109" i="1"/>
  <c r="H109" i="1"/>
  <c r="J105" i="1"/>
  <c r="I105" i="1"/>
  <c r="H105" i="1"/>
  <c r="J101" i="1"/>
  <c r="I101" i="1"/>
  <c r="H101" i="1"/>
  <c r="J97" i="1"/>
  <c r="H97" i="1"/>
  <c r="J93" i="1"/>
  <c r="I93" i="1"/>
  <c r="H93" i="1"/>
  <c r="J89" i="1"/>
  <c r="I89" i="1"/>
  <c r="H89" i="1"/>
  <c r="I85" i="1"/>
  <c r="H85" i="1"/>
  <c r="J81" i="1"/>
  <c r="I81" i="1"/>
  <c r="H81" i="1"/>
  <c r="J77" i="1"/>
  <c r="I77" i="1"/>
  <c r="H77" i="1"/>
  <c r="H69" i="1"/>
  <c r="I69" i="1"/>
  <c r="J69" i="1"/>
  <c r="J61" i="1"/>
  <c r="I61" i="1"/>
  <c r="H61" i="1"/>
  <c r="J57" i="1"/>
  <c r="I57" i="1"/>
  <c r="J53" i="1"/>
  <c r="I53" i="1"/>
  <c r="H53" i="1"/>
  <c r="J49" i="1"/>
  <c r="I49" i="1"/>
  <c r="J45" i="1"/>
  <c r="I45" i="1"/>
  <c r="H45" i="1"/>
  <c r="J41" i="1"/>
  <c r="I41" i="1"/>
  <c r="H37" i="1"/>
  <c r="J37" i="1"/>
  <c r="J33" i="1"/>
  <c r="I33" i="1"/>
  <c r="J29" i="1"/>
  <c r="I29" i="1"/>
  <c r="H29" i="1"/>
  <c r="J25" i="1"/>
  <c r="I25" i="1"/>
  <c r="J21" i="1"/>
  <c r="H21" i="1"/>
  <c r="I21" i="1"/>
  <c r="J17" i="1"/>
  <c r="I17" i="1"/>
  <c r="J13" i="1"/>
  <c r="I13" i="1"/>
  <c r="H13" i="1"/>
  <c r="J5" i="1"/>
  <c r="H5" i="1"/>
  <c r="I5" i="1"/>
  <c r="H505" i="1"/>
  <c r="H497" i="1"/>
  <c r="H489" i="1"/>
  <c r="H481" i="1"/>
  <c r="H477" i="1"/>
  <c r="H473" i="1"/>
  <c r="H465" i="1"/>
  <c r="H457" i="1"/>
  <c r="H449" i="1"/>
  <c r="H441" i="1"/>
  <c r="H433" i="1"/>
  <c r="H425" i="1"/>
  <c r="H417" i="1"/>
  <c r="H413" i="1"/>
  <c r="H409" i="1"/>
  <c r="H405" i="1"/>
  <c r="H401" i="1"/>
  <c r="H397" i="1"/>
  <c r="H393" i="1"/>
  <c r="H389" i="1"/>
  <c r="H385" i="1"/>
  <c r="H381" i="1"/>
  <c r="H377" i="1"/>
  <c r="H373" i="1"/>
  <c r="H369" i="1"/>
  <c r="H365" i="1"/>
  <c r="H361" i="1"/>
  <c r="H357" i="1"/>
  <c r="H353" i="1"/>
  <c r="H349" i="1"/>
  <c r="H345" i="1"/>
  <c r="H341" i="1"/>
  <c r="H337" i="1"/>
  <c r="H333" i="1"/>
  <c r="H329" i="1"/>
  <c r="H325" i="1"/>
  <c r="H321" i="1"/>
  <c r="H317" i="1"/>
  <c r="H313" i="1"/>
  <c r="H309" i="1"/>
  <c r="H305" i="1"/>
  <c r="H301" i="1"/>
  <c r="H297" i="1"/>
  <c r="H293" i="1"/>
  <c r="H289" i="1"/>
  <c r="H285" i="1"/>
  <c r="H270" i="1"/>
  <c r="H254" i="1"/>
  <c r="H238" i="1"/>
  <c r="H222" i="1"/>
  <c r="H206" i="1"/>
  <c r="H190" i="1"/>
  <c r="H174" i="1"/>
  <c r="H158" i="1"/>
  <c r="H142" i="1"/>
  <c r="H126" i="1"/>
  <c r="H110" i="1"/>
  <c r="H94" i="1"/>
  <c r="H65" i="1"/>
  <c r="H54" i="1"/>
  <c r="H44" i="1"/>
  <c r="H33" i="1"/>
  <c r="H22" i="1"/>
  <c r="I494" i="1"/>
  <c r="I484" i="1"/>
  <c r="I473" i="1"/>
  <c r="I462" i="1"/>
  <c r="I452" i="1"/>
  <c r="I441" i="1"/>
  <c r="I430" i="1"/>
  <c r="I420" i="1"/>
  <c r="I409" i="1"/>
  <c r="I398" i="1"/>
  <c r="I388" i="1"/>
  <c r="I377" i="1"/>
  <c r="I366" i="1"/>
  <c r="I356" i="1"/>
  <c r="I337" i="1"/>
  <c r="I316" i="1"/>
  <c r="I294" i="1"/>
  <c r="I273" i="1"/>
  <c r="I252" i="1"/>
  <c r="I230" i="1"/>
  <c r="I209" i="1"/>
  <c r="I188" i="1"/>
  <c r="I166" i="1"/>
  <c r="I145" i="1"/>
  <c r="I124" i="1"/>
  <c r="I102" i="1"/>
  <c r="I80" i="1"/>
  <c r="I52" i="1"/>
  <c r="J413" i="1"/>
  <c r="J165" i="1"/>
  <c r="J2" i="1"/>
  <c r="I2" i="1"/>
  <c r="J498" i="1"/>
  <c r="I498" i="1"/>
  <c r="J501" i="1"/>
  <c r="I501" i="1"/>
  <c r="J493" i="1"/>
  <c r="I493" i="1"/>
  <c r="J485" i="1"/>
  <c r="I485" i="1"/>
  <c r="J469" i="1"/>
  <c r="I469" i="1"/>
  <c r="I461" i="1"/>
  <c r="J461" i="1"/>
  <c r="J453" i="1"/>
  <c r="I453" i="1"/>
  <c r="I445" i="1"/>
  <c r="J445" i="1"/>
  <c r="J437" i="1"/>
  <c r="I437" i="1"/>
  <c r="J429" i="1"/>
  <c r="I429" i="1"/>
  <c r="J421" i="1"/>
  <c r="I421" i="1"/>
  <c r="I504" i="1"/>
  <c r="J504" i="1"/>
  <c r="J496" i="1"/>
  <c r="I496" i="1"/>
  <c r="I488" i="1"/>
  <c r="J488" i="1"/>
  <c r="J480" i="1"/>
  <c r="I480" i="1"/>
  <c r="J472" i="1"/>
  <c r="I472" i="1"/>
  <c r="J464" i="1"/>
  <c r="I464" i="1"/>
  <c r="J448" i="1"/>
  <c r="I448" i="1"/>
  <c r="I440" i="1"/>
  <c r="J440" i="1"/>
  <c r="J432" i="1"/>
  <c r="I432" i="1"/>
  <c r="I424" i="1"/>
  <c r="J424" i="1"/>
  <c r="J416" i="1"/>
  <c r="I416" i="1"/>
  <c r="J408" i="1"/>
  <c r="I408" i="1"/>
  <c r="J400" i="1"/>
  <c r="I400" i="1"/>
  <c r="I392" i="1"/>
  <c r="J392" i="1"/>
  <c r="J384" i="1"/>
  <c r="I384" i="1"/>
  <c r="J376" i="1"/>
  <c r="I376" i="1"/>
  <c r="J368" i="1"/>
  <c r="I368" i="1"/>
  <c r="J360" i="1"/>
  <c r="I360" i="1"/>
  <c r="J352" i="1"/>
  <c r="I352" i="1"/>
  <c r="J344" i="1"/>
  <c r="I344" i="1"/>
  <c r="J340" i="1"/>
  <c r="I340" i="1"/>
  <c r="J336" i="1"/>
  <c r="I336" i="1"/>
  <c r="J324" i="1"/>
  <c r="I324" i="1"/>
  <c r="J320" i="1"/>
  <c r="I320" i="1"/>
  <c r="J312" i="1"/>
  <c r="I312" i="1"/>
  <c r="J308" i="1"/>
  <c r="I308" i="1"/>
  <c r="J304" i="1"/>
  <c r="I304" i="1"/>
  <c r="J296" i="1"/>
  <c r="I296" i="1"/>
  <c r="J292" i="1"/>
  <c r="I292" i="1"/>
  <c r="J288" i="1"/>
  <c r="I288" i="1"/>
  <c r="J280" i="1"/>
  <c r="I280" i="1"/>
  <c r="J276" i="1"/>
  <c r="I276" i="1"/>
  <c r="J272" i="1"/>
  <c r="I272" i="1"/>
  <c r="J264" i="1"/>
  <c r="I264" i="1"/>
  <c r="J260" i="1"/>
  <c r="I260" i="1"/>
  <c r="J256" i="1"/>
  <c r="I256" i="1"/>
  <c r="J248" i="1"/>
  <c r="I248" i="1"/>
  <c r="J244" i="1"/>
  <c r="I244" i="1"/>
  <c r="J240" i="1"/>
  <c r="I240" i="1"/>
  <c r="J232" i="1"/>
  <c r="I232" i="1"/>
  <c r="J228" i="1"/>
  <c r="I228" i="1"/>
  <c r="J224" i="1"/>
  <c r="I224" i="1"/>
  <c r="J216" i="1"/>
  <c r="I216" i="1"/>
  <c r="J212" i="1"/>
  <c r="I212" i="1"/>
  <c r="J208" i="1"/>
  <c r="I208" i="1"/>
  <c r="J200" i="1"/>
  <c r="I200" i="1"/>
  <c r="J196" i="1"/>
  <c r="I196" i="1"/>
  <c r="J192" i="1"/>
  <c r="I192" i="1"/>
  <c r="J184" i="1"/>
  <c r="I184" i="1"/>
  <c r="J180" i="1"/>
  <c r="I180" i="1"/>
  <c r="J176" i="1"/>
  <c r="I176" i="1"/>
  <c r="J168" i="1"/>
  <c r="I168" i="1"/>
  <c r="J164" i="1"/>
  <c r="I164" i="1"/>
  <c r="J160" i="1"/>
  <c r="I160" i="1"/>
  <c r="J152" i="1"/>
  <c r="I152" i="1"/>
  <c r="J148" i="1"/>
  <c r="I148" i="1"/>
  <c r="J144" i="1"/>
  <c r="I144" i="1"/>
  <c r="J136" i="1"/>
  <c r="I136" i="1"/>
  <c r="J132" i="1"/>
  <c r="I132" i="1"/>
  <c r="J128" i="1"/>
  <c r="I128" i="1"/>
  <c r="J120" i="1"/>
  <c r="I120" i="1"/>
  <c r="J116" i="1"/>
  <c r="I116" i="1"/>
  <c r="J112" i="1"/>
  <c r="I112" i="1"/>
  <c r="J104" i="1"/>
  <c r="I104" i="1"/>
  <c r="J100" i="1"/>
  <c r="I100" i="1"/>
  <c r="J96" i="1"/>
  <c r="I96" i="1"/>
  <c r="J88" i="1"/>
  <c r="I88" i="1"/>
  <c r="J84" i="1"/>
  <c r="I84" i="1"/>
  <c r="J76" i="1"/>
  <c r="I76" i="1"/>
  <c r="J72" i="1"/>
  <c r="I72" i="1"/>
  <c r="H72" i="1"/>
  <c r="J68" i="1"/>
  <c r="I68" i="1"/>
  <c r="J64" i="1"/>
  <c r="H64" i="1"/>
  <c r="I64" i="1"/>
  <c r="J60" i="1"/>
  <c r="I60" i="1"/>
  <c r="J56" i="1"/>
  <c r="I56" i="1"/>
  <c r="H56" i="1"/>
  <c r="J48" i="1"/>
  <c r="H48" i="1"/>
  <c r="I48" i="1"/>
  <c r="J40" i="1"/>
  <c r="I40" i="1"/>
  <c r="H40" i="1"/>
  <c r="J36" i="1"/>
  <c r="I36" i="1"/>
  <c r="J32" i="1"/>
  <c r="I32" i="1"/>
  <c r="H32" i="1"/>
  <c r="J28" i="1"/>
  <c r="I28" i="1"/>
  <c r="J24" i="1"/>
  <c r="I24" i="1"/>
  <c r="H24" i="1"/>
  <c r="J20" i="1"/>
  <c r="I20" i="1"/>
  <c r="J16" i="1"/>
  <c r="H16" i="1"/>
  <c r="J12" i="1"/>
  <c r="I12" i="1"/>
  <c r="J8" i="1"/>
  <c r="I8" i="1"/>
  <c r="H8" i="1"/>
  <c r="J4" i="1"/>
  <c r="I4" i="1"/>
  <c r="H504" i="1"/>
  <c r="H500" i="1"/>
  <c r="H496" i="1"/>
  <c r="H492" i="1"/>
  <c r="H488" i="1"/>
  <c r="H480" i="1"/>
  <c r="H476" i="1"/>
  <c r="H472" i="1"/>
  <c r="H468" i="1"/>
  <c r="H464" i="1"/>
  <c r="H460" i="1"/>
  <c r="H456" i="1"/>
  <c r="H452" i="1"/>
  <c r="H448" i="1"/>
  <c r="H444" i="1"/>
  <c r="H440" i="1"/>
  <c r="H436" i="1"/>
  <c r="H432" i="1"/>
  <c r="H428" i="1"/>
  <c r="H424" i="1"/>
  <c r="H416" i="1"/>
  <c r="H412" i="1"/>
  <c r="H408" i="1"/>
  <c r="H404" i="1"/>
  <c r="H400" i="1"/>
  <c r="H396" i="1"/>
  <c r="H392" i="1"/>
  <c r="H388" i="1"/>
  <c r="H384" i="1"/>
  <c r="H380" i="1"/>
  <c r="H376" i="1"/>
  <c r="H372" i="1"/>
  <c r="H368" i="1"/>
  <c r="H364" i="1"/>
  <c r="H360" i="1"/>
  <c r="H356" i="1"/>
  <c r="H352" i="1"/>
  <c r="H348" i="1"/>
  <c r="H344" i="1"/>
  <c r="H340" i="1"/>
  <c r="H336" i="1"/>
  <c r="H332" i="1"/>
  <c r="H328" i="1"/>
  <c r="H324" i="1"/>
  <c r="H320" i="1"/>
  <c r="H316" i="1"/>
  <c r="H312" i="1"/>
  <c r="H308" i="1"/>
  <c r="H304" i="1"/>
  <c r="H300" i="1"/>
  <c r="H296" i="1"/>
  <c r="H292" i="1"/>
  <c r="H288" i="1"/>
  <c r="H284" i="1"/>
  <c r="H274" i="1"/>
  <c r="H268" i="1"/>
  <c r="H258" i="1"/>
  <c r="H252" i="1"/>
  <c r="H242" i="1"/>
  <c r="H236" i="1"/>
  <c r="H226" i="1"/>
  <c r="H220" i="1"/>
  <c r="H210" i="1"/>
  <c r="H204" i="1"/>
  <c r="H194" i="1"/>
  <c r="H188" i="1"/>
  <c r="H178" i="1"/>
  <c r="H172" i="1"/>
  <c r="H162" i="1"/>
  <c r="H156" i="1"/>
  <c r="H146" i="1"/>
  <c r="H140" i="1"/>
  <c r="H130" i="1"/>
  <c r="H124" i="1"/>
  <c r="H114" i="1"/>
  <c r="H108" i="1"/>
  <c r="H98" i="1"/>
  <c r="H92" i="1"/>
  <c r="H82" i="1"/>
  <c r="H73" i="1"/>
  <c r="H62" i="1"/>
  <c r="H52" i="1"/>
  <c r="H41" i="1"/>
  <c r="H30" i="1"/>
  <c r="H20" i="1"/>
  <c r="H9" i="1"/>
  <c r="I502" i="1"/>
  <c r="I492" i="1"/>
  <c r="I481" i="1"/>
  <c r="I470" i="1"/>
  <c r="I460" i="1"/>
  <c r="I438" i="1"/>
  <c r="I417" i="1"/>
  <c r="I406" i="1"/>
  <c r="I385" i="1"/>
  <c r="I374" i="1"/>
  <c r="I364" i="1"/>
  <c r="I353" i="1"/>
  <c r="I332" i="1"/>
  <c r="I310" i="1"/>
  <c r="I289" i="1"/>
  <c r="I268" i="1"/>
  <c r="I246" i="1"/>
  <c r="I225" i="1"/>
  <c r="I204" i="1"/>
  <c r="I182" i="1"/>
  <c r="I161" i="1"/>
  <c r="I140" i="1"/>
  <c r="I118" i="1"/>
  <c r="I97" i="1"/>
  <c r="I73" i="1"/>
  <c r="I44" i="1"/>
  <c r="I16" i="1"/>
  <c r="J85" i="1"/>
</calcChain>
</file>

<file path=xl/sharedStrings.xml><?xml version="1.0" encoding="utf-8"?>
<sst xmlns="http://schemas.openxmlformats.org/spreadsheetml/2006/main" count="1149" uniqueCount="41">
  <si>
    <t>Дата</t>
  </si>
  <si>
    <t>Территория</t>
  </si>
  <si>
    <t>Товарооборот, шт</t>
  </si>
  <si>
    <t>Товарооборот, руб</t>
  </si>
  <si>
    <t>Товарооборот в себестоимости</t>
  </si>
  <si>
    <t>Потери, руб</t>
  </si>
  <si>
    <t>Количество складов</t>
  </si>
  <si>
    <t>Количество заказов</t>
  </si>
  <si>
    <t>Количество клиентов</t>
  </si>
  <si>
    <t>Самара</t>
  </si>
  <si>
    <t>Кемерово</t>
  </si>
  <si>
    <t>Екатеринбург</t>
  </si>
  <si>
    <t>Тольятти</t>
  </si>
  <si>
    <t>Нижний Новгород</t>
  </si>
  <si>
    <t>Санкт-Петербург Юг</t>
  </si>
  <si>
    <t>Санкт-Петербург Север</t>
  </si>
  <si>
    <t>Волгоград</t>
  </si>
  <si>
    <t>Казань</t>
  </si>
  <si>
    <t>Пермь</t>
  </si>
  <si>
    <t>Ростов-на-Дону</t>
  </si>
  <si>
    <t>Краснодар</t>
  </si>
  <si>
    <t>Москва Запад</t>
  </si>
  <si>
    <t>Москва Восток</t>
  </si>
  <si>
    <t>Новосибирск</t>
  </si>
  <si>
    <t>Тюмень</t>
  </si>
  <si>
    <t>Томск</t>
  </si>
  <si>
    <t>Уфа</t>
  </si>
  <si>
    <t>Айдишка</t>
  </si>
  <si>
    <t>Row Labels</t>
  </si>
  <si>
    <t>Grand Total</t>
  </si>
  <si>
    <t>(All)</t>
  </si>
  <si>
    <t>Week Number</t>
  </si>
  <si>
    <t>Товарооборот в рублях</t>
  </si>
  <si>
    <t>Доля от Общей Суммы</t>
  </si>
  <si>
    <t>Номер Недели</t>
  </si>
  <si>
    <t>Товарооборот в себестоимостии</t>
  </si>
  <si>
    <t>Average of Наценка</t>
  </si>
  <si>
    <t>Наценка</t>
  </si>
  <si>
    <t>Доходность</t>
  </si>
  <si>
    <t>Суммарный Товарооборот, руб</t>
  </si>
  <si>
    <t>Средняя Доходность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</si>
</sst>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yyyy\-mm\-dd;@"/>
  </numFmts>
  <fonts count="5" x14ac:knownFonts="1">
    <font>
      <sz val="11"/>
      <color theme="1"/>
      <name val="Calibri"/>
      <scheme val="minor"/>
    </font>
    <font>
      <b/>
      <sz val="11"/>
      <color theme="0"/>
      <name val="Calibri"/>
    </font>
    <font>
      <sz val="11"/>
      <color theme="1"/>
      <name val="Calibri"/>
    </font>
    <font>
      <sz val="11"/>
      <color theme="1"/>
      <name val="Calibri"/>
      <scheme val="minor"/>
    </font>
    <font>
      <b/>
      <sz val="11"/>
      <color theme="0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D9E2F3"/>
        <bgColor rgb="FFD9E2F3"/>
      </patternFill>
    </fill>
  </fills>
  <borders count="11">
    <border>
      <left/>
      <right/>
      <top/>
      <bottom/>
      <diagonal/>
    </border>
    <border>
      <left style="thin">
        <color rgb="FF8EAADB"/>
      </left>
      <right/>
      <top style="thin">
        <color rgb="FF8EAADB"/>
      </top>
      <bottom/>
      <diagonal/>
    </border>
    <border>
      <left/>
      <right/>
      <top style="thin">
        <color rgb="FF8EAADB"/>
      </top>
      <bottom/>
      <diagonal/>
    </border>
    <border>
      <left/>
      <right style="thin">
        <color rgb="FF8EAADB"/>
      </right>
      <top style="thin">
        <color rgb="FF8EAADB"/>
      </top>
      <bottom/>
      <diagonal/>
    </border>
    <border>
      <left/>
      <right/>
      <top style="thin">
        <color rgb="FF8EAADB"/>
      </top>
      <bottom style="thin">
        <color rgb="FF8EAADB"/>
      </bottom>
      <diagonal/>
    </border>
    <border>
      <left style="thin">
        <color rgb="FF8EAADB"/>
      </left>
      <right/>
      <top style="thin">
        <color rgb="FF8EAADB"/>
      </top>
      <bottom/>
      <diagonal/>
    </border>
    <border>
      <left/>
      <right/>
      <top style="thin">
        <color rgb="FF8EAADB"/>
      </top>
      <bottom/>
      <diagonal/>
    </border>
    <border>
      <left/>
      <right style="thin">
        <color rgb="FF8EAADB"/>
      </right>
      <top style="thin">
        <color rgb="FF8EAADB"/>
      </top>
      <bottom/>
      <diagonal/>
    </border>
    <border>
      <left style="thin">
        <color rgb="FF8EAADB"/>
      </left>
      <right/>
      <top style="thin">
        <color rgb="FF8EAADB"/>
      </top>
      <bottom style="thin">
        <color rgb="FF8EAADB"/>
      </bottom>
      <diagonal/>
    </border>
    <border>
      <left/>
      <right/>
      <top style="thin">
        <color rgb="FF8EAADB"/>
      </top>
      <bottom style="thin">
        <color rgb="FF8EAADB"/>
      </bottom>
      <diagonal/>
    </border>
    <border>
      <left/>
      <right style="thin">
        <color rgb="FF8EAADB"/>
      </right>
      <top style="thin">
        <color rgb="FF8EAADB"/>
      </top>
      <bottom style="thin">
        <color rgb="FF8EAADB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32">
    <xf numFmtId="0" fontId="0" fillId="0" borderId="0" xfId="0"/>
    <xf numFmtId="0" fontId="1" fillId="2" borderId="2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0" fontId="1" fillId="2" borderId="4" xfId="0" applyFont="1" applyFill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3" borderId="2" xfId="0" applyFont="1" applyFill="1" applyBorder="1"/>
    <xf numFmtId="0" fontId="2" fillId="3" borderId="3" xfId="0" applyFont="1" applyFill="1" applyBorder="1"/>
    <xf numFmtId="0" fontId="2" fillId="0" borderId="6" xfId="0" applyFont="1" applyBorder="1"/>
    <xf numFmtId="0" fontId="2" fillId="0" borderId="7" xfId="0" applyFont="1" applyBorder="1"/>
    <xf numFmtId="0" fontId="2" fillId="0" borderId="9" xfId="0" applyFont="1" applyBorder="1"/>
    <xf numFmtId="0" fontId="2" fillId="0" borderId="10" xfId="0" applyFont="1" applyBorder="1"/>
    <xf numFmtId="0" fontId="3" fillId="0" borderId="0" xfId="0" applyFont="1"/>
    <xf numFmtId="14" fontId="1" fillId="2" borderId="4" xfId="0" applyNumberFormat="1" applyFont="1" applyFill="1" applyBorder="1" applyAlignment="1">
      <alignment vertical="center" wrapText="1"/>
    </xf>
    <xf numFmtId="14" fontId="2" fillId="0" borderId="0" xfId="0" applyNumberFormat="1" applyFont="1"/>
    <xf numFmtId="14" fontId="0" fillId="0" borderId="0" xfId="0" applyNumberFormat="1"/>
    <xf numFmtId="166" fontId="0" fillId="0" borderId="0" xfId="0" applyNumberFormat="1"/>
    <xf numFmtId="0" fontId="4" fillId="2" borderId="0" xfId="0" applyFont="1" applyFill="1" applyBorder="1" applyAlignment="1">
      <alignment vertical="center" wrapText="1"/>
    </xf>
    <xf numFmtId="0" fontId="4" fillId="2" borderId="4" xfId="0" applyFont="1" applyFill="1" applyBorder="1" applyAlignment="1">
      <alignment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166" fontId="1" fillId="2" borderId="1" xfId="0" applyNumberFormat="1" applyFont="1" applyFill="1" applyBorder="1" applyAlignment="1">
      <alignment vertical="center" wrapText="1"/>
    </xf>
    <xf numFmtId="166" fontId="2" fillId="3" borderId="1" xfId="0" applyNumberFormat="1" applyFont="1" applyFill="1" applyBorder="1"/>
    <xf numFmtId="166" fontId="2" fillId="0" borderId="5" xfId="0" applyNumberFormat="1" applyFont="1" applyBorder="1"/>
    <xf numFmtId="166" fontId="2" fillId="0" borderId="8" xfId="0" applyNumberFormat="1" applyFont="1" applyBorder="1"/>
    <xf numFmtId="49" fontId="2" fillId="3" borderId="1" xfId="0" applyNumberFormat="1" applyFont="1" applyFill="1" applyBorder="1"/>
    <xf numFmtId="49" fontId="0" fillId="0" borderId="0" xfId="0" applyNumberFormat="1"/>
    <xf numFmtId="49" fontId="4" fillId="2" borderId="1" xfId="0" applyNumberFormat="1" applyFont="1" applyFill="1" applyBorder="1" applyAlignment="1">
      <alignment vertical="center" wrapText="1"/>
    </xf>
    <xf numFmtId="10" fontId="0" fillId="0" borderId="0" xfId="0" applyNumberFormat="1"/>
    <xf numFmtId="9" fontId="4" fillId="2" borderId="1" xfId="1" applyFont="1" applyFill="1" applyBorder="1" applyAlignment="1">
      <alignment vertical="center" wrapText="1"/>
    </xf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[Тестирование Аналитик .xlsx]График!PivotTable3</c:name>
    <c:fmtId val="6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K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K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График!$B$3</c:f>
              <c:strCache>
                <c:ptCount val="1"/>
                <c:pt idx="0">
                  <c:v>Суммарный Товарооборот, руб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График!$A$4:$A$102</c:f>
              <c:multiLvlStrCache>
                <c:ptCount val="92"/>
                <c:lvl>
                  <c:pt idx="0">
                    <c:v>Волгоград</c:v>
                  </c:pt>
                  <c:pt idx="1">
                    <c:v>Екатеринбург</c:v>
                  </c:pt>
                  <c:pt idx="2">
                    <c:v>Казань</c:v>
                  </c:pt>
                  <c:pt idx="3">
                    <c:v>Кемерово</c:v>
                  </c:pt>
                  <c:pt idx="4">
                    <c:v>Краснодар</c:v>
                  </c:pt>
                  <c:pt idx="5">
                    <c:v>Москва Восток</c:v>
                  </c:pt>
                  <c:pt idx="6">
                    <c:v>Москва Запад</c:v>
                  </c:pt>
                  <c:pt idx="7">
                    <c:v>Нижний Новгород</c:v>
                  </c:pt>
                  <c:pt idx="8">
                    <c:v>Новосибирск</c:v>
                  </c:pt>
                  <c:pt idx="9">
                    <c:v>Пермь</c:v>
                  </c:pt>
                  <c:pt idx="10">
                    <c:v>Ростов-на-Дону</c:v>
                  </c:pt>
                  <c:pt idx="11">
                    <c:v>Санкт-Петербург Север</c:v>
                  </c:pt>
                  <c:pt idx="12">
                    <c:v>Санкт-Петербург Юг</c:v>
                  </c:pt>
                  <c:pt idx="13">
                    <c:v>Тольятти</c:v>
                  </c:pt>
                  <c:pt idx="14">
                    <c:v>Волгоград</c:v>
                  </c:pt>
                  <c:pt idx="15">
                    <c:v>Екатеринбург</c:v>
                  </c:pt>
                  <c:pt idx="16">
                    <c:v>Казань</c:v>
                  </c:pt>
                  <c:pt idx="17">
                    <c:v>Кемерово</c:v>
                  </c:pt>
                  <c:pt idx="18">
                    <c:v>Краснодар</c:v>
                  </c:pt>
                  <c:pt idx="19">
                    <c:v>Москва Восток</c:v>
                  </c:pt>
                  <c:pt idx="20">
                    <c:v>Москва Запад</c:v>
                  </c:pt>
                  <c:pt idx="21">
                    <c:v>Нижний Новгород</c:v>
                  </c:pt>
                  <c:pt idx="22">
                    <c:v>Новосибирск</c:v>
                  </c:pt>
                  <c:pt idx="23">
                    <c:v>Пермь</c:v>
                  </c:pt>
                  <c:pt idx="24">
                    <c:v>Ростов-на-Дону</c:v>
                  </c:pt>
                  <c:pt idx="25">
                    <c:v>Санкт-Петербург Север</c:v>
                  </c:pt>
                  <c:pt idx="26">
                    <c:v>Санкт-Петербург Юг</c:v>
                  </c:pt>
                  <c:pt idx="27">
                    <c:v>Тольятти</c:v>
                  </c:pt>
                  <c:pt idx="28">
                    <c:v>Волгоград</c:v>
                  </c:pt>
                  <c:pt idx="29">
                    <c:v>Екатеринбург</c:v>
                  </c:pt>
                  <c:pt idx="30">
                    <c:v>Казань</c:v>
                  </c:pt>
                  <c:pt idx="31">
                    <c:v>Кемерово</c:v>
                  </c:pt>
                  <c:pt idx="32">
                    <c:v>Краснодар</c:v>
                  </c:pt>
                  <c:pt idx="33">
                    <c:v>Москва Восток</c:v>
                  </c:pt>
                  <c:pt idx="34">
                    <c:v>Москва Запад</c:v>
                  </c:pt>
                  <c:pt idx="35">
                    <c:v>Нижний Новгород</c:v>
                  </c:pt>
                  <c:pt idx="36">
                    <c:v>Новосибирск</c:v>
                  </c:pt>
                  <c:pt idx="37">
                    <c:v>Пермь</c:v>
                  </c:pt>
                  <c:pt idx="38">
                    <c:v>Ростов-на-Дону</c:v>
                  </c:pt>
                  <c:pt idx="39">
                    <c:v>Санкт-Петербург Север</c:v>
                  </c:pt>
                  <c:pt idx="40">
                    <c:v>Санкт-Петербург Юг</c:v>
                  </c:pt>
                  <c:pt idx="41">
                    <c:v>Тольятти</c:v>
                  </c:pt>
                  <c:pt idx="42">
                    <c:v>Волгоград</c:v>
                  </c:pt>
                  <c:pt idx="43">
                    <c:v>Екатеринбург</c:v>
                  </c:pt>
                  <c:pt idx="44">
                    <c:v>Казань</c:v>
                  </c:pt>
                  <c:pt idx="45">
                    <c:v>Кемерово</c:v>
                  </c:pt>
                  <c:pt idx="46">
                    <c:v>Краснодар</c:v>
                  </c:pt>
                  <c:pt idx="47">
                    <c:v>Москва Восток</c:v>
                  </c:pt>
                  <c:pt idx="48">
                    <c:v>Москва Запад</c:v>
                  </c:pt>
                  <c:pt idx="49">
                    <c:v>Нижний Новгород</c:v>
                  </c:pt>
                  <c:pt idx="50">
                    <c:v>Новосибирск</c:v>
                  </c:pt>
                  <c:pt idx="51">
                    <c:v>Пермь</c:v>
                  </c:pt>
                  <c:pt idx="52">
                    <c:v>Ростов-на-Дону</c:v>
                  </c:pt>
                  <c:pt idx="53">
                    <c:v>Санкт-Петербург Север</c:v>
                  </c:pt>
                  <c:pt idx="54">
                    <c:v>Санкт-Петербург Юг</c:v>
                  </c:pt>
                  <c:pt idx="55">
                    <c:v>Тольятти</c:v>
                  </c:pt>
                  <c:pt idx="56">
                    <c:v>Волгоград</c:v>
                  </c:pt>
                  <c:pt idx="57">
                    <c:v>Екатеринбург</c:v>
                  </c:pt>
                  <c:pt idx="58">
                    <c:v>Казань</c:v>
                  </c:pt>
                  <c:pt idx="59">
                    <c:v>Кемерово</c:v>
                  </c:pt>
                  <c:pt idx="60">
                    <c:v>Краснодар</c:v>
                  </c:pt>
                  <c:pt idx="61">
                    <c:v>Москва Восток</c:v>
                  </c:pt>
                  <c:pt idx="62">
                    <c:v>Москва Запад</c:v>
                  </c:pt>
                  <c:pt idx="63">
                    <c:v>Нижний Новгород</c:v>
                  </c:pt>
                  <c:pt idx="64">
                    <c:v>Новосибирск</c:v>
                  </c:pt>
                  <c:pt idx="65">
                    <c:v>Пермь</c:v>
                  </c:pt>
                  <c:pt idx="66">
                    <c:v>Ростов-на-Дону</c:v>
                  </c:pt>
                  <c:pt idx="67">
                    <c:v>Самара</c:v>
                  </c:pt>
                  <c:pt idx="68">
                    <c:v>Санкт-Петербург Север</c:v>
                  </c:pt>
                  <c:pt idx="69">
                    <c:v>Санкт-Петербург Юг</c:v>
                  </c:pt>
                  <c:pt idx="70">
                    <c:v>Тольятти</c:v>
                  </c:pt>
                  <c:pt idx="71">
                    <c:v>Томск</c:v>
                  </c:pt>
                  <c:pt idx="72">
                    <c:v>Тюмень</c:v>
                  </c:pt>
                  <c:pt idx="73">
                    <c:v>Уфа</c:v>
                  </c:pt>
                  <c:pt idx="74">
                    <c:v>Волгоград</c:v>
                  </c:pt>
                  <c:pt idx="75">
                    <c:v>Екатеринбург</c:v>
                  </c:pt>
                  <c:pt idx="76">
                    <c:v>Казань</c:v>
                  </c:pt>
                  <c:pt idx="77">
                    <c:v>Кемерово</c:v>
                  </c:pt>
                  <c:pt idx="78">
                    <c:v>Краснодар</c:v>
                  </c:pt>
                  <c:pt idx="79">
                    <c:v>Москва Восток</c:v>
                  </c:pt>
                  <c:pt idx="80">
                    <c:v>Москва Запад</c:v>
                  </c:pt>
                  <c:pt idx="81">
                    <c:v>Нижний Новгород</c:v>
                  </c:pt>
                  <c:pt idx="82">
                    <c:v>Новосибирск</c:v>
                  </c:pt>
                  <c:pt idx="83">
                    <c:v>Пермь</c:v>
                  </c:pt>
                  <c:pt idx="84">
                    <c:v>Ростов-на-Дону</c:v>
                  </c:pt>
                  <c:pt idx="85">
                    <c:v>Самара</c:v>
                  </c:pt>
                  <c:pt idx="86">
                    <c:v>Санкт-Петербург Север</c:v>
                  </c:pt>
                  <c:pt idx="87">
                    <c:v>Санкт-Петербург Юг</c:v>
                  </c:pt>
                  <c:pt idx="88">
                    <c:v>Тольятти</c:v>
                  </c:pt>
                  <c:pt idx="89">
                    <c:v>Томск</c:v>
                  </c:pt>
                  <c:pt idx="90">
                    <c:v>Тюмень</c:v>
                  </c:pt>
                  <c:pt idx="91">
                    <c:v>Уфа</c:v>
                  </c:pt>
                </c:lvl>
                <c:lvl>
                  <c:pt idx="0">
                    <c:v>18</c:v>
                  </c:pt>
                  <c:pt idx="14">
                    <c:v>19</c:v>
                  </c:pt>
                  <c:pt idx="28">
                    <c:v>20</c:v>
                  </c:pt>
                  <c:pt idx="42">
                    <c:v>21</c:v>
                  </c:pt>
                  <c:pt idx="56">
                    <c:v>22</c:v>
                  </c:pt>
                  <c:pt idx="74">
                    <c:v>23</c:v>
                  </c:pt>
                </c:lvl>
              </c:multiLvlStrCache>
            </c:multiLvlStrRef>
          </c:cat>
          <c:val>
            <c:numRef>
              <c:f>График!$B$4:$B$102</c:f>
              <c:numCache>
                <c:formatCode>General</c:formatCode>
                <c:ptCount val="92"/>
                <c:pt idx="0">
                  <c:v>36934095</c:v>
                </c:pt>
                <c:pt idx="1">
                  <c:v>42828757.5</c:v>
                </c:pt>
                <c:pt idx="2">
                  <c:v>17828215.5</c:v>
                </c:pt>
                <c:pt idx="3">
                  <c:v>16029679.5</c:v>
                </c:pt>
                <c:pt idx="4">
                  <c:v>13955985</c:v>
                </c:pt>
                <c:pt idx="5">
                  <c:v>130713645</c:v>
                </c:pt>
                <c:pt idx="6">
                  <c:v>136791225</c:v>
                </c:pt>
                <c:pt idx="7">
                  <c:v>13145965.5</c:v>
                </c:pt>
                <c:pt idx="8">
                  <c:v>5746024.5</c:v>
                </c:pt>
                <c:pt idx="9">
                  <c:v>6961020</c:v>
                </c:pt>
                <c:pt idx="10">
                  <c:v>2008809</c:v>
                </c:pt>
                <c:pt idx="11">
                  <c:v>233059077</c:v>
                </c:pt>
                <c:pt idx="12">
                  <c:v>176269533</c:v>
                </c:pt>
                <c:pt idx="13">
                  <c:v>4531000.5</c:v>
                </c:pt>
                <c:pt idx="14">
                  <c:v>43307155.5</c:v>
                </c:pt>
                <c:pt idx="15">
                  <c:v>46366009.5</c:v>
                </c:pt>
                <c:pt idx="16">
                  <c:v>20974521</c:v>
                </c:pt>
                <c:pt idx="17">
                  <c:v>19479055.5</c:v>
                </c:pt>
                <c:pt idx="18">
                  <c:v>16391856</c:v>
                </c:pt>
                <c:pt idx="19">
                  <c:v>151642039.5</c:v>
                </c:pt>
                <c:pt idx="20">
                  <c:v>159695760</c:v>
                </c:pt>
                <c:pt idx="21">
                  <c:v>17149980</c:v>
                </c:pt>
                <c:pt idx="22">
                  <c:v>7253572.5</c:v>
                </c:pt>
                <c:pt idx="23">
                  <c:v>8778597</c:v>
                </c:pt>
                <c:pt idx="24">
                  <c:v>5892277.5</c:v>
                </c:pt>
                <c:pt idx="25">
                  <c:v>272762503.5</c:v>
                </c:pt>
                <c:pt idx="26">
                  <c:v>208128393.85664999</c:v>
                </c:pt>
                <c:pt idx="27">
                  <c:v>6093688.5</c:v>
                </c:pt>
                <c:pt idx="28">
                  <c:v>41300679</c:v>
                </c:pt>
                <c:pt idx="29">
                  <c:v>47079841.5</c:v>
                </c:pt>
                <c:pt idx="30">
                  <c:v>23603355</c:v>
                </c:pt>
                <c:pt idx="31">
                  <c:v>19724733</c:v>
                </c:pt>
                <c:pt idx="32">
                  <c:v>16732521</c:v>
                </c:pt>
                <c:pt idx="33">
                  <c:v>135813990</c:v>
                </c:pt>
                <c:pt idx="34">
                  <c:v>142825023</c:v>
                </c:pt>
                <c:pt idx="35">
                  <c:v>19963153.5</c:v>
                </c:pt>
                <c:pt idx="36">
                  <c:v>7841920.5</c:v>
                </c:pt>
                <c:pt idx="37">
                  <c:v>9036316.5</c:v>
                </c:pt>
                <c:pt idx="38">
                  <c:v>7382458.5</c:v>
                </c:pt>
                <c:pt idx="39">
                  <c:v>269949999</c:v>
                </c:pt>
                <c:pt idx="40">
                  <c:v>199569624.22395</c:v>
                </c:pt>
                <c:pt idx="41">
                  <c:v>6439392</c:v>
                </c:pt>
                <c:pt idx="42">
                  <c:v>44172813</c:v>
                </c:pt>
                <c:pt idx="43">
                  <c:v>49575288</c:v>
                </c:pt>
                <c:pt idx="44">
                  <c:v>26815804.5</c:v>
                </c:pt>
                <c:pt idx="45">
                  <c:v>20915751</c:v>
                </c:pt>
                <c:pt idx="46">
                  <c:v>17647479</c:v>
                </c:pt>
                <c:pt idx="47">
                  <c:v>149589546</c:v>
                </c:pt>
                <c:pt idx="48">
                  <c:v>157512358.5</c:v>
                </c:pt>
                <c:pt idx="49">
                  <c:v>20713983</c:v>
                </c:pt>
                <c:pt idx="50">
                  <c:v>8990269.5</c:v>
                </c:pt>
                <c:pt idx="51">
                  <c:v>10598445</c:v>
                </c:pt>
                <c:pt idx="52">
                  <c:v>8638525.5</c:v>
                </c:pt>
                <c:pt idx="53">
                  <c:v>275539431.56999999</c:v>
                </c:pt>
                <c:pt idx="54">
                  <c:v>204608809.47659999</c:v>
                </c:pt>
                <c:pt idx="55">
                  <c:v>7373379</c:v>
                </c:pt>
                <c:pt idx="56">
                  <c:v>46485094.5</c:v>
                </c:pt>
                <c:pt idx="57">
                  <c:v>50729185.5</c:v>
                </c:pt>
                <c:pt idx="58">
                  <c:v>27495690</c:v>
                </c:pt>
                <c:pt idx="59">
                  <c:v>22579281</c:v>
                </c:pt>
                <c:pt idx="60">
                  <c:v>18595773</c:v>
                </c:pt>
                <c:pt idx="61">
                  <c:v>151451013</c:v>
                </c:pt>
                <c:pt idx="62">
                  <c:v>157857214.5</c:v>
                </c:pt>
                <c:pt idx="63">
                  <c:v>21605704.5</c:v>
                </c:pt>
                <c:pt idx="64">
                  <c:v>9909624</c:v>
                </c:pt>
                <c:pt idx="65">
                  <c:v>11902053</c:v>
                </c:pt>
                <c:pt idx="66">
                  <c:v>9328845</c:v>
                </c:pt>
                <c:pt idx="67">
                  <c:v>2706253.5</c:v>
                </c:pt>
                <c:pt idx="68">
                  <c:v>292155049.5</c:v>
                </c:pt>
                <c:pt idx="69">
                  <c:v>219265928.75384998</c:v>
                </c:pt>
                <c:pt idx="70">
                  <c:v>7762362</c:v>
                </c:pt>
                <c:pt idx="71">
                  <c:v>493893</c:v>
                </c:pt>
                <c:pt idx="72">
                  <c:v>4861708.5</c:v>
                </c:pt>
                <c:pt idx="73">
                  <c:v>468835.5</c:v>
                </c:pt>
                <c:pt idx="74">
                  <c:v>5800290</c:v>
                </c:pt>
                <c:pt idx="75">
                  <c:v>6829921.5</c:v>
                </c:pt>
                <c:pt idx="76">
                  <c:v>3865251</c:v>
                </c:pt>
                <c:pt idx="77">
                  <c:v>2945035.5</c:v>
                </c:pt>
                <c:pt idx="78">
                  <c:v>2538967.5</c:v>
                </c:pt>
                <c:pt idx="79">
                  <c:v>18914194.5</c:v>
                </c:pt>
                <c:pt idx="80">
                  <c:v>19465372.5</c:v>
                </c:pt>
                <c:pt idx="81">
                  <c:v>3013512</c:v>
                </c:pt>
                <c:pt idx="82">
                  <c:v>1293219</c:v>
                </c:pt>
                <c:pt idx="83">
                  <c:v>1526608.5</c:v>
                </c:pt>
                <c:pt idx="84">
                  <c:v>1565632.5</c:v>
                </c:pt>
                <c:pt idx="85">
                  <c:v>636345</c:v>
                </c:pt>
                <c:pt idx="86">
                  <c:v>37257840.18135</c:v>
                </c:pt>
                <c:pt idx="87">
                  <c:v>27770092.5</c:v>
                </c:pt>
                <c:pt idx="88">
                  <c:v>1007742</c:v>
                </c:pt>
                <c:pt idx="89">
                  <c:v>389013</c:v>
                </c:pt>
                <c:pt idx="90">
                  <c:v>802447.5</c:v>
                </c:pt>
                <c:pt idx="91">
                  <c:v>410892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84-467E-82DB-42CB027E21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4201344"/>
        <c:axId val="384202784"/>
      </c:lineChart>
      <c:lineChart>
        <c:grouping val="standard"/>
        <c:varyColors val="0"/>
        <c:ser>
          <c:idx val="1"/>
          <c:order val="1"/>
          <c:tx>
            <c:strRef>
              <c:f>График!$C$3</c:f>
              <c:strCache>
                <c:ptCount val="1"/>
                <c:pt idx="0">
                  <c:v>Средняя Доходность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График!$A$4:$A$102</c:f>
              <c:multiLvlStrCache>
                <c:ptCount val="92"/>
                <c:lvl>
                  <c:pt idx="0">
                    <c:v>Волгоград</c:v>
                  </c:pt>
                  <c:pt idx="1">
                    <c:v>Екатеринбург</c:v>
                  </c:pt>
                  <c:pt idx="2">
                    <c:v>Казань</c:v>
                  </c:pt>
                  <c:pt idx="3">
                    <c:v>Кемерово</c:v>
                  </c:pt>
                  <c:pt idx="4">
                    <c:v>Краснодар</c:v>
                  </c:pt>
                  <c:pt idx="5">
                    <c:v>Москва Восток</c:v>
                  </c:pt>
                  <c:pt idx="6">
                    <c:v>Москва Запад</c:v>
                  </c:pt>
                  <c:pt idx="7">
                    <c:v>Нижний Новгород</c:v>
                  </c:pt>
                  <c:pt idx="8">
                    <c:v>Новосибирск</c:v>
                  </c:pt>
                  <c:pt idx="9">
                    <c:v>Пермь</c:v>
                  </c:pt>
                  <c:pt idx="10">
                    <c:v>Ростов-на-Дону</c:v>
                  </c:pt>
                  <c:pt idx="11">
                    <c:v>Санкт-Петербург Север</c:v>
                  </c:pt>
                  <c:pt idx="12">
                    <c:v>Санкт-Петербург Юг</c:v>
                  </c:pt>
                  <c:pt idx="13">
                    <c:v>Тольятти</c:v>
                  </c:pt>
                  <c:pt idx="14">
                    <c:v>Волгоград</c:v>
                  </c:pt>
                  <c:pt idx="15">
                    <c:v>Екатеринбург</c:v>
                  </c:pt>
                  <c:pt idx="16">
                    <c:v>Казань</c:v>
                  </c:pt>
                  <c:pt idx="17">
                    <c:v>Кемерово</c:v>
                  </c:pt>
                  <c:pt idx="18">
                    <c:v>Краснодар</c:v>
                  </c:pt>
                  <c:pt idx="19">
                    <c:v>Москва Восток</c:v>
                  </c:pt>
                  <c:pt idx="20">
                    <c:v>Москва Запад</c:v>
                  </c:pt>
                  <c:pt idx="21">
                    <c:v>Нижний Новгород</c:v>
                  </c:pt>
                  <c:pt idx="22">
                    <c:v>Новосибирск</c:v>
                  </c:pt>
                  <c:pt idx="23">
                    <c:v>Пермь</c:v>
                  </c:pt>
                  <c:pt idx="24">
                    <c:v>Ростов-на-Дону</c:v>
                  </c:pt>
                  <c:pt idx="25">
                    <c:v>Санкт-Петербург Север</c:v>
                  </c:pt>
                  <c:pt idx="26">
                    <c:v>Санкт-Петербург Юг</c:v>
                  </c:pt>
                  <c:pt idx="27">
                    <c:v>Тольятти</c:v>
                  </c:pt>
                  <c:pt idx="28">
                    <c:v>Волгоград</c:v>
                  </c:pt>
                  <c:pt idx="29">
                    <c:v>Екатеринбург</c:v>
                  </c:pt>
                  <c:pt idx="30">
                    <c:v>Казань</c:v>
                  </c:pt>
                  <c:pt idx="31">
                    <c:v>Кемерово</c:v>
                  </c:pt>
                  <c:pt idx="32">
                    <c:v>Краснодар</c:v>
                  </c:pt>
                  <c:pt idx="33">
                    <c:v>Москва Восток</c:v>
                  </c:pt>
                  <c:pt idx="34">
                    <c:v>Москва Запад</c:v>
                  </c:pt>
                  <c:pt idx="35">
                    <c:v>Нижний Новгород</c:v>
                  </c:pt>
                  <c:pt idx="36">
                    <c:v>Новосибирск</c:v>
                  </c:pt>
                  <c:pt idx="37">
                    <c:v>Пермь</c:v>
                  </c:pt>
                  <c:pt idx="38">
                    <c:v>Ростов-на-Дону</c:v>
                  </c:pt>
                  <c:pt idx="39">
                    <c:v>Санкт-Петербург Север</c:v>
                  </c:pt>
                  <c:pt idx="40">
                    <c:v>Санкт-Петербург Юг</c:v>
                  </c:pt>
                  <c:pt idx="41">
                    <c:v>Тольятти</c:v>
                  </c:pt>
                  <c:pt idx="42">
                    <c:v>Волгоград</c:v>
                  </c:pt>
                  <c:pt idx="43">
                    <c:v>Екатеринбург</c:v>
                  </c:pt>
                  <c:pt idx="44">
                    <c:v>Казань</c:v>
                  </c:pt>
                  <c:pt idx="45">
                    <c:v>Кемерово</c:v>
                  </c:pt>
                  <c:pt idx="46">
                    <c:v>Краснодар</c:v>
                  </c:pt>
                  <c:pt idx="47">
                    <c:v>Москва Восток</c:v>
                  </c:pt>
                  <c:pt idx="48">
                    <c:v>Москва Запад</c:v>
                  </c:pt>
                  <c:pt idx="49">
                    <c:v>Нижний Новгород</c:v>
                  </c:pt>
                  <c:pt idx="50">
                    <c:v>Новосибирск</c:v>
                  </c:pt>
                  <c:pt idx="51">
                    <c:v>Пермь</c:v>
                  </c:pt>
                  <c:pt idx="52">
                    <c:v>Ростов-на-Дону</c:v>
                  </c:pt>
                  <c:pt idx="53">
                    <c:v>Санкт-Петербург Север</c:v>
                  </c:pt>
                  <c:pt idx="54">
                    <c:v>Санкт-Петербург Юг</c:v>
                  </c:pt>
                  <c:pt idx="55">
                    <c:v>Тольятти</c:v>
                  </c:pt>
                  <c:pt idx="56">
                    <c:v>Волгоград</c:v>
                  </c:pt>
                  <c:pt idx="57">
                    <c:v>Екатеринбург</c:v>
                  </c:pt>
                  <c:pt idx="58">
                    <c:v>Казань</c:v>
                  </c:pt>
                  <c:pt idx="59">
                    <c:v>Кемерово</c:v>
                  </c:pt>
                  <c:pt idx="60">
                    <c:v>Краснодар</c:v>
                  </c:pt>
                  <c:pt idx="61">
                    <c:v>Москва Восток</c:v>
                  </c:pt>
                  <c:pt idx="62">
                    <c:v>Москва Запад</c:v>
                  </c:pt>
                  <c:pt idx="63">
                    <c:v>Нижний Новгород</c:v>
                  </c:pt>
                  <c:pt idx="64">
                    <c:v>Новосибирск</c:v>
                  </c:pt>
                  <c:pt idx="65">
                    <c:v>Пермь</c:v>
                  </c:pt>
                  <c:pt idx="66">
                    <c:v>Ростов-на-Дону</c:v>
                  </c:pt>
                  <c:pt idx="67">
                    <c:v>Самара</c:v>
                  </c:pt>
                  <c:pt idx="68">
                    <c:v>Санкт-Петербург Север</c:v>
                  </c:pt>
                  <c:pt idx="69">
                    <c:v>Санкт-Петербург Юг</c:v>
                  </c:pt>
                  <c:pt idx="70">
                    <c:v>Тольятти</c:v>
                  </c:pt>
                  <c:pt idx="71">
                    <c:v>Томск</c:v>
                  </c:pt>
                  <c:pt idx="72">
                    <c:v>Тюмень</c:v>
                  </c:pt>
                  <c:pt idx="73">
                    <c:v>Уфа</c:v>
                  </c:pt>
                  <c:pt idx="74">
                    <c:v>Волгоград</c:v>
                  </c:pt>
                  <c:pt idx="75">
                    <c:v>Екатеринбург</c:v>
                  </c:pt>
                  <c:pt idx="76">
                    <c:v>Казань</c:v>
                  </c:pt>
                  <c:pt idx="77">
                    <c:v>Кемерово</c:v>
                  </c:pt>
                  <c:pt idx="78">
                    <c:v>Краснодар</c:v>
                  </c:pt>
                  <c:pt idx="79">
                    <c:v>Москва Восток</c:v>
                  </c:pt>
                  <c:pt idx="80">
                    <c:v>Москва Запад</c:v>
                  </c:pt>
                  <c:pt idx="81">
                    <c:v>Нижний Новгород</c:v>
                  </c:pt>
                  <c:pt idx="82">
                    <c:v>Новосибирск</c:v>
                  </c:pt>
                  <c:pt idx="83">
                    <c:v>Пермь</c:v>
                  </c:pt>
                  <c:pt idx="84">
                    <c:v>Ростов-на-Дону</c:v>
                  </c:pt>
                  <c:pt idx="85">
                    <c:v>Самара</c:v>
                  </c:pt>
                  <c:pt idx="86">
                    <c:v>Санкт-Петербург Север</c:v>
                  </c:pt>
                  <c:pt idx="87">
                    <c:v>Санкт-Петербург Юг</c:v>
                  </c:pt>
                  <c:pt idx="88">
                    <c:v>Тольятти</c:v>
                  </c:pt>
                  <c:pt idx="89">
                    <c:v>Томск</c:v>
                  </c:pt>
                  <c:pt idx="90">
                    <c:v>Тюмень</c:v>
                  </c:pt>
                  <c:pt idx="91">
                    <c:v>Уфа</c:v>
                  </c:pt>
                </c:lvl>
                <c:lvl>
                  <c:pt idx="0">
                    <c:v>18</c:v>
                  </c:pt>
                  <c:pt idx="14">
                    <c:v>19</c:v>
                  </c:pt>
                  <c:pt idx="28">
                    <c:v>20</c:v>
                  </c:pt>
                  <c:pt idx="42">
                    <c:v>21</c:v>
                  </c:pt>
                  <c:pt idx="56">
                    <c:v>22</c:v>
                  </c:pt>
                  <c:pt idx="74">
                    <c:v>23</c:v>
                  </c:pt>
                </c:lvl>
              </c:multiLvlStrCache>
            </c:multiLvlStrRef>
          </c:cat>
          <c:val>
            <c:numRef>
              <c:f>График!$C$4:$C$102</c:f>
              <c:numCache>
                <c:formatCode>General</c:formatCode>
                <c:ptCount val="92"/>
                <c:pt idx="0">
                  <c:v>0.26708826455599749</c:v>
                </c:pt>
                <c:pt idx="1">
                  <c:v>0.28851862610327078</c:v>
                </c:pt>
                <c:pt idx="2">
                  <c:v>0.20659837859860594</c:v>
                </c:pt>
                <c:pt idx="3">
                  <c:v>0.16342195174707477</c:v>
                </c:pt>
                <c:pt idx="4">
                  <c:v>0.20408164560479428</c:v>
                </c:pt>
                <c:pt idx="5">
                  <c:v>0.35600810191241344</c:v>
                </c:pt>
                <c:pt idx="6">
                  <c:v>0.35694467264091045</c:v>
                </c:pt>
                <c:pt idx="7">
                  <c:v>0.14799018607950654</c:v>
                </c:pt>
                <c:pt idx="8">
                  <c:v>1.8176640374485461E-2</c:v>
                </c:pt>
                <c:pt idx="9">
                  <c:v>4.7843157766063162E-2</c:v>
                </c:pt>
                <c:pt idx="10">
                  <c:v>3.3618854623297917E-2</c:v>
                </c:pt>
                <c:pt idx="11">
                  <c:v>0.35198657984749215</c:v>
                </c:pt>
                <c:pt idx="12">
                  <c:v>0.33769922439502892</c:v>
                </c:pt>
                <c:pt idx="13">
                  <c:v>-5.4763373174292578E-2</c:v>
                </c:pt>
                <c:pt idx="14">
                  <c:v>0.25750877960717539</c:v>
                </c:pt>
                <c:pt idx="15">
                  <c:v>0.27539022568135368</c:v>
                </c:pt>
                <c:pt idx="16">
                  <c:v>0.21393490151553315</c:v>
                </c:pt>
                <c:pt idx="17">
                  <c:v>0.10950982827815745</c:v>
                </c:pt>
                <c:pt idx="18">
                  <c:v>0.19720595706993699</c:v>
                </c:pt>
                <c:pt idx="19">
                  <c:v>0.34499867374595589</c:v>
                </c:pt>
                <c:pt idx="20">
                  <c:v>0.34679380709990226</c:v>
                </c:pt>
                <c:pt idx="21">
                  <c:v>0.14293539635575842</c:v>
                </c:pt>
                <c:pt idx="22">
                  <c:v>8.52975183606033E-4</c:v>
                </c:pt>
                <c:pt idx="23">
                  <c:v>-2.1458969041765197E-2</c:v>
                </c:pt>
                <c:pt idx="24">
                  <c:v>-7.8862176933975375E-2</c:v>
                </c:pt>
                <c:pt idx="25">
                  <c:v>0.35286567959035764</c:v>
                </c:pt>
                <c:pt idx="26">
                  <c:v>0.34306542294792058</c:v>
                </c:pt>
                <c:pt idx="27">
                  <c:v>3.1768740021188768E-3</c:v>
                </c:pt>
                <c:pt idx="28">
                  <c:v>0.24003279956054022</c:v>
                </c:pt>
                <c:pt idx="29">
                  <c:v>0.29192745936630032</c:v>
                </c:pt>
                <c:pt idx="30">
                  <c:v>0.18434587111410519</c:v>
                </c:pt>
                <c:pt idx="31">
                  <c:v>0.11498146353051698</c:v>
                </c:pt>
                <c:pt idx="32">
                  <c:v>0.20207362855301161</c:v>
                </c:pt>
                <c:pt idx="33">
                  <c:v>0.34734752413070485</c:v>
                </c:pt>
                <c:pt idx="34">
                  <c:v>0.35142969057207052</c:v>
                </c:pt>
                <c:pt idx="35">
                  <c:v>0.18100646500813594</c:v>
                </c:pt>
                <c:pt idx="36">
                  <c:v>2.7539991758147725E-2</c:v>
                </c:pt>
                <c:pt idx="37">
                  <c:v>1.4572195653322684E-2</c:v>
                </c:pt>
                <c:pt idx="38">
                  <c:v>-9.826065905653417E-3</c:v>
                </c:pt>
                <c:pt idx="39">
                  <c:v>0.35773170049868153</c:v>
                </c:pt>
                <c:pt idx="40">
                  <c:v>0.34157925353946039</c:v>
                </c:pt>
                <c:pt idx="41">
                  <c:v>-5.8181255086522596E-3</c:v>
                </c:pt>
                <c:pt idx="42">
                  <c:v>0.17179887132526497</c:v>
                </c:pt>
                <c:pt idx="43">
                  <c:v>0.21330617261053528</c:v>
                </c:pt>
                <c:pt idx="44">
                  <c:v>0.18630580246211742</c:v>
                </c:pt>
                <c:pt idx="45">
                  <c:v>8.9280210545248914E-2</c:v>
                </c:pt>
                <c:pt idx="46">
                  <c:v>0.18957354903434309</c:v>
                </c:pt>
                <c:pt idx="47">
                  <c:v>0.32563732975251758</c:v>
                </c:pt>
                <c:pt idx="48">
                  <c:v>0.33156893656769576</c:v>
                </c:pt>
                <c:pt idx="49">
                  <c:v>0.14617525591152208</c:v>
                </c:pt>
                <c:pt idx="50">
                  <c:v>7.8530697266415261E-2</c:v>
                </c:pt>
                <c:pt idx="51">
                  <c:v>2.8231038242579731E-2</c:v>
                </c:pt>
                <c:pt idx="52">
                  <c:v>1.0103247461748784E-2</c:v>
                </c:pt>
                <c:pt idx="53">
                  <c:v>0.33295323914948188</c:v>
                </c:pt>
                <c:pt idx="54">
                  <c:v>0.31449147992249038</c:v>
                </c:pt>
                <c:pt idx="55">
                  <c:v>5.4970874446261954E-2</c:v>
                </c:pt>
                <c:pt idx="56">
                  <c:v>0.24158453546906347</c:v>
                </c:pt>
                <c:pt idx="57">
                  <c:v>0.26902916101675906</c:v>
                </c:pt>
                <c:pt idx="58">
                  <c:v>0.23148652260072947</c:v>
                </c:pt>
                <c:pt idx="59">
                  <c:v>0.14708878405950113</c:v>
                </c:pt>
                <c:pt idx="60">
                  <c:v>0.20690795069597309</c:v>
                </c:pt>
                <c:pt idx="61">
                  <c:v>0.32715679620881083</c:v>
                </c:pt>
                <c:pt idx="62">
                  <c:v>0.33321382832059215</c:v>
                </c:pt>
                <c:pt idx="63">
                  <c:v>0.19063170279903935</c:v>
                </c:pt>
                <c:pt idx="64">
                  <c:v>0.14327820774612926</c:v>
                </c:pt>
                <c:pt idx="65">
                  <c:v>7.435399987465563E-2</c:v>
                </c:pt>
                <c:pt idx="66">
                  <c:v>7.7416294473311956E-2</c:v>
                </c:pt>
                <c:pt idx="67">
                  <c:v>-5.0762655941655084E-2</c:v>
                </c:pt>
                <c:pt idx="68">
                  <c:v>0.33685635404727793</c:v>
                </c:pt>
                <c:pt idx="69">
                  <c:v>0.31602395050864435</c:v>
                </c:pt>
                <c:pt idx="70">
                  <c:v>0.10387552961004107</c:v>
                </c:pt>
                <c:pt idx="71">
                  <c:v>1.3244667600256724E-2</c:v>
                </c:pt>
                <c:pt idx="72">
                  <c:v>7.6101702690640816E-2</c:v>
                </c:pt>
                <c:pt idx="73">
                  <c:v>0.11527933068562683</c:v>
                </c:pt>
                <c:pt idx="74">
                  <c:v>0.2914721002363389</c:v>
                </c:pt>
                <c:pt idx="75">
                  <c:v>0.28290653384904452</c:v>
                </c:pt>
                <c:pt idx="76">
                  <c:v>0.18714230558743278</c:v>
                </c:pt>
                <c:pt idx="77">
                  <c:v>0.10390434503974418</c:v>
                </c:pt>
                <c:pt idx="78">
                  <c:v>0.21253775516510062</c:v>
                </c:pt>
                <c:pt idx="79">
                  <c:v>0.32163249928089943</c:v>
                </c:pt>
                <c:pt idx="80">
                  <c:v>0.32350666287380053</c:v>
                </c:pt>
                <c:pt idx="81">
                  <c:v>0.18613641493265018</c:v>
                </c:pt>
                <c:pt idx="82">
                  <c:v>0.15691979933520517</c:v>
                </c:pt>
                <c:pt idx="83">
                  <c:v>-1.3645540359097773E-2</c:v>
                </c:pt>
                <c:pt idx="84">
                  <c:v>0.11080783954293486</c:v>
                </c:pt>
                <c:pt idx="85">
                  <c:v>-0.18986834078791651</c:v>
                </c:pt>
                <c:pt idx="86">
                  <c:v>0.32100995853242259</c:v>
                </c:pt>
                <c:pt idx="87">
                  <c:v>0.2836968035708165</c:v>
                </c:pt>
                <c:pt idx="88">
                  <c:v>5.8012333542183464E-2</c:v>
                </c:pt>
                <c:pt idx="89">
                  <c:v>-0.30763071525665553</c:v>
                </c:pt>
                <c:pt idx="90">
                  <c:v>5.5758028526212283E-2</c:v>
                </c:pt>
                <c:pt idx="91">
                  <c:v>8.2924240475896957E-2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84-467E-82DB-42CB027E21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1763008"/>
        <c:axId val="371753888"/>
      </c:lineChart>
      <c:catAx>
        <c:axId val="384201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KZ"/>
          </a:p>
        </c:txPr>
        <c:crossAx val="384202784"/>
        <c:crosses val="autoZero"/>
        <c:auto val="1"/>
        <c:lblAlgn val="ctr"/>
        <c:lblOffset val="100"/>
        <c:noMultiLvlLbl val="0"/>
      </c:catAx>
      <c:valAx>
        <c:axId val="38420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KZ"/>
          </a:p>
        </c:txPr>
        <c:crossAx val="384201344"/>
        <c:crosses val="autoZero"/>
        <c:crossBetween val="between"/>
      </c:valAx>
      <c:valAx>
        <c:axId val="37175388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KZ"/>
          </a:p>
        </c:txPr>
        <c:crossAx val="371763008"/>
        <c:crosses val="max"/>
        <c:crossBetween val="between"/>
      </c:valAx>
      <c:catAx>
        <c:axId val="3717630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175388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K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KZ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291352</xdr:colOff>
      <xdr:row>1</xdr:row>
      <xdr:rowOff>53787</xdr:rowOff>
    </xdr:from>
    <xdr:to>
      <xdr:col>18</xdr:col>
      <xdr:colOff>0</xdr:colOff>
      <xdr:row>25</xdr:row>
      <xdr:rowOff>143435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461F503-99D0-1A7F-56B6-04336D1E69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Тимур Амренов" refreshedDate="45675.796485763887" createdVersion="8" refreshedVersion="8" minRefreshableVersion="3" recordCount="512" xr:uid="{24D03C42-B689-4799-BBC3-1BCC3C7341CA}">
  <cacheSource type="worksheet">
    <worksheetSource ref="A1:K1048576" sheet="Лист1"/>
  </cacheSource>
  <cacheFields count="15">
    <cacheField name="Айдишка" numFmtId="0">
      <sharedItems containsBlank="1"/>
    </cacheField>
    <cacheField name="Дата" numFmtId="166">
      <sharedItems containsNonDate="0" containsDate="1" containsString="0" containsBlank="1" minDate="2020-04-28T00:00:00" maxDate="2020-06-02T00:00:00" count="36">
        <d v="2020-05-31T00:00:00"/>
        <d v="2020-05-30T00:00:00"/>
        <d v="2020-05-28T00:00:00"/>
        <d v="2020-05-16T00:00:00"/>
        <d v="2020-05-19T00:00:00"/>
        <d v="2020-05-17T00:00:00"/>
        <d v="2020-05-09T00:00:00"/>
        <d v="2020-05-04T00:00:00"/>
        <d v="2020-04-29T00:00:00"/>
        <d v="2020-05-02T00:00:00"/>
        <d v="2020-05-26T00:00:00"/>
        <d v="2020-05-01T00:00:00"/>
        <d v="2020-05-12T00:00:00"/>
        <d v="2020-05-21T00:00:00"/>
        <d v="2020-05-20T00:00:00"/>
        <d v="2020-05-05T00:00:00"/>
        <d v="2020-04-28T00:00:00"/>
        <d v="2020-05-13T00:00:00"/>
        <d v="2020-05-03T00:00:00"/>
        <d v="2020-05-06T00:00:00"/>
        <d v="2020-05-23T00:00:00"/>
        <d v="2020-05-25T00:00:00"/>
        <d v="2020-04-30T00:00:00"/>
        <d v="2020-05-10T00:00:00"/>
        <d v="2020-05-08T00:00:00"/>
        <d v="2020-05-07T00:00:00"/>
        <d v="2020-05-24T00:00:00"/>
        <d v="2020-06-01T00:00:00"/>
        <d v="2020-05-29T00:00:00"/>
        <d v="2020-05-27T00:00:00"/>
        <d v="2020-05-22T00:00:00"/>
        <d v="2020-05-11T00:00:00"/>
        <d v="2020-05-18T00:00:00"/>
        <d v="2020-05-14T00:00:00"/>
        <d v="2020-05-15T00:00:00"/>
        <m/>
      </sharedItems>
      <fieldGroup par="12"/>
    </cacheField>
    <cacheField name="Территория" numFmtId="0">
      <sharedItems containsBlank="1" count="19">
        <s v="Самара"/>
        <s v="Кемерово"/>
        <s v="Екатеринбург"/>
        <s v="Тольятти"/>
        <s v="Нижний Новгород"/>
        <s v="Санкт-Петербург Юг"/>
        <s v="Санкт-Петербург Север"/>
        <s v="Волгоград"/>
        <s v="Казань"/>
        <s v="Пермь"/>
        <s v="Ростов-на-Дону"/>
        <s v="Краснодар"/>
        <s v="Москва Запад"/>
        <s v="Москва Восток"/>
        <s v="Новосибирск"/>
        <s v="Тюмень"/>
        <s v="Томск"/>
        <s v="Уфа"/>
        <m/>
      </sharedItems>
    </cacheField>
    <cacheField name="Товарооборот, шт" numFmtId="0">
      <sharedItems containsString="0" containsBlank="1" containsNumber="1" minValue="4285.5" maxValue="524481"/>
    </cacheField>
    <cacheField name="Товарооборот, руб" numFmtId="0">
      <sharedItems containsString="0" containsBlank="1" containsNumber="1" minValue="389013" maxValue="54172029"/>
    </cacheField>
    <cacheField name="Товарооборот в себестоимости" numFmtId="0">
      <sharedItems containsString="0" containsBlank="1" containsNumber="1" minValue="333054.54800000001" maxValue="41382275.210999995"/>
    </cacheField>
    <cacheField name="Потери, руб" numFmtId="0">
      <sharedItems containsString="0" containsBlank="1" containsNumber="1" minValue="8642.376923076923" maxValue="1101833.4472307691"/>
    </cacheField>
    <cacheField name="Количество складов" numFmtId="0">
      <sharedItems containsString="0" containsBlank="1" containsNumber="1" containsInteger="1" minValue="6" maxValue="129"/>
    </cacheField>
    <cacheField name="Количество заказов" numFmtId="0">
      <sharedItems containsString="0" containsBlank="1" containsNumber="1" containsInteger="1" minValue="237" maxValue="25828"/>
    </cacheField>
    <cacheField name="Количество клиентов" numFmtId="0">
      <sharedItems containsString="0" containsBlank="1" containsNumber="1" containsInteger="1" minValue="175" maxValue="23974"/>
    </cacheField>
    <cacheField name="Week Number" numFmtId="49">
      <sharedItems containsString="0" containsBlank="1" containsNumber="1" containsInteger="1" minValue="18" maxValue="23" count="7">
        <n v="22"/>
        <n v="20"/>
        <n v="21"/>
        <n v="19"/>
        <n v="18"/>
        <n v="23"/>
        <m/>
      </sharedItems>
    </cacheField>
    <cacheField name="Days (Дата)" numFmtId="0" databaseField="0">
      <fieldGroup base="1">
        <rangePr groupBy="days" startDate="2020-04-28T00:00:00" endDate="2020-06-02T00:00:00"/>
        <groupItems count="368">
          <s v="&lt;28.04.2020"/>
          <s v="01.янв"/>
          <s v="02.янв"/>
          <s v="03.янв"/>
          <s v="04.янв"/>
          <s v="05.янв"/>
          <s v="06.янв"/>
          <s v="07.янв"/>
          <s v="08.янв"/>
          <s v="09.янв"/>
          <s v="10.янв"/>
          <s v="11.янв"/>
          <s v="12.янв"/>
          <s v="13.янв"/>
          <s v="14.янв"/>
          <s v="15.янв"/>
          <s v="16.янв"/>
          <s v="17.янв"/>
          <s v="18.янв"/>
          <s v="19.янв"/>
          <s v="20.янв"/>
          <s v="21.янв"/>
          <s v="22.янв"/>
          <s v="23.янв"/>
          <s v="24.янв"/>
          <s v="25.янв"/>
          <s v="26.янв"/>
          <s v="27.янв"/>
          <s v="28.янв"/>
          <s v="29.янв"/>
          <s v="30.янв"/>
          <s v="31.янв"/>
          <s v="01.февр"/>
          <s v="02.февр"/>
          <s v="03.февр"/>
          <s v="04.февр"/>
          <s v="05.февр"/>
          <s v="06.февр"/>
          <s v="07.февр"/>
          <s v="08.февр"/>
          <s v="09.февр"/>
          <s v="10.февр"/>
          <s v="11.февр"/>
          <s v="12.февр"/>
          <s v="13.февр"/>
          <s v="14.февр"/>
          <s v="15.февр"/>
          <s v="16.февр"/>
          <s v="17.февр"/>
          <s v="18.февр"/>
          <s v="19.февр"/>
          <s v="20.февр"/>
          <s v="21.февр"/>
          <s v="22.февр"/>
          <s v="23.февр"/>
          <s v="24.февр"/>
          <s v="25.февр"/>
          <s v="26.февр"/>
          <s v="27.февр"/>
          <s v="28.февр"/>
          <s v="29.февр"/>
          <s v="01.март"/>
          <s v="02.март"/>
          <s v="03.март"/>
          <s v="04.март"/>
          <s v="05.март"/>
          <s v="06.март"/>
          <s v="07.март"/>
          <s v="08.март"/>
          <s v="09.март"/>
          <s v="10.март"/>
          <s v="11.март"/>
          <s v="12.март"/>
          <s v="13.март"/>
          <s v="14.март"/>
          <s v="15.март"/>
          <s v="16.март"/>
          <s v="17.март"/>
          <s v="18.март"/>
          <s v="19.март"/>
          <s v="20.март"/>
          <s v="21.март"/>
          <s v="22.март"/>
          <s v="23.март"/>
          <s v="24.март"/>
          <s v="25.март"/>
          <s v="26.март"/>
          <s v="27.март"/>
          <s v="28.март"/>
          <s v="29.март"/>
          <s v="30.март"/>
          <s v="31.март"/>
          <s v="01.апр"/>
          <s v="02.апр"/>
          <s v="03.апр"/>
          <s v="04.апр"/>
          <s v="05.апр"/>
          <s v="06.апр"/>
          <s v="07.апр"/>
          <s v="08.апр"/>
          <s v="09.апр"/>
          <s v="10.апр"/>
          <s v="11.апр"/>
          <s v="12.апр"/>
          <s v="13.апр"/>
          <s v="14.апр"/>
          <s v="15.апр"/>
          <s v="16.апр"/>
          <s v="17.апр"/>
          <s v="18.апр"/>
          <s v="19.апр"/>
          <s v="20.апр"/>
          <s v="21.апр"/>
          <s v="22.апр"/>
          <s v="23.апр"/>
          <s v="24.апр"/>
          <s v="25.апр"/>
          <s v="26.апр"/>
          <s v="27.апр"/>
          <s v="28.апр"/>
          <s v="29.апр"/>
          <s v="30.апр"/>
          <s v="01.май"/>
          <s v="02.май"/>
          <s v="03.май"/>
          <s v="04.май"/>
          <s v="05.май"/>
          <s v="06.май"/>
          <s v="07.май"/>
          <s v="08.май"/>
          <s v="09.май"/>
          <s v="10.май"/>
          <s v="11.май"/>
          <s v="12.май"/>
          <s v="13.май"/>
          <s v="14.май"/>
          <s v="15.май"/>
          <s v="16.май"/>
          <s v="17.май"/>
          <s v="18.май"/>
          <s v="19.май"/>
          <s v="20.май"/>
          <s v="21.май"/>
          <s v="22.май"/>
          <s v="23.май"/>
          <s v="24.май"/>
          <s v="25.май"/>
          <s v="26.май"/>
          <s v="27.май"/>
          <s v="28.май"/>
          <s v="29.май"/>
          <s v="30.май"/>
          <s v="31.май"/>
          <s v="01.июнь"/>
          <s v="02.июнь"/>
          <s v="03.июнь"/>
          <s v="04.июнь"/>
          <s v="05.июнь"/>
          <s v="06.июнь"/>
          <s v="07.июнь"/>
          <s v="08.июнь"/>
          <s v="09.июнь"/>
          <s v="10.июнь"/>
          <s v="11.июнь"/>
          <s v="12.июнь"/>
          <s v="13.июнь"/>
          <s v="14.июнь"/>
          <s v="15.июнь"/>
          <s v="16.июнь"/>
          <s v="17.июнь"/>
          <s v="18.июнь"/>
          <s v="19.июнь"/>
          <s v="20.июнь"/>
          <s v="21.июнь"/>
          <s v="22.июнь"/>
          <s v="23.июнь"/>
          <s v="24.июнь"/>
          <s v="25.июнь"/>
          <s v="26.июнь"/>
          <s v="27.июнь"/>
          <s v="28.июнь"/>
          <s v="29.июнь"/>
          <s v="30.июнь"/>
          <s v="01.июль"/>
          <s v="02.июль"/>
          <s v="03.июль"/>
          <s v="04.июль"/>
          <s v="05.июль"/>
          <s v="06.июль"/>
          <s v="07.июль"/>
          <s v="08.июль"/>
          <s v="09.июль"/>
          <s v="10.июль"/>
          <s v="11.июль"/>
          <s v="12.июль"/>
          <s v="13.июль"/>
          <s v="14.июль"/>
          <s v="15.июль"/>
          <s v="16.июль"/>
          <s v="17.июль"/>
          <s v="18.июль"/>
          <s v="19.июль"/>
          <s v="20.июль"/>
          <s v="21.июль"/>
          <s v="22.июль"/>
          <s v="23.июль"/>
          <s v="24.июль"/>
          <s v="25.июль"/>
          <s v="26.июль"/>
          <s v="27.июль"/>
          <s v="28.июль"/>
          <s v="29.июль"/>
          <s v="30.июль"/>
          <s v="31.июль"/>
          <s v="01.авг"/>
          <s v="02.авг"/>
          <s v="03.авг"/>
          <s v="04.авг"/>
          <s v="05.авг"/>
          <s v="06.авг"/>
          <s v="07.авг"/>
          <s v="08.авг"/>
          <s v="09.авг"/>
          <s v="10.авг"/>
          <s v="11.авг"/>
          <s v="12.авг"/>
          <s v="13.авг"/>
          <s v="14.авг"/>
          <s v="15.авг"/>
          <s v="16.авг"/>
          <s v="17.авг"/>
          <s v="18.авг"/>
          <s v="19.авг"/>
          <s v="20.авг"/>
          <s v="21.авг"/>
          <s v="22.авг"/>
          <s v="23.авг"/>
          <s v="24.авг"/>
          <s v="25.авг"/>
          <s v="26.авг"/>
          <s v="27.авг"/>
          <s v="28.авг"/>
          <s v="29.авг"/>
          <s v="30.авг"/>
          <s v="31.авг"/>
          <s v="01.сент"/>
          <s v="02.сент"/>
          <s v="03.сент"/>
          <s v="04.сент"/>
          <s v="05.сент"/>
          <s v="06.сент"/>
          <s v="07.сент"/>
          <s v="08.сент"/>
          <s v="09.сент"/>
          <s v="10.сент"/>
          <s v="11.сент"/>
          <s v="12.сент"/>
          <s v="13.сент"/>
          <s v="14.сент"/>
          <s v="15.сент"/>
          <s v="16.сент"/>
          <s v="17.сент"/>
          <s v="18.сент"/>
          <s v="19.сент"/>
          <s v="20.сент"/>
          <s v="21.сент"/>
          <s v="22.сент"/>
          <s v="23.сент"/>
          <s v="24.сент"/>
          <s v="25.сент"/>
          <s v="26.сент"/>
          <s v="27.сент"/>
          <s v="28.сент"/>
          <s v="29.сент"/>
          <s v="30.сент"/>
          <s v="01.окт"/>
          <s v="02.окт"/>
          <s v="03.окт"/>
          <s v="04.окт"/>
          <s v="05.окт"/>
          <s v="06.окт"/>
          <s v="07.окт"/>
          <s v="08.окт"/>
          <s v="09.окт"/>
          <s v="10.окт"/>
          <s v="11.окт"/>
          <s v="12.окт"/>
          <s v="13.окт"/>
          <s v="14.окт"/>
          <s v="15.окт"/>
          <s v="16.окт"/>
          <s v="17.окт"/>
          <s v="18.окт"/>
          <s v="19.окт"/>
          <s v="20.окт"/>
          <s v="21.окт"/>
          <s v="22.окт"/>
          <s v="23.окт"/>
          <s v="24.окт"/>
          <s v="25.окт"/>
          <s v="26.окт"/>
          <s v="27.окт"/>
          <s v="28.окт"/>
          <s v="29.окт"/>
          <s v="30.окт"/>
          <s v="31.окт"/>
          <s v="01.нояб"/>
          <s v="02.нояб"/>
          <s v="03.нояб"/>
          <s v="04.нояб"/>
          <s v="05.нояб"/>
          <s v="06.нояб"/>
          <s v="07.нояб"/>
          <s v="08.нояб"/>
          <s v="09.нояб"/>
          <s v="10.нояб"/>
          <s v="11.нояб"/>
          <s v="12.нояб"/>
          <s v="13.нояб"/>
          <s v="14.нояб"/>
          <s v="15.нояб"/>
          <s v="16.нояб"/>
          <s v="17.нояб"/>
          <s v="18.нояб"/>
          <s v="19.нояб"/>
          <s v="20.нояб"/>
          <s v="21.нояб"/>
          <s v="22.нояб"/>
          <s v="23.нояб"/>
          <s v="24.нояб"/>
          <s v="25.нояб"/>
          <s v="26.нояб"/>
          <s v="27.нояб"/>
          <s v="28.нояб"/>
          <s v="29.нояб"/>
          <s v="30.нояб"/>
          <s v="01.дек"/>
          <s v="02.дек"/>
          <s v="03.дек"/>
          <s v="04.дек"/>
          <s v="05.дек"/>
          <s v="06.дек"/>
          <s v="07.дек"/>
          <s v="08.дек"/>
          <s v="09.дек"/>
          <s v="10.дек"/>
          <s v="11.дек"/>
          <s v="12.дек"/>
          <s v="13.дек"/>
          <s v="14.дек"/>
          <s v="15.дек"/>
          <s v="16.дек"/>
          <s v="17.дек"/>
          <s v="18.дек"/>
          <s v="19.дек"/>
          <s v="20.дек"/>
          <s v="21.дек"/>
          <s v="22.дек"/>
          <s v="23.дек"/>
          <s v="24.дек"/>
          <s v="25.дек"/>
          <s v="26.дек"/>
          <s v="27.дек"/>
          <s v="28.дек"/>
          <s v="29.дек"/>
          <s v="30.дек"/>
          <s v="31.дек"/>
          <s v="&gt;02.06.2020"/>
        </groupItems>
      </fieldGroup>
    </cacheField>
    <cacheField name="Months (Дата)" numFmtId="0" databaseField="0">
      <fieldGroup base="1">
        <rangePr groupBy="months" startDate="2020-04-28T00:00:00" endDate="2020-06-02T00:00:00"/>
        <groupItems count="14">
          <s v="&lt;28.04.2020"/>
          <s v="янв"/>
          <s v="февр"/>
          <s v="март"/>
          <s v="апр"/>
          <s v="май"/>
          <s v="июнь"/>
          <s v="июль"/>
          <s v="авг"/>
          <s v="сент"/>
          <s v="окт"/>
          <s v="нояб"/>
          <s v="дек"/>
          <s v="&gt;02.06.2020"/>
        </groupItems>
      </fieldGroup>
    </cacheField>
    <cacheField name="Наценка %" numFmtId="0" formula="('Товарооборот, руб'-'Товарооборот в себестоимости' ) /'Товарооборот в себестоимости' * 100" databaseField="0"/>
    <cacheField name="Наценка" numFmtId="0" formula="('Товарооборот, руб'-'Товарооборот в себестоимости' ) /'Товарооборот в себестоимости' * 100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Тимур Амренов" refreshedDate="45675.829918171294" createdVersion="8" refreshedVersion="8" minRefreshableVersion="3" recordCount="1000" xr:uid="{F5D5FD93-3AF6-4E09-9CD7-E5A6B01AF121}">
  <cacheSource type="worksheet">
    <worksheetSource ref="A1:M1048576" sheet="Лист1"/>
  </cacheSource>
  <cacheFields count="13">
    <cacheField name="Айдишка" numFmtId="0">
      <sharedItems containsBlank="1"/>
    </cacheField>
    <cacheField name="Дата" numFmtId="166">
      <sharedItems containsNonDate="0" containsDate="1" containsString="0" containsBlank="1" minDate="2020-04-28T00:00:00" maxDate="2020-06-02T00:00:00"/>
    </cacheField>
    <cacheField name="Территория" numFmtId="0">
      <sharedItems containsBlank="1" count="19">
        <s v="Самара"/>
        <s v="Кемерово"/>
        <s v="Екатеринбург"/>
        <s v="Тольятти"/>
        <s v="Нижний Новгород"/>
        <s v="Санкт-Петербург Юг"/>
        <s v="Санкт-Петербург Север"/>
        <s v="Волгоград"/>
        <s v="Казань"/>
        <s v="Пермь"/>
        <s v="Ростов-на-Дону"/>
        <s v="Краснодар"/>
        <s v="Москва Запад"/>
        <s v="Москва Восток"/>
        <s v="Новосибирск"/>
        <s v="Тюмень"/>
        <s v="Томск"/>
        <s v="Уфа"/>
        <m/>
      </sharedItems>
    </cacheField>
    <cacheField name="Товарооборот, шт" numFmtId="0">
      <sharedItems containsString="0" containsBlank="1" containsNumber="1" minValue="4285.5" maxValue="524481"/>
    </cacheField>
    <cacheField name="Товарооборот, руб" numFmtId="0">
      <sharedItems containsString="0" containsBlank="1" containsNumber="1" minValue="389013" maxValue="54172029" count="505">
        <n v="623971.5"/>
        <n v="787101"/>
        <n v="643944"/>
        <n v="3395892"/>
        <n v="2771116.5"/>
        <n v="2882458.5"/>
        <n v="2831019"/>
        <n v="2372310"/>
        <n v="2623480.5"/>
        <n v="2711247"/>
        <n v="2970330"/>
        <n v="3031254"/>
        <n v="2595778.5"/>
        <n v="2744382"/>
        <n v="2929330.5"/>
        <n v="2906763"/>
        <n v="2411587.5"/>
        <n v="2629782"/>
        <n v="2434914"/>
        <n v="2938623"/>
        <n v="3628726.5"/>
        <n v="3176580"/>
        <n v="2817196.5"/>
        <n v="3312967.5"/>
        <n v="2645160"/>
        <n v="2472213"/>
        <n v="2924746.5"/>
        <n v="3473895"/>
        <n v="3921784.5"/>
        <n v="2827773"/>
        <n v="7583758.5"/>
        <n v="6815511"/>
        <n v="6774946.5"/>
        <n v="6264933"/>
        <n v="6642249"/>
        <n v="7180498.5"/>
        <n v="5554192.5"/>
        <n v="6676459.5"/>
        <n v="8893024.5"/>
        <n v="6398361"/>
        <n v="6633847.5"/>
        <n v="7247575.5"/>
        <n v="6921316.5"/>
        <n v="7163644.5"/>
        <n v="6993952.5"/>
        <n v="7013670"/>
        <n v="6168657"/>
        <n v="8089143"/>
        <n v="6645603"/>
        <n v="7023727.5"/>
        <n v="7483194"/>
        <n v="6293776.5"/>
        <n v="6591883.5"/>
        <n v="6451032"/>
        <n v="1130506.5"/>
        <n v="938764.5"/>
        <n v="843727.5"/>
        <n v="1046400"/>
        <n v="728890.5"/>
        <n v="797919"/>
        <n v="617881.5"/>
        <n v="983109"/>
        <n v="891139.5"/>
        <n v="732964.5"/>
        <n v="935523"/>
        <n v="1037247"/>
        <n v="793320"/>
        <n v="869983.5"/>
        <n v="865714.5"/>
        <n v="7512646.5"/>
        <n v="637881"/>
        <n v="9164707.5"/>
        <n v="696832.5"/>
        <n v="1241383.5"/>
        <n v="6641569.5"/>
        <n v="1030440"/>
        <n v="716196"/>
        <n v="1004788.5"/>
        <n v="959703"/>
        <n v="863754"/>
        <n v="828984"/>
        <n v="1045515"/>
        <n v="1260483"/>
        <n v="1114552.5"/>
        <n v="3222517.5"/>
        <n v="2865337.5"/>
        <n v="2694289.5"/>
        <n v="2902167"/>
        <n v="2450968.5"/>
        <n v="2397588"/>
        <n v="1799230.5"/>
        <n v="2907411"/>
        <n v="2374356"/>
        <n v="2370432"/>
        <n v="2853181.5"/>
        <n v="2692230"/>
        <n v="2079900"/>
        <n v="2136817.5"/>
        <n v="2373337.5"/>
        <n v="2170309.5"/>
        <n v="2232519"/>
        <n v="3385372.5"/>
        <n v="2865727.5"/>
        <n v="2267664"/>
        <n v="2862298.5"/>
        <n v="2271454.5"/>
        <n v="2350672.5"/>
        <n v="2915533.5"/>
        <n v="2991999"/>
        <n v="3654166.5"/>
        <n v="3004213.5"/>
        <n v="32235864"/>
        <n v="27093624"/>
        <n v="26659930.5"/>
        <n v="29768199"/>
        <n v="29357940"/>
        <n v="30869287.5"/>
        <n v="24342016.5"/>
        <n v="27872617.898850001"/>
        <n v="31053316.5"/>
        <n v="29042520"/>
        <n v="27852900"/>
        <n v="29368771.617449999"/>
        <n v="27278441.145"/>
        <n v="29159032.5"/>
        <n v="26467453.5"/>
        <n v="28427001"/>
        <n v="28770810.105599999"/>
        <n v="35103926.711549997"/>
        <n v="27165913.5"/>
        <n v="32418879"/>
        <n v="29536176.10605"/>
        <n v="38091556.5"/>
        <n v="25325271"/>
        <n v="28188534"/>
        <n v="42323631"/>
        <n v="37023243"/>
        <n v="36834567"/>
        <n v="38693427"/>
        <n v="38406954"/>
        <n v="41559384"/>
        <n v="31843737"/>
        <n v="38365960.5"/>
        <n v="40077193.5"/>
        <n v="39578577"/>
        <n v="37902156.57"/>
        <n v="39639309"/>
        <n v="35671734"/>
        <n v="39918028.5"/>
        <n v="37197115.5"/>
        <n v="29327766"/>
        <n v="36631999.5"/>
        <n v="35724493.5"/>
        <n v="38092344"/>
        <n v="46408080"/>
        <n v="28151004.75"/>
        <n v="36883428"/>
        <n v="43028734.5"/>
        <n v="39010875"/>
        <n v="49123180.5"/>
        <n v="33763989"/>
        <n v="38191381.5"/>
        <n v="6652179"/>
        <n v="6173463"/>
        <n v="5952802.5"/>
        <n v="7253427"/>
        <n v="5561452.5"/>
        <n v="6454458"/>
        <n v="4118251.5"/>
        <n v="5864989.5"/>
        <n v="7032225"/>
        <n v="5523145.5"/>
        <n v="5864085"/>
        <n v="7121946"/>
        <n v="5770539"/>
        <n v="6288246"/>
        <n v="6333828"/>
        <n v="39380178"/>
        <n v="6221320.5"/>
        <n v="46370904"/>
        <n v="5454121.5"/>
        <n v="7173117"/>
        <n v="37947688.5"/>
        <n v="5704650"/>
        <n v="6819594"/>
        <n v="7726069.5"/>
        <n v="5365708.5"/>
        <n v="6175837.5"/>
        <n v="6098236.5"/>
        <n v="4025148"/>
        <n v="3552937.5"/>
        <n v="3191155.5"/>
        <n v="3084892.5"/>
        <n v="2817853.5"/>
        <n v="2627595"/>
        <n v="2470465.5"/>
        <n v="3700311"/>
        <n v="4293241.5"/>
        <n v="3080614.5"/>
        <n v="3810394.5"/>
        <n v="3918987"/>
        <n v="2648688"/>
        <n v="2863600.5"/>
        <n v="3288069"/>
        <n v="6500848.5"/>
        <n v="2720002.5"/>
        <n v="9098386.5"/>
        <n v="2738127"/>
        <n v="3883215"/>
        <n v="6101931"/>
        <n v="3561655.5"/>
        <n v="2853310.5"/>
        <n v="3549097.5"/>
        <n v="3201358.5"/>
        <n v="2934504"/>
        <n v="3449302.5"/>
        <n v="3994153.5"/>
        <n v="4456441.5"/>
        <n v="3893680.5"/>
        <n v="1601425.5"/>
        <n v="1364847"/>
        <n v="1377577.5"/>
        <n v="1222932"/>
        <n v="1085211"/>
        <n v="1115992.5"/>
        <n v="1053220.5"/>
        <n v="1489132.5"/>
        <n v="1465842"/>
        <n v="1123830"/>
        <n v="1380751.5"/>
        <n v="1430254.5"/>
        <n v="1384179"/>
        <n v="1102887"/>
        <n v="1243507.5"/>
        <n v="1120009.5"/>
        <n v="1221057"/>
        <n v="1854001.5"/>
        <n v="1507867.5"/>
        <n v="1103068.5"/>
        <n v="1471537.5"/>
        <n v="1269786"/>
        <n v="1123894.5"/>
        <n v="1548099"/>
        <n v="1215033"/>
        <n v="1403047.5"/>
        <n v="1060489.5"/>
        <n v="1081216.5"/>
        <n v="610855.5"/>
        <n v="2360914.5"/>
        <n v="433243.5"/>
        <n v="1152054"/>
        <n v="505572"/>
        <n v="989632.5"/>
        <n v="1103623.5"/>
        <n v="1104858"/>
        <n v="694593"/>
        <n v="2277072"/>
        <n v="949912.5"/>
        <n v="1592119.5"/>
        <n v="665302.5"/>
        <n v="2457252"/>
        <n v="739291.5"/>
        <n v="1315075.5"/>
        <n v="1487928"/>
        <n v="1230687"/>
        <n v="404691"/>
        <n v="1198285.5"/>
        <n v="798759"/>
        <n v="769276.5"/>
        <n v="1184865"/>
        <n v="2922883.5"/>
        <n v="2446530"/>
        <n v="2435632.5"/>
        <n v="2384937"/>
        <n v="2155668"/>
        <n v="1682851.5"/>
        <n v="2410803"/>
        <n v="3168510"/>
        <n v="2243160"/>
        <n v="2198935.5"/>
        <n v="2520759"/>
        <n v="2380333.5"/>
        <n v="2263651.5"/>
        <n v="1336789.5"/>
        <n v="1906557"/>
        <n v="1609090.5"/>
        <n v="2159350.5"/>
        <n v="3089140.5"/>
        <n v="1239747"/>
        <n v="2512803"/>
        <n v="2560080"/>
        <n v="2767270.5"/>
        <n v="2235960"/>
        <n v="2308336.5"/>
        <n v="2526909"/>
        <n v="21615333"/>
        <n v="21114898.5"/>
        <n v="2794324.5"/>
        <n v="3005334"/>
        <n v="2559211.5"/>
        <n v="23689383"/>
        <n v="21945858"/>
        <n v="19546386"/>
        <n v="19218631.5"/>
        <n v="24292218"/>
        <n v="20871391.5"/>
        <n v="19625364"/>
        <n v="25163431.5"/>
        <n v="25413351"/>
        <n v="19205179.5"/>
        <n v="22253295"/>
        <n v="21959286"/>
        <n v="21919435.5"/>
        <n v="20003263.5"/>
        <n v="19437273"/>
        <n v="26492278.5"/>
        <n v="23032992"/>
        <n v="28590910.5"/>
        <n v="20582743.5"/>
        <n v="22530000"/>
        <n v="24890404.5"/>
        <n v="23881948.5"/>
        <n v="22460130"/>
        <n v="19959801"/>
        <n v="22355338.5"/>
        <n v="20590072.5"/>
        <n v="18449091"/>
        <n v="18085798.5"/>
        <n v="22796827.5"/>
        <n v="18625921.5"/>
        <n v="23856345"/>
        <n v="23953536"/>
        <n v="18718036.5"/>
        <n v="21042673.5"/>
        <n v="21411349.5"/>
        <n v="20880142.5"/>
        <n v="18784000.5"/>
        <n v="21585316.5"/>
        <n v="25519072.5"/>
        <n v="24527245.5"/>
        <n v="22126444.5"/>
        <n v="26806626"/>
        <n v="20535733.5"/>
        <n v="19806927"/>
        <n v="21740460"/>
        <n v="23443725"/>
        <n v="22846078.5"/>
        <n v="21463023"/>
        <n v="19071117"/>
        <n v="981519"/>
        <n v="992541"/>
        <n v="20717248.5"/>
        <n v="24151980"/>
        <n v="19549036.5"/>
        <n v="1316350.5"/>
        <n v="1126810.5"/>
        <n v="1157529"/>
        <n v="955801.5"/>
        <n v="906343.5"/>
        <n v="816859.5"/>
        <n v="833815.5"/>
        <n v="1134444"/>
        <n v="1092277.5"/>
        <n v="1172574"/>
        <n v="1217749.5"/>
        <n v="1145575.5"/>
        <n v="1172691"/>
        <n v="816150"/>
        <n v="1016566.5"/>
        <n v="1457391"/>
        <n v="1326705"/>
        <n v="1004511"/>
        <n v="1216557"/>
        <n v="1046848.5"/>
        <n v="965880"/>
        <n v="1386262.5"/>
        <n v="1210456.5"/>
        <n v="636345"/>
        <n v="493893"/>
        <n v="928675.5"/>
        <n v="651237"/>
        <n v="694669.5"/>
        <n v="3015751.5"/>
        <n v="3091069.5"/>
        <n v="468835.5"/>
        <n v="2479396.5"/>
        <n v="1773154.5"/>
        <n v="1387443"/>
        <n v="2826379.5"/>
        <n v="2703132"/>
        <n v="3038293.5"/>
        <n v="2945035.5"/>
        <n v="866023.5"/>
        <n v="3193167"/>
        <n v="6701083.5"/>
        <n v="7728465"/>
        <n v="6829921.5"/>
        <n v="1423410"/>
        <n v="6398719.5"/>
        <n v="6609714"/>
        <n v="6053649"/>
        <n v="6876454.5"/>
        <n v="1054798.5"/>
        <n v="1455049.5"/>
        <n v="1007742"/>
        <n v="734335.5"/>
        <n v="7387116"/>
        <n v="936427.5"/>
        <n v="981564"/>
        <n v="1150579.5"/>
        <n v="1273464"/>
        <n v="2924133"/>
        <n v="3414180"/>
        <n v="3013512"/>
        <n v="3911979"/>
        <n v="2588148"/>
        <n v="2441520"/>
        <n v="2949078"/>
        <n v="3258054"/>
        <n v="29256993"/>
        <n v="29465769"/>
        <n v="27770092.5"/>
        <n v="24628233.223949999"/>
        <n v="27535284.147600003"/>
        <n v="28181292"/>
        <n v="32354331"/>
        <n v="39034861.5"/>
        <n v="39498373.5"/>
        <n v="37257840.18135"/>
        <n v="33781581"/>
        <n v="41767140.105000004"/>
        <n v="36876888"/>
        <n v="37963150.5"/>
        <n v="42271377"/>
        <n v="5985894"/>
        <n v="5943489"/>
        <n v="5800290"/>
        <n v="5178169.5"/>
        <n v="54172029"/>
        <n v="5798476.5"/>
        <n v="5366602.5"/>
        <n v="6293952"/>
        <n v="3780852"/>
        <n v="4840833"/>
        <n v="3865251"/>
        <n v="3079630.5"/>
        <n v="7228395"/>
        <n v="3360135"/>
        <n v="3166479"/>
        <n v="3772258.5"/>
        <n v="4108596"/>
        <n v="1603084.5"/>
        <n v="1774329"/>
        <n v="1526608.5"/>
        <n v="1096002"/>
        <n v="1246162.5"/>
        <n v="1223491.5"/>
        <n v="1370482.5"/>
        <n v="1211457"/>
        <n v="1411909.5"/>
        <n v="1565632.5"/>
        <n v="1081158"/>
        <n v="1764669"/>
        <n v="1115146.5"/>
        <n v="963502.5"/>
        <n v="1122730.5"/>
        <n v="2458555.5"/>
        <n v="2540715"/>
        <n v="2538967.5"/>
        <n v="2164365"/>
        <n v="1549020"/>
        <n v="2324490"/>
        <n v="2225341.5"/>
        <n v="2477487"/>
        <n v="2854741.5"/>
        <n v="22342300.5"/>
        <n v="22380772.5"/>
        <n v="19465372.5"/>
        <n v="17919144"/>
        <n v="20422435.5"/>
        <n v="19942435.5"/>
        <n v="23085222"/>
        <n v="20953324.5"/>
        <n v="20812585.5"/>
        <n v="18914194.5"/>
        <n v="16971231"/>
        <n v="23120443.5"/>
        <n v="19855122"/>
        <n v="18640998"/>
        <n v="21895294.5"/>
        <n v="22416151.5"/>
        <n v="687684"/>
        <n v="1398771"/>
        <n v="389013"/>
        <n v="880356"/>
        <n v="1230711"/>
        <n v="1131676.5"/>
        <n v="1091040"/>
        <n v="1350199.5"/>
        <n v="410892"/>
        <n v="850840.5"/>
        <n v="802447.5"/>
        <n v="1438255.5"/>
        <n v="1293219"/>
        <m/>
      </sharedItems>
    </cacheField>
    <cacheField name="Товарооборот в себестоимости" numFmtId="0">
      <sharedItems containsString="0" containsBlank="1" containsNumber="1" minValue="333054.54800000001" maxValue="41382275.210999995"/>
    </cacheField>
    <cacheField name="Потери, руб" numFmtId="0">
      <sharedItems containsString="0" containsBlank="1" containsNumber="1" minValue="8642.376923076923" maxValue="1101833.4472307691"/>
    </cacheField>
    <cacheField name="Количество складов" numFmtId="0">
      <sharedItems containsString="0" containsBlank="1" containsNumber="1" containsInteger="1" minValue="6" maxValue="129"/>
    </cacheField>
    <cacheField name="Количество заказов" numFmtId="0">
      <sharedItems containsString="0" containsBlank="1" containsNumber="1" containsInteger="1" minValue="237" maxValue="25828"/>
    </cacheField>
    <cacheField name="Количество клиентов" numFmtId="0">
      <sharedItems containsString="0" containsBlank="1" containsNumber="1" containsInteger="1" minValue="175" maxValue="23974"/>
    </cacheField>
    <cacheField name="Week Number" numFmtId="49">
      <sharedItems containsString="0" containsBlank="1" containsNumber="1" containsInteger="1" minValue="18" maxValue="23" count="7">
        <n v="22"/>
        <n v="20"/>
        <n v="21"/>
        <n v="19"/>
        <n v="18"/>
        <n v="23"/>
        <m/>
      </sharedItems>
    </cacheField>
    <cacheField name="Наценка" numFmtId="9">
      <sharedItems containsBlank="1" containsMixedTypes="1" containsNumber="1" minValue="-2.9873573714821952E-2" maxValue="0.405961352855921"/>
    </cacheField>
    <cacheField name="Доходность" numFmtId="0">
      <sharedItems containsBlank="1" containsMixedTypes="1" containsNumber="1" minValue="-0.30763071525665553" maxValue="0.38518459602715827"/>
    </cacheField>
  </cacheFields>
  <extLst>
    <ext xmlns:x14="http://schemas.microsoft.com/office/spreadsheetml/2009/9/main" uri="{725AE2AE-9491-48be-B2B4-4EB974FC3084}">
      <x14:pivotCacheDefinition pivotCacheId="204592099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12">
  <r>
    <s v="31.05.2020 Самара"/>
    <x v="0"/>
    <x v="0"/>
    <n v="7944"/>
    <n v="623971.5"/>
    <n v="565363.01599999995"/>
    <n v="64235.456923076919"/>
    <n v="15"/>
    <n v="441"/>
    <n v="368"/>
    <x v="0"/>
  </r>
  <r>
    <s v="30.05.2020 Самара"/>
    <x v="1"/>
    <x v="0"/>
    <n v="10029"/>
    <n v="787101"/>
    <n v="707654.63099999994"/>
    <n v="112379.26539999999"/>
    <n v="15"/>
    <n v="490"/>
    <n v="409"/>
    <x v="0"/>
  </r>
  <r>
    <s v="28.05.2020 Самара"/>
    <x v="2"/>
    <x v="0"/>
    <n v="8536.5"/>
    <n v="643944"/>
    <n v="640961.69299999997"/>
    <n v="61475.592307692306"/>
    <n v="15"/>
    <n v="464"/>
    <n v="390"/>
    <x v="0"/>
  </r>
  <r>
    <s v="16.05.2020 Кемерово"/>
    <x v="3"/>
    <x v="1"/>
    <n v="38947.5"/>
    <n v="3395892"/>
    <n v="2740255.2110000001"/>
    <n v="294361.0811230769"/>
    <n v="21"/>
    <n v="2145"/>
    <n v="1947"/>
    <x v="1"/>
  </r>
  <r>
    <s v="19.05.2020 Кемерово"/>
    <x v="4"/>
    <x v="1"/>
    <n v="31842"/>
    <n v="2771116.5"/>
    <n v="2269371.4459999995"/>
    <n v="328803.84615384613"/>
    <n v="21"/>
    <n v="1860"/>
    <n v="1704"/>
    <x v="2"/>
  </r>
  <r>
    <s v="17.05.2020 Кемерово"/>
    <x v="5"/>
    <x v="1"/>
    <n v="32023.5"/>
    <n v="2882458.5"/>
    <n v="2290967.0389999999"/>
    <n v="246817.75113846152"/>
    <n v="21"/>
    <n v="1874"/>
    <n v="1705"/>
    <x v="1"/>
  </r>
  <r>
    <s v="09.05.2020 Кемерово"/>
    <x v="6"/>
    <x v="1"/>
    <n v="31147.5"/>
    <n v="2831019"/>
    <n v="2261296.2760000001"/>
    <n v="225845"/>
    <n v="21"/>
    <n v="1735"/>
    <n v="1568"/>
    <x v="3"/>
  </r>
  <r>
    <s v="04.05.2020 Кемерово"/>
    <x v="7"/>
    <x v="1"/>
    <n v="25566"/>
    <n v="2372310"/>
    <n v="1875929.923"/>
    <n v="280340.16570000001"/>
    <n v="20"/>
    <n v="1519"/>
    <n v="1372"/>
    <x v="3"/>
  </r>
  <r>
    <s v="29.04.2020 Кемерово"/>
    <x v="8"/>
    <x v="1"/>
    <n v="29319"/>
    <n v="2623480.5"/>
    <n v="2115481.9889999996"/>
    <n v="139204.6"/>
    <n v="18"/>
    <n v="1684"/>
    <n v="1528"/>
    <x v="4"/>
  </r>
  <r>
    <s v="02.05.2020 Кемерово"/>
    <x v="9"/>
    <x v="1"/>
    <n v="29031"/>
    <n v="2711247"/>
    <n v="2165434.9249999998"/>
    <n v="185484.16923076924"/>
    <n v="18"/>
    <n v="1708"/>
    <n v="1534"/>
    <x v="4"/>
  </r>
  <r>
    <s v="26.05.2020 Кемерово"/>
    <x v="10"/>
    <x v="1"/>
    <n v="33423"/>
    <n v="2970330"/>
    <n v="2395998.3769999999"/>
    <n v="259067.63954615386"/>
    <n v="20"/>
    <n v="2044"/>
    <n v="1863"/>
    <x v="0"/>
  </r>
  <r>
    <s v="01.05.2020 Кемерово"/>
    <x v="11"/>
    <x v="1"/>
    <n v="32487"/>
    <n v="3031254"/>
    <n v="2397503.37"/>
    <n v="232079.84750769229"/>
    <n v="18"/>
    <n v="1826"/>
    <n v="1633"/>
    <x v="4"/>
  </r>
  <r>
    <s v="12.05.2020 Кемерово"/>
    <x v="12"/>
    <x v="1"/>
    <n v="28219.5"/>
    <n v="2595778.5"/>
    <n v="2050101.9780000001"/>
    <n v="309760.33573076921"/>
    <n v="21"/>
    <n v="1656"/>
    <n v="1516"/>
    <x v="1"/>
  </r>
  <r>
    <s v="21.05.2020 Кемерово"/>
    <x v="13"/>
    <x v="1"/>
    <n v="31272"/>
    <n v="2744382"/>
    <n v="2257728.2139999997"/>
    <n v="301623.79230769229"/>
    <n v="21"/>
    <n v="1787"/>
    <n v="1626"/>
    <x v="2"/>
  </r>
  <r>
    <s v="20.05.2020 Кемерово"/>
    <x v="14"/>
    <x v="1"/>
    <n v="34077"/>
    <n v="2929330.5"/>
    <n v="2389543.5279999999"/>
    <n v="459604.90796153841"/>
    <n v="21"/>
    <n v="1921"/>
    <n v="1767"/>
    <x v="2"/>
  </r>
  <r>
    <s v="05.05.2020 Кемерово"/>
    <x v="15"/>
    <x v="1"/>
    <n v="31566"/>
    <n v="2906763"/>
    <n v="2323003.267"/>
    <n v="287619.52953846153"/>
    <n v="20"/>
    <n v="1773"/>
    <n v="1604"/>
    <x v="3"/>
  </r>
  <r>
    <s v="28.04.2020 Кемерово"/>
    <x v="16"/>
    <x v="1"/>
    <n v="26940"/>
    <n v="2411587.5"/>
    <n v="1931011.4870000002"/>
    <n v="149032.79178461537"/>
    <n v="18"/>
    <n v="1539"/>
    <n v="1404"/>
    <x v="4"/>
  </r>
  <r>
    <s v="13.05.2020 Кемерово"/>
    <x v="17"/>
    <x v="1"/>
    <n v="29241"/>
    <n v="2629782"/>
    <n v="2071714.7239999999"/>
    <n v="361201.8010384615"/>
    <n v="21"/>
    <n v="1698"/>
    <n v="1554"/>
    <x v="1"/>
  </r>
  <r>
    <s v="03.05.2020 Кемерово"/>
    <x v="18"/>
    <x v="1"/>
    <n v="26082"/>
    <n v="2434914"/>
    <n v="1925475.1139999998"/>
    <n v="247646.60936153846"/>
    <n v="20"/>
    <n v="1520"/>
    <n v="1373"/>
    <x v="4"/>
  </r>
  <r>
    <s v="06.05.2020 Кемерово"/>
    <x v="19"/>
    <x v="1"/>
    <n v="32511"/>
    <n v="2938623"/>
    <n v="2406562.0579999997"/>
    <n v="306098.4769230769"/>
    <n v="20"/>
    <n v="1784"/>
    <n v="1632"/>
    <x v="3"/>
  </r>
  <r>
    <s v="23.05.2020 Кемерово"/>
    <x v="20"/>
    <x v="1"/>
    <n v="42703.5"/>
    <n v="3628726.5"/>
    <n v="3056063.7349999999"/>
    <n v="223670.01693846151"/>
    <n v="21"/>
    <n v="2340"/>
    <n v="2146"/>
    <x v="2"/>
  </r>
  <r>
    <s v="25.05.2020 Кемерово"/>
    <x v="21"/>
    <x v="1"/>
    <n v="35592"/>
    <n v="3176580"/>
    <n v="2540760.0409999997"/>
    <n v="351098.05384615384"/>
    <n v="20"/>
    <n v="2087"/>
    <n v="1914"/>
    <x v="0"/>
  </r>
  <r>
    <s v="30.04.2020 Кемерово"/>
    <x v="22"/>
    <x v="1"/>
    <n v="30445.5"/>
    <n v="2817196.5"/>
    <n v="2244503.1999999997"/>
    <n v="203231.46096923074"/>
    <n v="19"/>
    <n v="1712"/>
    <n v="1552"/>
    <x v="4"/>
  </r>
  <r>
    <s v="10.05.2020 Кемерово"/>
    <x v="23"/>
    <x v="1"/>
    <n v="36619.5"/>
    <n v="3312967.5"/>
    <n v="2647972.3429999999"/>
    <n v="371661.65384615387"/>
    <n v="21"/>
    <n v="2016"/>
    <n v="1846"/>
    <x v="3"/>
  </r>
  <r>
    <s v="08.05.2020 Кемерово"/>
    <x v="24"/>
    <x v="1"/>
    <n v="29409"/>
    <n v="2645160"/>
    <n v="2133443.3049999997"/>
    <n v="355537.44449230767"/>
    <n v="21"/>
    <n v="1646"/>
    <n v="1492"/>
    <x v="3"/>
  </r>
  <r>
    <s v="07.05.2020 Кемерово"/>
    <x v="25"/>
    <x v="1"/>
    <n v="27018"/>
    <n v="2472213"/>
    <n v="2000889.9870000002"/>
    <n v="283287.86923076923"/>
    <n v="21"/>
    <n v="1542"/>
    <n v="1405"/>
    <x v="3"/>
  </r>
  <r>
    <s v="24.05.2020 Кемерово"/>
    <x v="26"/>
    <x v="1"/>
    <n v="34303.5"/>
    <n v="2924746.5"/>
    <n v="2399312.9350000001"/>
    <n v="282325.24615384615"/>
    <n v="20"/>
    <n v="1999"/>
    <n v="1829"/>
    <x v="2"/>
  </r>
  <r>
    <s v="31.05.2020 Кемерово"/>
    <x v="0"/>
    <x v="1"/>
    <n v="36999"/>
    <n v="3473895"/>
    <n v="2757933.63"/>
    <n v="112971.77692307692"/>
    <n v="21"/>
    <n v="2271"/>
    <n v="2085"/>
    <x v="0"/>
  </r>
  <r>
    <s v="30.05.2020 Кемерово"/>
    <x v="1"/>
    <x v="1"/>
    <n v="44001"/>
    <n v="3921784.5"/>
    <n v="3132604.841"/>
    <n v="242715.26253846151"/>
    <n v="20"/>
    <n v="2597"/>
    <n v="2376"/>
    <x v="0"/>
  </r>
  <r>
    <s v="28.05.2020 Кемерово"/>
    <x v="2"/>
    <x v="1"/>
    <n v="30982.5"/>
    <n v="2827773"/>
    <n v="2232253.034"/>
    <n v="343211.54262307688"/>
    <n v="20"/>
    <n v="1886"/>
    <n v="1736"/>
    <x v="0"/>
  </r>
  <r>
    <s v="16.05.2020 Екатеринбург"/>
    <x v="3"/>
    <x v="2"/>
    <n v="88063.5"/>
    <n v="7583758.5"/>
    <n v="5779076.7979999995"/>
    <n v="152384.93586153846"/>
    <n v="31"/>
    <n v="5593"/>
    <n v="5177"/>
    <x v="1"/>
  </r>
  <r>
    <s v="19.05.2020 Екатеринбург"/>
    <x v="4"/>
    <x v="2"/>
    <n v="84024"/>
    <n v="6815511"/>
    <n v="5426339.5819999995"/>
    <n v="195070.25003076921"/>
    <n v="31"/>
    <n v="5389"/>
    <n v="5024"/>
    <x v="2"/>
  </r>
  <r>
    <s v="17.05.2020 Екатеринбург"/>
    <x v="5"/>
    <x v="2"/>
    <n v="78057"/>
    <n v="6774946.5"/>
    <n v="5115462.4009999996"/>
    <n v="61149.515384615377"/>
    <n v="31"/>
    <n v="5206"/>
    <n v="4843"/>
    <x v="1"/>
  </r>
  <r>
    <s v="09.05.2020 Екатеринбург"/>
    <x v="6"/>
    <x v="2"/>
    <n v="69720"/>
    <n v="6264933"/>
    <n v="4726931.9569999995"/>
    <n v="294634.35530769231"/>
    <n v="31"/>
    <n v="4556"/>
    <n v="4220"/>
    <x v="3"/>
  </r>
  <r>
    <s v="04.05.2020 Екатеринбург"/>
    <x v="7"/>
    <x v="2"/>
    <n v="72928.5"/>
    <n v="6642249"/>
    <n v="4993791.9560000002"/>
    <n v="215294.37692307692"/>
    <n v="31"/>
    <n v="4968"/>
    <n v="4596"/>
    <x v="3"/>
  </r>
  <r>
    <s v="29.04.2020 Екатеринбург"/>
    <x v="8"/>
    <x v="2"/>
    <n v="79527"/>
    <n v="7180498.5"/>
    <n v="5432087.9790000003"/>
    <n v="172769.19230769231"/>
    <n v="31"/>
    <n v="5378"/>
    <n v="4985"/>
    <x v="4"/>
  </r>
  <r>
    <s v="02.05.2020 Екатеринбург"/>
    <x v="9"/>
    <x v="2"/>
    <n v="60463.5"/>
    <n v="5554192.5"/>
    <n v="4218316.0290000001"/>
    <n v="244262.12107692307"/>
    <n v="31"/>
    <n v="4157"/>
    <n v="3823"/>
    <x v="4"/>
  </r>
  <r>
    <s v="26.05.2020 Екатеринбург"/>
    <x v="10"/>
    <x v="2"/>
    <n v="79975.5"/>
    <n v="6676459.5"/>
    <n v="5083946.1689999998"/>
    <n v="141931.13193076922"/>
    <n v="31"/>
    <n v="5493"/>
    <n v="5119"/>
    <x v="0"/>
  </r>
  <r>
    <s v="01.05.2020 Екатеринбург"/>
    <x v="11"/>
    <x v="2"/>
    <n v="97534.5"/>
    <n v="8893024.5"/>
    <n v="6855177.2400000002"/>
    <n v="185180.38007692309"/>
    <n v="31"/>
    <n v="6118"/>
    <n v="5564"/>
    <x v="4"/>
  </r>
  <r>
    <s v="12.05.2020 Екатеринбург"/>
    <x v="12"/>
    <x v="2"/>
    <n v="71520"/>
    <n v="6398361"/>
    <n v="4793096.1439999994"/>
    <n v="181432.06769230767"/>
    <n v="31"/>
    <n v="4800"/>
    <n v="4470"/>
    <x v="1"/>
  </r>
  <r>
    <s v="21.05.2020 Екатеринбург"/>
    <x v="13"/>
    <x v="2"/>
    <n v="79485"/>
    <n v="6633847.5"/>
    <n v="5212858.58"/>
    <n v="120955.33846153846"/>
    <n v="31"/>
    <n v="5207"/>
    <n v="4868"/>
    <x v="2"/>
  </r>
  <r>
    <s v="20.05.2020 Екатеринбург"/>
    <x v="14"/>
    <x v="2"/>
    <n v="93313.5"/>
    <n v="7247575.5"/>
    <n v="5922822.6779999994"/>
    <n v="714758.2"/>
    <n v="31"/>
    <n v="5698"/>
    <n v="5258"/>
    <x v="2"/>
  </r>
  <r>
    <s v="05.05.2020 Екатеринбург"/>
    <x v="15"/>
    <x v="2"/>
    <n v="76585.5"/>
    <n v="6921316.5"/>
    <n v="5290094.2719999999"/>
    <n v="386033.17544615385"/>
    <n v="31"/>
    <n v="5188"/>
    <n v="4800"/>
    <x v="3"/>
  </r>
  <r>
    <s v="28.04.2020 Екатеринбург"/>
    <x v="16"/>
    <x v="2"/>
    <n v="81826.5"/>
    <n v="7163644.5"/>
    <n v="5366333.7130000005"/>
    <n v="145122.77781538462"/>
    <n v="31"/>
    <n v="5465"/>
    <n v="5096"/>
    <x v="4"/>
  </r>
  <r>
    <s v="13.05.2020 Екатеринбург"/>
    <x v="17"/>
    <x v="2"/>
    <n v="78846"/>
    <n v="6993952.5"/>
    <n v="5288518.7799999993"/>
    <n v="227969.01538461537"/>
    <n v="31"/>
    <n v="5251"/>
    <n v="4853"/>
    <x v="1"/>
  </r>
  <r>
    <s v="03.05.2020 Екатеринбург"/>
    <x v="18"/>
    <x v="2"/>
    <n v="77263.5"/>
    <n v="7013670"/>
    <n v="5282661.8549999995"/>
    <n v="161473.07692307691"/>
    <n v="31"/>
    <n v="5155"/>
    <n v="4762"/>
    <x v="4"/>
  </r>
  <r>
    <s v="06.05.2020 Екатеринбург"/>
    <x v="19"/>
    <x v="2"/>
    <n v="68994"/>
    <n v="6168657"/>
    <n v="4695811.3490000004"/>
    <n v="157384.1788307692"/>
    <n v="31"/>
    <n v="4709"/>
    <n v="4348"/>
    <x v="3"/>
  </r>
  <r>
    <s v="23.05.2020 Екатеринбург"/>
    <x v="20"/>
    <x v="2"/>
    <n v="102889.5"/>
    <n v="8089143"/>
    <n v="6673236.3720000004"/>
    <n v="127223.84583076923"/>
    <n v="31"/>
    <n v="6276"/>
    <n v="5801"/>
    <x v="2"/>
  </r>
  <r>
    <s v="25.05.2020 Екатеринбург"/>
    <x v="21"/>
    <x v="2"/>
    <n v="76999.5"/>
    <n v="6645603"/>
    <n v="5032216.1889999993"/>
    <n v="100883.95384615385"/>
    <n v="31"/>
    <n v="5210"/>
    <n v="4841"/>
    <x v="0"/>
  </r>
  <r>
    <s v="30.04.2020 Екатеринбург"/>
    <x v="22"/>
    <x v="2"/>
    <n v="77565"/>
    <n v="7023727.5"/>
    <n v="5349682.4849999994"/>
    <n v="31578.207692307689"/>
    <n v="31"/>
    <n v="5120"/>
    <n v="4737"/>
    <x v="4"/>
  </r>
  <r>
    <s v="10.05.2020 Екатеринбург"/>
    <x v="23"/>
    <x v="2"/>
    <n v="84132"/>
    <n v="7483194"/>
    <n v="5637882.125"/>
    <n v="126673.26923076922"/>
    <n v="31"/>
    <n v="5495"/>
    <n v="5093"/>
    <x v="3"/>
  </r>
  <r>
    <s v="08.05.2020 Екатеринбург"/>
    <x v="24"/>
    <x v="2"/>
    <n v="69544.5"/>
    <n v="6293776.5"/>
    <n v="4773839.9380000001"/>
    <n v="201777.4038153846"/>
    <n v="31"/>
    <n v="4635"/>
    <n v="4266"/>
    <x v="3"/>
  </r>
  <r>
    <s v="07.05.2020 Екатеринбург"/>
    <x v="25"/>
    <x v="2"/>
    <n v="73204.5"/>
    <n v="6591883.5"/>
    <n v="5001227.6710000001"/>
    <n v="184167.76355384616"/>
    <n v="31"/>
    <n v="4903"/>
    <n v="4527"/>
    <x v="3"/>
  </r>
  <r>
    <s v="24.05.2020 Екатеринбург"/>
    <x v="26"/>
    <x v="2"/>
    <n v="76663.5"/>
    <n v="6451032"/>
    <n v="5048965.7960000001"/>
    <n v="94608.146153846144"/>
    <n v="31"/>
    <n v="5035"/>
    <n v="4683"/>
    <x v="2"/>
  </r>
  <r>
    <s v="16.05.2020 Тольятти"/>
    <x v="3"/>
    <x v="3"/>
    <n v="14265"/>
    <n v="1130506.5"/>
    <n v="1024403.9859999999"/>
    <n v="72626.813907692311"/>
    <n v="10"/>
    <n v="760"/>
    <n v="672"/>
    <x v="1"/>
  </r>
  <r>
    <s v="19.05.2020 Тольятти"/>
    <x v="4"/>
    <x v="3"/>
    <n v="11526"/>
    <n v="938764.5"/>
    <n v="820018.375"/>
    <n v="77816.215384615381"/>
    <n v="10"/>
    <n v="649"/>
    <n v="568"/>
    <x v="2"/>
  </r>
  <r>
    <s v="17.05.2020 Тольятти"/>
    <x v="5"/>
    <x v="3"/>
    <n v="10402.5"/>
    <n v="843727.5"/>
    <n v="729677.51899999997"/>
    <n v="140731.96461538461"/>
    <n v="10"/>
    <n v="591"/>
    <n v="513"/>
    <x v="1"/>
  </r>
  <r>
    <s v="09.05.2020 Тольятти"/>
    <x v="6"/>
    <x v="3"/>
    <n v="13216.5"/>
    <n v="1046400"/>
    <n v="937716.15799999994"/>
    <n v="61387.776923076919"/>
    <n v="10"/>
    <n v="644"/>
    <n v="559"/>
    <x v="3"/>
  </r>
  <r>
    <s v="04.05.2020 Тольятти"/>
    <x v="7"/>
    <x v="3"/>
    <n v="9130.5"/>
    <n v="728890.5"/>
    <n v="644150.51899999997"/>
    <n v="98026.490369230756"/>
    <n v="10"/>
    <n v="462"/>
    <n v="396"/>
    <x v="3"/>
  </r>
  <r>
    <s v="29.04.2020 Тольятти"/>
    <x v="8"/>
    <x v="3"/>
    <n v="10840.5"/>
    <n v="797919"/>
    <n v="783753.29499999993"/>
    <n v="58214.93076923077"/>
    <n v="10"/>
    <n v="502"/>
    <n v="433"/>
    <x v="4"/>
  </r>
  <r>
    <s v="02.05.2020 Тольятти"/>
    <x v="9"/>
    <x v="3"/>
    <n v="7866"/>
    <n v="617881.5"/>
    <n v="575518.06799999997"/>
    <n v="119723.42363076922"/>
    <n v="10"/>
    <n v="416"/>
    <n v="341"/>
    <x v="4"/>
  </r>
  <r>
    <s v="26.05.2020 Тольятти"/>
    <x v="10"/>
    <x v="3"/>
    <n v="11835"/>
    <n v="983109"/>
    <n v="825345.05300000007"/>
    <n v="109486.33076923077"/>
    <n v="10"/>
    <n v="692"/>
    <n v="601"/>
    <x v="0"/>
  </r>
  <r>
    <s v="01.05.2020 Тольятти"/>
    <x v="11"/>
    <x v="3"/>
    <n v="11619"/>
    <n v="891139.5"/>
    <n v="829782.37600000005"/>
    <n v="121759.66210769229"/>
    <n v="10"/>
    <n v="554"/>
    <n v="472"/>
    <x v="4"/>
  </r>
  <r>
    <s v="12.05.2020 Тольятти"/>
    <x v="12"/>
    <x v="3"/>
    <n v="9328.5"/>
    <n v="732964.5"/>
    <n v="634517.67299999995"/>
    <n v="136157.98361538461"/>
    <n v="10"/>
    <n v="526"/>
    <n v="448"/>
    <x v="1"/>
  </r>
  <r>
    <s v="21.05.2020 Тольятти"/>
    <x v="13"/>
    <x v="3"/>
    <n v="11250"/>
    <n v="935523"/>
    <n v="808524.505"/>
    <n v="94344.953846153847"/>
    <n v="10"/>
    <n v="677"/>
    <n v="591"/>
    <x v="2"/>
  </r>
  <r>
    <s v="20.05.2020 Тольятти"/>
    <x v="14"/>
    <x v="3"/>
    <n v="13063.5"/>
    <n v="1037247"/>
    <n v="910480.6449999999"/>
    <n v="64430.964123076919"/>
    <n v="10"/>
    <n v="745"/>
    <n v="654"/>
    <x v="2"/>
  </r>
  <r>
    <s v="05.05.2020 Тольятти"/>
    <x v="15"/>
    <x v="3"/>
    <n v="10147.5"/>
    <n v="793320"/>
    <n v="718019.27600000007"/>
    <n v="92027.36809230769"/>
    <n v="10"/>
    <n v="511"/>
    <n v="437"/>
    <x v="3"/>
  </r>
  <r>
    <s v="28.04.2020 Тольятти"/>
    <x v="16"/>
    <x v="3"/>
    <n v="12331.5"/>
    <n v="869983.5"/>
    <n v="896773.32399999991"/>
    <n v="51681.038461538461"/>
    <n v="10"/>
    <n v="580"/>
    <n v="506"/>
    <x v="4"/>
  </r>
  <r>
    <s v="13.05.2020 Тольятти"/>
    <x v="17"/>
    <x v="3"/>
    <n v="11202"/>
    <n v="865714.5"/>
    <n v="799644.75899999996"/>
    <n v="111860.49372307691"/>
    <n v="10"/>
    <n v="612"/>
    <n v="530"/>
    <x v="1"/>
  </r>
  <r>
    <s v="31.05.2020 Екатеринбург"/>
    <x v="0"/>
    <x v="2"/>
    <n v="89149.5"/>
    <n v="7512646.5"/>
    <n v="5979210.0970000001"/>
    <n v="47580.146153846152"/>
    <n v="31"/>
    <n v="5760"/>
    <n v="5367"/>
    <x v="0"/>
  </r>
  <r>
    <s v="03.05.2020 Тольятти"/>
    <x v="18"/>
    <x v="3"/>
    <n v="8185.5"/>
    <n v="637881"/>
    <n v="575840.67700000003"/>
    <n v="73920.584615384607"/>
    <n v="10"/>
    <n v="402"/>
    <n v="333"/>
    <x v="4"/>
  </r>
  <r>
    <s v="30.05.2020 Екатеринбург"/>
    <x v="1"/>
    <x v="2"/>
    <n v="108123"/>
    <n v="9164707.5"/>
    <n v="7329868.665"/>
    <n v="137418.15930769229"/>
    <n v="31"/>
    <n v="6735"/>
    <n v="6264"/>
    <x v="0"/>
  </r>
  <r>
    <s v="06.05.2020 Тольятти"/>
    <x v="19"/>
    <x v="3"/>
    <n v="9210"/>
    <n v="696832.5"/>
    <n v="616683.38099999994"/>
    <n v="99623.130769230775"/>
    <n v="10"/>
    <n v="465"/>
    <n v="390"/>
    <x v="3"/>
  </r>
  <r>
    <s v="23.05.2020 Тольятти"/>
    <x v="20"/>
    <x v="3"/>
    <n v="14773.5"/>
    <n v="1241383.5"/>
    <n v="1069622.507"/>
    <n v="74049.523076923084"/>
    <n v="10"/>
    <n v="828"/>
    <n v="734"/>
    <x v="2"/>
  </r>
  <r>
    <s v="28.05.2020 Екатеринбург"/>
    <x v="2"/>
    <x v="2"/>
    <n v="78141"/>
    <n v="6641569.5"/>
    <n v="5084073.5159999998"/>
    <n v="142499.01538461537"/>
    <n v="31"/>
    <n v="5355"/>
    <n v="4969"/>
    <x v="0"/>
  </r>
  <r>
    <s v="25.05.2020 Тольятти"/>
    <x v="21"/>
    <x v="3"/>
    <n v="12280.5"/>
    <n v="1030440"/>
    <n v="871047.598"/>
    <n v="85172.084615384621"/>
    <n v="10"/>
    <n v="739"/>
    <n v="642"/>
    <x v="0"/>
  </r>
  <r>
    <s v="30.04.2020 Тольятти"/>
    <x v="22"/>
    <x v="3"/>
    <n v="8934"/>
    <n v="716196"/>
    <n v="663415.49699999997"/>
    <n v="24274.438461538462"/>
    <n v="10"/>
    <n v="448"/>
    <n v="376"/>
    <x v="4"/>
  </r>
  <r>
    <s v="10.05.2020 Тольятти"/>
    <x v="23"/>
    <x v="3"/>
    <n v="12918"/>
    <n v="1004788.5"/>
    <n v="896111.80299999996"/>
    <n v="99729.923076923063"/>
    <n v="10"/>
    <n v="642"/>
    <n v="556"/>
    <x v="3"/>
  </r>
  <r>
    <s v="08.05.2020 Тольятти"/>
    <x v="24"/>
    <x v="3"/>
    <n v="12528"/>
    <n v="959703"/>
    <n v="861486.47499999998"/>
    <n v="87212.130769230775"/>
    <n v="10"/>
    <n v="638"/>
    <n v="547"/>
    <x v="3"/>
  </r>
  <r>
    <s v="07.05.2020 Тольятти"/>
    <x v="25"/>
    <x v="3"/>
    <n v="11029.5"/>
    <n v="863754"/>
    <n v="758428.73499999999"/>
    <n v="86710.804507692301"/>
    <n v="10"/>
    <n v="563"/>
    <n v="486"/>
    <x v="3"/>
  </r>
  <r>
    <s v="24.05.2020 Тольятти"/>
    <x v="26"/>
    <x v="3"/>
    <n v="9994.5"/>
    <n v="828984"/>
    <n v="702631.81099999999"/>
    <n v="82264.567169230766"/>
    <n v="10"/>
    <n v="639"/>
    <n v="557"/>
    <x v="2"/>
  </r>
  <r>
    <s v="31.05.2020 Тольятти"/>
    <x v="0"/>
    <x v="3"/>
    <n v="12724.5"/>
    <n v="1045515"/>
    <n v="896490.07"/>
    <n v="49463.982984615388"/>
    <n v="10"/>
    <n v="749"/>
    <n v="655"/>
    <x v="0"/>
  </r>
  <r>
    <s v="30.05.2020 Тольятти"/>
    <x v="1"/>
    <x v="3"/>
    <n v="14728.5"/>
    <n v="1260483"/>
    <n v="1048221.1390000001"/>
    <n v="86278.176699999996"/>
    <n v="10"/>
    <n v="865"/>
    <n v="763"/>
    <x v="0"/>
  </r>
  <r>
    <s v="28.05.2020 Тольятти"/>
    <x v="2"/>
    <x v="3"/>
    <n v="13038"/>
    <n v="1114552.5"/>
    <n v="939269.56700000004"/>
    <n v="74269.06047692307"/>
    <n v="10"/>
    <n v="791"/>
    <n v="697"/>
    <x v="0"/>
  </r>
  <r>
    <s v="16.05.2020 Нижний Новгород"/>
    <x v="3"/>
    <x v="4"/>
    <n v="35482.5"/>
    <n v="3222517.5"/>
    <n v="2633868.1740000001"/>
    <n v="150484.18215384614"/>
    <n v="19"/>
    <n v="2080"/>
    <n v="1844"/>
    <x v="1"/>
  </r>
  <r>
    <s v="19.05.2020 Нижний Новгород"/>
    <x v="4"/>
    <x v="4"/>
    <n v="32434.5"/>
    <n v="2865337.5"/>
    <n v="2368028.6850000001"/>
    <n v="225452.89078461539"/>
    <n v="19"/>
    <n v="1999"/>
    <n v="1799"/>
    <x v="2"/>
  </r>
  <r>
    <s v="17.05.2020 Нижний Новгород"/>
    <x v="5"/>
    <x v="4"/>
    <n v="30486"/>
    <n v="2694289.5"/>
    <n v="2183502.7290000003"/>
    <n v="153558.02257692307"/>
    <n v="19"/>
    <n v="1871"/>
    <n v="1660"/>
    <x v="1"/>
  </r>
  <r>
    <s v="09.05.2020 Нижний Новгород"/>
    <x v="6"/>
    <x v="4"/>
    <n v="32079"/>
    <n v="2902167"/>
    <n v="2319890.3459999999"/>
    <n v="194963.39216923076"/>
    <n v="19"/>
    <n v="1851"/>
    <n v="1635"/>
    <x v="3"/>
  </r>
  <r>
    <s v="04.05.2020 Нижний Новгород"/>
    <x v="7"/>
    <x v="4"/>
    <n v="27072"/>
    <n v="2450968.5"/>
    <n v="1980824.9889999998"/>
    <n v="188174.3243923077"/>
    <n v="19"/>
    <n v="1582"/>
    <n v="1403"/>
    <x v="3"/>
  </r>
  <r>
    <s v="29.04.2020 Нижний Новгород"/>
    <x v="8"/>
    <x v="4"/>
    <n v="25917"/>
    <n v="2397588"/>
    <n v="1937222.0459999999"/>
    <n v="159472.57584615384"/>
    <n v="18"/>
    <n v="1534"/>
    <n v="1369"/>
    <x v="4"/>
  </r>
  <r>
    <s v="02.05.2020 Нижний Новгород"/>
    <x v="9"/>
    <x v="4"/>
    <n v="19461"/>
    <n v="1799230.5"/>
    <n v="1457108.1479999998"/>
    <n v="183829.81409230767"/>
    <n v="19"/>
    <n v="1217"/>
    <n v="1048"/>
    <x v="4"/>
  </r>
  <r>
    <s v="26.05.2020 Нижний Новгород"/>
    <x v="10"/>
    <x v="4"/>
    <n v="31407"/>
    <n v="2907411"/>
    <n v="2288433.4950000001"/>
    <n v="193538.8704076923"/>
    <n v="20"/>
    <n v="2036"/>
    <n v="1790"/>
    <x v="0"/>
  </r>
  <r>
    <s v="01.05.2020 Нижний Новгород"/>
    <x v="11"/>
    <x v="4"/>
    <n v="25792.5"/>
    <n v="2374356"/>
    <n v="1915101.034"/>
    <n v="277477.31932307692"/>
    <n v="19"/>
    <n v="1497"/>
    <n v="1291"/>
    <x v="4"/>
  </r>
  <r>
    <s v="12.05.2020 Нижний Новгород"/>
    <x v="12"/>
    <x v="4"/>
    <n v="26032.5"/>
    <n v="2370432"/>
    <n v="1847737.8370000001"/>
    <n v="141864.00329999998"/>
    <n v="19"/>
    <n v="1649"/>
    <n v="1460"/>
    <x v="1"/>
  </r>
  <r>
    <s v="21.05.2020 Нижний Новгород"/>
    <x v="13"/>
    <x v="4"/>
    <n v="31707"/>
    <n v="2853181.5"/>
    <n v="2349459.5"/>
    <n v="187617.05315384615"/>
    <n v="19"/>
    <n v="1949"/>
    <n v="1724"/>
    <x v="2"/>
  </r>
  <r>
    <s v="20.05.2020 Нижний Новгород"/>
    <x v="14"/>
    <x v="4"/>
    <n v="29955"/>
    <n v="2692230"/>
    <n v="2195766.1209999998"/>
    <n v="202002.14775384613"/>
    <n v="19"/>
    <n v="1889"/>
    <n v="1690"/>
    <x v="2"/>
  </r>
  <r>
    <s v="05.05.2020 Нижний Новгород"/>
    <x v="15"/>
    <x v="4"/>
    <n v="22848"/>
    <n v="2079900"/>
    <n v="1657688.8529999999"/>
    <n v="178454.88537692308"/>
    <n v="19"/>
    <n v="1417"/>
    <n v="1245"/>
    <x v="3"/>
  </r>
  <r>
    <s v="28.04.2020 Нижний Новгород"/>
    <x v="16"/>
    <x v="4"/>
    <n v="23314.5"/>
    <n v="2136817.5"/>
    <n v="1701780.4779999999"/>
    <n v="141999.40078461537"/>
    <n v="17"/>
    <n v="1439"/>
    <n v="1265"/>
    <x v="4"/>
  </r>
  <r>
    <s v="13.05.2020 Нижний Новгород"/>
    <x v="17"/>
    <x v="4"/>
    <n v="26464.5"/>
    <n v="2373337.5"/>
    <n v="1886244.7409999999"/>
    <n v="207105.15935384613"/>
    <n v="19"/>
    <n v="1625"/>
    <n v="1444"/>
    <x v="1"/>
  </r>
  <r>
    <s v="03.05.2020 Нижний Новгород"/>
    <x v="18"/>
    <x v="4"/>
    <n v="23539.5"/>
    <n v="2170309.5"/>
    <n v="1735984.6140000001"/>
    <n v="170377.85753846151"/>
    <n v="19"/>
    <n v="1402"/>
    <n v="1234"/>
    <x v="4"/>
  </r>
  <r>
    <s v="06.05.2020 Нижний Новгород"/>
    <x v="19"/>
    <x v="4"/>
    <n v="24678"/>
    <n v="2232519"/>
    <n v="1781999.058"/>
    <n v="359577.90600769228"/>
    <n v="19"/>
    <n v="1499"/>
    <n v="1323"/>
    <x v="3"/>
  </r>
  <r>
    <s v="23.05.2020 Нижний Новгород"/>
    <x v="20"/>
    <x v="4"/>
    <n v="38176.5"/>
    <n v="3385372.5"/>
    <n v="2831498.2739999997"/>
    <n v="146460.30097692306"/>
    <n v="20"/>
    <n v="2266"/>
    <n v="1993"/>
    <x v="2"/>
  </r>
  <r>
    <s v="25.05.2020 Нижний Новгород"/>
    <x v="21"/>
    <x v="4"/>
    <n v="30603"/>
    <n v="2865727.5"/>
    <n v="2288224.429"/>
    <n v="167381.28187692308"/>
    <n v="20"/>
    <n v="2011"/>
    <n v="1791"/>
    <x v="0"/>
  </r>
  <r>
    <s v="30.04.2020 Нижний Новгород"/>
    <x v="22"/>
    <x v="4"/>
    <n v="24211.5"/>
    <n v="2267664"/>
    <n v="1801564.392"/>
    <n v="97090.63692307692"/>
    <n v="19"/>
    <n v="1499"/>
    <n v="1322"/>
    <x v="4"/>
  </r>
  <r>
    <s v="10.05.2020 Нижний Новгород"/>
    <x v="23"/>
    <x v="4"/>
    <n v="31399.5"/>
    <n v="2862298.5"/>
    <n v="2267667.5189999999"/>
    <n v="169650.86923076923"/>
    <n v="19"/>
    <n v="1848"/>
    <n v="1649"/>
    <x v="3"/>
  </r>
  <r>
    <s v="08.05.2020 Нижний Новгород"/>
    <x v="24"/>
    <x v="4"/>
    <n v="25294.5"/>
    <n v="2271454.5"/>
    <n v="1811009.8979999998"/>
    <n v="151659.17713846153"/>
    <n v="19"/>
    <n v="1522"/>
    <n v="1340"/>
    <x v="3"/>
  </r>
  <r>
    <s v="07.05.2020 Нижний Новгород"/>
    <x v="25"/>
    <x v="4"/>
    <n v="25468.5"/>
    <n v="2350672.5"/>
    <n v="1875294.65"/>
    <n v="221739.45623076922"/>
    <n v="19"/>
    <n v="1530"/>
    <n v="1338"/>
    <x v="3"/>
  </r>
  <r>
    <s v="24.05.2020 Нижний Новгород"/>
    <x v="26"/>
    <x v="4"/>
    <n v="31854"/>
    <n v="2915533.5"/>
    <n v="2431800.3939999999"/>
    <n v="155421.87692307692"/>
    <n v="20"/>
    <n v="2015"/>
    <n v="1803"/>
    <x v="2"/>
  </r>
  <r>
    <s v="31.05.2020 Нижний Новгород"/>
    <x v="0"/>
    <x v="4"/>
    <n v="32359.5"/>
    <n v="2991999"/>
    <n v="2374135.6799999997"/>
    <n v="106116.64615384616"/>
    <n v="20"/>
    <n v="2060"/>
    <n v="1826"/>
    <x v="0"/>
  </r>
  <r>
    <s v="30.05.2020 Нижний Новгород"/>
    <x v="1"/>
    <x v="4"/>
    <n v="39867"/>
    <n v="3654166.5"/>
    <n v="2919786.2949999999"/>
    <n v="182639.11723076922"/>
    <n v="20"/>
    <n v="2451"/>
    <n v="2178"/>
    <x v="0"/>
  </r>
  <r>
    <s v="28.05.2020 Нижний Новгород"/>
    <x v="2"/>
    <x v="4"/>
    <n v="31974"/>
    <n v="3004213.5"/>
    <n v="2389834.3129999996"/>
    <n v="174780.66518461538"/>
    <n v="20"/>
    <n v="2088"/>
    <n v="1848"/>
    <x v="0"/>
  </r>
  <r>
    <s v="16.05.2020 Санкт-Петербург Юг"/>
    <x v="3"/>
    <x v="5"/>
    <n v="321412.5"/>
    <n v="32235864"/>
    <n v="23691368.555"/>
    <n v="595097.15929230768"/>
    <n v="129"/>
    <n v="17914"/>
    <n v="16631"/>
    <x v="1"/>
  </r>
  <r>
    <s v="19.05.2020 Санкт-Петербург Юг"/>
    <x v="4"/>
    <x v="5"/>
    <n v="276568.5"/>
    <n v="27093624"/>
    <n v="19768696.5"/>
    <n v="759335.80469230772"/>
    <n v="129"/>
    <n v="16191"/>
    <n v="15102"/>
    <x v="2"/>
  </r>
  <r>
    <s v="17.05.2020 Санкт-Петербург Юг"/>
    <x v="5"/>
    <x v="5"/>
    <n v="269029.5"/>
    <n v="26659930.5"/>
    <n v="19515982.116"/>
    <n v="551393.4769230769"/>
    <n v="129"/>
    <n v="15744"/>
    <n v="14685"/>
    <x v="1"/>
  </r>
  <r>
    <s v="09.05.2020 Санкт-Петербург Юг"/>
    <x v="6"/>
    <x v="5"/>
    <n v="285972"/>
    <n v="29768199"/>
    <n v="21483666.921"/>
    <n v="549316.95015384618"/>
    <n v="129"/>
    <n v="16420"/>
    <n v="15169"/>
    <x v="3"/>
  </r>
  <r>
    <s v="04.05.2020 Санкт-Петербург Юг"/>
    <x v="7"/>
    <x v="5"/>
    <n v="283942.5"/>
    <n v="29357940"/>
    <n v="21174604.830000002"/>
    <n v="988153.40803076921"/>
    <n v="129"/>
    <n v="16525"/>
    <n v="15310"/>
    <x v="3"/>
  </r>
  <r>
    <s v="29.04.2020 Санкт-Петербург Юг"/>
    <x v="8"/>
    <x v="5"/>
    <n v="298059"/>
    <n v="30869287.5"/>
    <n v="22717731.617999997"/>
    <n v="661329.17833846144"/>
    <n v="128"/>
    <n v="17368"/>
    <n v="16077"/>
    <x v="4"/>
  </r>
  <r>
    <s v="02.05.2020 Санкт-Петербург Юг"/>
    <x v="9"/>
    <x v="5"/>
    <n v="232903.5"/>
    <n v="24342016.5"/>
    <n v="17790852.443999998"/>
    <n v="634118.86923076923"/>
    <n v="129"/>
    <n v="14009"/>
    <n v="12920"/>
    <x v="4"/>
  </r>
  <r>
    <s v="26.05.2020 Санкт-Петербург Юг"/>
    <x v="10"/>
    <x v="5"/>
    <n v="276966"/>
    <n v="27872617.898850001"/>
    <n v="20223763.805"/>
    <n v="645572.57826153841"/>
    <n v="129"/>
    <n v="16459"/>
    <n v="15355"/>
    <x v="0"/>
  </r>
  <r>
    <s v="01.05.2020 Санкт-Петербург Юг"/>
    <x v="11"/>
    <x v="5"/>
    <n v="296149.5"/>
    <n v="31053316.5"/>
    <n v="22737807.546999998"/>
    <n v="896375.16923076916"/>
    <n v="129"/>
    <n v="17002"/>
    <n v="15570"/>
    <x v="4"/>
  </r>
  <r>
    <s v="12.05.2020 Санкт-Петербург Юг"/>
    <x v="12"/>
    <x v="5"/>
    <n v="281796"/>
    <n v="29042520"/>
    <n v="20980503.504999999"/>
    <n v="776209.03169999993"/>
    <n v="129"/>
    <n v="16387"/>
    <n v="15322"/>
    <x v="1"/>
  </r>
  <r>
    <s v="21.05.2020 Санкт-Петербург Юг"/>
    <x v="13"/>
    <x v="5"/>
    <n v="288936"/>
    <n v="27852900"/>
    <n v="20824687.999000002"/>
    <n v="822353.43936153851"/>
    <n v="129"/>
    <n v="16373"/>
    <n v="15223"/>
    <x v="2"/>
  </r>
  <r>
    <s v="20.05.2020 Санкт-Петербург Юг"/>
    <x v="14"/>
    <x v="5"/>
    <n v="300151.5"/>
    <n v="29368771.617449999"/>
    <n v="21545834.136"/>
    <n v="1052145.9026769232"/>
    <n v="129"/>
    <n v="17095"/>
    <n v="15919"/>
    <x v="2"/>
  </r>
  <r>
    <s v="05.05.2020 Санкт-Петербург Юг"/>
    <x v="15"/>
    <x v="5"/>
    <n v="262734"/>
    <n v="27278441.145"/>
    <n v="19610637.316999998"/>
    <n v="919330.0461538462"/>
    <n v="129"/>
    <n v="15665"/>
    <n v="14501"/>
    <x v="3"/>
  </r>
  <r>
    <s v="28.04.2020 Санкт-Петербург Юг"/>
    <x v="16"/>
    <x v="5"/>
    <n v="286002"/>
    <n v="29159032.5"/>
    <n v="21437602.310000002"/>
    <n v="637711.59372307686"/>
    <n v="128"/>
    <n v="16450"/>
    <n v="15320"/>
    <x v="4"/>
  </r>
  <r>
    <s v="13.05.2020 Санкт-Петербург Юг"/>
    <x v="17"/>
    <x v="5"/>
    <n v="258459"/>
    <n v="26467453.5"/>
    <n v="19153152.526999999"/>
    <n v="636197.23340769229"/>
    <n v="129"/>
    <n v="15304"/>
    <n v="14315"/>
    <x v="1"/>
  </r>
  <r>
    <s v="03.05.2020 Санкт-Петербург Юг"/>
    <x v="18"/>
    <x v="5"/>
    <n v="274083"/>
    <n v="28427001"/>
    <n v="20563887.598999999"/>
    <n v="779849.36538461538"/>
    <n v="129"/>
    <n v="15778"/>
    <n v="14624"/>
    <x v="4"/>
  </r>
  <r>
    <s v="06.05.2020 Санкт-Петербург Юг"/>
    <x v="19"/>
    <x v="5"/>
    <n v="277512"/>
    <n v="28770810.105599999"/>
    <n v="20810852.736000001"/>
    <n v="790162.57692307688"/>
    <n v="129"/>
    <n v="16376"/>
    <n v="15197"/>
    <x v="3"/>
  </r>
  <r>
    <s v="23.05.2020 Санкт-Петербург Юг"/>
    <x v="20"/>
    <x v="5"/>
    <n v="356982"/>
    <n v="35103926.711549997"/>
    <n v="26357141.036999997"/>
    <n v="601482.07692307688"/>
    <n v="129"/>
    <n v="19856"/>
    <n v="18325"/>
    <x v="2"/>
  </r>
  <r>
    <s v="25.05.2020 Санкт-Петербург Юг"/>
    <x v="21"/>
    <x v="5"/>
    <n v="266983.5"/>
    <n v="27165913.5"/>
    <n v="19659432.722999997"/>
    <n v="698314.9846153846"/>
    <n v="129"/>
    <n v="15822"/>
    <n v="14753"/>
    <x v="0"/>
  </r>
  <r>
    <s v="30.04.2020 Санкт-Петербург Юг"/>
    <x v="22"/>
    <x v="5"/>
    <n v="311131.5"/>
    <n v="32418879"/>
    <n v="23595019.660999998"/>
    <n v="265444.33165384614"/>
    <n v="129"/>
    <n v="18042"/>
    <n v="16631"/>
    <x v="4"/>
  </r>
  <r>
    <s v="10.05.2020 Санкт-Петербург Юг"/>
    <x v="23"/>
    <x v="5"/>
    <n v="287206.5"/>
    <n v="29536176.10605"/>
    <n v="21276357.105999999"/>
    <n v="541588.89356153843"/>
    <n v="129"/>
    <n v="16437"/>
    <n v="15285"/>
    <x v="3"/>
  </r>
  <r>
    <s v="08.05.2020 Санкт-Петербург Юг"/>
    <x v="24"/>
    <x v="5"/>
    <n v="370092"/>
    <n v="38091556.5"/>
    <n v="28012065.349999998"/>
    <n v="725212.99592307687"/>
    <n v="129"/>
    <n v="20452"/>
    <n v="18857"/>
    <x v="3"/>
  </r>
  <r>
    <s v="07.05.2020 Санкт-Петербург Юг"/>
    <x v="25"/>
    <x v="5"/>
    <n v="247813.5"/>
    <n v="25325271"/>
    <n v="18582990.427999999"/>
    <n v="865201.87857692305"/>
    <n v="129"/>
    <n v="14582"/>
    <n v="13512"/>
    <x v="3"/>
  </r>
  <r>
    <s v="24.05.2020 Санкт-Петербург Юг"/>
    <x v="26"/>
    <x v="5"/>
    <n v="287740.5"/>
    <n v="28188534"/>
    <n v="21369401.386999998"/>
    <n v="607679.34615384613"/>
    <n v="129"/>
    <n v="16432"/>
    <n v="15345"/>
    <x v="2"/>
  </r>
  <r>
    <s v="16.05.2020 Санкт-Петербург Север"/>
    <x v="3"/>
    <x v="6"/>
    <n v="408810"/>
    <n v="42323631"/>
    <n v="31033323.692999996"/>
    <n v="571764.09076923074"/>
    <n v="125"/>
    <n v="22291"/>
    <n v="20635"/>
    <x v="1"/>
  </r>
  <r>
    <s v="19.05.2020 Санкт-Петербург Север"/>
    <x v="4"/>
    <x v="6"/>
    <n v="362536.5"/>
    <n v="37023243"/>
    <n v="26762183.377"/>
    <n v="650375.76849230775"/>
    <n v="125"/>
    <n v="20771"/>
    <n v="19338"/>
    <x v="2"/>
  </r>
  <r>
    <s v="17.05.2020 Санкт-Петербург Север"/>
    <x v="5"/>
    <x v="6"/>
    <n v="357072"/>
    <n v="36834567"/>
    <n v="26914635.671"/>
    <n v="566638.92575384618"/>
    <n v="125"/>
    <n v="20079"/>
    <n v="18721"/>
    <x v="1"/>
  </r>
  <r>
    <s v="09.05.2020 Санкт-Петербург Север"/>
    <x v="6"/>
    <x v="6"/>
    <n v="359214"/>
    <n v="38693427"/>
    <n v="27863789.055"/>
    <n v="582268.72615384613"/>
    <n v="125"/>
    <n v="20132"/>
    <n v="18617"/>
    <x v="3"/>
  </r>
  <r>
    <s v="04.05.2020 Санкт-Петербург Север"/>
    <x v="7"/>
    <x v="6"/>
    <n v="360255"/>
    <n v="38406954"/>
    <n v="27588003.988000002"/>
    <n v="1078421.345076923"/>
    <n v="125"/>
    <n v="20495"/>
    <n v="18964"/>
    <x v="3"/>
  </r>
  <r>
    <s v="29.04.2020 Санкт-Петербург Север"/>
    <x v="8"/>
    <x v="6"/>
    <n v="387220.5"/>
    <n v="41559384"/>
    <n v="30476170.214999996"/>
    <n v="642893.56656923075"/>
    <n v="125"/>
    <n v="21863"/>
    <n v="20160"/>
    <x v="4"/>
  </r>
  <r>
    <s v="02.05.2020 Санкт-Петербург Север"/>
    <x v="9"/>
    <x v="6"/>
    <n v="296580"/>
    <n v="31843737"/>
    <n v="23119777.98"/>
    <n v="657754.31880000001"/>
    <n v="125"/>
    <n v="16932"/>
    <n v="15601"/>
    <x v="4"/>
  </r>
  <r>
    <s v="26.05.2020 Санкт-Петербург Север"/>
    <x v="10"/>
    <x v="6"/>
    <n v="369861"/>
    <n v="38365960.5"/>
    <n v="27592063.502999999"/>
    <n v="589339.03384615376"/>
    <n v="124"/>
    <n v="21153"/>
    <n v="19673"/>
    <x v="0"/>
  </r>
  <r>
    <s v="01.05.2020 Санкт-Петербург Север"/>
    <x v="11"/>
    <x v="6"/>
    <n v="372504"/>
    <n v="40077193.5"/>
    <n v="29141359.438000001"/>
    <n v="848425.41843846149"/>
    <n v="125"/>
    <n v="20602"/>
    <n v="18845"/>
    <x v="4"/>
  </r>
  <r>
    <s v="12.05.2020 Санкт-Петербург Север"/>
    <x v="12"/>
    <x v="6"/>
    <n v="373392"/>
    <n v="39578577"/>
    <n v="28453665.594999999"/>
    <n v="535419.89796923078"/>
    <n v="125"/>
    <n v="21106"/>
    <n v="19651"/>
    <x v="1"/>
  </r>
  <r>
    <s v="21.05.2020 Санкт-Петербург Север"/>
    <x v="13"/>
    <x v="6"/>
    <n v="378043.5"/>
    <n v="37902156.57"/>
    <n v="28083686.689999998"/>
    <n v="713697.60769230768"/>
    <n v="125"/>
    <n v="20911"/>
    <n v="19358"/>
    <x v="2"/>
  </r>
  <r>
    <s v="20.05.2020 Санкт-Петербург Север"/>
    <x v="14"/>
    <x v="6"/>
    <n v="388668"/>
    <n v="39639309"/>
    <n v="28736966.634"/>
    <n v="997757.75384615385"/>
    <n v="125"/>
    <n v="21674"/>
    <n v="20155"/>
    <x v="2"/>
  </r>
  <r>
    <s v="05.05.2020 Санкт-Петербург Север"/>
    <x v="15"/>
    <x v="6"/>
    <n v="333792"/>
    <n v="35671734"/>
    <n v="25644478.342"/>
    <n v="919576.96055384621"/>
    <n v="125"/>
    <n v="18944"/>
    <n v="17541"/>
    <x v="3"/>
  </r>
  <r>
    <s v="28.04.2020 Санкт-Петербург Север"/>
    <x v="16"/>
    <x v="6"/>
    <n v="376060.5"/>
    <n v="39918028.5"/>
    <n v="29154014.884"/>
    <n v="611904.23352307687"/>
    <n v="125"/>
    <n v="20914"/>
    <n v="19479"/>
    <x v="4"/>
  </r>
  <r>
    <s v="13.05.2020 Санкт-Петербург Север"/>
    <x v="17"/>
    <x v="6"/>
    <n v="350068.5"/>
    <n v="37197115.5"/>
    <n v="26793668.158999998"/>
    <n v="582815.36153846153"/>
    <n v="125"/>
    <n v="19965"/>
    <n v="18573"/>
    <x v="1"/>
  </r>
  <r>
    <s v="31.05.2020 Санкт-Петербург Юг"/>
    <x v="0"/>
    <x v="5"/>
    <n v="294337.5"/>
    <n v="29327766"/>
    <n v="22491044.692999996"/>
    <n v="283716.73846153845"/>
    <n v="129"/>
    <n v="17235"/>
    <n v="16052"/>
    <x v="0"/>
  </r>
  <r>
    <s v="03.05.2020 Санкт-Петербург Север"/>
    <x v="18"/>
    <x v="6"/>
    <n v="342666"/>
    <n v="36631999.5"/>
    <n v="26408496.047999997"/>
    <n v="820373.56815384608"/>
    <n v="125"/>
    <n v="18861"/>
    <n v="17420"/>
    <x v="4"/>
  </r>
  <r>
    <s v="30.05.2020 Санкт-Петербург Юг"/>
    <x v="1"/>
    <x v="5"/>
    <n v="364882.5"/>
    <n v="35724493.5"/>
    <n v="27535617.434"/>
    <n v="541116.6988461538"/>
    <n v="129"/>
    <n v="20243"/>
    <n v="18711"/>
    <x v="0"/>
  </r>
  <r>
    <s v="06.05.2020 Санкт-Петербург Север"/>
    <x v="19"/>
    <x v="6"/>
    <n v="355278"/>
    <n v="38092344"/>
    <n v="27467616.702999998"/>
    <n v="942702.9"/>
    <n v="125"/>
    <n v="20218"/>
    <n v="18647"/>
    <x v="3"/>
  </r>
  <r>
    <s v="23.05.2020 Санкт-Петербург Север"/>
    <x v="20"/>
    <x v="6"/>
    <n v="456885"/>
    <n v="46408080"/>
    <n v="34793888.932999998"/>
    <n v="595793.09065384604"/>
    <n v="125"/>
    <n v="24574"/>
    <n v="22609"/>
    <x v="2"/>
  </r>
  <r>
    <s v="28.05.2020 Санкт-Петербург Юг"/>
    <x v="2"/>
    <x v="5"/>
    <n v="278491.5"/>
    <n v="28151004.75"/>
    <n v="20806418.796"/>
    <n v="591565.35384615383"/>
    <n v="129"/>
    <n v="16453"/>
    <n v="15289"/>
    <x v="0"/>
  </r>
  <r>
    <s v="25.05.2020 Санкт-Петербург Север"/>
    <x v="21"/>
    <x v="6"/>
    <n v="349734"/>
    <n v="36883428"/>
    <n v="26438356.802999999"/>
    <n v="742420.26923076913"/>
    <n v="124"/>
    <n v="20358"/>
    <n v="18890"/>
    <x v="0"/>
  </r>
  <r>
    <s v="30.04.2020 Санкт-Петербург Север"/>
    <x v="22"/>
    <x v="6"/>
    <n v="401580"/>
    <n v="43028734.5"/>
    <n v="31156525.939999998"/>
    <n v="343786.08461538458"/>
    <n v="125"/>
    <n v="22368"/>
    <n v="20625"/>
    <x v="4"/>
  </r>
  <r>
    <s v="10.05.2020 Санкт-Петербург Север"/>
    <x v="23"/>
    <x v="6"/>
    <n v="368649"/>
    <n v="39010875"/>
    <n v="28090230.958999999"/>
    <n v="532663.16153846146"/>
    <n v="125"/>
    <n v="20368"/>
    <n v="18884"/>
    <x v="3"/>
  </r>
  <r>
    <s v="08.05.2020 Санкт-Петербург Север"/>
    <x v="24"/>
    <x v="6"/>
    <n v="463530"/>
    <n v="49123180.5"/>
    <n v="36012087.989"/>
    <n v="700442.11537692312"/>
    <n v="125"/>
    <n v="24620"/>
    <n v="22641"/>
    <x v="3"/>
  </r>
  <r>
    <s v="07.05.2020 Санкт-Петербург Север"/>
    <x v="25"/>
    <x v="6"/>
    <n v="319110"/>
    <n v="33763989"/>
    <n v="24610757.489"/>
    <n v="1101833.4472307691"/>
    <n v="125"/>
    <n v="18014"/>
    <n v="16675"/>
    <x v="3"/>
  </r>
  <r>
    <s v="24.05.2020 Санкт-Петербург Север"/>
    <x v="26"/>
    <x v="6"/>
    <n v="375744"/>
    <n v="38191381.5"/>
    <n v="28822960.470999997"/>
    <n v="574198.11538461538"/>
    <n v="125"/>
    <n v="21004"/>
    <n v="19556"/>
    <x v="2"/>
  </r>
  <r>
    <s v="16.05.2020 Волгоград"/>
    <x v="3"/>
    <x v="7"/>
    <n v="81331.5"/>
    <n v="6652179"/>
    <n v="5305378.9040000001"/>
    <n v="156413.8362153846"/>
    <n v="36"/>
    <n v="5286"/>
    <n v="4867"/>
    <x v="1"/>
  </r>
  <r>
    <s v="19.05.2020 Волгоград"/>
    <x v="4"/>
    <x v="7"/>
    <n v="75796.5"/>
    <n v="6173463"/>
    <n v="4915101.7949999999"/>
    <n v="253686.7171923077"/>
    <n v="36"/>
    <n v="5094"/>
    <n v="4716"/>
    <x v="2"/>
  </r>
  <r>
    <s v="17.05.2020 Волгоград"/>
    <x v="5"/>
    <x v="7"/>
    <n v="72861"/>
    <n v="5952802.5"/>
    <n v="4711294.2009999994"/>
    <n v="125880.90000000001"/>
    <n v="36"/>
    <n v="4918"/>
    <n v="4554"/>
    <x v="1"/>
  </r>
  <r>
    <s v="09.05.2020 Волгоград"/>
    <x v="6"/>
    <x v="7"/>
    <n v="83373"/>
    <n v="7253427"/>
    <n v="5531366.3810000001"/>
    <n v="221053.87967692307"/>
    <n v="36"/>
    <n v="5413"/>
    <n v="4959"/>
    <x v="3"/>
  </r>
  <r>
    <s v="04.05.2020 Волгоград"/>
    <x v="7"/>
    <x v="7"/>
    <n v="64108.5"/>
    <n v="5561452.5"/>
    <n v="4257859.3720000004"/>
    <n v="337872.83273076924"/>
    <n v="36"/>
    <n v="4508"/>
    <n v="4149"/>
    <x v="3"/>
  </r>
  <r>
    <s v="29.04.2020 Волгоград"/>
    <x v="8"/>
    <x v="7"/>
    <n v="74707.5"/>
    <n v="6454458"/>
    <n v="4968152.9469999997"/>
    <n v="118941.29398461539"/>
    <n v="36"/>
    <n v="4937"/>
    <n v="4561"/>
    <x v="4"/>
  </r>
  <r>
    <s v="02.05.2020 Волгоград"/>
    <x v="9"/>
    <x v="7"/>
    <n v="46216.5"/>
    <n v="4118251.5"/>
    <n v="3133704.9279999998"/>
    <n v="179531.89196153847"/>
    <n v="36"/>
    <n v="3442"/>
    <n v="3147"/>
    <x v="4"/>
  </r>
  <r>
    <s v="26.05.2020 Волгоград"/>
    <x v="10"/>
    <x v="7"/>
    <n v="67726.5"/>
    <n v="5864989.5"/>
    <n v="4506085.4840000002"/>
    <n v="167003.69436153845"/>
    <n v="36"/>
    <n v="4770"/>
    <n v="4424"/>
    <x v="0"/>
  </r>
  <r>
    <s v="01.05.2020 Волгоград"/>
    <x v="11"/>
    <x v="7"/>
    <n v="82228.5"/>
    <n v="7032225"/>
    <n v="5546127.1919999998"/>
    <n v="196859.98644615384"/>
    <n v="36"/>
    <n v="5457"/>
    <n v="4916"/>
    <x v="4"/>
  </r>
  <r>
    <s v="12.05.2020 Волгоград"/>
    <x v="12"/>
    <x v="7"/>
    <n v="64390.5"/>
    <n v="5523145.5"/>
    <n v="4230689.2069999995"/>
    <n v="183154.05167692306"/>
    <n v="36"/>
    <n v="4418"/>
    <n v="4088"/>
    <x v="1"/>
  </r>
  <r>
    <s v="21.05.2020 Волгоград"/>
    <x v="13"/>
    <x v="7"/>
    <n v="73126.5"/>
    <n v="5864085"/>
    <n v="4847142.9859999996"/>
    <n v="142998.2095"/>
    <n v="36"/>
    <n v="4816"/>
    <n v="4452"/>
    <x v="2"/>
  </r>
  <r>
    <s v="20.05.2020 Волгоград"/>
    <x v="14"/>
    <x v="7"/>
    <n v="99631.5"/>
    <n v="7121946"/>
    <n v="6279205.8499999996"/>
    <n v="279127.27602307691"/>
    <n v="36"/>
    <n v="5914"/>
    <n v="5384"/>
    <x v="2"/>
  </r>
  <r>
    <s v="05.05.2020 Волгоград"/>
    <x v="15"/>
    <x v="7"/>
    <n v="66396"/>
    <n v="5770539"/>
    <n v="4433831.2509999992"/>
    <n v="232587.42287692308"/>
    <n v="36"/>
    <n v="4575"/>
    <n v="4206"/>
    <x v="3"/>
  </r>
  <r>
    <s v="28.04.2020 Волгоград"/>
    <x v="16"/>
    <x v="7"/>
    <n v="73147.5"/>
    <n v="6288246"/>
    <n v="4798265.1129999999"/>
    <n v="123081.63515384615"/>
    <n v="36"/>
    <n v="4923"/>
    <n v="4560"/>
    <x v="4"/>
  </r>
  <r>
    <s v="13.05.2020 Волгоград"/>
    <x v="17"/>
    <x v="7"/>
    <n v="73062"/>
    <n v="6333828"/>
    <n v="4890619.2620000001"/>
    <n v="181964.68769230769"/>
    <n v="36"/>
    <n v="4967"/>
    <n v="4583"/>
    <x v="1"/>
  </r>
  <r>
    <s v="31.05.2020 Санкт-Петербург Север"/>
    <x v="0"/>
    <x v="6"/>
    <n v="379663.5"/>
    <n v="39380178"/>
    <n v="29726473.223999996"/>
    <n v="305744.98843076918"/>
    <n v="124"/>
    <n v="21392"/>
    <n v="19869"/>
    <x v="0"/>
  </r>
  <r>
    <s v="03.05.2020 Волгоград"/>
    <x v="18"/>
    <x v="7"/>
    <n v="70581"/>
    <n v="6221320.5"/>
    <n v="4762185.0609999998"/>
    <n v="172821.83076923076"/>
    <n v="36"/>
    <n v="4751"/>
    <n v="4370"/>
    <x v="4"/>
  </r>
  <r>
    <s v="30.05.2020 Санкт-Петербург Север"/>
    <x v="1"/>
    <x v="6"/>
    <n v="453123"/>
    <n v="46370904"/>
    <n v="35190775.285000004"/>
    <n v="552625.80000000005"/>
    <n v="124"/>
    <n v="24325"/>
    <n v="22469"/>
    <x v="0"/>
  </r>
  <r>
    <s v="06.05.2020 Волгоград"/>
    <x v="19"/>
    <x v="7"/>
    <n v="63012"/>
    <n v="5454121.5"/>
    <n v="4155234.554"/>
    <n v="234787.55649230769"/>
    <n v="36"/>
    <n v="4384"/>
    <n v="4025"/>
    <x v="3"/>
  </r>
  <r>
    <s v="23.05.2020 Волгоград"/>
    <x v="20"/>
    <x v="7"/>
    <n v="89556"/>
    <n v="7173117"/>
    <n v="6068194.523"/>
    <n v="139983.69019999998"/>
    <n v="36"/>
    <n v="5651"/>
    <n v="5212"/>
    <x v="2"/>
  </r>
  <r>
    <s v="28.05.2020 Санкт-Петербург Север"/>
    <x v="2"/>
    <x v="6"/>
    <n v="364638"/>
    <n v="37947688.5"/>
    <n v="27829971.363000002"/>
    <n v="628647.33076923073"/>
    <n v="124"/>
    <n v="20868"/>
    <n v="19342"/>
    <x v="0"/>
  </r>
  <r>
    <s v="25.05.2020 Волгоград"/>
    <x v="21"/>
    <x v="7"/>
    <n v="66316.5"/>
    <n v="5704650"/>
    <n v="4375924.2359999996"/>
    <n v="135246.95929230767"/>
    <n v="36"/>
    <n v="4641"/>
    <n v="4274"/>
    <x v="0"/>
  </r>
  <r>
    <s v="30.04.2020 Волгоград"/>
    <x v="22"/>
    <x v="7"/>
    <n v="78235.5"/>
    <n v="6819594"/>
    <n v="5260171.5349999992"/>
    <n v="70931.816676923074"/>
    <n v="36"/>
    <n v="5143"/>
    <n v="4715"/>
    <x v="4"/>
  </r>
  <r>
    <s v="10.05.2020 Волгоград"/>
    <x v="23"/>
    <x v="7"/>
    <n v="88311"/>
    <n v="7726069.5"/>
    <n v="5922893.7209999999"/>
    <n v="161614.12454615385"/>
    <n v="36"/>
    <n v="5746"/>
    <n v="5277"/>
    <x v="3"/>
  </r>
  <r>
    <s v="08.05.2020 Волгоград"/>
    <x v="24"/>
    <x v="7"/>
    <n v="61804.5"/>
    <n v="5365708.5"/>
    <n v="4091691.3249999997"/>
    <n v="232169.67161538458"/>
    <n v="36"/>
    <n v="4199"/>
    <n v="3867"/>
    <x v="3"/>
  </r>
  <r>
    <s v="07.05.2020 Волгоград"/>
    <x v="25"/>
    <x v="7"/>
    <n v="71067"/>
    <n v="6175837.5"/>
    <n v="4747959.6140000001"/>
    <n v="157793.27424615383"/>
    <n v="36"/>
    <n v="4826"/>
    <n v="4426"/>
    <x v="3"/>
  </r>
  <r>
    <s v="24.05.2020 Волгоград"/>
    <x v="26"/>
    <x v="7"/>
    <n v="74649"/>
    <n v="6098236.5"/>
    <n v="5042435.841"/>
    <n v="156805.83461538461"/>
    <n v="36"/>
    <n v="4915"/>
    <n v="4562"/>
    <x v="2"/>
  </r>
  <r>
    <s v="16.05.2020 Казань"/>
    <x v="3"/>
    <x v="8"/>
    <n v="44560.5"/>
    <n v="4025148"/>
    <n v="3259483.304"/>
    <n v="145385.33866923075"/>
    <n v="21"/>
    <n v="2427"/>
    <n v="2213"/>
    <x v="1"/>
  </r>
  <r>
    <s v="19.05.2020 Казань"/>
    <x v="4"/>
    <x v="8"/>
    <n v="38250"/>
    <n v="3552937.5"/>
    <n v="2795344.17"/>
    <n v="245048.26007692309"/>
    <n v="21"/>
    <n v="2245"/>
    <n v="2053"/>
    <x v="2"/>
  </r>
  <r>
    <s v="17.05.2020 Казань"/>
    <x v="5"/>
    <x v="8"/>
    <n v="34830"/>
    <n v="3191155.5"/>
    <n v="2528990.5839999998"/>
    <n v="292821.22307692311"/>
    <n v="21"/>
    <n v="2054"/>
    <n v="1883"/>
    <x v="1"/>
  </r>
  <r>
    <s v="09.05.2020 Казань"/>
    <x v="6"/>
    <x v="8"/>
    <n v="32239.5"/>
    <n v="3084892.5"/>
    <n v="2384575.3629999999"/>
    <n v="184346.05176923078"/>
    <n v="21"/>
    <n v="1891"/>
    <n v="1709"/>
    <x v="3"/>
  </r>
  <r>
    <s v="04.05.2020 Казань"/>
    <x v="7"/>
    <x v="8"/>
    <n v="30780"/>
    <n v="2817853.5"/>
    <n v="2169377.2250000001"/>
    <n v="215836.18461538458"/>
    <n v="20"/>
    <n v="1804"/>
    <n v="1638"/>
    <x v="3"/>
  </r>
  <r>
    <s v="29.04.2020 Казань"/>
    <x v="8"/>
    <x v="8"/>
    <n v="29142"/>
    <n v="2627595"/>
    <n v="2033299.2799999998"/>
    <n v="202681.39594615382"/>
    <n v="19"/>
    <n v="1676"/>
    <n v="1516"/>
    <x v="4"/>
  </r>
  <r>
    <s v="02.05.2020 Казань"/>
    <x v="9"/>
    <x v="8"/>
    <n v="26428.5"/>
    <n v="2470465.5"/>
    <n v="1911613.1440000001"/>
    <n v="187667.93086153845"/>
    <n v="20"/>
    <n v="1613"/>
    <n v="1457"/>
    <x v="4"/>
  </r>
  <r>
    <s v="26.05.2020 Казань"/>
    <x v="10"/>
    <x v="8"/>
    <n v="40744.5"/>
    <n v="3700311"/>
    <n v="2861069.8419999997"/>
    <n v="170303.62015384613"/>
    <n v="21"/>
    <n v="2418"/>
    <n v="2215"/>
    <x v="0"/>
  </r>
  <r>
    <s v="01.05.2020 Казань"/>
    <x v="11"/>
    <x v="8"/>
    <n v="46620"/>
    <n v="4293241.5"/>
    <n v="3389723.9589999998"/>
    <n v="329717.03827692306"/>
    <n v="20"/>
    <n v="2468"/>
    <n v="2221"/>
    <x v="4"/>
  </r>
  <r>
    <s v="12.05.2020 Казань"/>
    <x v="12"/>
    <x v="8"/>
    <n v="32419.5"/>
    <n v="3080614.5"/>
    <n v="2363955.7909999997"/>
    <n v="200042.36143846155"/>
    <n v="21"/>
    <n v="1926"/>
    <n v="1745"/>
    <x v="1"/>
  </r>
  <r>
    <s v="21.05.2020 Казань"/>
    <x v="13"/>
    <x v="8"/>
    <n v="40819.5"/>
    <n v="3810394.5"/>
    <n v="3046897.7940000002"/>
    <n v="144594.40769230769"/>
    <n v="21"/>
    <n v="2335"/>
    <n v="2126"/>
    <x v="2"/>
  </r>
  <r>
    <s v="20.05.2020 Казань"/>
    <x v="14"/>
    <x v="8"/>
    <n v="41391"/>
    <n v="3918987"/>
    <n v="3141103.9569999999"/>
    <n v="205451.17950769232"/>
    <n v="21"/>
    <n v="2410"/>
    <n v="2202"/>
    <x v="2"/>
  </r>
  <r>
    <s v="05.05.2020 Казань"/>
    <x v="15"/>
    <x v="8"/>
    <n v="29482.5"/>
    <n v="2648688"/>
    <n v="2021918.12"/>
    <n v="219587.1531846154"/>
    <n v="20"/>
    <n v="1757"/>
    <n v="1596"/>
    <x v="3"/>
  </r>
  <r>
    <s v="28.04.2020 Казань"/>
    <x v="16"/>
    <x v="8"/>
    <n v="32181"/>
    <n v="2863600.5"/>
    <n v="2246478.6170000001"/>
    <n v="140503.93076923076"/>
    <n v="19"/>
    <n v="1846"/>
    <n v="1681"/>
    <x v="4"/>
  </r>
  <r>
    <s v="13.05.2020 Казань"/>
    <x v="17"/>
    <x v="8"/>
    <n v="35535"/>
    <n v="3288069"/>
    <n v="2580984.0299999998"/>
    <n v="208081.82515384615"/>
    <n v="21"/>
    <n v="2061"/>
    <n v="1876"/>
    <x v="1"/>
  </r>
  <r>
    <s v="31.05.2020 Волгоград"/>
    <x v="0"/>
    <x v="7"/>
    <n v="76234.5"/>
    <n v="6500848.5"/>
    <n v="5172874.4439999992"/>
    <n v="60556.251538461533"/>
    <n v="37"/>
    <n v="5215"/>
    <n v="4848"/>
    <x v="0"/>
  </r>
  <r>
    <s v="03.05.2020 Казань"/>
    <x v="18"/>
    <x v="8"/>
    <n v="29935.5"/>
    <n v="2720002.5"/>
    <n v="2102974.0010000002"/>
    <n v="175338.6411076923"/>
    <n v="20"/>
    <n v="1716"/>
    <n v="1561"/>
    <x v="4"/>
  </r>
  <r>
    <s v="30.05.2020 Волгоград"/>
    <x v="1"/>
    <x v="7"/>
    <n v="106926"/>
    <n v="9098386.5"/>
    <n v="7354572.0109999999"/>
    <n v="193869.59292307691"/>
    <n v="37"/>
    <n v="6645"/>
    <n v="6122"/>
    <x v="0"/>
  </r>
  <r>
    <s v="06.05.2020 Казань"/>
    <x v="19"/>
    <x v="8"/>
    <n v="30342"/>
    <n v="2738127"/>
    <n v="2094375.01"/>
    <n v="174068.47879999998"/>
    <n v="20"/>
    <n v="1747"/>
    <n v="1570"/>
    <x v="3"/>
  </r>
  <r>
    <s v="23.05.2020 Казань"/>
    <x v="20"/>
    <x v="8"/>
    <n v="42999"/>
    <n v="3883215"/>
    <n v="3151914.3419999997"/>
    <n v="162279.9956153846"/>
    <n v="21"/>
    <n v="2460"/>
    <n v="2226"/>
    <x v="2"/>
  </r>
  <r>
    <s v="28.05.2020 Волгоград"/>
    <x v="2"/>
    <x v="7"/>
    <n v="69945"/>
    <n v="6101931"/>
    <n v="4743581.9779999992"/>
    <n v="226018.55243846151"/>
    <n v="37"/>
    <n v="4840"/>
    <n v="4475"/>
    <x v="0"/>
  </r>
  <r>
    <s v="25.05.2020 Казань"/>
    <x v="21"/>
    <x v="8"/>
    <n v="38740.5"/>
    <n v="3561655.5"/>
    <n v="2769041.2770000002"/>
    <n v="180495.52483076922"/>
    <n v="21"/>
    <n v="2330"/>
    <n v="2142"/>
    <x v="0"/>
  </r>
  <r>
    <s v="30.04.2020 Казань"/>
    <x v="22"/>
    <x v="8"/>
    <n v="31231.5"/>
    <n v="2853310.5"/>
    <n v="2211817.6569999997"/>
    <n v="63441.684615384613"/>
    <n v="20"/>
    <n v="1756"/>
    <n v="1586"/>
    <x v="4"/>
  </r>
  <r>
    <s v="10.05.2020 Казань"/>
    <x v="23"/>
    <x v="8"/>
    <n v="37489.5"/>
    <n v="3549097.5"/>
    <n v="2745646.9479999999"/>
    <n v="258287.05384615384"/>
    <n v="21"/>
    <n v="2120"/>
    <n v="1921"/>
    <x v="3"/>
  </r>
  <r>
    <s v="08.05.2020 Казань"/>
    <x v="24"/>
    <x v="8"/>
    <n v="34399.5"/>
    <n v="3201358.5"/>
    <n v="2481896.3339999998"/>
    <n v="156377.12456923077"/>
    <n v="21"/>
    <n v="1957"/>
    <n v="1755"/>
    <x v="3"/>
  </r>
  <r>
    <s v="07.05.2020 Казань"/>
    <x v="25"/>
    <x v="8"/>
    <n v="32851.5"/>
    <n v="2934504"/>
    <n v="2253872.1379999998"/>
    <n v="160756.50769230767"/>
    <n v="21"/>
    <n v="1879"/>
    <n v="1695"/>
    <x v="3"/>
  </r>
  <r>
    <s v="24.05.2020 Казань"/>
    <x v="26"/>
    <x v="8"/>
    <n v="38194.5"/>
    <n v="3449302.5"/>
    <n v="2798056.2479999997"/>
    <n v="174707.83838461537"/>
    <n v="21"/>
    <n v="2254"/>
    <n v="2061"/>
    <x v="2"/>
  </r>
  <r>
    <s v="31.05.2020 Казань"/>
    <x v="0"/>
    <x v="8"/>
    <n v="42423"/>
    <n v="3994153.5"/>
    <n v="3105853.9129999997"/>
    <n v="53605.712153846151"/>
    <n v="23"/>
    <n v="2522"/>
    <n v="2295"/>
    <x v="0"/>
  </r>
  <r>
    <s v="30.05.2020 Казань"/>
    <x v="1"/>
    <x v="8"/>
    <n v="48286.5"/>
    <n v="4456441.5"/>
    <n v="3473157.5449999999"/>
    <n v="205639.55141538463"/>
    <n v="22"/>
    <n v="2793"/>
    <n v="2539"/>
    <x v="0"/>
  </r>
  <r>
    <s v="28.05.2020 Казань"/>
    <x v="2"/>
    <x v="8"/>
    <n v="41442"/>
    <n v="3893680.5"/>
    <n v="3004872.3489999999"/>
    <n v="190911.88401538462"/>
    <n v="22"/>
    <n v="2454"/>
    <n v="2239"/>
    <x v="0"/>
  </r>
  <r>
    <s v="16.05.2020 Пермь"/>
    <x v="3"/>
    <x v="9"/>
    <n v="18600"/>
    <n v="1601425.5"/>
    <n v="1268422.666"/>
    <n v="189642.93076923076"/>
    <n v="15"/>
    <n v="1111"/>
    <n v="992"/>
    <x v="1"/>
  </r>
  <r>
    <s v="19.05.2020 Пермь"/>
    <x v="4"/>
    <x v="9"/>
    <n v="16638"/>
    <n v="1364847"/>
    <n v="1137103.412"/>
    <n v="258642.5153846154"/>
    <n v="16"/>
    <n v="1012"/>
    <n v="900"/>
    <x v="2"/>
  </r>
  <r>
    <s v="17.05.2020 Пермь"/>
    <x v="5"/>
    <x v="9"/>
    <n v="15609"/>
    <n v="1377577.5"/>
    <n v="1086345.0159999998"/>
    <n v="224718.40769230769"/>
    <n v="15"/>
    <n v="971"/>
    <n v="856"/>
    <x v="1"/>
  </r>
  <r>
    <s v="09.05.2020 Пермь"/>
    <x v="6"/>
    <x v="9"/>
    <n v="13948.5"/>
    <n v="1222932"/>
    <n v="974409.1449999999"/>
    <n v="299208.26923076925"/>
    <n v="15"/>
    <n v="849"/>
    <n v="740"/>
    <x v="3"/>
  </r>
  <r>
    <s v="04.05.2020 Пермь"/>
    <x v="7"/>
    <x v="9"/>
    <n v="12301.5"/>
    <n v="1085211"/>
    <n v="874153.34499999997"/>
    <n v="243709.48269230771"/>
    <n v="15"/>
    <n v="750"/>
    <n v="647"/>
    <x v="3"/>
  </r>
  <r>
    <s v="29.04.2020 Пермь"/>
    <x v="8"/>
    <x v="9"/>
    <n v="13014"/>
    <n v="1115992.5"/>
    <n v="928035.23599999992"/>
    <n v="185811.06153846154"/>
    <n v="15"/>
    <n v="786"/>
    <n v="695"/>
    <x v="4"/>
  </r>
  <r>
    <s v="02.05.2020 Пермь"/>
    <x v="9"/>
    <x v="9"/>
    <n v="12313.5"/>
    <n v="1053220.5"/>
    <n v="843395.10900000005"/>
    <n v="137019.67692307691"/>
    <n v="15"/>
    <n v="751"/>
    <n v="651"/>
    <x v="4"/>
  </r>
  <r>
    <s v="26.05.2020 Пермь"/>
    <x v="10"/>
    <x v="9"/>
    <n v="17391"/>
    <n v="1489132.5"/>
    <n v="1209901.0159999998"/>
    <n v="272121.81538461539"/>
    <n v="17"/>
    <n v="1140"/>
    <n v="1016"/>
    <x v="0"/>
  </r>
  <r>
    <s v="01.05.2020 Пермь"/>
    <x v="11"/>
    <x v="9"/>
    <n v="17113.5"/>
    <n v="1465842"/>
    <n v="1193019.642"/>
    <n v="272484.63076923077"/>
    <n v="15"/>
    <n v="996"/>
    <n v="888"/>
    <x v="4"/>
  </r>
  <r>
    <s v="12.05.2020 Пермь"/>
    <x v="12"/>
    <x v="9"/>
    <n v="12802.5"/>
    <n v="1123830"/>
    <n v="914932.571"/>
    <n v="284287.79007692303"/>
    <n v="15"/>
    <n v="845"/>
    <n v="743"/>
    <x v="1"/>
  </r>
  <r>
    <s v="21.05.2020 Пермь"/>
    <x v="13"/>
    <x v="9"/>
    <n v="16554"/>
    <n v="1380751.5"/>
    <n v="1137748.7319999998"/>
    <n v="227139.51416923077"/>
    <n v="17"/>
    <n v="1045"/>
    <n v="930"/>
    <x v="2"/>
  </r>
  <r>
    <s v="20.05.2020 Пермь"/>
    <x v="14"/>
    <x v="9"/>
    <n v="17329.5"/>
    <n v="1430254.5"/>
    <n v="1175778.8370000001"/>
    <n v="286968.87692307692"/>
    <n v="16"/>
    <n v="1050"/>
    <n v="938"/>
    <x v="2"/>
  </r>
  <r>
    <s v="05.05.2020 Пермь"/>
    <x v="15"/>
    <x v="9"/>
    <n v="15987"/>
    <n v="1384179"/>
    <n v="1116620.7919999999"/>
    <n v="220298.15353846154"/>
    <n v="15"/>
    <n v="922"/>
    <n v="823"/>
    <x v="3"/>
  </r>
  <r>
    <s v="28.04.2020 Пермь"/>
    <x v="16"/>
    <x v="9"/>
    <n v="13303.5"/>
    <n v="1102887"/>
    <n v="914116.79200000002"/>
    <n v="173095.92049999998"/>
    <n v="15"/>
    <n v="780"/>
    <n v="690"/>
    <x v="4"/>
  </r>
  <r>
    <s v="13.05.2020 Пермь"/>
    <x v="17"/>
    <x v="9"/>
    <n v="14305.5"/>
    <n v="1243507.5"/>
    <n v="987216.74099999992"/>
    <n v="233030.6"/>
    <n v="15"/>
    <n v="898"/>
    <n v="795"/>
    <x v="1"/>
  </r>
  <r>
    <s v="03.05.2020 Пермь"/>
    <x v="18"/>
    <x v="9"/>
    <n v="12924"/>
    <n v="1120009.5"/>
    <n v="902752.71699999995"/>
    <n v="193184.6"/>
    <n v="15"/>
    <n v="784"/>
    <n v="696"/>
    <x v="4"/>
  </r>
  <r>
    <s v="06.05.2020 Пермь"/>
    <x v="19"/>
    <x v="9"/>
    <n v="14061"/>
    <n v="1221057"/>
    <n v="983096.41700000002"/>
    <n v="373408.83343076921"/>
    <n v="15"/>
    <n v="839"/>
    <n v="733"/>
    <x v="3"/>
  </r>
  <r>
    <s v="23.05.2020 Пермь"/>
    <x v="20"/>
    <x v="9"/>
    <n v="21958.5"/>
    <n v="1854001.5"/>
    <n v="1515956.368"/>
    <n v="206787.93638461537"/>
    <n v="17"/>
    <n v="1294"/>
    <n v="1155"/>
    <x v="2"/>
  </r>
  <r>
    <s v="25.05.2020 Пермь"/>
    <x v="21"/>
    <x v="9"/>
    <n v="17211"/>
    <n v="1507867.5"/>
    <n v="1217527.6069999998"/>
    <n v="246242.8615384615"/>
    <n v="17"/>
    <n v="1142"/>
    <n v="1020"/>
    <x v="0"/>
  </r>
  <r>
    <s v="30.04.2020 Пермь"/>
    <x v="22"/>
    <x v="9"/>
    <n v="12753"/>
    <n v="1103068.5"/>
    <n v="904501.45600000001"/>
    <n v="58978.558669230762"/>
    <n v="15"/>
    <n v="791"/>
    <n v="691"/>
    <x v="4"/>
  </r>
  <r>
    <s v="10.05.2020 Пермь"/>
    <x v="23"/>
    <x v="9"/>
    <n v="16435.5"/>
    <n v="1471537.5"/>
    <n v="1176721.1640000001"/>
    <n v="252262.82307692306"/>
    <n v="15"/>
    <n v="950"/>
    <n v="848"/>
    <x v="3"/>
  </r>
  <r>
    <s v="08.05.2020 Пермь"/>
    <x v="24"/>
    <x v="9"/>
    <n v="14494.5"/>
    <n v="1269786"/>
    <n v="1018857.6680000001"/>
    <n v="197493.53076923077"/>
    <n v="15"/>
    <n v="879"/>
    <n v="768"/>
    <x v="3"/>
  </r>
  <r>
    <s v="07.05.2020 Пермь"/>
    <x v="25"/>
    <x v="9"/>
    <n v="12705"/>
    <n v="1123894.5"/>
    <n v="898508.49699999997"/>
    <n v="273904.81530769228"/>
    <n v="15"/>
    <n v="805"/>
    <n v="703"/>
    <x v="3"/>
  </r>
  <r>
    <s v="24.05.2020 Пермь"/>
    <x v="26"/>
    <x v="9"/>
    <n v="18075"/>
    <n v="1548099"/>
    <n v="1256993.4810000001"/>
    <n v="213288.93846153846"/>
    <n v="17"/>
    <n v="1128"/>
    <n v="1001"/>
    <x v="2"/>
  </r>
  <r>
    <s v="16.05.2020 Ростов-на-Дону"/>
    <x v="3"/>
    <x v="10"/>
    <n v="13120.5"/>
    <n v="1215033"/>
    <n v="985281.03599999985"/>
    <n v="143418.86295384614"/>
    <n v="15"/>
    <n v="747"/>
    <n v="647"/>
    <x v="1"/>
  </r>
  <r>
    <s v="19.05.2020 Ростов-на-Дону"/>
    <x v="4"/>
    <x v="10"/>
    <n v="16237.5"/>
    <n v="1403047.5"/>
    <n v="1195875.8800000001"/>
    <n v="173178.52204615384"/>
    <n v="15"/>
    <n v="930"/>
    <n v="827"/>
    <x v="2"/>
  </r>
  <r>
    <s v="17.05.2020 Ростов-на-Дону"/>
    <x v="5"/>
    <x v="10"/>
    <n v="11967"/>
    <n v="1060489.5"/>
    <n v="851805.179"/>
    <n v="171981.49101538458"/>
    <n v="15"/>
    <n v="692"/>
    <n v="591"/>
    <x v="1"/>
  </r>
  <r>
    <s v="09.05.2020 Ростов-на-Дону"/>
    <x v="6"/>
    <x v="10"/>
    <n v="12037.5"/>
    <n v="1081216.5"/>
    <n v="910141.15500000003"/>
    <n v="143296.04318461538"/>
    <n v="15"/>
    <n v="623"/>
    <n v="535"/>
    <x v="3"/>
  </r>
  <r>
    <s v="04.05.2020 Ростов-на-Дону"/>
    <x v="7"/>
    <x v="10"/>
    <n v="7087.5"/>
    <n v="610855.5"/>
    <n v="541946.12800000003"/>
    <n v="150795.58461538461"/>
    <n v="15"/>
    <n v="390"/>
    <n v="315"/>
    <x v="3"/>
  </r>
  <r>
    <s v="29.04.2020 Краснодар"/>
    <x v="8"/>
    <x v="11"/>
    <n v="25816.5"/>
    <n v="2360914.5"/>
    <n v="1868643.6719999998"/>
    <n v="137636.84266153845"/>
    <n v="18"/>
    <n v="1599"/>
    <n v="1450"/>
    <x v="4"/>
  </r>
  <r>
    <s v="02.05.2020 Ростов-на-Дону"/>
    <x v="9"/>
    <x v="10"/>
    <n v="4624.5"/>
    <n v="433243.5"/>
    <n v="377401.46199999994"/>
    <n v="65936.343369230759"/>
    <n v="15"/>
    <n v="274"/>
    <n v="203"/>
    <x v="4"/>
  </r>
  <r>
    <s v="26.05.2020 Ростов-на-Дону"/>
    <x v="10"/>
    <x v="10"/>
    <n v="12259.5"/>
    <n v="1152054"/>
    <n v="906579.62099999993"/>
    <n v="217611.18753846153"/>
    <n v="15"/>
    <n v="812"/>
    <n v="711"/>
    <x v="0"/>
  </r>
  <r>
    <s v="01.05.2020 Ростов-на-Дону"/>
    <x v="11"/>
    <x v="10"/>
    <n v="5446.5"/>
    <n v="505572"/>
    <n v="422390.908"/>
    <n v="42729.218369230766"/>
    <n v="15"/>
    <n v="294"/>
    <n v="225"/>
    <x v="4"/>
  </r>
  <r>
    <s v="12.05.2020 Ростов-на-Дону"/>
    <x v="12"/>
    <x v="10"/>
    <n v="11296.5"/>
    <n v="989632.5"/>
    <n v="829947.41200000001"/>
    <n v="196319.5046923077"/>
    <n v="15"/>
    <n v="624"/>
    <n v="538"/>
    <x v="1"/>
  </r>
  <r>
    <s v="21.05.2020 Ростов-на-Дону"/>
    <x v="13"/>
    <x v="10"/>
    <n v="12135"/>
    <n v="1103623.5"/>
    <n v="899589.3060000001"/>
    <n v="184440.53076923077"/>
    <n v="15"/>
    <n v="749"/>
    <n v="652"/>
    <x v="2"/>
  </r>
  <r>
    <s v="20.05.2020 Ростов-на-Дону"/>
    <x v="14"/>
    <x v="10"/>
    <n v="12630"/>
    <n v="1104858"/>
    <n v="915994.11899999983"/>
    <n v="161654.46923076923"/>
    <n v="15"/>
    <n v="760"/>
    <n v="664"/>
    <x v="2"/>
  </r>
  <r>
    <s v="05.05.2020 Ростов-на-Дону"/>
    <x v="15"/>
    <x v="10"/>
    <n v="8223"/>
    <n v="694593"/>
    <n v="622755.04999999993"/>
    <n v="172368.62218461538"/>
    <n v="15"/>
    <n v="455"/>
    <n v="381"/>
    <x v="3"/>
  </r>
  <r>
    <s v="28.04.2020 Краснодар"/>
    <x v="16"/>
    <x v="11"/>
    <n v="25149"/>
    <n v="2277072"/>
    <n v="1804070.1239999998"/>
    <n v="125553.02143076922"/>
    <n v="18"/>
    <n v="1505"/>
    <n v="1368"/>
    <x v="4"/>
  </r>
  <r>
    <s v="13.05.2020 Ростов-на-Дону"/>
    <x v="17"/>
    <x v="10"/>
    <n v="10401"/>
    <n v="949912.5"/>
    <n v="785961.28899999999"/>
    <n v="253438.94004615385"/>
    <n v="15"/>
    <n v="599"/>
    <n v="515"/>
    <x v="1"/>
  </r>
  <r>
    <s v="31.05.2020 Пермь"/>
    <x v="0"/>
    <x v="9"/>
    <n v="17689.5"/>
    <n v="1592119.5"/>
    <n v="1279369.1529999999"/>
    <n v="119890.85384615383"/>
    <n v="17"/>
    <n v="1186"/>
    <n v="1054"/>
    <x v="0"/>
  </r>
  <r>
    <s v="03.05.2020 Ростов-на-Дону"/>
    <x v="18"/>
    <x v="10"/>
    <n v="8127"/>
    <n v="665302.5"/>
    <n v="644221.49399999995"/>
    <n v="95245.727138461531"/>
    <n v="15"/>
    <n v="455"/>
    <n v="384"/>
    <x v="4"/>
  </r>
  <r>
    <s v="30.05.2020 Пермь"/>
    <x v="1"/>
    <x v="9"/>
    <n v="27250.5"/>
    <n v="2457252"/>
    <n v="1983435.05"/>
    <n v="175066.50692307693"/>
    <n v="17"/>
    <n v="1697"/>
    <n v="1499"/>
    <x v="0"/>
  </r>
  <r>
    <s v="06.05.2020 Ростов-на-Дону"/>
    <x v="19"/>
    <x v="10"/>
    <n v="8464.5"/>
    <n v="739291.5"/>
    <n v="651727.3679999999"/>
    <n v="154318.62433846152"/>
    <n v="15"/>
    <n v="467"/>
    <n v="389"/>
    <x v="3"/>
  </r>
  <r>
    <s v="23.05.2020 Ростов-на-Дону"/>
    <x v="20"/>
    <x v="10"/>
    <n v="14167.5"/>
    <n v="1315075.5"/>
    <n v="1074904.135"/>
    <n v="269233.34436923079"/>
    <n v="15"/>
    <n v="840"/>
    <n v="725"/>
    <x v="2"/>
  </r>
  <r>
    <s v="28.05.2020 Пермь"/>
    <x v="2"/>
    <x v="9"/>
    <n v="16500"/>
    <n v="1487928"/>
    <n v="1187884.8939999999"/>
    <n v="279400.0153846154"/>
    <n v="17"/>
    <n v="1097"/>
    <n v="968"/>
    <x v="0"/>
  </r>
  <r>
    <s v="25.05.2020 Ростов-на-Дону"/>
    <x v="21"/>
    <x v="10"/>
    <n v="13260"/>
    <n v="1230687"/>
    <n v="985675.48699999996"/>
    <n v="224353.45695384615"/>
    <n v="15"/>
    <n v="835"/>
    <n v="736"/>
    <x v="0"/>
  </r>
  <r>
    <s v="30.04.2020 Ростов-на-Дону"/>
    <x v="22"/>
    <x v="10"/>
    <n v="4285.5"/>
    <n v="404691"/>
    <n v="333054.54800000001"/>
    <n v="11494.630769230769"/>
    <n v="15"/>
    <n v="262"/>
    <n v="195"/>
    <x v="4"/>
  </r>
  <r>
    <s v="10.05.2020 Ростов-на-Дону"/>
    <x v="23"/>
    <x v="10"/>
    <n v="13440"/>
    <n v="1198285.5"/>
    <n v="1018063.802"/>
    <n v="178012.59307692308"/>
    <n v="15"/>
    <n v="706"/>
    <n v="608"/>
    <x v="3"/>
  </r>
  <r>
    <s v="08.05.2020 Ростов-на-Дону"/>
    <x v="24"/>
    <x v="10"/>
    <n v="9058.5"/>
    <n v="798759"/>
    <n v="669115.93699999992"/>
    <n v="171987.47030000002"/>
    <n v="15"/>
    <n v="492"/>
    <n v="412"/>
    <x v="3"/>
  </r>
  <r>
    <s v="07.05.2020 Ростов-на-Дону"/>
    <x v="25"/>
    <x v="10"/>
    <n v="8719.5"/>
    <n v="769276.5"/>
    <n v="654599.97699999996"/>
    <n v="184385.1884923077"/>
    <n v="15"/>
    <n v="480"/>
    <n v="398"/>
    <x v="3"/>
  </r>
  <r>
    <s v="24.05.2020 Ростов-на-Дону"/>
    <x v="26"/>
    <x v="10"/>
    <n v="12666"/>
    <n v="1184865"/>
    <n v="953822.62099999993"/>
    <n v="340158.78723076923"/>
    <n v="15"/>
    <n v="779"/>
    <n v="673"/>
    <x v="2"/>
  </r>
  <r>
    <s v="16.05.2020 Краснодар"/>
    <x v="3"/>
    <x v="11"/>
    <n v="34563"/>
    <n v="2922883.5"/>
    <n v="2340316.3049999997"/>
    <n v="109812.45384615385"/>
    <n v="19"/>
    <n v="2039"/>
    <n v="1868"/>
    <x v="1"/>
  </r>
  <r>
    <s v="19.05.2020 Краснодар"/>
    <x v="4"/>
    <x v="11"/>
    <n v="28882.5"/>
    <n v="2446530"/>
    <n v="1956748.2629999998"/>
    <n v="108543.03143076923"/>
    <n v="19"/>
    <n v="1831"/>
    <n v="1667"/>
    <x v="2"/>
  </r>
  <r>
    <s v="17.05.2020 Краснодар"/>
    <x v="5"/>
    <x v="11"/>
    <n v="28275"/>
    <n v="2435632.5"/>
    <n v="1954139.7149999999"/>
    <n v="79541.984615384616"/>
    <n v="19"/>
    <n v="1790"/>
    <n v="1633"/>
    <x v="1"/>
  </r>
  <r>
    <s v="09.05.2020 Краснодар"/>
    <x v="6"/>
    <x v="11"/>
    <n v="26271"/>
    <n v="2384937"/>
    <n v="1880070.5110000002"/>
    <n v="141472.14615384614"/>
    <n v="19"/>
    <n v="1542"/>
    <n v="1412"/>
    <x v="3"/>
  </r>
  <r>
    <s v="04.05.2020 Краснодар"/>
    <x v="7"/>
    <x v="11"/>
    <n v="23587.5"/>
    <n v="2155668"/>
    <n v="1685753.1839999999"/>
    <n v="135489.15811538461"/>
    <n v="19"/>
    <n v="1479"/>
    <n v="1346"/>
    <x v="3"/>
  </r>
  <r>
    <s v="02.05.2020 Краснодар"/>
    <x v="9"/>
    <x v="11"/>
    <n v="18427.5"/>
    <n v="1682851.5"/>
    <n v="1337535.2989999999"/>
    <n v="121636.08074615385"/>
    <n v="19"/>
    <n v="1206"/>
    <n v="1080"/>
    <x v="4"/>
  </r>
  <r>
    <s v="26.05.2020 Краснодар"/>
    <x v="10"/>
    <x v="11"/>
    <n v="27156"/>
    <n v="2410803"/>
    <n v="1897998.2520000001"/>
    <n v="96303.4"/>
    <n v="20"/>
    <n v="1814"/>
    <n v="1655"/>
    <x v="0"/>
  </r>
  <r>
    <s v="01.05.2020 Краснодар"/>
    <x v="11"/>
    <x v="11"/>
    <n v="35190"/>
    <n v="3168510"/>
    <n v="2533138.7200000002"/>
    <n v="102615.49999999999"/>
    <n v="19"/>
    <n v="1987"/>
    <n v="1791"/>
    <x v="4"/>
  </r>
  <r>
    <s v="12.05.2020 Краснодар"/>
    <x v="12"/>
    <x v="11"/>
    <n v="25483.5"/>
    <n v="2243160"/>
    <n v="1757185.7729999998"/>
    <n v="114933.59230769231"/>
    <n v="19"/>
    <n v="1598"/>
    <n v="1454"/>
    <x v="1"/>
  </r>
  <r>
    <s v="21.05.2020 Краснодар"/>
    <x v="13"/>
    <x v="11"/>
    <n v="25362"/>
    <n v="2198935.5"/>
    <n v="1755958.3049999999"/>
    <n v="102833.37792307691"/>
    <n v="19"/>
    <n v="1650"/>
    <n v="1505"/>
    <x v="2"/>
  </r>
  <r>
    <s v="20.05.2020 Краснодар"/>
    <x v="14"/>
    <x v="11"/>
    <n v="28849.5"/>
    <n v="2520759"/>
    <n v="2010739.0729999999"/>
    <n v="106300.0107076923"/>
    <n v="19"/>
    <n v="1823"/>
    <n v="1678"/>
    <x v="2"/>
  </r>
  <r>
    <s v="05.05.2020 Краснодар"/>
    <x v="15"/>
    <x v="11"/>
    <n v="26367"/>
    <n v="2380333.5"/>
    <n v="1873451.2719999999"/>
    <n v="149632.49369999999"/>
    <n v="19"/>
    <n v="1622"/>
    <n v="1482"/>
    <x v="3"/>
  </r>
  <r>
    <s v="13.05.2020 Краснодар"/>
    <x v="17"/>
    <x v="11"/>
    <n v="25539"/>
    <n v="2263651.5"/>
    <n v="1783039.3049999997"/>
    <n v="139331.31929230769"/>
    <n v="19"/>
    <n v="1605"/>
    <n v="1447"/>
    <x v="1"/>
  </r>
  <r>
    <s v="31.05.2020 Ростов-на-Дону"/>
    <x v="0"/>
    <x v="10"/>
    <n v="14808"/>
    <n v="1336789.5"/>
    <n v="1084824.9949999999"/>
    <n v="167974.06755384614"/>
    <n v="16"/>
    <n v="917"/>
    <n v="802"/>
    <x v="0"/>
  </r>
  <r>
    <s v="03.05.2020 Краснодар"/>
    <x v="18"/>
    <x v="11"/>
    <n v="21343.5"/>
    <n v="1906557"/>
    <n v="1485927.8739999998"/>
    <n v="100092.68052307691"/>
    <n v="19"/>
    <n v="1314"/>
    <n v="1192"/>
    <x v="4"/>
  </r>
  <r>
    <s v="30.05.2020 Ростов-на-Дону"/>
    <x v="1"/>
    <x v="10"/>
    <n v="17946"/>
    <n v="1609090.5"/>
    <n v="1298844.2"/>
    <n v="137945.5276"/>
    <n v="16"/>
    <n v="1048"/>
    <n v="918"/>
    <x v="0"/>
  </r>
  <r>
    <s v="06.05.2020 Краснодар"/>
    <x v="19"/>
    <x v="11"/>
    <n v="24337.5"/>
    <n v="2159350.5"/>
    <n v="1715939.5399999998"/>
    <n v="115138.50836153845"/>
    <n v="19"/>
    <n v="1509"/>
    <n v="1374"/>
    <x v="3"/>
  </r>
  <r>
    <s v="23.05.2020 Краснодар"/>
    <x v="20"/>
    <x v="11"/>
    <n v="36997.5"/>
    <n v="3089140.5"/>
    <n v="2533823.1740000001"/>
    <n v="109891.53846153845"/>
    <n v="19"/>
    <n v="2195"/>
    <n v="1999"/>
    <x v="2"/>
  </r>
  <r>
    <s v="28.05.2020 Ростов-на-Дону"/>
    <x v="2"/>
    <x v="10"/>
    <n v="13864.5"/>
    <n v="1239747"/>
    <n v="995597.5199999999"/>
    <n v="216733.44615384613"/>
    <n v="16"/>
    <n v="876"/>
    <n v="762"/>
    <x v="0"/>
  </r>
  <r>
    <s v="25.05.2020 Краснодар"/>
    <x v="21"/>
    <x v="11"/>
    <n v="28494"/>
    <n v="2512803"/>
    <n v="1972327.267"/>
    <n v="174025.3846153846"/>
    <n v="20"/>
    <n v="1899"/>
    <n v="1738"/>
    <x v="0"/>
  </r>
  <r>
    <s v="30.04.2020 Краснодар"/>
    <x v="22"/>
    <x v="11"/>
    <n v="27883.5"/>
    <n v="2560080"/>
    <n v="2016381.645"/>
    <n v="41912.707692307689"/>
    <n v="19"/>
    <n v="1662"/>
    <n v="1506"/>
    <x v="4"/>
  </r>
  <r>
    <s v="10.05.2020 Краснодар"/>
    <x v="23"/>
    <x v="11"/>
    <n v="31224"/>
    <n v="2767270.5"/>
    <n v="2174380.5969999996"/>
    <n v="80170.980907692297"/>
    <n v="19"/>
    <n v="1836"/>
    <n v="1680"/>
    <x v="3"/>
  </r>
  <r>
    <s v="08.05.2020 Краснодар"/>
    <x v="24"/>
    <x v="11"/>
    <n v="25020"/>
    <n v="2235960"/>
    <n v="1780335.608"/>
    <n v="140320.89928461539"/>
    <n v="19"/>
    <n v="1520"/>
    <n v="1380"/>
    <x v="3"/>
  </r>
  <r>
    <s v="07.05.2020 Краснодар"/>
    <x v="25"/>
    <x v="11"/>
    <n v="26184"/>
    <n v="2308336.5"/>
    <n v="1837113.1940000001"/>
    <n v="115064.43612307693"/>
    <n v="19"/>
    <n v="1580"/>
    <n v="1435"/>
    <x v="3"/>
  </r>
  <r>
    <s v="24.05.2020 Краснодар"/>
    <x v="26"/>
    <x v="11"/>
    <n v="29824.5"/>
    <n v="2526909"/>
    <n v="2092407.26"/>
    <n v="62346.415384615379"/>
    <n v="19"/>
    <n v="1868"/>
    <n v="1706"/>
    <x v="2"/>
  </r>
  <r>
    <s v="29.04.2020 Москва Запад"/>
    <x v="8"/>
    <x v="12"/>
    <n v="208351.5"/>
    <n v="21615333"/>
    <n v="15729720.814999998"/>
    <n v="273156.71999999997"/>
    <n v="59"/>
    <n v="13186"/>
    <n v="12251"/>
    <x v="4"/>
  </r>
  <r>
    <s v="28.04.2020 Москва Запад"/>
    <x v="16"/>
    <x v="12"/>
    <n v="204637.5"/>
    <n v="21114898.5"/>
    <n v="15426373.358999999"/>
    <n v="255889.23846153845"/>
    <n v="59"/>
    <n v="12943"/>
    <n v="12072"/>
    <x v="4"/>
  </r>
  <r>
    <s v="31.05.2020 Краснодар"/>
    <x v="0"/>
    <x v="11"/>
    <n v="31372.5"/>
    <n v="2794324.5"/>
    <n v="2251714.5490000001"/>
    <n v="37852.04366923077"/>
    <n v="21"/>
    <n v="2056"/>
    <n v="1879"/>
    <x v="0"/>
  </r>
  <r>
    <s v="30.05.2020 Краснодар"/>
    <x v="1"/>
    <x v="11"/>
    <n v="34681.5"/>
    <n v="3005334"/>
    <n v="2408136.8190000001"/>
    <n v="113231.09230769232"/>
    <n v="20"/>
    <n v="2174"/>
    <n v="1957"/>
    <x v="0"/>
  </r>
  <r>
    <s v="28.05.2020 Краснодар"/>
    <x v="2"/>
    <x v="11"/>
    <n v="28197"/>
    <n v="2559211.5"/>
    <n v="2038847.0090000001"/>
    <n v="74270.530769230769"/>
    <n v="20"/>
    <n v="1875"/>
    <n v="1701"/>
    <x v="0"/>
  </r>
  <r>
    <s v="16.05.2020 Москва Запад"/>
    <x v="3"/>
    <x v="12"/>
    <n v="236551.5"/>
    <n v="23689383"/>
    <n v="17329462.175999999"/>
    <n v="258177.63846153844"/>
    <n v="60"/>
    <n v="14049"/>
    <n v="13118"/>
    <x v="1"/>
  </r>
  <r>
    <s v="19.05.2020 Москва Запад"/>
    <x v="4"/>
    <x v="12"/>
    <n v="223597.5"/>
    <n v="21945858"/>
    <n v="15975681.728"/>
    <n v="296759.42307692306"/>
    <n v="60"/>
    <n v="13867"/>
    <n v="12987"/>
    <x v="2"/>
  </r>
  <r>
    <s v="17.05.2020 Москва Запад"/>
    <x v="5"/>
    <x v="12"/>
    <n v="193363.5"/>
    <n v="19546386"/>
    <n v="14278298.844000001"/>
    <n v="264289.06153846154"/>
    <n v="60"/>
    <n v="11698"/>
    <n v="10989"/>
    <x v="1"/>
  </r>
  <r>
    <s v="09.05.2020 Москва Запад"/>
    <x v="6"/>
    <x v="12"/>
    <n v="188319"/>
    <n v="19218631.5"/>
    <n v="13973128.512"/>
    <n v="403874.8839461538"/>
    <n v="59"/>
    <n v="12016"/>
    <n v="11137"/>
    <x v="3"/>
  </r>
  <r>
    <s v="04.05.2020 Москва Запад"/>
    <x v="7"/>
    <x v="12"/>
    <n v="237544.5"/>
    <n v="24292218"/>
    <n v="17650186.028999999"/>
    <n v="347608.63846153842"/>
    <n v="59"/>
    <n v="14423"/>
    <n v="13432"/>
    <x v="3"/>
  </r>
  <r>
    <s v="29.04.2020 Москва Восток"/>
    <x v="8"/>
    <x v="13"/>
    <n v="203209.5"/>
    <n v="20871391.5"/>
    <n v="15206983.089"/>
    <n v="284467.66153846157"/>
    <n v="54"/>
    <n v="12747"/>
    <n v="11884"/>
    <x v="4"/>
  </r>
  <r>
    <s v="02.05.2020 Москва Запад"/>
    <x v="9"/>
    <x v="12"/>
    <n v="185979"/>
    <n v="19625364"/>
    <n v="14386025.838000001"/>
    <n v="361439.69230769225"/>
    <n v="59"/>
    <n v="12429"/>
    <n v="11477"/>
    <x v="4"/>
  </r>
  <r>
    <s v="26.05.2020 Москва Запад"/>
    <x v="10"/>
    <x v="12"/>
    <n v="244905"/>
    <n v="25163431.5"/>
    <n v="18210825.697000001"/>
    <n v="272401.2"/>
    <n v="59"/>
    <n v="15369"/>
    <n v="14299"/>
    <x v="0"/>
  </r>
  <r>
    <s v="01.05.2020 Москва Запад"/>
    <x v="11"/>
    <x v="12"/>
    <n v="239409"/>
    <n v="25413351"/>
    <n v="18463277.771000002"/>
    <n v="369443.39999999997"/>
    <n v="59"/>
    <n v="15222"/>
    <n v="13873"/>
    <x v="4"/>
  </r>
  <r>
    <s v="12.05.2020 Москва Запад"/>
    <x v="12"/>
    <x v="12"/>
    <n v="192886.5"/>
    <n v="19205179.5"/>
    <n v="13834210.461999999"/>
    <n v="383344.65076923074"/>
    <n v="60"/>
    <n v="12000"/>
    <n v="11194"/>
    <x v="1"/>
  </r>
  <r>
    <s v="21.05.2020 Москва Запад"/>
    <x v="13"/>
    <x v="12"/>
    <n v="224233.5"/>
    <n v="22253295"/>
    <n v="16496134.313999999"/>
    <n v="334550.50769230764"/>
    <n v="60"/>
    <n v="14005"/>
    <n v="13002"/>
    <x v="2"/>
  </r>
  <r>
    <s v="20.05.2020 Москва Запад"/>
    <x v="14"/>
    <x v="12"/>
    <n v="219622.5"/>
    <n v="21959286"/>
    <n v="15958453.927999999"/>
    <n v="417117.17692307686"/>
    <n v="60"/>
    <n v="13792"/>
    <n v="12834"/>
    <x v="2"/>
  </r>
  <r>
    <s v="05.05.2020 Москва Запад"/>
    <x v="15"/>
    <x v="12"/>
    <n v="213582"/>
    <n v="21919435.5"/>
    <n v="15790923.194999998"/>
    <n v="365011.08061538462"/>
    <n v="59"/>
    <n v="13469"/>
    <n v="12486"/>
    <x v="3"/>
  </r>
  <r>
    <s v="28.04.2020 Москва Восток"/>
    <x v="16"/>
    <x v="13"/>
    <n v="195705"/>
    <n v="20003263.5"/>
    <n v="14633542.982000001"/>
    <n v="268185.43076923076"/>
    <n v="54"/>
    <n v="12306"/>
    <n v="11532"/>
    <x v="4"/>
  </r>
  <r>
    <s v="13.05.2020 Москва Запад"/>
    <x v="17"/>
    <x v="12"/>
    <n v="193722"/>
    <n v="19437273"/>
    <n v="13979092.230999999"/>
    <n v="418713.96153846156"/>
    <n v="60"/>
    <n v="12007"/>
    <n v="11245"/>
    <x v="1"/>
  </r>
  <r>
    <s v="03.05.2020 Москва Запад"/>
    <x v="18"/>
    <x v="12"/>
    <n v="257215.5"/>
    <n v="26492278.5"/>
    <n v="19179229.932"/>
    <n v="254778.07384615383"/>
    <n v="59"/>
    <n v="15277"/>
    <n v="14163"/>
    <x v="4"/>
  </r>
  <r>
    <s v="06.05.2020 Москва Запад"/>
    <x v="19"/>
    <x v="12"/>
    <n v="224779.5"/>
    <n v="23032992"/>
    <n v="16792969.817999996"/>
    <n v="443086.25303076918"/>
    <n v="59"/>
    <n v="14103"/>
    <n v="13118"/>
    <x v="3"/>
  </r>
  <r>
    <s v="23.05.2020 Москва Запад"/>
    <x v="20"/>
    <x v="12"/>
    <n v="292018.5"/>
    <n v="28590910.5"/>
    <n v="21740920.338999998"/>
    <n v="206427.73076923075"/>
    <n v="60"/>
    <n v="17295"/>
    <n v="16010"/>
    <x v="2"/>
  </r>
  <r>
    <s v="25.05.2020 Москва Запад"/>
    <x v="21"/>
    <x v="12"/>
    <n v="198751.5"/>
    <n v="20582743.5"/>
    <n v="14894008.652000001"/>
    <n v="316452.66153846157"/>
    <n v="59"/>
    <n v="12983"/>
    <n v="12056"/>
    <x v="0"/>
  </r>
  <r>
    <s v="30.04.2020 Москва Запад"/>
    <x v="22"/>
    <x v="12"/>
    <n v="214386"/>
    <n v="22530000"/>
    <n v="16370527.077"/>
    <n v="115618.05384615384"/>
    <n v="59"/>
    <n v="13251"/>
    <n v="12255"/>
    <x v="4"/>
  </r>
  <r>
    <s v="10.05.2020 Москва Запад"/>
    <x v="23"/>
    <x v="12"/>
    <n v="243825"/>
    <n v="24890404.5"/>
    <n v="18159589.107999999"/>
    <n v="258558.49999999997"/>
    <n v="59"/>
    <n v="14569"/>
    <n v="13566"/>
    <x v="3"/>
  </r>
  <r>
    <s v="08.05.2020 Москва Запад"/>
    <x v="24"/>
    <x v="12"/>
    <n v="232701"/>
    <n v="23881948.5"/>
    <n v="17462223.403999999"/>
    <n v="512464.9846153846"/>
    <n v="59"/>
    <n v="14098"/>
    <n v="13106"/>
    <x v="3"/>
  </r>
  <r>
    <s v="07.05.2020 Москва Запад"/>
    <x v="25"/>
    <x v="12"/>
    <n v="219411"/>
    <n v="22460130"/>
    <n v="16627687.641000001"/>
    <n v="518998.75384615385"/>
    <n v="59"/>
    <n v="13495"/>
    <n v="12517"/>
    <x v="3"/>
  </r>
  <r>
    <s v="24.05.2020 Москва Запад"/>
    <x v="26"/>
    <x v="12"/>
    <n v="200029.5"/>
    <n v="19959801"/>
    <n v="15125624.641999999"/>
    <n v="318671.85465384612"/>
    <n v="60"/>
    <n v="12822"/>
    <n v="11916"/>
    <x v="2"/>
  </r>
  <r>
    <s v="16.05.2020 Москва Восток"/>
    <x v="3"/>
    <x v="13"/>
    <n v="225480"/>
    <n v="22355338.5"/>
    <n v="16443448.491999999"/>
    <n v="291468.59999999998"/>
    <n v="54"/>
    <n v="13170"/>
    <n v="12299"/>
    <x v="1"/>
  </r>
  <r>
    <s v="19.05.2020 Москва Восток"/>
    <x v="4"/>
    <x v="13"/>
    <n v="211453.5"/>
    <n v="20590072.5"/>
    <n v="15078027.685000001"/>
    <n v="293452.29237692308"/>
    <n v="54"/>
    <n v="13070"/>
    <n v="12244"/>
    <x v="2"/>
  </r>
  <r>
    <s v="17.05.2020 Москва Восток"/>
    <x v="5"/>
    <x v="13"/>
    <n v="184801.5"/>
    <n v="18449091"/>
    <n v="13533023.127999999"/>
    <n v="246229.69714615386"/>
    <n v="54"/>
    <n v="11128"/>
    <n v="10467"/>
    <x v="1"/>
  </r>
  <r>
    <s v="09.05.2020 Москва Восток"/>
    <x v="6"/>
    <x v="13"/>
    <n v="177976.5"/>
    <n v="18085798.5"/>
    <n v="13150397.668"/>
    <n v="444057.73347692302"/>
    <n v="54"/>
    <n v="11288"/>
    <n v="10492"/>
    <x v="3"/>
  </r>
  <r>
    <s v="04.05.2020 Москва Восток"/>
    <x v="7"/>
    <x v="13"/>
    <n v="223617"/>
    <n v="22796827.5"/>
    <n v="16597666.014999999"/>
    <n v="404297.74615384609"/>
    <n v="54"/>
    <n v="13606"/>
    <n v="12697"/>
    <x v="3"/>
  </r>
  <r>
    <s v="02.05.2020 Москва Восток"/>
    <x v="9"/>
    <x v="13"/>
    <n v="176397"/>
    <n v="18625921.5"/>
    <n v="13628439.163999999"/>
    <n v="370802.93846153846"/>
    <n v="54"/>
    <n v="11622"/>
    <n v="10754"/>
    <x v="4"/>
  </r>
  <r>
    <s v="26.05.2020 Москва Восток"/>
    <x v="10"/>
    <x v="13"/>
    <n v="232369.5"/>
    <n v="23856345"/>
    <n v="17297352.185000002"/>
    <n v="279472.16153846151"/>
    <n v="54"/>
    <n v="14482"/>
    <n v="13510"/>
    <x v="0"/>
  </r>
  <r>
    <s v="01.05.2020 Москва Восток"/>
    <x v="11"/>
    <x v="13"/>
    <n v="226540.5"/>
    <n v="23953536"/>
    <n v="17342946.796999998"/>
    <n v="380499.56092307693"/>
    <n v="54"/>
    <n v="14205"/>
    <n v="13026"/>
    <x v="4"/>
  </r>
  <r>
    <s v="12.05.2020 Москва Восток"/>
    <x v="12"/>
    <x v="13"/>
    <n v="189679.5"/>
    <n v="18718036.5"/>
    <n v="13500671.991999999"/>
    <n v="344959.87384615385"/>
    <n v="54"/>
    <n v="11614"/>
    <n v="10862"/>
    <x v="1"/>
  </r>
  <r>
    <s v="21.05.2020 Москва Восток"/>
    <x v="13"/>
    <x v="13"/>
    <n v="213640.5"/>
    <n v="21042673.5"/>
    <n v="15681371.557000002"/>
    <n v="296732.59615384613"/>
    <n v="54"/>
    <n v="13240"/>
    <n v="12360"/>
    <x v="2"/>
  </r>
  <r>
    <s v="20.05.2020 Москва Восток"/>
    <x v="14"/>
    <x v="13"/>
    <n v="214885.5"/>
    <n v="21411349.5"/>
    <n v="15600701.422999999"/>
    <n v="410370.5153846154"/>
    <n v="54"/>
    <n v="13298"/>
    <n v="12428"/>
    <x v="2"/>
  </r>
  <r>
    <s v="05.05.2020 Москва Восток"/>
    <x v="15"/>
    <x v="13"/>
    <n v="203832"/>
    <n v="20880142.5"/>
    <n v="15015521.489999998"/>
    <n v="398269.43076923076"/>
    <n v="54"/>
    <n v="12775"/>
    <n v="11887"/>
    <x v="3"/>
  </r>
  <r>
    <s v="13.05.2020 Москва Восток"/>
    <x v="17"/>
    <x v="13"/>
    <n v="188662.5"/>
    <n v="18784000.5"/>
    <n v="13568684.673999999"/>
    <n v="349844.36153846153"/>
    <n v="54"/>
    <n v="11522"/>
    <n v="10803"/>
    <x v="1"/>
  </r>
  <r>
    <s v="31.05.2020 Москва Запад"/>
    <x v="0"/>
    <x v="12"/>
    <n v="215277"/>
    <n v="21585316.5"/>
    <n v="16285354.714"/>
    <n v="183249.26153846155"/>
    <n v="59"/>
    <n v="13684"/>
    <n v="12690"/>
    <x v="0"/>
  </r>
  <r>
    <s v="03.05.2020 Москва Восток"/>
    <x v="18"/>
    <x v="13"/>
    <n v="248148"/>
    <n v="25519072.5"/>
    <n v="18491870.614999998"/>
    <n v="270910.05384615384"/>
    <n v="54"/>
    <n v="14823"/>
    <n v="13751"/>
    <x v="4"/>
  </r>
  <r>
    <s v="30.05.2020 Москва Запад"/>
    <x v="1"/>
    <x v="12"/>
    <n v="246414"/>
    <n v="24527245.5"/>
    <n v="18595804.535"/>
    <n v="282204.5230769231"/>
    <n v="59"/>
    <n v="15030"/>
    <n v="13956"/>
    <x v="0"/>
  </r>
  <r>
    <s v="06.05.2020 Москва Восток"/>
    <x v="19"/>
    <x v="13"/>
    <n v="216498"/>
    <n v="22126444.5"/>
    <n v="16128268.832"/>
    <n v="389877.53846153844"/>
    <n v="54"/>
    <n v="13406"/>
    <n v="12518"/>
    <x v="3"/>
  </r>
  <r>
    <s v="23.05.2020 Москва Восток"/>
    <x v="20"/>
    <x v="13"/>
    <n v="275793"/>
    <n v="26806626"/>
    <n v="20508194.544999998"/>
    <n v="239346.81538461536"/>
    <n v="54"/>
    <n v="16221"/>
    <n v="15065"/>
    <x v="2"/>
  </r>
  <r>
    <s v="28.05.2020 Москва Запад"/>
    <x v="2"/>
    <x v="12"/>
    <n v="199753.5"/>
    <n v="20535733.5"/>
    <n v="15173462.744000001"/>
    <n v="257491.36923076925"/>
    <n v="60"/>
    <n v="12854"/>
    <n v="11954"/>
    <x v="0"/>
  </r>
  <r>
    <s v="25.05.2020 Москва Восток"/>
    <x v="21"/>
    <x v="13"/>
    <n v="192948"/>
    <n v="19806927"/>
    <n v="14358653.389999999"/>
    <n v="319377.7946153846"/>
    <n v="54"/>
    <n v="12336"/>
    <n v="11519"/>
    <x v="0"/>
  </r>
  <r>
    <s v="30.04.2020 Москва Восток"/>
    <x v="22"/>
    <x v="13"/>
    <n v="206038.5"/>
    <n v="21740460"/>
    <n v="15789926.042999998"/>
    <n v="115102.03846153845"/>
    <n v="54"/>
    <n v="12817"/>
    <n v="11865"/>
    <x v="4"/>
  </r>
  <r>
    <s v="10.05.2020 Москва Восток"/>
    <x v="23"/>
    <x v="13"/>
    <n v="231559.5"/>
    <n v="23443725"/>
    <n v="17121204.866"/>
    <n v="269535.72538461542"/>
    <n v="54"/>
    <n v="13832"/>
    <n v="12864"/>
    <x v="3"/>
  </r>
  <r>
    <s v="08.05.2020 Москва Восток"/>
    <x v="24"/>
    <x v="13"/>
    <n v="225076.5"/>
    <n v="22846078.5"/>
    <n v="16722171.227"/>
    <n v="479024.68461538455"/>
    <n v="54"/>
    <n v="13563"/>
    <n v="12604"/>
    <x v="3"/>
  </r>
  <r>
    <s v="07.05.2020 Москва Восток"/>
    <x v="25"/>
    <x v="13"/>
    <n v="209415"/>
    <n v="21463023"/>
    <n v="15847839.739"/>
    <n v="521163.87692307692"/>
    <n v="54"/>
    <n v="12743"/>
    <n v="11858"/>
    <x v="3"/>
  </r>
  <r>
    <s v="24.05.2020 Москва Восток"/>
    <x v="26"/>
    <x v="13"/>
    <n v="193719"/>
    <n v="19071117"/>
    <n v="14541424.877999999"/>
    <n v="304806.9854230769"/>
    <n v="54"/>
    <n v="12211"/>
    <n v="11427"/>
    <x v="2"/>
  </r>
  <r>
    <s v="29.04.2020 Новосибирск"/>
    <x v="8"/>
    <x v="14"/>
    <n v="12250.5"/>
    <n v="981519"/>
    <n v="867080.68200000003"/>
    <n v="102160.21538461538"/>
    <n v="15"/>
    <n v="659"/>
    <n v="575"/>
    <x v="4"/>
  </r>
  <r>
    <s v="28.04.2020 Новосибирск"/>
    <x v="16"/>
    <x v="14"/>
    <n v="12541.5"/>
    <n v="992541"/>
    <n v="874678.696"/>
    <n v="83886.676923076913"/>
    <n v="15"/>
    <n v="636"/>
    <n v="547"/>
    <x v="4"/>
  </r>
  <r>
    <s v="31.05.2020 Москва Восток"/>
    <x v="0"/>
    <x v="13"/>
    <n v="206758.5"/>
    <n v="20717248.5"/>
    <n v="15667372.685999999"/>
    <n v="180007.08753846152"/>
    <n v="54"/>
    <n v="13106"/>
    <n v="12164"/>
    <x v="0"/>
  </r>
  <r>
    <s v="30.05.2020 Москва Восток"/>
    <x v="1"/>
    <x v="13"/>
    <n v="244734"/>
    <n v="24151980"/>
    <n v="18429449.488000002"/>
    <n v="303444.36538461538"/>
    <n v="54"/>
    <n v="14590"/>
    <n v="13551"/>
    <x v="0"/>
  </r>
  <r>
    <s v="28.05.2020 Москва Восток"/>
    <x v="2"/>
    <x v="13"/>
    <n v="191641.5"/>
    <n v="19549036.5"/>
    <n v="14481164.23"/>
    <n v="266079.27846153843"/>
    <n v="54"/>
    <n v="12409"/>
    <n v="11582"/>
    <x v="0"/>
  </r>
  <r>
    <s v="16.05.2020 Новосибирск"/>
    <x v="3"/>
    <x v="14"/>
    <n v="16368"/>
    <n v="1316350.5"/>
    <n v="1092945.2830000001"/>
    <n v="175846.6446153846"/>
    <n v="16"/>
    <n v="920"/>
    <n v="818"/>
    <x v="1"/>
  </r>
  <r>
    <s v="19.05.2020 Новосибирск"/>
    <x v="4"/>
    <x v="14"/>
    <n v="14427"/>
    <n v="1126810.5"/>
    <n v="963035.41399999999"/>
    <n v="202056.34519230769"/>
    <n v="17"/>
    <n v="857"/>
    <n v="757"/>
    <x v="2"/>
  </r>
  <r>
    <s v="17.05.2020 Новосибирск"/>
    <x v="5"/>
    <x v="14"/>
    <n v="13440"/>
    <n v="1157529"/>
    <n v="935379.42299999984"/>
    <n v="111375.6648"/>
    <n v="16"/>
    <n v="859"/>
    <n v="746"/>
    <x v="1"/>
  </r>
  <r>
    <s v="09.05.2020 Новосибирск"/>
    <x v="6"/>
    <x v="14"/>
    <n v="11745"/>
    <n v="955801.5"/>
    <n v="795942.652"/>
    <n v="165952.05877692305"/>
    <n v="15"/>
    <n v="654"/>
    <n v="570"/>
    <x v="3"/>
  </r>
  <r>
    <s v="04.05.2020 Новосибирск"/>
    <x v="7"/>
    <x v="14"/>
    <n v="11062.5"/>
    <n v="906343.5"/>
    <n v="762082.74899999995"/>
    <n v="125305.56399230768"/>
    <n v="15"/>
    <n v="622"/>
    <n v="538"/>
    <x v="3"/>
  </r>
  <r>
    <s v="02.05.2020 Новосибирск"/>
    <x v="9"/>
    <x v="14"/>
    <n v="10018.5"/>
    <n v="816859.5"/>
    <n v="697541.2969999999"/>
    <n v="106508.82307692307"/>
    <n v="15"/>
    <n v="567"/>
    <n v="493"/>
    <x v="4"/>
  </r>
  <r>
    <s v="26.05.2020 Тюмень"/>
    <x v="10"/>
    <x v="15"/>
    <n v="10437"/>
    <n v="833815.5"/>
    <n v="737888.36599999992"/>
    <n v="39424.853846153841"/>
    <n v="7"/>
    <n v="577"/>
    <n v="389"/>
    <x v="0"/>
  </r>
  <r>
    <s v="01.05.2020 Новосибирск"/>
    <x v="11"/>
    <x v="14"/>
    <n v="13644"/>
    <n v="1134444"/>
    <n v="971710.87099999993"/>
    <n v="291527.8831384615"/>
    <n v="15"/>
    <n v="721"/>
    <n v="625"/>
    <x v="4"/>
  </r>
  <r>
    <s v="12.05.2020 Новосибирск"/>
    <x v="12"/>
    <x v="14"/>
    <n v="13443"/>
    <n v="1092277.5"/>
    <n v="921493.48300000001"/>
    <n v="218151.6"/>
    <n v="15"/>
    <n v="750"/>
    <n v="659"/>
    <x v="1"/>
  </r>
  <r>
    <s v="21.05.2020 Новосибирск"/>
    <x v="13"/>
    <x v="14"/>
    <n v="14182.5"/>
    <n v="1172574"/>
    <n v="968784.86499999987"/>
    <n v="94547"/>
    <n v="18"/>
    <n v="888"/>
    <n v="786"/>
    <x v="2"/>
  </r>
  <r>
    <s v="20.05.2020 Новосибирск"/>
    <x v="14"/>
    <x v="14"/>
    <n v="14928"/>
    <n v="1217749.5"/>
    <n v="1025585.5199999999"/>
    <n v="84618.754369230766"/>
    <n v="17"/>
    <n v="890"/>
    <n v="794"/>
    <x v="2"/>
  </r>
  <r>
    <s v="05.05.2020 Новосибирск"/>
    <x v="15"/>
    <x v="14"/>
    <n v="13941"/>
    <n v="1145575.5"/>
    <n v="974448.12600000005"/>
    <n v="152152.96544615386"/>
    <n v="15"/>
    <n v="750"/>
    <n v="658"/>
    <x v="3"/>
  </r>
  <r>
    <s v="13.05.2020 Новосибирск"/>
    <x v="17"/>
    <x v="14"/>
    <n v="14643"/>
    <n v="1172691"/>
    <n v="971555.08299999998"/>
    <n v="124018.33614615384"/>
    <n v="15"/>
    <n v="854"/>
    <n v="756"/>
    <x v="1"/>
  </r>
  <r>
    <s v="03.05.2020 Новосибирск"/>
    <x v="18"/>
    <x v="14"/>
    <n v="10032"/>
    <n v="816150"/>
    <n v="698626.03299999994"/>
    <n v="97812.892307692295"/>
    <n v="15"/>
    <n v="585"/>
    <n v="502"/>
    <x v="4"/>
  </r>
  <r>
    <s v="06.05.2020 Новосибирск"/>
    <x v="19"/>
    <x v="14"/>
    <n v="12468"/>
    <n v="1016566.5"/>
    <n v="858367.60399999993"/>
    <n v="88833.638169230762"/>
    <n v="15"/>
    <n v="701"/>
    <n v="611"/>
    <x v="3"/>
  </r>
  <r>
    <s v="23.05.2020 Новосибирск"/>
    <x v="20"/>
    <x v="14"/>
    <n v="17943"/>
    <n v="1457391"/>
    <n v="1194154.7659999998"/>
    <n v="124621.03076923077"/>
    <n v="18"/>
    <n v="1031"/>
    <n v="918"/>
    <x v="2"/>
  </r>
  <r>
    <s v="25.05.2020 Новосибирск"/>
    <x v="21"/>
    <x v="14"/>
    <n v="15807"/>
    <n v="1326705"/>
    <n v="1070563.6439999999"/>
    <n v="123343.24153846155"/>
    <n v="18"/>
    <n v="989"/>
    <n v="887"/>
    <x v="0"/>
  </r>
  <r>
    <s v="30.04.2020 Новосибирск"/>
    <x v="22"/>
    <x v="14"/>
    <n v="11976"/>
    <n v="1004511"/>
    <n v="861334.61399999994"/>
    <n v="20847.353846153845"/>
    <n v="15"/>
    <n v="644"/>
    <n v="550"/>
    <x v="4"/>
  </r>
  <r>
    <s v="10.05.2020 Новосибирск"/>
    <x v="23"/>
    <x v="14"/>
    <n v="14566.5"/>
    <n v="1216557"/>
    <n v="1013050.3829999999"/>
    <n v="102510.40189230769"/>
    <n v="15"/>
    <n v="792"/>
    <n v="695"/>
    <x v="3"/>
  </r>
  <r>
    <s v="08.05.2020 Новосибирск"/>
    <x v="24"/>
    <x v="14"/>
    <n v="12976.5"/>
    <n v="1046848.5"/>
    <n v="892743.74599999993"/>
    <n v="396844.24095384614"/>
    <n v="15"/>
    <n v="703"/>
    <n v="609"/>
    <x v="3"/>
  </r>
  <r>
    <s v="07.05.2020 Новосибирск"/>
    <x v="25"/>
    <x v="14"/>
    <n v="11719.5"/>
    <n v="965880"/>
    <n v="809986.38600000006"/>
    <n v="106745.03623846154"/>
    <n v="15"/>
    <n v="676"/>
    <n v="591"/>
    <x v="3"/>
  </r>
  <r>
    <s v="24.05.2020 Новосибирск"/>
    <x v="26"/>
    <x v="14"/>
    <n v="17197.5"/>
    <n v="1386262.5"/>
    <n v="1130117.3810000001"/>
    <n v="121581.84923076924"/>
    <n v="18"/>
    <n v="1006"/>
    <n v="904"/>
    <x v="2"/>
  </r>
  <r>
    <s v="26.05.2020 Новосибирск"/>
    <x v="10"/>
    <x v="14"/>
    <n v="14419.5"/>
    <n v="1210456.5"/>
    <n v="970917.12399999995"/>
    <n v="88147.13846153846"/>
    <n v="18"/>
    <n v="914"/>
    <n v="804"/>
    <x v="0"/>
  </r>
  <r>
    <s v="01.06.2020 Самара"/>
    <x v="27"/>
    <x v="0"/>
    <n v="7816.5"/>
    <n v="636345"/>
    <n v="550528.66300000006"/>
    <n v="190344.3008"/>
    <n v="15"/>
    <n v="453"/>
    <n v="370"/>
    <x v="5"/>
  </r>
  <r>
    <s v="31.05.2020 Томск"/>
    <x v="0"/>
    <x v="16"/>
    <n v="6409.5"/>
    <n v="493893"/>
    <n v="459762.61999999994"/>
    <n v="28040.97692307692"/>
    <n v="9"/>
    <n v="345"/>
    <n v="255"/>
    <x v="0"/>
  </r>
  <r>
    <s v="30.05.2020 Тюмень"/>
    <x v="1"/>
    <x v="15"/>
    <n v="11220"/>
    <n v="928675.5"/>
    <n v="802403.80799999996"/>
    <n v="136423.60523076923"/>
    <n v="7"/>
    <n v="532"/>
    <n v="449"/>
    <x v="0"/>
  </r>
  <r>
    <s v="29.05.2020 Самара"/>
    <x v="28"/>
    <x v="0"/>
    <n v="8350.5"/>
    <n v="651237"/>
    <n v="601485.12600000005"/>
    <n v="83014.635053846156"/>
    <n v="15"/>
    <n v="400"/>
    <n v="329"/>
    <x v="0"/>
  </r>
  <r>
    <s v="28.05.2020 Тюмень"/>
    <x v="2"/>
    <x v="15"/>
    <n v="8428.5"/>
    <n v="694669.5"/>
    <n v="594994.696"/>
    <n v="42699.38461538461"/>
    <n v="7"/>
    <n v="420"/>
    <n v="347"/>
    <x v="0"/>
  </r>
  <r>
    <s v="27.05.2020 Кемерово"/>
    <x v="29"/>
    <x v="1"/>
    <n v="32817"/>
    <n v="3015751.5"/>
    <n v="2415980.7719999999"/>
    <n v="346048.63569230767"/>
    <n v="20"/>
    <n v="2079"/>
    <n v="1893"/>
    <x v="0"/>
  </r>
  <r>
    <s v="22.05.2020 Кемерово"/>
    <x v="30"/>
    <x v="1"/>
    <n v="36031.5"/>
    <n v="3091069.5"/>
    <n v="2549333.4129999997"/>
    <n v="289900.09384615382"/>
    <n v="21"/>
    <n v="2046"/>
    <n v="1853"/>
    <x v="2"/>
  </r>
  <r>
    <s v="31.05.2020 Уфа"/>
    <x v="0"/>
    <x v="17"/>
    <n v="5127"/>
    <n v="468835.5"/>
    <n v="412625.88699999999"/>
    <n v="8642.376923076923"/>
    <n v="6"/>
    <n v="261"/>
    <n v="188"/>
    <x v="0"/>
  </r>
  <r>
    <s v="11.05.2020 Кемерово"/>
    <x v="31"/>
    <x v="1"/>
    <n v="27187.5"/>
    <n v="2479396.5"/>
    <n v="1950422.9030000002"/>
    <n v="381635.95355384616"/>
    <n v="21"/>
    <n v="1597"/>
    <n v="1457"/>
    <x v="1"/>
  </r>
  <r>
    <s v="30.05.2020 Новосибирск"/>
    <x v="1"/>
    <x v="14"/>
    <n v="20688"/>
    <n v="1773154.5"/>
    <n v="1458979.4909999999"/>
    <n v="98432.213407692296"/>
    <n v="18"/>
    <n v="1216"/>
    <n v="1101"/>
    <x v="0"/>
  </r>
  <r>
    <s v="28.05.2020 Новосибирск"/>
    <x v="2"/>
    <x v="14"/>
    <n v="15678"/>
    <n v="1387443"/>
    <n v="1121336.507"/>
    <n v="101620.2923076923"/>
    <n v="18"/>
    <n v="1020"/>
    <n v="911"/>
    <x v="0"/>
  </r>
  <r>
    <s v="18.05.2020 Кемерово"/>
    <x v="32"/>
    <x v="1"/>
    <n v="31329"/>
    <n v="2826379.5"/>
    <n v="2229453.5079999999"/>
    <n v="331756.18072307692"/>
    <n v="21"/>
    <n v="1834"/>
    <n v="1660"/>
    <x v="2"/>
  </r>
  <r>
    <s v="14.05.2020 Кемерово"/>
    <x v="33"/>
    <x v="1"/>
    <n v="29658"/>
    <n v="2703132"/>
    <n v="2160539.9959999998"/>
    <n v="312856.16153846151"/>
    <n v="21"/>
    <n v="1706"/>
    <n v="1548"/>
    <x v="1"/>
  </r>
  <r>
    <s v="15.05.2020 Кемерово"/>
    <x v="34"/>
    <x v="1"/>
    <n v="34150.5"/>
    <n v="3038293.5"/>
    <n v="2442084.5610000002"/>
    <n v="277257.14947692305"/>
    <n v="21"/>
    <n v="1926"/>
    <n v="1742"/>
    <x v="1"/>
  </r>
  <r>
    <s v="01.06.2020 Кемерово"/>
    <x v="27"/>
    <x v="1"/>
    <n v="31947"/>
    <n v="2945035.5"/>
    <n v="2320195.4450000003"/>
    <n v="383761.6669230769"/>
    <n v="21"/>
    <n v="2025"/>
    <n v="1849"/>
    <x v="5"/>
  </r>
  <r>
    <s v="31.05.2020 Тюмень"/>
    <x v="0"/>
    <x v="15"/>
    <n v="10416"/>
    <n v="866023.5"/>
    <n v="744833.00199999998"/>
    <n v="19998.63846153846"/>
    <n v="7"/>
    <n v="530"/>
    <n v="447"/>
    <x v="0"/>
  </r>
  <r>
    <s v="29.05.2020 Кемерово"/>
    <x v="28"/>
    <x v="1"/>
    <n v="35431.5"/>
    <n v="3193167"/>
    <n v="2545757.0549999997"/>
    <n v="202281.06923076924"/>
    <n v="20"/>
    <n v="2111"/>
    <n v="1917"/>
    <x v="0"/>
  </r>
  <r>
    <s v="27.05.2020 Екатеринбург"/>
    <x v="29"/>
    <x v="2"/>
    <n v="78544.5"/>
    <n v="6701083.5"/>
    <n v="5109499.6169999996"/>
    <n v="76226.26923076922"/>
    <n v="31"/>
    <n v="5330"/>
    <n v="4977"/>
    <x v="0"/>
  </r>
  <r>
    <s v="22.05.2020 Екатеринбург"/>
    <x v="30"/>
    <x v="2"/>
    <n v="97963.5"/>
    <n v="7728465"/>
    <n v="6415904.9240000006"/>
    <n v="150138.82307692309"/>
    <n v="31"/>
    <n v="5965"/>
    <n v="5533"/>
    <x v="2"/>
  </r>
  <r>
    <s v="01.06.2020 Екатеринбург"/>
    <x v="27"/>
    <x v="2"/>
    <n v="77269.5"/>
    <n v="6829921.5"/>
    <n v="5152925.182"/>
    <n v="219200.11557692307"/>
    <n v="31"/>
    <n v="5468"/>
    <n v="5081"/>
    <x v="5"/>
  </r>
  <r>
    <s v="31.05.2020 Новосибирск"/>
    <x v="0"/>
    <x v="14"/>
    <n v="16143"/>
    <n v="1423410"/>
    <n v="1183524.9380000001"/>
    <n v="41938.950392307692"/>
    <n v="18"/>
    <n v="1029"/>
    <n v="925"/>
    <x v="0"/>
  </r>
  <r>
    <s v="11.05.2020 Екатеринбург"/>
    <x v="31"/>
    <x v="2"/>
    <n v="72220.5"/>
    <n v="6398719.5"/>
    <n v="4782829.6060000006"/>
    <n v="186502.14615384614"/>
    <n v="31"/>
    <n v="4826"/>
    <n v="4483"/>
    <x v="1"/>
  </r>
  <r>
    <s v="18.05.2020 Екатеринбург"/>
    <x v="32"/>
    <x v="2"/>
    <n v="78058.5"/>
    <n v="6609714"/>
    <n v="5024858.7929999996"/>
    <n v="140406.07692307691"/>
    <n v="31"/>
    <n v="5165"/>
    <n v="4813"/>
    <x v="2"/>
  </r>
  <r>
    <s v="14.05.2020 Екатеринбург"/>
    <x v="33"/>
    <x v="2"/>
    <n v="70498.5"/>
    <n v="6053649"/>
    <n v="4580254.1549999993"/>
    <n v="131801.93944615382"/>
    <n v="31"/>
    <n v="4695"/>
    <n v="4372"/>
    <x v="1"/>
  </r>
  <r>
    <s v="15.05.2020 Екатеринбург"/>
    <x v="34"/>
    <x v="2"/>
    <n v="78961.5"/>
    <n v="6876454.5"/>
    <n v="5258162.2879999997"/>
    <n v="162133.18461538461"/>
    <n v="31"/>
    <n v="5184"/>
    <n v="4778"/>
    <x v="1"/>
  </r>
  <r>
    <s v="27.05.2020 Тольятти"/>
    <x v="29"/>
    <x v="3"/>
    <n v="12490.5"/>
    <n v="1054798.5"/>
    <n v="878389.06499999994"/>
    <n v="67454.765369230765"/>
    <n v="10"/>
    <n v="757"/>
    <n v="660"/>
    <x v="0"/>
  </r>
  <r>
    <s v="22.05.2020 Тольятти"/>
    <x v="30"/>
    <x v="3"/>
    <n v="18036"/>
    <n v="1455049.5"/>
    <n v="1301439.284"/>
    <n v="69189.123076923075"/>
    <n v="10"/>
    <n v="965"/>
    <n v="861"/>
    <x v="2"/>
  </r>
  <r>
    <s v="01.06.2020 Тольятти"/>
    <x v="27"/>
    <x v="3"/>
    <n v="11416.5"/>
    <n v="1007742"/>
    <n v="815296.88"/>
    <n v="145147.84546153847"/>
    <n v="10"/>
    <n v="719"/>
    <n v="627"/>
    <x v="5"/>
  </r>
  <r>
    <s v="11.05.2020 Тольятти"/>
    <x v="31"/>
    <x v="3"/>
    <n v="9007.5"/>
    <n v="734335.5"/>
    <n v="622482.40399999998"/>
    <n v="113093.66153846154"/>
    <n v="10"/>
    <n v="494"/>
    <n v="421"/>
    <x v="1"/>
  </r>
  <r>
    <s v="29.05.2020 Екатеринбург"/>
    <x v="28"/>
    <x v="2"/>
    <n v="87552"/>
    <n v="7387116"/>
    <n v="5815890.3319999995"/>
    <n v="161811.89230769229"/>
    <n v="31"/>
    <n v="5751"/>
    <n v="5319"/>
    <x v="0"/>
  </r>
  <r>
    <s v="18.05.2020 Тольятти"/>
    <x v="32"/>
    <x v="3"/>
    <n v="11680.5"/>
    <n v="936427.5"/>
    <n v="813406.68400000001"/>
    <n v="117272.7846153846"/>
    <n v="10"/>
    <n v="645"/>
    <n v="565"/>
    <x v="2"/>
  </r>
  <r>
    <s v="14.05.2020 Тольятти"/>
    <x v="33"/>
    <x v="3"/>
    <n v="12037.5"/>
    <n v="981564"/>
    <n v="877726.201"/>
    <n v="69249.011815384612"/>
    <n v="10"/>
    <n v="627"/>
    <n v="545"/>
    <x v="1"/>
  </r>
  <r>
    <s v="15.05.2020 Тольятти"/>
    <x v="34"/>
    <x v="3"/>
    <n v="14421"/>
    <n v="1150579.5"/>
    <n v="1038033.7869999999"/>
    <n v="68487.358569230768"/>
    <n v="10"/>
    <n v="743"/>
    <n v="652"/>
    <x v="1"/>
  </r>
  <r>
    <s v="29.05.2020 Тольятти"/>
    <x v="28"/>
    <x v="3"/>
    <n v="14823"/>
    <n v="1273464"/>
    <n v="1068326.9369999999"/>
    <n v="76299.023384615386"/>
    <n v="10"/>
    <n v="873"/>
    <n v="770"/>
    <x v="0"/>
  </r>
  <r>
    <s v="27.05.2020 Нижний Новгород"/>
    <x v="29"/>
    <x v="4"/>
    <n v="31257"/>
    <n v="2924133"/>
    <n v="2311405.017"/>
    <n v="148582.33846153846"/>
    <n v="20"/>
    <n v="2079"/>
    <n v="1856"/>
    <x v="0"/>
  </r>
  <r>
    <s v="22.05.2020 Нижний Новгород"/>
    <x v="30"/>
    <x v="4"/>
    <n v="38074.5"/>
    <n v="3414180"/>
    <n v="2805831.5209999997"/>
    <n v="124540.74078461538"/>
    <n v="20"/>
    <n v="2306"/>
    <n v="2054"/>
    <x v="2"/>
  </r>
  <r>
    <s v="01.06.2020 Нижний Новгород"/>
    <x v="27"/>
    <x v="4"/>
    <n v="32170.5"/>
    <n v="3013512"/>
    <n v="2355616.679"/>
    <n v="219429.2774153846"/>
    <n v="20"/>
    <n v="2136"/>
    <n v="1899"/>
    <x v="5"/>
  </r>
  <r>
    <s v="11.05.2020 Нижний Новгород"/>
    <x v="31"/>
    <x v="4"/>
    <n v="42397.5"/>
    <n v="3911979"/>
    <n v="3086459.8370000003"/>
    <n v="164514.63076923075"/>
    <n v="19"/>
    <n v="2530"/>
    <n v="2270"/>
    <x v="1"/>
  </r>
  <r>
    <s v="18.05.2020 Нижний Новгород"/>
    <x v="32"/>
    <x v="4"/>
    <n v="28668"/>
    <n v="2588148"/>
    <n v="2042294.1669999999"/>
    <n v="160977.42935384615"/>
    <n v="19"/>
    <n v="1858"/>
    <n v="1648"/>
    <x v="2"/>
  </r>
  <r>
    <s v="14.05.2020 Нижний Новгород"/>
    <x v="33"/>
    <x v="4"/>
    <n v="27411"/>
    <n v="2441520"/>
    <n v="1933378.3459999997"/>
    <n v="141658.27661538462"/>
    <n v="19"/>
    <n v="1675"/>
    <n v="1475"/>
    <x v="1"/>
  </r>
  <r>
    <s v="15.05.2020 Нижний Новгород"/>
    <x v="34"/>
    <x v="4"/>
    <n v="32854.5"/>
    <n v="2949078"/>
    <n v="2391958.463"/>
    <n v="129383.86666153846"/>
    <n v="19"/>
    <n v="1940"/>
    <n v="1715"/>
    <x v="1"/>
  </r>
  <r>
    <s v="29.05.2020 Нижний Новгород"/>
    <x v="28"/>
    <x v="4"/>
    <n v="35346"/>
    <n v="3258054"/>
    <n v="2595610.66"/>
    <n v="195198.78461538462"/>
    <n v="20"/>
    <n v="2249"/>
    <n v="2000"/>
    <x v="0"/>
  </r>
  <r>
    <s v="27.05.2020 Санкт-Петербург Юг"/>
    <x v="29"/>
    <x v="5"/>
    <n v="286558.5"/>
    <n v="29256993"/>
    <n v="21169527.457000002"/>
    <n v="646741.28130000003"/>
    <n v="129"/>
    <n v="17115"/>
    <n v="15962"/>
    <x v="0"/>
  </r>
  <r>
    <s v="22.05.2020 Санкт-Петербург Юг"/>
    <x v="30"/>
    <x v="5"/>
    <n v="304092"/>
    <n v="29465769"/>
    <n v="22276452.264999997"/>
    <n v="570447.6369538462"/>
    <n v="129"/>
    <n v="17088"/>
    <n v="15804"/>
    <x v="2"/>
  </r>
  <r>
    <s v="01.06.2020 Санкт-Петербург Юг"/>
    <x v="27"/>
    <x v="5"/>
    <n v="272926.5"/>
    <n v="27770092.5"/>
    <n v="20952913.508000001"/>
    <n v="872904.40428461542"/>
    <n v="128"/>
    <n v="16285"/>
    <n v="15130"/>
    <x v="5"/>
  </r>
  <r>
    <s v="11.05.2020 Санкт-Петербург Юг"/>
    <x v="31"/>
    <x v="5"/>
    <n v="237099"/>
    <n v="24628233.223949999"/>
    <n v="17679930.469999999"/>
    <n v="622499.33031538466"/>
    <n v="129"/>
    <n v="14043"/>
    <n v="13167"/>
    <x v="1"/>
  </r>
  <r>
    <s v="18.05.2020 Санкт-Петербург Юг"/>
    <x v="32"/>
    <x v="5"/>
    <n v="273900"/>
    <n v="27535284.147600003"/>
    <n v="19680985.969000001"/>
    <n v="764540.58792307694"/>
    <n v="129"/>
    <n v="16110"/>
    <n v="14992"/>
    <x v="2"/>
  </r>
  <r>
    <s v="14.05.2020 Санкт-Петербург Юг"/>
    <x v="33"/>
    <x v="5"/>
    <n v="274059"/>
    <n v="28181292"/>
    <n v="20493717.226"/>
    <n v="806120.19333076919"/>
    <n v="129"/>
    <n v="15804"/>
    <n v="14738"/>
    <x v="1"/>
  </r>
  <r>
    <s v="15.05.2020 Санкт-Петербург Юг"/>
    <x v="34"/>
    <x v="5"/>
    <n v="318816"/>
    <n v="32354331"/>
    <n v="23895072.432"/>
    <n v="616932.92353846144"/>
    <n v="129"/>
    <n v="17808"/>
    <n v="16486"/>
    <x v="1"/>
  </r>
  <r>
    <s v="27.05.2020 Санкт-Петербург Север"/>
    <x v="29"/>
    <x v="6"/>
    <n v="370012.5"/>
    <n v="39034861.5"/>
    <n v="28040467.216000002"/>
    <n v="681486.56664615381"/>
    <n v="124"/>
    <n v="21384"/>
    <n v="19897"/>
    <x v="0"/>
  </r>
  <r>
    <s v="22.05.2020 Санкт-Петербург Север"/>
    <x v="30"/>
    <x v="6"/>
    <n v="393018"/>
    <n v="39498373.5"/>
    <n v="29683782.432999995"/>
    <n v="636230.32011538453"/>
    <n v="125"/>
    <n v="21427"/>
    <n v="19799"/>
    <x v="2"/>
  </r>
  <r>
    <s v="01.06.2020 Санкт-Петербург Север"/>
    <x v="27"/>
    <x v="6"/>
    <n v="349699.5"/>
    <n v="37257840.18135"/>
    <n v="27640203.134"/>
    <n v="744856.58547692304"/>
    <n v="123"/>
    <n v="20325"/>
    <n v="18935"/>
    <x v="5"/>
  </r>
  <r>
    <s v="11.05.2020 Санкт-Петербург Север"/>
    <x v="31"/>
    <x v="6"/>
    <n v="318565.5"/>
    <n v="33781581"/>
    <n v="24232690.171"/>
    <n v="605833.76570769225"/>
    <n v="125"/>
    <n v="18066"/>
    <n v="16883"/>
    <x v="1"/>
  </r>
  <r>
    <s v="29.05.2020 Санкт-Петербург Юг"/>
    <x v="28"/>
    <x v="5"/>
    <n v="422965.5"/>
    <n v="41767140.105000004"/>
    <n v="32361318.846999999"/>
    <n v="525087.91538461542"/>
    <n v="129"/>
    <n v="22403"/>
    <n v="20676"/>
    <x v="0"/>
  </r>
  <r>
    <s v="18.05.2020 Санкт-Петербург Север"/>
    <x v="32"/>
    <x v="6"/>
    <n v="355081.5"/>
    <n v="36876888"/>
    <n v="26228948.559"/>
    <n v="898617.75030769221"/>
    <n v="125"/>
    <n v="20449"/>
    <n v="19060"/>
    <x v="2"/>
  </r>
  <r>
    <s v="14.05.2020 Санкт-Петербург Север"/>
    <x v="33"/>
    <x v="6"/>
    <n v="358387.5"/>
    <n v="37963150.5"/>
    <n v="27483828.208999999"/>
    <n v="506964.83088461537"/>
    <n v="125"/>
    <n v="20247"/>
    <n v="18812"/>
    <x v="1"/>
  </r>
  <r>
    <s v="15.05.2020 Санкт-Петербург Север"/>
    <x v="34"/>
    <x v="6"/>
    <n v="403261.5"/>
    <n v="42271377"/>
    <n v="31105053.390999999"/>
    <n v="571050.76427692303"/>
    <n v="125"/>
    <n v="21862"/>
    <n v="20235"/>
    <x v="1"/>
  </r>
  <r>
    <s v="27.05.2020 Волгоград"/>
    <x v="29"/>
    <x v="7"/>
    <n v="69010.5"/>
    <n v="5985894"/>
    <n v="4624968.49"/>
    <n v="168769.33384615384"/>
    <n v="36"/>
    <n v="4951"/>
    <n v="4584"/>
    <x v="0"/>
  </r>
  <r>
    <s v="22.05.2020 Волгоград"/>
    <x v="30"/>
    <x v="7"/>
    <n v="75820.5"/>
    <n v="5943489"/>
    <n v="5046963.6720000003"/>
    <n v="196334.07284615384"/>
    <n v="36"/>
    <n v="4857"/>
    <n v="4456"/>
    <x v="2"/>
  </r>
  <r>
    <s v="01.06.2020 Волгоград"/>
    <x v="27"/>
    <x v="7"/>
    <n v="64740"/>
    <n v="5800290"/>
    <n v="4332158.4330000002"/>
    <n v="205428.24997692305"/>
    <n v="37"/>
    <n v="4722"/>
    <n v="4352"/>
    <x v="5"/>
  </r>
  <r>
    <s v="11.05.2020 Волгоград"/>
    <x v="31"/>
    <x v="7"/>
    <n v="59574"/>
    <n v="5178169.5"/>
    <n v="3929032.2650000001"/>
    <n v="208822.33076923079"/>
    <n v="36"/>
    <n v="4150"/>
    <n v="3838"/>
    <x v="1"/>
  </r>
  <r>
    <s v="29.05.2020 Санкт-Петербург Север"/>
    <x v="28"/>
    <x v="6"/>
    <n v="524481"/>
    <n v="54172029"/>
    <n v="41382275.210999995"/>
    <n v="512623.0388076923"/>
    <n v="124"/>
    <n v="25828"/>
    <n v="23974"/>
    <x v="0"/>
  </r>
  <r>
    <s v="18.05.2020 Волгоград"/>
    <x v="32"/>
    <x v="7"/>
    <n v="70278"/>
    <n v="5798476.5"/>
    <n v="4485664.5060000001"/>
    <n v="182019.63597692308"/>
    <n v="36"/>
    <n v="4885"/>
    <n v="4502"/>
    <x v="2"/>
  </r>
  <r>
    <s v="14.05.2020 Волгоград"/>
    <x v="33"/>
    <x v="7"/>
    <n v="63645"/>
    <n v="5366602.5"/>
    <n v="4245727.3389999997"/>
    <n v="137701.4149"/>
    <n v="36"/>
    <n v="4285"/>
    <n v="3950"/>
    <x v="1"/>
  </r>
  <r>
    <s v="15.05.2020 Волгоград"/>
    <x v="34"/>
    <x v="7"/>
    <n v="75642"/>
    <n v="6293952"/>
    <n v="5100877.9309999999"/>
    <n v="159537.61835384613"/>
    <n v="36"/>
    <n v="4862"/>
    <n v="4476"/>
    <x v="1"/>
  </r>
  <r>
    <s v="27.05.2020 Казань"/>
    <x v="29"/>
    <x v="8"/>
    <n v="40420.5"/>
    <n v="3780852"/>
    <n v="2893288.4459999995"/>
    <n v="291528.45785384614"/>
    <n v="21"/>
    <n v="2430"/>
    <n v="2216"/>
    <x v="0"/>
  </r>
  <r>
    <s v="22.05.2020 Казань"/>
    <x v="30"/>
    <x v="8"/>
    <n v="53838"/>
    <n v="4840833"/>
    <n v="4017247.747"/>
    <n v="147709.19777692307"/>
    <n v="21"/>
    <n v="2861"/>
    <n v="2612"/>
    <x v="2"/>
  </r>
  <r>
    <s v="01.06.2020 Казань"/>
    <x v="27"/>
    <x v="8"/>
    <n v="40528.5"/>
    <n v="3865251"/>
    <n v="2972895.4169999999"/>
    <n v="336001.08039230772"/>
    <n v="23"/>
    <n v="2531"/>
    <n v="2296"/>
    <x v="5"/>
  </r>
  <r>
    <s v="11.05.2020 Казань"/>
    <x v="31"/>
    <x v="8"/>
    <n v="32733"/>
    <n v="3079630.5"/>
    <n v="2364369.4010000001"/>
    <n v="281373.57021538459"/>
    <n v="21"/>
    <n v="1916"/>
    <n v="1733"/>
    <x v="1"/>
  </r>
  <r>
    <s v="29.05.2020 Волгоград"/>
    <x v="28"/>
    <x v="7"/>
    <n v="84433.5"/>
    <n v="7228395"/>
    <n v="5795765.9359999998"/>
    <n v="264121.66047692305"/>
    <n v="37"/>
    <n v="5672"/>
    <n v="5198"/>
    <x v="0"/>
  </r>
  <r>
    <s v="18.05.2020 Казань"/>
    <x v="32"/>
    <x v="8"/>
    <n v="36655.5"/>
    <n v="3360135"/>
    <n v="2596293.8219999997"/>
    <n v="202175.53846153847"/>
    <n v="21"/>
    <n v="2136"/>
    <n v="1947"/>
    <x v="2"/>
  </r>
  <r>
    <s v="14.05.2020 Казань"/>
    <x v="33"/>
    <x v="8"/>
    <n v="33886.5"/>
    <n v="3166479"/>
    <n v="2522496.074"/>
    <n v="156584.58769230769"/>
    <n v="21"/>
    <n v="1993"/>
    <n v="1796"/>
    <x v="1"/>
  </r>
  <r>
    <s v="15.05.2020 Казань"/>
    <x v="34"/>
    <x v="8"/>
    <n v="41697"/>
    <n v="3772258.5"/>
    <n v="3092823.6680000001"/>
    <n v="167669.98904615385"/>
    <n v="21"/>
    <n v="2255"/>
    <n v="2045"/>
    <x v="1"/>
  </r>
  <r>
    <s v="29.05.2020 Казань"/>
    <x v="28"/>
    <x v="8"/>
    <n v="44569.5"/>
    <n v="4108596"/>
    <n v="3229427.0830000001"/>
    <n v="121448.35925384614"/>
    <n v="22"/>
    <n v="2597"/>
    <n v="2379"/>
    <x v="0"/>
  </r>
  <r>
    <s v="27.05.2020 Пермь"/>
    <x v="29"/>
    <x v="9"/>
    <n v="18069"/>
    <n v="1603084.5"/>
    <n v="1312709.0090000001"/>
    <n v="241760.20769230771"/>
    <n v="17"/>
    <n v="1203"/>
    <n v="1077"/>
    <x v="0"/>
  </r>
  <r>
    <s v="22.05.2020 Пермь"/>
    <x v="30"/>
    <x v="9"/>
    <n v="21483"/>
    <n v="1774329"/>
    <n v="1460215.51"/>
    <n v="181509.9923076923"/>
    <n v="17"/>
    <n v="1268"/>
    <n v="1129"/>
    <x v="2"/>
  </r>
  <r>
    <s v="01.06.2020 Пермь"/>
    <x v="27"/>
    <x v="9"/>
    <n v="16687.5"/>
    <n v="1526608.5"/>
    <n v="1202670.0489999999"/>
    <n v="340349.53369230771"/>
    <n v="17"/>
    <n v="1185"/>
    <n v="1042"/>
    <x v="5"/>
  </r>
  <r>
    <s v="11.05.2020 Пермь"/>
    <x v="31"/>
    <x v="9"/>
    <n v="12238.5"/>
    <n v="1096002"/>
    <n v="872395.08600000001"/>
    <n v="218895.40769230769"/>
    <n v="15"/>
    <n v="812"/>
    <n v="714"/>
    <x v="1"/>
  </r>
  <r>
    <s v="18.05.2020 Пермь"/>
    <x v="32"/>
    <x v="9"/>
    <n v="14290.5"/>
    <n v="1246162.5"/>
    <n v="983143.48999999987"/>
    <n v="263823.34615384613"/>
    <n v="16"/>
    <n v="925"/>
    <n v="816"/>
    <x v="2"/>
  </r>
  <r>
    <s v="14.05.2020 Пермь"/>
    <x v="33"/>
    <x v="9"/>
    <n v="14385"/>
    <n v="1223491.5"/>
    <n v="977925.73100000003"/>
    <n v="285708.40769230766"/>
    <n v="15"/>
    <n v="890"/>
    <n v="777"/>
    <x v="1"/>
  </r>
  <r>
    <s v="15.05.2020 Пермь"/>
    <x v="34"/>
    <x v="9"/>
    <n v="16498.5"/>
    <n v="1370482.5"/>
    <n v="1095453.1229999999"/>
    <n v="250663.81538461539"/>
    <n v="15"/>
    <n v="980"/>
    <n v="867"/>
    <x v="1"/>
  </r>
  <r>
    <s v="27.05.2020 Ростов-на-Дону"/>
    <x v="29"/>
    <x v="10"/>
    <n v="13203"/>
    <n v="1211457"/>
    <n v="964554.21099999989"/>
    <n v="156117.80846153846"/>
    <n v="15"/>
    <n v="809"/>
    <n v="702"/>
    <x v="0"/>
  </r>
  <r>
    <s v="22.05.2020 Ростов-на-Дону"/>
    <x v="30"/>
    <x v="10"/>
    <n v="15802.5"/>
    <n v="1411909.5"/>
    <n v="1158841.584"/>
    <n v="186035.59738461539"/>
    <n v="15"/>
    <n v="903"/>
    <n v="792"/>
    <x v="2"/>
  </r>
  <r>
    <s v="01.06.2020 Ростов-на-Дону"/>
    <x v="27"/>
    <x v="10"/>
    <n v="16476"/>
    <n v="1565632.5"/>
    <n v="1234060.9909999999"/>
    <n v="194827.87672307692"/>
    <n v="16"/>
    <n v="1019"/>
    <n v="895"/>
    <x v="5"/>
  </r>
  <r>
    <s v="11.05.2020 Ростов-на-Дону"/>
    <x v="31"/>
    <x v="10"/>
    <n v="12654"/>
    <n v="1081158"/>
    <n v="927698.82299999986"/>
    <n v="197299.08136923076"/>
    <n v="15"/>
    <n v="684"/>
    <n v="585"/>
    <x v="1"/>
  </r>
  <r>
    <s v="29.05.2020 Пермь"/>
    <x v="28"/>
    <x v="9"/>
    <n v="19647"/>
    <n v="1764669"/>
    <n v="1409485.402"/>
    <n v="182377.32307692306"/>
    <n v="17"/>
    <n v="1296"/>
    <n v="1153"/>
    <x v="0"/>
  </r>
  <r>
    <s v="18.05.2020 Ростов-на-Дону"/>
    <x v="32"/>
    <x v="10"/>
    <n v="12450"/>
    <n v="1115146.5"/>
    <n v="897555.51099999994"/>
    <n v="150809.61403846153"/>
    <n v="15"/>
    <n v="729"/>
    <n v="636"/>
    <x v="2"/>
  </r>
  <r>
    <s v="14.05.2020 Ростов-на-Дону"/>
    <x v="33"/>
    <x v="10"/>
    <n v="11161.5"/>
    <n v="963502.5"/>
    <n v="812962.67800000007"/>
    <n v="193118.32307692309"/>
    <n v="15"/>
    <n v="638"/>
    <n v="548"/>
    <x v="1"/>
  </r>
  <r>
    <s v="15.05.2020 Ростов-на-Дону"/>
    <x v="34"/>
    <x v="10"/>
    <n v="12229.5"/>
    <n v="1122730.5"/>
    <n v="921566.44700000004"/>
    <n v="147588"/>
    <n v="15"/>
    <n v="688"/>
    <n v="598"/>
    <x v="1"/>
  </r>
  <r>
    <s v="27.05.2020 Краснодар"/>
    <x v="29"/>
    <x v="11"/>
    <n v="28050"/>
    <n v="2458555.5"/>
    <n v="1979227.4479999999"/>
    <n v="122940.53466153846"/>
    <n v="20"/>
    <n v="1873"/>
    <n v="1715"/>
    <x v="0"/>
  </r>
  <r>
    <s v="22.05.2020 Краснодар"/>
    <x v="30"/>
    <x v="11"/>
    <n v="30781.5"/>
    <n v="2540715"/>
    <n v="2108065.5690000001"/>
    <n v="90381.169230769228"/>
    <n v="19"/>
    <n v="1859"/>
    <n v="1697"/>
    <x v="2"/>
  </r>
  <r>
    <s v="01.06.2020 Краснодар"/>
    <x v="27"/>
    <x v="11"/>
    <n v="27960"/>
    <n v="2538967.5"/>
    <n v="1983277.5959999997"/>
    <n v="134168.53587692307"/>
    <n v="21"/>
    <n v="1879"/>
    <n v="1720"/>
    <x v="5"/>
  </r>
  <r>
    <s v="11.05.2020 Краснодар"/>
    <x v="31"/>
    <x v="11"/>
    <n v="23629.5"/>
    <n v="2164365"/>
    <n v="1678039.8589999999"/>
    <n v="151098.71538461538"/>
    <n v="19"/>
    <n v="1527"/>
    <n v="1389"/>
    <x v="1"/>
  </r>
  <r>
    <s v="29.05.2020 Ростов-на-Дону"/>
    <x v="28"/>
    <x v="10"/>
    <n v="17052"/>
    <n v="1549020"/>
    <n v="1246591.997"/>
    <n v="104864.4846153846"/>
    <n v="16"/>
    <n v="981"/>
    <n v="859"/>
    <x v="0"/>
  </r>
  <r>
    <s v="18.05.2020 Краснодар"/>
    <x v="32"/>
    <x v="11"/>
    <n v="27181.5"/>
    <n v="2324490"/>
    <n v="1796459.4790000001"/>
    <n v="129793.76153846155"/>
    <n v="19"/>
    <n v="1741"/>
    <n v="1597"/>
    <x v="2"/>
  </r>
  <r>
    <s v="14.05.2020 Краснодар"/>
    <x v="33"/>
    <x v="11"/>
    <n v="25656"/>
    <n v="2225341.5"/>
    <n v="1766450.28"/>
    <n v="91828.489107692309"/>
    <n v="19"/>
    <n v="1635"/>
    <n v="1487"/>
    <x v="1"/>
  </r>
  <r>
    <s v="15.05.2020 Краснодар"/>
    <x v="34"/>
    <x v="11"/>
    <n v="29283"/>
    <n v="2477487"/>
    <n v="2005719.3469999998"/>
    <n v="77264.32873846154"/>
    <n v="19"/>
    <n v="1780"/>
    <n v="1615"/>
    <x v="1"/>
  </r>
  <r>
    <s v="29.05.2020 Краснодар"/>
    <x v="28"/>
    <x v="11"/>
    <n v="32782.5"/>
    <n v="2854741.5"/>
    <n v="2293738.9569999999"/>
    <n v="58400.799200000001"/>
    <n v="20"/>
    <n v="2064"/>
    <n v="1896"/>
    <x v="0"/>
  </r>
  <r>
    <s v="27.05.2020 Москва Запад"/>
    <x v="29"/>
    <x v="12"/>
    <n v="215592"/>
    <n v="22342300.5"/>
    <n v="16240834.603999998"/>
    <n v="285591.72307692305"/>
    <n v="59"/>
    <n v="13942"/>
    <n v="12986"/>
    <x v="0"/>
  </r>
  <r>
    <s v="22.05.2020 Москва Запад"/>
    <x v="30"/>
    <x v="12"/>
    <n v="228334.5"/>
    <n v="22380772.5"/>
    <n v="17031004.072999999"/>
    <n v="275436.23846153845"/>
    <n v="60"/>
    <n v="14050"/>
    <n v="13027"/>
    <x v="2"/>
  </r>
  <r>
    <s v="01.06.2020 Москва Запад"/>
    <x v="27"/>
    <x v="12"/>
    <n v="188776.5"/>
    <n v="19465372.5"/>
    <n v="14354207.141999999"/>
    <n v="467483.70729230763"/>
    <n v="59"/>
    <n v="12299"/>
    <n v="11448"/>
    <x v="5"/>
  </r>
  <r>
    <s v="11.05.2020 Москва Запад"/>
    <x v="31"/>
    <x v="12"/>
    <n v="175293"/>
    <n v="17919144"/>
    <n v="12903628.608999999"/>
    <n v="355401.60769230768"/>
    <n v="60"/>
    <n v="11100"/>
    <n v="10407"/>
    <x v="1"/>
  </r>
  <r>
    <s v="18.05.2020 Москва Запад"/>
    <x v="32"/>
    <x v="12"/>
    <n v="201999"/>
    <n v="20422435.5"/>
    <n v="14541626.939999998"/>
    <n v="279597.86153846153"/>
    <n v="60"/>
    <n v="12460"/>
    <n v="11665"/>
    <x v="2"/>
  </r>
  <r>
    <s v="14.05.2020 Москва Запад"/>
    <x v="33"/>
    <x v="12"/>
    <n v="197946"/>
    <n v="19942435.5"/>
    <n v="14561721.772999998"/>
    <n v="363750.55692307692"/>
    <n v="60"/>
    <n v="11935"/>
    <n v="11178"/>
    <x v="1"/>
  </r>
  <r>
    <s v="15.05.2020 Москва Запад"/>
    <x v="34"/>
    <x v="12"/>
    <n v="230896.5"/>
    <n v="23085222"/>
    <n v="17099721.813000001"/>
    <n v="329754.63076923077"/>
    <n v="60"/>
    <n v="13544"/>
    <n v="12643"/>
    <x v="1"/>
  </r>
  <r>
    <s v="27.05.2020 Москва Восток"/>
    <x v="29"/>
    <x v="13"/>
    <n v="203532"/>
    <n v="20953324.5"/>
    <n v="15301120.521000002"/>
    <n v="356339.00384615385"/>
    <n v="54"/>
    <n v="13091"/>
    <n v="12216"/>
    <x v="0"/>
  </r>
  <r>
    <s v="22.05.2020 Москва Восток"/>
    <x v="30"/>
    <x v="13"/>
    <n v="214428"/>
    <n v="20812585.5"/>
    <n v="15857489.721000001"/>
    <n v="256649.16153846151"/>
    <n v="54"/>
    <n v="13014"/>
    <n v="12095"/>
    <x v="2"/>
  </r>
  <r>
    <s v="01.06.2020 Москва Восток"/>
    <x v="27"/>
    <x v="13"/>
    <n v="183228"/>
    <n v="18914194.5"/>
    <n v="13959979.012"/>
    <n v="464232.54846153839"/>
    <n v="54"/>
    <n v="11864"/>
    <n v="11071"/>
    <x v="5"/>
  </r>
  <r>
    <s v="11.05.2020 Москва Восток"/>
    <x v="31"/>
    <x v="13"/>
    <n v="166948.5"/>
    <n v="16971231"/>
    <n v="12200989.641000001"/>
    <n v="416475.07692307688"/>
    <n v="54"/>
    <n v="10570"/>
    <n v="9926"/>
    <x v="1"/>
  </r>
  <r>
    <s v="29.05.2020 Москва Запад"/>
    <x v="28"/>
    <x v="12"/>
    <n v="232102.5"/>
    <n v="23120443.5"/>
    <n v="17632080.519000001"/>
    <n v="331721.66923076921"/>
    <n v="59"/>
    <n v="14507"/>
    <n v="13386"/>
    <x v="0"/>
  </r>
  <r>
    <s v="18.05.2020 Москва Восток"/>
    <x v="32"/>
    <x v="13"/>
    <n v="196560"/>
    <n v="19855122"/>
    <n v="14172342.450999999"/>
    <n v="269626.30769230769"/>
    <n v="54"/>
    <n v="12012"/>
    <n v="11308"/>
    <x v="2"/>
  </r>
  <r>
    <s v="14.05.2020 Москва Восток"/>
    <x v="33"/>
    <x v="13"/>
    <n v="186496.5"/>
    <n v="18640998"/>
    <n v="13641908.620999999"/>
    <n v="364896.93846153846"/>
    <n v="54"/>
    <n v="11194"/>
    <n v="10554"/>
    <x v="1"/>
  </r>
  <r>
    <s v="15.05.2020 Москва Восток"/>
    <x v="34"/>
    <x v="13"/>
    <n v="219772.5"/>
    <n v="21895294.5"/>
    <n v="16241999.308"/>
    <n v="317179.04615384614"/>
    <n v="54"/>
    <n v="12791"/>
    <n v="11950"/>
    <x v="1"/>
  </r>
  <r>
    <s v="29.05.2020 Москва Восток"/>
    <x v="28"/>
    <x v="13"/>
    <n v="226476"/>
    <n v="22416151.5"/>
    <n v="17175270.221000001"/>
    <n v="306548.18846153846"/>
    <n v="54"/>
    <n v="14031"/>
    <n v="12943"/>
    <x v="0"/>
  </r>
  <r>
    <s v="27.05.2020 Тюмень"/>
    <x v="29"/>
    <x v="15"/>
    <n v="8362.5"/>
    <n v="687684"/>
    <n v="597300.38899999997"/>
    <n v="48380.499253846152"/>
    <n v="7"/>
    <n v="409"/>
    <n v="329"/>
    <x v="0"/>
  </r>
  <r>
    <s v="22.05.2020 Новосибирск"/>
    <x v="30"/>
    <x v="14"/>
    <n v="17008.5"/>
    <n v="1398771"/>
    <n v="1144986.3970000001"/>
    <n v="158820.4117"/>
    <n v="18"/>
    <n v="985"/>
    <n v="861"/>
    <x v="2"/>
  </r>
  <r>
    <s v="01.06.2020 Томск"/>
    <x v="27"/>
    <x v="16"/>
    <n v="5166"/>
    <n v="389013"/>
    <n v="357353.07299999997"/>
    <n v="141592.70844615385"/>
    <n v="9"/>
    <n v="294"/>
    <n v="224"/>
    <x v="5"/>
  </r>
  <r>
    <s v="11.05.2020 Новосибирск"/>
    <x v="31"/>
    <x v="14"/>
    <n v="10941"/>
    <n v="880356"/>
    <n v="723289.05500000005"/>
    <n v="166333.57363076921"/>
    <n v="15"/>
    <n v="654"/>
    <n v="564"/>
    <x v="1"/>
  </r>
  <r>
    <s v="18.05.2020 Новосибирск"/>
    <x v="32"/>
    <x v="14"/>
    <n v="14497.5"/>
    <n v="1230711"/>
    <n v="1005560.455"/>
    <n v="171097.83406153845"/>
    <n v="16"/>
    <n v="864"/>
    <n v="765"/>
    <x v="2"/>
  </r>
  <r>
    <s v="14.05.2020 Новосибирск"/>
    <x v="33"/>
    <x v="14"/>
    <n v="13810.5"/>
    <n v="1131676.5"/>
    <n v="966968.63599999994"/>
    <n v="195740.02307692307"/>
    <n v="16"/>
    <n v="834"/>
    <n v="735"/>
    <x v="1"/>
  </r>
  <r>
    <s v="15.05.2020 Новосибирск"/>
    <x v="34"/>
    <x v="14"/>
    <n v="13752"/>
    <n v="1091040"/>
    <n v="898790.64599999995"/>
    <n v="149313.46028461537"/>
    <n v="16"/>
    <n v="817"/>
    <n v="718"/>
    <x v="1"/>
  </r>
  <r>
    <s v="27.05.2020 Новосибирск"/>
    <x v="29"/>
    <x v="14"/>
    <n v="15276"/>
    <n v="1350199.5"/>
    <n v="1100106.21"/>
    <n v="107692.85196923077"/>
    <n v="18"/>
    <n v="962"/>
    <n v="859"/>
    <x v="0"/>
  </r>
  <r>
    <s v="01.06.2020 Уфа"/>
    <x v="27"/>
    <x v="17"/>
    <n v="4408.5"/>
    <n v="410892"/>
    <n v="346029.05"/>
    <n v="36168.753846153842"/>
    <n v="6"/>
    <n v="237"/>
    <n v="175"/>
    <x v="5"/>
  </r>
  <r>
    <s v="29.05.2020 Тюмень"/>
    <x v="28"/>
    <x v="15"/>
    <n v="9927"/>
    <n v="850840.5"/>
    <n v="733232.38899999997"/>
    <n v="51066.353846153841"/>
    <n v="7"/>
    <n v="491"/>
    <n v="411"/>
    <x v="0"/>
  </r>
  <r>
    <s v="01.06.2020 Тюмень"/>
    <x v="27"/>
    <x v="15"/>
    <n v="9474"/>
    <n v="802447.5"/>
    <n v="682814.14599999995"/>
    <n v="81560.983369230773"/>
    <n v="7"/>
    <n v="500"/>
    <n v="418"/>
    <x v="5"/>
  </r>
  <r>
    <s v="29.05.2020 Новосибирск"/>
    <x v="28"/>
    <x v="14"/>
    <n v="16878"/>
    <n v="1438255.5"/>
    <n v="1180692.7039999999"/>
    <n v="102040.10621538461"/>
    <n v="18"/>
    <n v="1014"/>
    <n v="893"/>
    <x v="0"/>
  </r>
  <r>
    <s v="01.06.2020 Новосибирск"/>
    <x v="27"/>
    <x v="14"/>
    <n v="14238"/>
    <n v="1293219"/>
    <n v="1006008.1159999999"/>
    <n v="129348.2923076923"/>
    <n v="18"/>
    <n v="923"/>
    <n v="824"/>
    <x v="5"/>
  </r>
  <r>
    <m/>
    <x v="35"/>
    <x v="18"/>
    <m/>
    <m/>
    <m/>
    <m/>
    <m/>
    <m/>
    <m/>
    <x v="6"/>
  </r>
  <r>
    <m/>
    <x v="35"/>
    <x v="18"/>
    <m/>
    <m/>
    <m/>
    <m/>
    <m/>
    <m/>
    <m/>
    <x v="6"/>
  </r>
  <r>
    <m/>
    <x v="35"/>
    <x v="18"/>
    <m/>
    <m/>
    <m/>
    <m/>
    <m/>
    <m/>
    <m/>
    <x v="6"/>
  </r>
  <r>
    <m/>
    <x v="35"/>
    <x v="18"/>
    <m/>
    <m/>
    <m/>
    <m/>
    <m/>
    <m/>
    <m/>
    <x v="6"/>
  </r>
  <r>
    <m/>
    <x v="35"/>
    <x v="18"/>
    <m/>
    <m/>
    <m/>
    <m/>
    <m/>
    <m/>
    <m/>
    <x v="6"/>
  </r>
  <r>
    <m/>
    <x v="35"/>
    <x v="18"/>
    <m/>
    <m/>
    <m/>
    <m/>
    <m/>
    <m/>
    <m/>
    <x v="6"/>
  </r>
  <r>
    <m/>
    <x v="35"/>
    <x v="18"/>
    <m/>
    <m/>
    <m/>
    <m/>
    <m/>
    <m/>
    <m/>
    <x v="6"/>
  </r>
  <r>
    <m/>
    <x v="35"/>
    <x v="18"/>
    <m/>
    <m/>
    <m/>
    <m/>
    <m/>
    <m/>
    <m/>
    <x v="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31.05.2020 Самара"/>
    <d v="2020-05-31T00:00:00"/>
    <x v="0"/>
    <n v="7944"/>
    <x v="0"/>
    <n v="565363.01599999995"/>
    <n v="64235.456923076919"/>
    <n v="15"/>
    <n v="441"/>
    <n v="368"/>
    <x v="0"/>
    <n v="0.10366522453955507"/>
    <n v="-9.9528493442819482E-3"/>
  </r>
  <r>
    <s v="30.05.2020 Самара"/>
    <d v="2020-05-30T00:00:00"/>
    <x v="0"/>
    <n v="10029"/>
    <x v="1"/>
    <n v="707654.63099999994"/>
    <n v="112379.26539999999"/>
    <n v="15"/>
    <n v="490"/>
    <n v="409"/>
    <x v="0"/>
    <n v="0.11226715055581975"/>
    <n v="-4.6538092110641367E-2"/>
  </r>
  <r>
    <s v="28.05.2020 Самара"/>
    <d v="2020-05-28T00:00:00"/>
    <x v="0"/>
    <n v="8536.5"/>
    <x v="2"/>
    <n v="640961.69299999997"/>
    <n v="61475.592307692306"/>
    <n v="15"/>
    <n v="464"/>
    <n v="390"/>
    <x v="0"/>
    <n v="4.6528630845962737E-3"/>
    <n v="-9.1258628942263914E-2"/>
  </r>
  <r>
    <s v="16.05.2020 Кемерово"/>
    <d v="2020-05-16T00:00:00"/>
    <x v="1"/>
    <n v="38947.5"/>
    <x v="3"/>
    <n v="2740255.2110000001"/>
    <n v="294361.0811230769"/>
    <n v="21"/>
    <n v="2145"/>
    <n v="1947"/>
    <x v="1"/>
    <n v="0.239261214199366"/>
    <n v="0.1318401681809348"/>
  </r>
  <r>
    <s v="19.05.2020 Кемерово"/>
    <d v="2020-05-19T00:00:00"/>
    <x v="1"/>
    <n v="31842"/>
    <x v="4"/>
    <n v="2269371.4459999995"/>
    <n v="328803.84615384613"/>
    <n v="21"/>
    <n v="1860"/>
    <n v="1704"/>
    <x v="2"/>
    <n v="0.22109428356665795"/>
    <n v="7.6206655437998483E-2"/>
  </r>
  <r>
    <s v="17.05.2020 Кемерово"/>
    <d v="2020-05-17T00:00:00"/>
    <x v="1"/>
    <n v="32023.5"/>
    <x v="5"/>
    <n v="2290967.0389999999"/>
    <n v="246817.75113846152"/>
    <n v="21"/>
    <n v="1874"/>
    <n v="1705"/>
    <x v="1"/>
    <n v="0.25818418638540708"/>
    <n v="0.15044900428248309"/>
  </r>
  <r>
    <s v="09.05.2020 Кемерово"/>
    <d v="2020-05-09T00:00:00"/>
    <x v="1"/>
    <n v="31147.5"/>
    <x v="6"/>
    <n v="2261296.2760000001"/>
    <n v="225845"/>
    <n v="21"/>
    <n v="1735"/>
    <n v="1568"/>
    <x v="3"/>
    <n v="0.25194519181174291"/>
    <n v="0.15207106103242879"/>
  </r>
  <r>
    <s v="04.05.2020 Кемерово"/>
    <d v="2020-05-04T00:00:00"/>
    <x v="1"/>
    <n v="25566"/>
    <x v="7"/>
    <n v="1875929.923"/>
    <n v="280340.16570000001"/>
    <n v="20"/>
    <n v="1519"/>
    <n v="1372"/>
    <x v="3"/>
    <n v="0.26460480794836178"/>
    <n v="0.11516416932808851"/>
  </r>
  <r>
    <s v="29.04.2020 Кемерово"/>
    <d v="2020-04-29T00:00:00"/>
    <x v="1"/>
    <n v="29319"/>
    <x v="8"/>
    <n v="2115481.9889999996"/>
    <n v="139204.6"/>
    <n v="18"/>
    <n v="1684"/>
    <n v="1528"/>
    <x v="4"/>
    <n v="0.24013369702104351"/>
    <n v="0.17433091509057538"/>
  </r>
  <r>
    <s v="02.05.2020 Кемерово"/>
    <d v="2020-05-02T00:00:00"/>
    <x v="1"/>
    <n v="29031"/>
    <x v="9"/>
    <n v="2165434.9249999998"/>
    <n v="185484.16923076924"/>
    <n v="18"/>
    <n v="1708"/>
    <n v="1534"/>
    <x v="4"/>
    <n v="0.25205655856871351"/>
    <n v="0.16639978491583207"/>
  </r>
  <r>
    <s v="26.05.2020 Кемерово"/>
    <d v="2020-05-26T00:00:00"/>
    <x v="1"/>
    <n v="33423"/>
    <x v="10"/>
    <n v="2395998.3769999999"/>
    <n v="259067.63954615386"/>
    <n v="20"/>
    <n v="2044"/>
    <n v="1863"/>
    <x v="0"/>
    <n v="0.23970451253773958"/>
    <n v="0.13157938105475031"/>
  </r>
  <r>
    <s v="01.05.2020 Кемерово"/>
    <d v="2020-05-01T00:00:00"/>
    <x v="1"/>
    <n v="32487"/>
    <x v="11"/>
    <n v="2397503.37"/>
    <n v="232079.84750769229"/>
    <n v="18"/>
    <n v="1826"/>
    <n v="1633"/>
    <x v="4"/>
    <n v="0.26433774314152469"/>
    <n v="0.16753710860990681"/>
  </r>
  <r>
    <s v="12.05.2020 Кемерово"/>
    <d v="2020-05-12T00:00:00"/>
    <x v="1"/>
    <n v="28219.5"/>
    <x v="12"/>
    <n v="2050101.9780000001"/>
    <n v="309760.33573076921"/>
    <n v="21"/>
    <n v="1656"/>
    <n v="1516"/>
    <x v="1"/>
    <n v="0.26617042852294631"/>
    <n v="0.11507534200780653"/>
  </r>
  <r>
    <s v="21.05.2020 Кемерово"/>
    <d v="2020-05-21T00:00:00"/>
    <x v="1"/>
    <n v="31272"/>
    <x v="13"/>
    <n v="2257728.2139999997"/>
    <n v="301623.79230769229"/>
    <n v="21"/>
    <n v="1787"/>
    <n v="1626"/>
    <x v="2"/>
    <n v="0.21555020794013091"/>
    <n v="8.1954060079043711E-2"/>
  </r>
  <r>
    <s v="20.05.2020 Кемерово"/>
    <d v="2020-05-20T00:00:00"/>
    <x v="1"/>
    <n v="34077"/>
    <x v="14"/>
    <n v="2389543.5279999999"/>
    <n v="459604.90796153841"/>
    <n v="21"/>
    <n v="1921"/>
    <n v="1767"/>
    <x v="2"/>
    <n v="0.22589543386631294"/>
    <n v="3.3555389595925224E-2"/>
  </r>
  <r>
    <s v="05.05.2020 Кемерово"/>
    <d v="2020-05-05T00:00:00"/>
    <x v="1"/>
    <n v="31566"/>
    <x v="15"/>
    <n v="2323003.267"/>
    <n v="287619.52953846153"/>
    <n v="20"/>
    <n v="1773"/>
    <n v="1604"/>
    <x v="3"/>
    <n v="0.25129526991750029"/>
    <n v="0.12748161299143729"/>
  </r>
  <r>
    <s v="28.04.2020 Кемерово"/>
    <d v="2020-04-28T00:00:00"/>
    <x v="1"/>
    <n v="26940"/>
    <x v="16"/>
    <n v="1931011.4870000002"/>
    <n v="149032.79178461537"/>
    <n v="18"/>
    <n v="1539"/>
    <n v="1404"/>
    <x v="4"/>
    <n v="0.24887268472266719"/>
    <n v="0.17169406989414993"/>
  </r>
  <r>
    <s v="13.05.2020 Кемерово"/>
    <d v="2020-05-13T00:00:00"/>
    <x v="1"/>
    <n v="29241"/>
    <x v="17"/>
    <n v="2071714.7239999999"/>
    <n v="361201.8010384615"/>
    <n v="21"/>
    <n v="1698"/>
    <n v="1554"/>
    <x v="1"/>
    <n v="0.26937457630387535"/>
    <n v="9.5025378099083568E-2"/>
  </r>
  <r>
    <s v="03.05.2020 Кемерово"/>
    <d v="2020-05-03T00:00:00"/>
    <x v="1"/>
    <n v="26082"/>
    <x v="18"/>
    <n v="1925475.1139999998"/>
    <n v="247646.60936153846"/>
    <n v="20"/>
    <n v="1520"/>
    <n v="1373"/>
    <x v="4"/>
    <n v="0.26457827592572053"/>
    <n v="0.13596243064113772"/>
  </r>
  <r>
    <s v="06.05.2020 Кемерово"/>
    <d v="2020-05-06T00:00:00"/>
    <x v="1"/>
    <n v="32511"/>
    <x v="19"/>
    <n v="2406562.0579999997"/>
    <n v="306098.4769230769"/>
    <n v="20"/>
    <n v="1784"/>
    <n v="1632"/>
    <x v="3"/>
    <n v="0.22108756357697065"/>
    <n v="9.3894302175075425E-2"/>
  </r>
  <r>
    <s v="23.05.2020 Кемерово"/>
    <d v="2020-05-23T00:00:00"/>
    <x v="1"/>
    <n v="42703.5"/>
    <x v="20"/>
    <n v="3056063.7349999999"/>
    <n v="223670.01693846151"/>
    <n v="21"/>
    <n v="2340"/>
    <n v="2146"/>
    <x v="2"/>
    <n v="0.18738574017338031"/>
    <n v="0.11419681601029784"/>
  </r>
  <r>
    <s v="25.05.2020 Кемерово"/>
    <d v="2020-05-25T00:00:00"/>
    <x v="1"/>
    <n v="35592"/>
    <x v="21"/>
    <n v="2540760.0409999997"/>
    <n v="351098.05384615384"/>
    <n v="20"/>
    <n v="2087"/>
    <n v="1914"/>
    <x v="0"/>
    <n v="0.25024793712898302"/>
    <n v="0.11206170616638979"/>
  </r>
  <r>
    <s v="30.04.2020 Кемерово"/>
    <d v="2020-04-30T00:00:00"/>
    <x v="1"/>
    <n v="30445.5"/>
    <x v="22"/>
    <n v="2244503.1999999997"/>
    <n v="203231.46096923074"/>
    <n v="19"/>
    <n v="1712"/>
    <n v="1552"/>
    <x v="4"/>
    <n v="0.25515370171893731"/>
    <n v="0.16460740133084667"/>
  </r>
  <r>
    <s v="10.05.2020 Кемерово"/>
    <d v="2020-05-10T00:00:00"/>
    <x v="1"/>
    <n v="36619.5"/>
    <x v="23"/>
    <n v="2647972.3429999999"/>
    <n v="371661.65384615387"/>
    <n v="21"/>
    <n v="2016"/>
    <n v="1846"/>
    <x v="3"/>
    <n v="0.25113372454887462"/>
    <n v="0.11077664913279128"/>
  </r>
  <r>
    <s v="08.05.2020 Кемерово"/>
    <d v="2020-05-08T00:00:00"/>
    <x v="1"/>
    <n v="29409"/>
    <x v="24"/>
    <n v="2133443.3049999997"/>
    <n v="355537.44449230767"/>
    <n v="21"/>
    <n v="1646"/>
    <n v="1492"/>
    <x v="3"/>
    <n v="0.23985483645181768"/>
    <n v="7.3205250002034927E-2"/>
  </r>
  <r>
    <s v="07.05.2020 Кемерово"/>
    <d v="2020-05-07T00:00:00"/>
    <x v="1"/>
    <n v="27018"/>
    <x v="25"/>
    <n v="2000889.9870000002"/>
    <n v="283287.86923076923"/>
    <n v="21"/>
    <n v="1542"/>
    <n v="1405"/>
    <x v="3"/>
    <n v="0.23555668530615709"/>
    <n v="9.3975753285245739E-2"/>
  </r>
  <r>
    <s v="24.05.2020 Кемерово"/>
    <d v="2020-05-24T00:00:00"/>
    <x v="1"/>
    <n v="34303.5"/>
    <x v="26"/>
    <n v="2399312.9350000001"/>
    <n v="282325.24615384615"/>
    <n v="20"/>
    <n v="1999"/>
    <n v="1829"/>
    <x v="2"/>
    <n v="0.21899334485936905"/>
    <n v="0.10132413963172911"/>
  </r>
  <r>
    <s v="31.05.2020 Кемерово"/>
    <d v="2020-05-31T00:00:00"/>
    <x v="1"/>
    <n v="36999"/>
    <x v="27"/>
    <n v="2757933.63"/>
    <n v="112971.77692307692"/>
    <n v="21"/>
    <n v="2271"/>
    <n v="2085"/>
    <x v="0"/>
    <n v="0.25960065253637021"/>
    <n v="0.21863818132451693"/>
  </r>
  <r>
    <s v="30.05.2020 Кемерово"/>
    <d v="2020-05-30T00:00:00"/>
    <x v="1"/>
    <n v="44001"/>
    <x v="28"/>
    <n v="3132604.841"/>
    <n v="242715.26253846151"/>
    <n v="20"/>
    <n v="2597"/>
    <n v="2376"/>
    <x v="0"/>
    <n v="0.25192442042836005"/>
    <n v="0.1744440886093678"/>
  </r>
  <r>
    <s v="28.05.2020 Кемерово"/>
    <d v="2020-05-28T00:00:00"/>
    <x v="1"/>
    <n v="30982.5"/>
    <x v="29"/>
    <n v="2232253.034"/>
    <n v="343211.54262307688"/>
    <n v="20"/>
    <n v="1886"/>
    <n v="1736"/>
    <x v="0"/>
    <n v="0.26677977672310782"/>
    <n v="0.1130285946682347"/>
  </r>
  <r>
    <s v="16.05.2020 Екатеринбург"/>
    <d v="2020-05-16T00:00:00"/>
    <x v="2"/>
    <n v="88063.5"/>
    <x v="30"/>
    <n v="5779076.7979999995"/>
    <n v="152384.93586153846"/>
    <n v="31"/>
    <n v="5593"/>
    <n v="5177"/>
    <x v="1"/>
    <n v="0.31227854639768027"/>
    <n v="0.28591015899118744"/>
  </r>
  <r>
    <s v="19.05.2020 Екатеринбург"/>
    <d v="2020-05-19T00:00:00"/>
    <x v="2"/>
    <n v="84024"/>
    <x v="31"/>
    <n v="5426339.5819999995"/>
    <n v="195070.25003076921"/>
    <n v="31"/>
    <n v="5389"/>
    <n v="5024"/>
    <x v="2"/>
    <n v="0.25600524939649838"/>
    <n v="0.22005647636396511"/>
  </r>
  <r>
    <s v="17.05.2020 Екатеринбург"/>
    <d v="2020-05-17T00:00:00"/>
    <x v="2"/>
    <n v="78057"/>
    <x v="32"/>
    <n v="5115462.4009999996"/>
    <n v="61149.515384615377"/>
    <n v="31"/>
    <n v="5206"/>
    <n v="4843"/>
    <x v="1"/>
    <n v="0.32440549239020799"/>
    <n v="0.31245163356159816"/>
  </r>
  <r>
    <s v="09.05.2020 Екатеринбург"/>
    <d v="2020-05-09T00:00:00"/>
    <x v="2"/>
    <n v="69720"/>
    <x v="33"/>
    <n v="4726931.9569999995"/>
    <n v="294634.35530769231"/>
    <n v="31"/>
    <n v="4556"/>
    <n v="4220"/>
    <x v="3"/>
    <n v="0.32536982909652673"/>
    <n v="0.26303883766531411"/>
  </r>
  <r>
    <s v="04.05.2020 Екатеринбург"/>
    <d v="2020-05-04T00:00:00"/>
    <x v="2"/>
    <n v="72928.5"/>
    <x v="34"/>
    <n v="4993791.9560000002"/>
    <n v="215294.37692307692"/>
    <n v="31"/>
    <n v="4968"/>
    <n v="4596"/>
    <x v="3"/>
    <n v="0.3301012654360565"/>
    <n v="0.28698886131109042"/>
  </r>
  <r>
    <s v="29.04.2020 Екатеринбург"/>
    <d v="2020-04-29T00:00:00"/>
    <x v="2"/>
    <n v="79527"/>
    <x v="35"/>
    <n v="5432087.9790000003"/>
    <n v="172769.19230769231"/>
    <n v="31"/>
    <n v="5378"/>
    <n v="4985"/>
    <x v="4"/>
    <n v="0.32186712140142226"/>
    <n v="0.29006182057131724"/>
  </r>
  <r>
    <s v="02.05.2020 Екатеринбург"/>
    <d v="2020-05-02T00:00:00"/>
    <x v="2"/>
    <n v="60463.5"/>
    <x v="36"/>
    <n v="4218316.0290000001"/>
    <n v="244262.12107692307"/>
    <n v="31"/>
    <n v="4157"/>
    <n v="3823"/>
    <x v="4"/>
    <n v="0.31668477700962688"/>
    <n v="0.25877965103099598"/>
  </r>
  <r>
    <s v="26.05.2020 Екатеринбург"/>
    <d v="2020-05-26T00:00:00"/>
    <x v="2"/>
    <n v="79975.5"/>
    <x v="37"/>
    <n v="5083946.1689999998"/>
    <n v="141931.13193076922"/>
    <n v="31"/>
    <n v="5493"/>
    <n v="5119"/>
    <x v="0"/>
    <n v="0.31324354705219937"/>
    <n v="0.28532603431451303"/>
  </r>
  <r>
    <s v="01.05.2020 Екатеринбург"/>
    <d v="2020-05-01T00:00:00"/>
    <x v="2"/>
    <n v="97534.5"/>
    <x v="38"/>
    <n v="6855177.2400000002"/>
    <n v="185180.38007692309"/>
    <n v="31"/>
    <n v="6118"/>
    <n v="5564"/>
    <x v="4"/>
    <n v="0.2972712723033839"/>
    <n v="0.27025805680307641"/>
  </r>
  <r>
    <s v="12.05.2020 Екатеринбург"/>
    <d v="2020-05-12T00:00:00"/>
    <x v="2"/>
    <n v="71520"/>
    <x v="39"/>
    <n v="4793096.1439999994"/>
    <n v="181432.06769230767"/>
    <n v="31"/>
    <n v="4800"/>
    <n v="4470"/>
    <x v="1"/>
    <n v="0.33491188321132931"/>
    <n v="0.29705909197962732"/>
  </r>
  <r>
    <s v="21.05.2020 Екатеринбург"/>
    <d v="2020-05-21T00:00:00"/>
    <x v="2"/>
    <n v="79485"/>
    <x v="40"/>
    <n v="5212858.58"/>
    <n v="120955.33846153846"/>
    <n v="31"/>
    <n v="5207"/>
    <n v="4868"/>
    <x v="2"/>
    <n v="0.27259303090474402"/>
    <n v="0.24938976601557095"/>
  </r>
  <r>
    <s v="20.05.2020 Екатеринбург"/>
    <d v="2020-05-20T00:00:00"/>
    <x v="2"/>
    <n v="93313.5"/>
    <x v="41"/>
    <n v="5922822.6779999994"/>
    <n v="714758.2"/>
    <n v="31"/>
    <n v="5698"/>
    <n v="5258"/>
    <x v="2"/>
    <n v="0.22366916823640903"/>
    <n v="0.10299052582914432"/>
  </r>
  <r>
    <s v="05.05.2020 Екатеринбург"/>
    <d v="2020-05-05T00:00:00"/>
    <x v="2"/>
    <n v="76585.5"/>
    <x v="42"/>
    <n v="5290094.2719999999"/>
    <n v="386033.17544615385"/>
    <n v="31"/>
    <n v="5188"/>
    <n v="4800"/>
    <x v="3"/>
    <n v="0.30835409429921029"/>
    <n v="0.23538125948804384"/>
  </r>
  <r>
    <s v="28.04.2020 Екатеринбург"/>
    <d v="2020-04-28T00:00:00"/>
    <x v="2"/>
    <n v="81826.5"/>
    <x v="43"/>
    <n v="5366333.7130000005"/>
    <n v="145122.77781538462"/>
    <n v="31"/>
    <n v="5465"/>
    <n v="5096"/>
    <x v="4"/>
    <n v="0.33492341012002197"/>
    <n v="0.30788022093783918"/>
  </r>
  <r>
    <s v="13.05.2020 Екатеринбург"/>
    <d v="2020-05-13T00:00:00"/>
    <x v="2"/>
    <n v="78846"/>
    <x v="44"/>
    <n v="5288518.7799999993"/>
    <n v="227969.01538461537"/>
    <n v="31"/>
    <n v="5251"/>
    <n v="4853"/>
    <x v="1"/>
    <n v="0.32247852204847438"/>
    <n v="0.27937212026226094"/>
  </r>
  <r>
    <s v="03.05.2020 Екатеринбург"/>
    <d v="2020-05-03T00:00:00"/>
    <x v="2"/>
    <n v="77263.5"/>
    <x v="45"/>
    <n v="5282661.8549999995"/>
    <n v="161473.07692307691"/>
    <n v="31"/>
    <n v="5155"/>
    <n v="4762"/>
    <x v="4"/>
    <n v="0.32767725675297849"/>
    <n v="0.29711064443607543"/>
  </r>
  <r>
    <s v="06.05.2020 Екатеринбург"/>
    <d v="2020-05-06T00:00:00"/>
    <x v="2"/>
    <n v="68994"/>
    <x v="46"/>
    <n v="4695811.3490000004"/>
    <n v="157384.1788307692"/>
    <n v="31"/>
    <n v="4709"/>
    <n v="4348"/>
    <x v="3"/>
    <n v="0.31365094155957746"/>
    <n v="0.28013507664641712"/>
  </r>
  <r>
    <s v="23.05.2020 Екатеринбург"/>
    <d v="2020-05-23T00:00:00"/>
    <x v="2"/>
    <n v="102889.5"/>
    <x v="47"/>
    <n v="6673236.3720000004"/>
    <n v="127223.84583076923"/>
    <n v="31"/>
    <n v="6276"/>
    <n v="5801"/>
    <x v="2"/>
    <n v="0.21217690324007596"/>
    <n v="0.1931121138727184"/>
  </r>
  <r>
    <s v="25.05.2020 Екатеринбург"/>
    <d v="2020-05-25T00:00:00"/>
    <x v="2"/>
    <n v="76999.5"/>
    <x v="48"/>
    <n v="5032216.1889999993"/>
    <n v="100883.95384615385"/>
    <n v="31"/>
    <n v="5210"/>
    <n v="4841"/>
    <x v="0"/>
    <n v="0.3206115855131042"/>
    <n v="0.30056396632164784"/>
  </r>
  <r>
    <s v="30.04.2020 Екатеринбург"/>
    <d v="2020-04-30T00:00:00"/>
    <x v="2"/>
    <n v="77565"/>
    <x v="49"/>
    <n v="5349682.4849999994"/>
    <n v="31578.207692307689"/>
    <n v="31"/>
    <n v="5120"/>
    <n v="4737"/>
    <x v="4"/>
    <n v="0.31292418189189053"/>
    <n v="0.30702136284032061"/>
  </r>
  <r>
    <s v="10.05.2020 Екатеринбург"/>
    <d v="2020-05-10T00:00:00"/>
    <x v="2"/>
    <n v="84132"/>
    <x v="50"/>
    <n v="5637882.125"/>
    <n v="126673.26923076922"/>
    <n v="31"/>
    <n v="5495"/>
    <n v="5093"/>
    <x v="3"/>
    <n v="0.32730586310369164"/>
    <n v="0.30483762655275998"/>
  </r>
  <r>
    <s v="08.05.2020 Екатеринбург"/>
    <d v="2020-05-08T00:00:00"/>
    <x v="2"/>
    <n v="69544.5"/>
    <x v="51"/>
    <n v="4773839.9380000001"/>
    <n v="201777.4038153846"/>
    <n v="31"/>
    <n v="4635"/>
    <n v="4266"/>
    <x v="3"/>
    <n v="0.31838867279592481"/>
    <n v="0.27612135624657286"/>
  </r>
  <r>
    <s v="07.05.2020 Екатеринбург"/>
    <d v="2020-05-07T00:00:00"/>
    <x v="2"/>
    <n v="73204.5"/>
    <x v="52"/>
    <n v="5001227.6710000001"/>
    <n v="184167.76355384616"/>
    <n v="31"/>
    <n v="4903"/>
    <n v="4527"/>
    <x v="3"/>
    <n v="0.31805307289318963"/>
    <n v="0.28122856185927747"/>
  </r>
  <r>
    <s v="24.05.2020 Екатеринбург"/>
    <d v="2020-05-24T00:00:00"/>
    <x v="2"/>
    <n v="76663.5"/>
    <x v="53"/>
    <n v="5048965.7960000001"/>
    <n v="94608.146153846144"/>
    <n v="31"/>
    <n v="5035"/>
    <n v="4683"/>
    <x v="2"/>
    <n v="0.27769374177792505"/>
    <n v="0.25895561797665106"/>
  </r>
  <r>
    <s v="16.05.2020 Тольятти"/>
    <d v="2020-05-16T00:00:00"/>
    <x v="3"/>
    <n v="14265"/>
    <x v="54"/>
    <n v="1024403.9859999999"/>
    <n v="72626.813907692311"/>
    <n v="10"/>
    <n v="760"/>
    <n v="672"/>
    <x v="1"/>
    <n v="0.10357487421959337"/>
    <n v="3.2678221238693787E-2"/>
  </r>
  <r>
    <s v="19.05.2020 Тольятти"/>
    <d v="2020-05-19T00:00:00"/>
    <x v="3"/>
    <n v="11526"/>
    <x v="55"/>
    <n v="820018.375"/>
    <n v="77816.215384615381"/>
    <n v="10"/>
    <n v="649"/>
    <n v="568"/>
    <x v="2"/>
    <n v="0.14480910260090207"/>
    <n v="4.9913405434828965E-2"/>
  </r>
  <r>
    <s v="17.05.2020 Тольятти"/>
    <d v="2020-05-17T00:00:00"/>
    <x v="3"/>
    <n v="10402.5"/>
    <x v="56"/>
    <n v="729677.51899999997"/>
    <n v="140731.96461538461"/>
    <n v="10"/>
    <n v="591"/>
    <n v="513"/>
    <x v="1"/>
    <n v="0.15630189779767634"/>
    <n v="-3.6566816053140022E-2"/>
  </r>
  <r>
    <s v="09.05.2020 Тольятти"/>
    <d v="2020-05-09T00:00:00"/>
    <x v="3"/>
    <n v="13216.5"/>
    <x v="57"/>
    <n v="937716.15799999994"/>
    <n v="61387.776923076919"/>
    <n v="10"/>
    <n v="644"/>
    <n v="559"/>
    <x v="3"/>
    <n v="0.11590270794928552"/>
    <n v="5.0437506780088084E-2"/>
  </r>
  <r>
    <s v="04.05.2020 Тольятти"/>
    <d v="2020-05-04T00:00:00"/>
    <x v="3"/>
    <n v="9130.5"/>
    <x v="58"/>
    <n v="644150.51899999997"/>
    <n v="98026.490369230756"/>
    <n v="10"/>
    <n v="462"/>
    <n v="396"/>
    <x v="3"/>
    <n v="0.13155307416588455"/>
    <n v="-2.0626404818949975E-2"/>
  </r>
  <r>
    <s v="29.04.2020 Тольятти"/>
    <d v="2020-04-29T00:00:00"/>
    <x v="3"/>
    <n v="10840.5"/>
    <x v="59"/>
    <n v="783753.29499999993"/>
    <n v="58214.93076923077"/>
    <n v="10"/>
    <n v="502"/>
    <n v="433"/>
    <x v="4"/>
    <n v="1.8074188766249558E-2"/>
    <n v="-5.6202922590878168E-2"/>
  </r>
  <r>
    <s v="02.05.2020 Тольятти"/>
    <d v="2020-05-02T00:00:00"/>
    <x v="3"/>
    <n v="7866"/>
    <x v="60"/>
    <n v="575518.06799999997"/>
    <n v="119723.42363076922"/>
    <n v="10"/>
    <n v="416"/>
    <n v="341"/>
    <x v="4"/>
    <n v="7.3609212908325283E-2"/>
    <n v="-0.13441800689178224"/>
  </r>
  <r>
    <s v="26.05.2020 Тольятти"/>
    <d v="2020-05-26T00:00:00"/>
    <x v="3"/>
    <n v="11835"/>
    <x v="61"/>
    <n v="825345.05300000007"/>
    <n v="109486.33076923077"/>
    <n v="10"/>
    <n v="692"/>
    <n v="601"/>
    <x v="0"/>
    <n v="0.19114907931725364"/>
    <n v="5.8493857878335345E-2"/>
  </r>
  <r>
    <s v="01.05.2020 Тольятти"/>
    <d v="2020-05-01T00:00:00"/>
    <x v="3"/>
    <n v="11619"/>
    <x v="62"/>
    <n v="829782.37600000005"/>
    <n v="121759.66210769229"/>
    <n v="10"/>
    <n v="554"/>
    <n v="472"/>
    <x v="4"/>
    <n v="7.3943633625691702E-2"/>
    <n v="-7.2793228507533808E-2"/>
  </r>
  <r>
    <s v="12.05.2020 Тольятти"/>
    <d v="2020-05-12T00:00:00"/>
    <x v="3"/>
    <n v="9328.5"/>
    <x v="63"/>
    <n v="634517.67299999995"/>
    <n v="136157.98361538461"/>
    <n v="10"/>
    <n v="526"/>
    <n v="448"/>
    <x v="1"/>
    <n v="0.15515222221399033"/>
    <n v="-5.9432791583386782E-2"/>
  </r>
  <r>
    <s v="21.05.2020 Тольятти"/>
    <d v="2020-05-21T00:00:00"/>
    <x v="3"/>
    <n v="11250"/>
    <x v="64"/>
    <n v="808524.505"/>
    <n v="94344.953846153847"/>
    <n v="10"/>
    <n v="677"/>
    <n v="591"/>
    <x v="2"/>
    <n v="0.15707439195055689"/>
    <n v="4.0386581917942178E-2"/>
  </r>
  <r>
    <s v="20.05.2020 Тольятти"/>
    <d v="2020-05-20T00:00:00"/>
    <x v="3"/>
    <n v="13063.5"/>
    <x v="65"/>
    <n v="910480.6449999999"/>
    <n v="64430.964123076919"/>
    <n v="10"/>
    <n v="745"/>
    <n v="654"/>
    <x v="2"/>
    <n v="0.1392301480499897"/>
    <n v="6.8464267987732114E-2"/>
  </r>
  <r>
    <s v="05.05.2020 Тольятти"/>
    <d v="2020-05-05T00:00:00"/>
    <x v="3"/>
    <n v="10147.5"/>
    <x v="66"/>
    <n v="718019.27600000007"/>
    <n v="92027.36809230769"/>
    <n v="10"/>
    <n v="511"/>
    <n v="437"/>
    <x v="3"/>
    <n v="0.10487284466719515"/>
    <n v="-2.3295536277925438E-2"/>
  </r>
  <r>
    <s v="28.04.2020 Тольятти"/>
    <d v="2020-04-28T00:00:00"/>
    <x v="3"/>
    <n v="12331.5"/>
    <x v="67"/>
    <n v="896773.32399999991"/>
    <n v="51681.038461538461"/>
    <n v="10"/>
    <n v="580"/>
    <n v="506"/>
    <x v="4"/>
    <n v="-2.9873573714821952E-2"/>
    <n v="-8.7503564570279732E-2"/>
  </r>
  <r>
    <s v="13.05.2020 Тольятти"/>
    <d v="2020-05-13T00:00:00"/>
    <x v="3"/>
    <n v="11202"/>
    <x v="68"/>
    <n v="799644.75899999996"/>
    <n v="111860.49372307691"/>
    <n v="10"/>
    <n v="612"/>
    <n v="530"/>
    <x v="1"/>
    <n v="8.2623865480746614E-2"/>
    <n v="-5.7263868996453811E-2"/>
  </r>
  <r>
    <s v="31.05.2020 Екатеринбург"/>
    <d v="2020-05-31T00:00:00"/>
    <x v="2"/>
    <n v="89149.5"/>
    <x v="69"/>
    <n v="5979210.0970000001"/>
    <n v="47580.146153846152"/>
    <n v="31"/>
    <n v="5760"/>
    <n v="5367"/>
    <x v="0"/>
    <n v="0.256461368328466"/>
    <n v="0.2485037710234777"/>
  </r>
  <r>
    <s v="03.05.2020 Тольятти"/>
    <d v="2020-05-03T00:00:00"/>
    <x v="3"/>
    <n v="8185.5"/>
    <x v="70"/>
    <n v="575840.67700000003"/>
    <n v="73920.584615384607"/>
    <n v="10"/>
    <n v="402"/>
    <n v="333"/>
    <x v="4"/>
    <n v="0.10773869488209144"/>
    <n v="-2.063116082260481E-2"/>
  </r>
  <r>
    <s v="30.05.2020 Екатеринбург"/>
    <d v="2020-05-30T00:00:00"/>
    <x v="2"/>
    <n v="108123"/>
    <x v="71"/>
    <n v="7329868.665"/>
    <n v="137418.15930769229"/>
    <n v="31"/>
    <n v="6735"/>
    <n v="6264"/>
    <x v="0"/>
    <n v="0.2503235622435262"/>
    <n v="0.23157586489884369"/>
  </r>
  <r>
    <s v="06.05.2020 Тольятти"/>
    <d v="2020-05-06T00:00:00"/>
    <x v="3"/>
    <n v="9210"/>
    <x v="72"/>
    <n v="616683.38099999994"/>
    <n v="99623.130769230775"/>
    <n v="10"/>
    <n v="465"/>
    <n v="390"/>
    <x v="3"/>
    <n v="0.12996802162891441"/>
    <n v="-3.1578622627469043E-2"/>
  </r>
  <r>
    <s v="23.05.2020 Тольятти"/>
    <d v="2020-05-23T00:00:00"/>
    <x v="3"/>
    <n v="14773.5"/>
    <x v="73"/>
    <n v="1069622.507"/>
    <n v="74049.523076923084"/>
    <n v="10"/>
    <n v="828"/>
    <n v="734"/>
    <x v="2"/>
    <n v="0.16058094503054432"/>
    <n v="9.1351359272656862E-2"/>
  </r>
  <r>
    <s v="28.05.2020 Екатеринбург"/>
    <d v="2020-05-28T00:00:00"/>
    <x v="2"/>
    <n v="78141"/>
    <x v="74"/>
    <n v="5084073.5159999998"/>
    <n v="142499.01538461537"/>
    <n v="31"/>
    <n v="5355"/>
    <n v="4969"/>
    <x v="0"/>
    <n v="0.30634804534167959"/>
    <n v="0.27831953337462023"/>
  </r>
  <r>
    <s v="25.05.2020 Тольятти"/>
    <d v="2020-05-25T00:00:00"/>
    <x v="3"/>
    <n v="12280.5"/>
    <x v="75"/>
    <n v="871047.598"/>
    <n v="85172.084615384621"/>
    <n v="10"/>
    <n v="739"/>
    <n v="642"/>
    <x v="0"/>
    <n v="0.1829893135185478"/>
    <n v="8.5208107519074275E-2"/>
  </r>
  <r>
    <s v="30.04.2020 Тольятти"/>
    <d v="2020-04-30T00:00:00"/>
    <x v="3"/>
    <n v="8934"/>
    <x v="76"/>
    <n v="663415.49699999997"/>
    <n v="24274.438461538462"/>
    <n v="10"/>
    <n v="448"/>
    <n v="376"/>
    <x v="4"/>
    <n v="7.9558742957733519E-2"/>
    <n v="4.2968644337323288E-2"/>
  </r>
  <r>
    <s v="10.05.2020 Тольятти"/>
    <d v="2020-05-10T00:00:00"/>
    <x v="3"/>
    <n v="12918"/>
    <x v="77"/>
    <n v="896111.80299999996"/>
    <n v="99729.923076923063"/>
    <n v="10"/>
    <n v="642"/>
    <n v="556"/>
    <x v="3"/>
    <n v="0.12127582365969579"/>
    <n v="9.9839929494567551E-3"/>
  </r>
  <r>
    <s v="08.05.2020 Тольятти"/>
    <d v="2020-05-08T00:00:00"/>
    <x v="3"/>
    <n v="12528"/>
    <x v="78"/>
    <n v="861486.47499999998"/>
    <n v="87212.130769230775"/>
    <n v="10"/>
    <n v="638"/>
    <n v="547"/>
    <x v="3"/>
    <n v="0.11400820308873685"/>
    <n v="1.2773728375444604E-2"/>
  </r>
  <r>
    <s v="07.05.2020 Тольятти"/>
    <d v="2020-05-07T00:00:00"/>
    <x v="3"/>
    <n v="11029.5"/>
    <x v="79"/>
    <n v="758428.73499999999"/>
    <n v="86710.804507692301"/>
    <n v="10"/>
    <n v="563"/>
    <n v="486"/>
    <x v="3"/>
    <n v="0.13887298850827431"/>
    <n v="2.4543453634187151E-2"/>
  </r>
  <r>
    <s v="24.05.2020 Тольятти"/>
    <d v="2020-05-24T00:00:00"/>
    <x v="3"/>
    <n v="9994.5"/>
    <x v="80"/>
    <n v="702631.81099999999"/>
    <n v="82264.567169230766"/>
    <n v="10"/>
    <n v="639"/>
    <n v="557"/>
    <x v="2"/>
    <n v="0.17982702607810055"/>
    <n v="6.2746407350989186E-2"/>
  </r>
  <r>
    <s v="31.05.2020 Тольятти"/>
    <d v="2020-05-31T00:00:00"/>
    <x v="3"/>
    <n v="12724.5"/>
    <x v="81"/>
    <n v="896490.07"/>
    <n v="49463.982984615388"/>
    <n v="10"/>
    <n v="749"/>
    <n v="655"/>
    <x v="0"/>
    <n v="0.16623154565448792"/>
    <n v="0.11105638572815946"/>
  </r>
  <r>
    <s v="30.05.2020 Тольятти"/>
    <d v="2020-05-30T00:00:00"/>
    <x v="3"/>
    <n v="14728.5"/>
    <x v="82"/>
    <n v="1048221.1390000001"/>
    <n v="86278.176699999996"/>
    <n v="10"/>
    <n v="865"/>
    <n v="763"/>
    <x v="0"/>
    <n v="0.2024972146645479"/>
    <n v="0.12018807827152579"/>
  </r>
  <r>
    <s v="28.05.2020 Тольятти"/>
    <d v="2020-05-28T00:00:00"/>
    <x v="3"/>
    <n v="13038"/>
    <x v="83"/>
    <n v="939269.56700000004"/>
    <n v="74269.06047692307"/>
    <n v="10"/>
    <n v="791"/>
    <n v="697"/>
    <x v="0"/>
    <n v="0.18661621664145747"/>
    <n v="0.10754513514763636"/>
  </r>
  <r>
    <s v="16.05.2020 Нижний Новгород"/>
    <d v="2020-05-16T00:00:00"/>
    <x v="4"/>
    <n v="35482.5"/>
    <x v="84"/>
    <n v="2633868.1740000001"/>
    <n v="150484.18215384614"/>
    <n v="19"/>
    <n v="2080"/>
    <n v="1844"/>
    <x v="1"/>
    <n v="0.22349232653737205"/>
    <n v="0.16635803878548772"/>
  </r>
  <r>
    <s v="19.05.2020 Нижний Новгород"/>
    <d v="2020-05-19T00:00:00"/>
    <x v="4"/>
    <n v="32434.5"/>
    <x v="85"/>
    <n v="2368028.6850000001"/>
    <n v="225452.89078461539"/>
    <n v="19"/>
    <n v="1999"/>
    <n v="1799"/>
    <x v="2"/>
    <n v="0.21000962452445965"/>
    <n v="0.11480263137749301"/>
  </r>
  <r>
    <s v="17.05.2020 Нижний Новгород"/>
    <d v="2020-05-17T00:00:00"/>
    <x v="4"/>
    <n v="30486"/>
    <x v="86"/>
    <n v="2183502.7290000003"/>
    <n v="153558.02257692307"/>
    <n v="19"/>
    <n v="1871"/>
    <n v="1660"/>
    <x v="1"/>
    <n v="0.23392998974355741"/>
    <n v="0.16360352734098946"/>
  </r>
  <r>
    <s v="09.05.2020 Нижний Новгород"/>
    <d v="2020-05-09T00:00:00"/>
    <x v="4"/>
    <n v="32079"/>
    <x v="87"/>
    <n v="2319890.3459999999"/>
    <n v="194963.39216923076"/>
    <n v="19"/>
    <n v="1851"/>
    <n v="1635"/>
    <x v="3"/>
    <n v="0.25099317948538941"/>
    <n v="0.16695326246716033"/>
  </r>
  <r>
    <s v="04.05.2020 Нижний Новгород"/>
    <d v="2020-05-04T00:00:00"/>
    <x v="4"/>
    <n v="27072"/>
    <x v="88"/>
    <n v="1980824.9889999998"/>
    <n v="188174.3243923077"/>
    <n v="19"/>
    <n v="1582"/>
    <n v="1403"/>
    <x v="3"/>
    <n v="0.23734732427691532"/>
    <n v="0.14234936865878389"/>
  </r>
  <r>
    <s v="29.04.2020 Нижний Новгород"/>
    <d v="2020-04-29T00:00:00"/>
    <x v="4"/>
    <n v="25917"/>
    <x v="89"/>
    <n v="1937222.0459999999"/>
    <n v="159472.57584615384"/>
    <n v="18"/>
    <n v="1534"/>
    <n v="1369"/>
    <x v="4"/>
    <n v="0.23764232652140702"/>
    <n v="0.15532209060656454"/>
  </r>
  <r>
    <s v="02.05.2020 Нижний Новгород"/>
    <d v="2020-05-02T00:00:00"/>
    <x v="4"/>
    <n v="19461"/>
    <x v="90"/>
    <n v="1457108.1479999998"/>
    <n v="183829.81409230767"/>
    <n v="19"/>
    <n v="1217"/>
    <n v="1048"/>
    <x v="4"/>
    <n v="0.23479544223919901"/>
    <n v="0.10863472153728738"/>
  </r>
  <r>
    <s v="26.05.2020 Нижний Новгород"/>
    <d v="2020-05-26T00:00:00"/>
    <x v="4"/>
    <n v="31407"/>
    <x v="91"/>
    <n v="2288433.4950000001"/>
    <n v="193538.8704076923"/>
    <n v="20"/>
    <n v="2036"/>
    <n v="1790"/>
    <x v="0"/>
    <n v="0.2704808797600648"/>
    <n v="0.18590823614575158"/>
  </r>
  <r>
    <s v="01.05.2020 Нижний Новгород"/>
    <d v="2020-05-01T00:00:00"/>
    <x v="4"/>
    <n v="25792.5"/>
    <x v="92"/>
    <n v="1915101.034"/>
    <n v="277477.31932307692"/>
    <n v="19"/>
    <n v="1497"/>
    <n v="1291"/>
    <x v="4"/>
    <n v="0.23980717353630754"/>
    <n v="9.4918045288321373E-2"/>
  </r>
  <r>
    <s v="12.05.2020 Нижний Новгород"/>
    <d v="2020-05-12T00:00:00"/>
    <x v="4"/>
    <n v="26032.5"/>
    <x v="93"/>
    <n v="1847737.8370000001"/>
    <n v="141864.00329999998"/>
    <n v="19"/>
    <n v="1649"/>
    <n v="1460"/>
    <x v="1"/>
    <n v="0.28288329249600136"/>
    <n v="0.20610616510311791"/>
  </r>
  <r>
    <s v="21.05.2020 Нижний Новгород"/>
    <d v="2020-05-21T00:00:00"/>
    <x v="4"/>
    <n v="31707"/>
    <x v="94"/>
    <n v="2349459.5"/>
    <n v="187617.05315384615"/>
    <n v="19"/>
    <n v="1949"/>
    <n v="1724"/>
    <x v="2"/>
    <n v="0.21439909902681872"/>
    <n v="0.13454368838711789"/>
  </r>
  <r>
    <s v="20.05.2020 Нижний Новгород"/>
    <d v="2020-05-20T00:00:00"/>
    <x v="4"/>
    <n v="29955"/>
    <x v="95"/>
    <n v="2195766.1209999998"/>
    <n v="202002.14775384613"/>
    <n v="19"/>
    <n v="1889"/>
    <n v="1690"/>
    <x v="2"/>
    <n v="0.22610052785307558"/>
    <n v="0.13410432396691219"/>
  </r>
  <r>
    <s v="05.05.2020 Нижний Новгород"/>
    <d v="2020-05-05T00:00:00"/>
    <x v="4"/>
    <n v="22848"/>
    <x v="96"/>
    <n v="1657688.8529999999"/>
    <n v="178454.88537692308"/>
    <n v="19"/>
    <n v="1417"/>
    <n v="1245"/>
    <x v="3"/>
    <n v="0.25469867052306233"/>
    <n v="0.14704584710329657"/>
  </r>
  <r>
    <s v="28.04.2020 Нижний Новгород"/>
    <d v="2020-04-28T00:00:00"/>
    <x v="4"/>
    <n v="23314.5"/>
    <x v="97"/>
    <n v="1701780.4779999999"/>
    <n v="141999.40078461537"/>
    <n v="17"/>
    <n v="1439"/>
    <n v="1265"/>
    <x v="4"/>
    <n v="0.25563639236905156"/>
    <n v="0.17219472488001167"/>
  </r>
  <r>
    <s v="13.05.2020 Нижний Новгород"/>
    <d v="2020-05-13T00:00:00"/>
    <x v="4"/>
    <n v="26464.5"/>
    <x v="98"/>
    <n v="1886244.7409999999"/>
    <n v="207105.15935384613"/>
    <n v="19"/>
    <n v="1625"/>
    <n v="1444"/>
    <x v="1"/>
    <n v="0.25823412434897813"/>
    <n v="0.14843651704376257"/>
  </r>
  <r>
    <s v="03.05.2020 Нижний Новгород"/>
    <d v="2020-05-03T00:00:00"/>
    <x v="4"/>
    <n v="23539.5"/>
    <x v="99"/>
    <n v="1735984.6140000001"/>
    <n v="170377.85753846151"/>
    <n v="19"/>
    <n v="1402"/>
    <n v="1234"/>
    <x v="4"/>
    <n v="0.25018936371748279"/>
    <n v="0.15204456671615318"/>
  </r>
  <r>
    <s v="06.05.2020 Нижний Новгород"/>
    <d v="2020-05-06T00:00:00"/>
    <x v="4"/>
    <n v="24678"/>
    <x v="100"/>
    <n v="1781999.058"/>
    <n v="359577.90600769228"/>
    <n v="19"/>
    <n v="1499"/>
    <n v="1323"/>
    <x v="3"/>
    <n v="0.25281716058011522"/>
    <n v="5.1033717208793142E-2"/>
  </r>
  <r>
    <s v="23.05.2020 Нижний Новгород"/>
    <d v="2020-05-23T00:00:00"/>
    <x v="4"/>
    <n v="38176.5"/>
    <x v="101"/>
    <n v="2831498.2739999997"/>
    <n v="146460.30097692306"/>
    <n v="20"/>
    <n v="2266"/>
    <n v="1993"/>
    <x v="2"/>
    <n v="0.1956117123877153"/>
    <n v="0.14388634058657992"/>
  </r>
  <r>
    <s v="25.05.2020 Нижний Новгород"/>
    <d v="2020-05-25T00:00:00"/>
    <x v="4"/>
    <n v="30603"/>
    <x v="102"/>
    <n v="2288224.429"/>
    <n v="167381.28187692308"/>
    <n v="20"/>
    <n v="2011"/>
    <n v="1791"/>
    <x v="0"/>
    <n v="0.25238043247898567"/>
    <n v="0.17923145296648563"/>
  </r>
  <r>
    <s v="30.04.2020 Нижний Новгород"/>
    <d v="2020-04-30T00:00:00"/>
    <x v="4"/>
    <n v="24211.5"/>
    <x v="103"/>
    <n v="1801564.392"/>
    <n v="97090.63692307692"/>
    <n v="19"/>
    <n v="1499"/>
    <n v="1322"/>
    <x v="4"/>
    <n v="0.25871937193572153"/>
    <n v="0.20482696744870116"/>
  </r>
  <r>
    <s v="10.05.2020 Нижний Новгород"/>
    <d v="2020-05-10T00:00:00"/>
    <x v="4"/>
    <n v="31399.5"/>
    <x v="104"/>
    <n v="2267667.5189999999"/>
    <n v="169650.86923076923"/>
    <n v="19"/>
    <n v="1848"/>
    <n v="1649"/>
    <x v="3"/>
    <n v="0.26222141297954543"/>
    <n v="0.18740847509984154"/>
  </r>
  <r>
    <s v="08.05.2020 Нижний Новгород"/>
    <d v="2020-05-08T00:00:00"/>
    <x v="4"/>
    <n v="25294.5"/>
    <x v="105"/>
    <n v="1811009.8979999998"/>
    <n v="151659.17713846153"/>
    <n v="19"/>
    <n v="1522"/>
    <n v="1340"/>
    <x v="3"/>
    <n v="0.25424742432854458"/>
    <n v="0.1705045484304353"/>
  </r>
  <r>
    <s v="07.05.2020 Нижний Новгород"/>
    <d v="2020-05-07T00:00:00"/>
    <x v="4"/>
    <n v="25468.5"/>
    <x v="106"/>
    <n v="1875294.65"/>
    <n v="221739.45623076922"/>
    <n v="19"/>
    <n v="1530"/>
    <n v="1338"/>
    <x v="3"/>
    <n v="0.25349501743632669"/>
    <n v="0.13525255552199805"/>
  </r>
  <r>
    <s v="24.05.2020 Нижний Новгород"/>
    <d v="2020-05-24T00:00:00"/>
    <x v="4"/>
    <n v="31854"/>
    <x v="107"/>
    <n v="2431800.3939999999"/>
    <n v="155421.87692307692"/>
    <n v="20"/>
    <n v="2015"/>
    <n v="1803"/>
    <x v="2"/>
    <n v="0.19891974160112755"/>
    <n v="0.13500747425116308"/>
  </r>
  <r>
    <s v="31.05.2020 Нижний Новгород"/>
    <d v="2020-05-31T00:00:00"/>
    <x v="4"/>
    <n v="32359.5"/>
    <x v="108"/>
    <n v="2374135.6799999997"/>
    <n v="106116.64615384616"/>
    <n v="20"/>
    <n v="2060"/>
    <n v="1826"/>
    <x v="0"/>
    <n v="0.2602476872762387"/>
    <n v="0.21555072785315885"/>
  </r>
  <r>
    <s v="30.05.2020 Нижний Новгород"/>
    <d v="2020-05-30T00:00:00"/>
    <x v="4"/>
    <n v="39867"/>
    <x v="109"/>
    <n v="2919786.2949999999"/>
    <n v="182639.11723076922"/>
    <n v="20"/>
    <n v="2451"/>
    <n v="2178"/>
    <x v="0"/>
    <n v="0.25151847799874688"/>
    <n v="0.18896625712438686"/>
  </r>
  <r>
    <s v="28.05.2020 Нижний Новгород"/>
    <d v="2020-05-28T00:00:00"/>
    <x v="4"/>
    <n v="31974"/>
    <x v="110"/>
    <n v="2389834.3129999996"/>
    <n v="174780.66518461538"/>
    <n v="20"/>
    <n v="2088"/>
    <n v="1848"/>
    <x v="0"/>
    <n v="0.25708024345368102"/>
    <n v="0.1839451879254129"/>
  </r>
  <r>
    <s v="16.05.2020 Санкт-Петербург Юг"/>
    <d v="2020-05-16T00:00:00"/>
    <x v="5"/>
    <n v="321412.5"/>
    <x v="111"/>
    <n v="23691368.555"/>
    <n v="595097.15929230768"/>
    <n v="129"/>
    <n v="17914"/>
    <n v="16631"/>
    <x v="1"/>
    <n v="0.36065858437699699"/>
    <n v="0.33553985145488752"/>
  </r>
  <r>
    <s v="19.05.2020 Санкт-Петербург Юг"/>
    <d v="2020-05-19T00:00:00"/>
    <x v="5"/>
    <n v="276568.5"/>
    <x v="112"/>
    <n v="19768696.5"/>
    <n v="759335.80469230772"/>
    <n v="129"/>
    <n v="16191"/>
    <n v="15102"/>
    <x v="2"/>
    <n v="0.37053163823927387"/>
    <n v="0.33212061783171654"/>
  </r>
  <r>
    <s v="17.05.2020 Санкт-Петербург Юг"/>
    <d v="2020-05-17T00:00:00"/>
    <x v="5"/>
    <n v="269029.5"/>
    <x v="113"/>
    <n v="19515982.116"/>
    <n v="551393.4769230769"/>
    <n v="129"/>
    <n v="15744"/>
    <n v="14685"/>
    <x v="1"/>
    <n v="0.36605630921044441"/>
    <n v="0.33780287704158518"/>
  </r>
  <r>
    <s v="09.05.2020 Санкт-Петербург Юг"/>
    <d v="2020-05-09T00:00:00"/>
    <x v="5"/>
    <n v="285972"/>
    <x v="114"/>
    <n v="21483666.921"/>
    <n v="549316.95015384618"/>
    <n v="129"/>
    <n v="16420"/>
    <n v="15169"/>
    <x v="3"/>
    <n v="0.38562002052368349"/>
    <n v="0.36005097068811298"/>
  </r>
  <r>
    <s v="04.05.2020 Санкт-Петербург Юг"/>
    <d v="2020-05-04T00:00:00"/>
    <x v="5"/>
    <n v="283942.5"/>
    <x v="115"/>
    <n v="21174604.830000002"/>
    <n v="988153.40803076921"/>
    <n v="129"/>
    <n v="16525"/>
    <n v="15310"/>
    <x v="3"/>
    <n v="0.38646932189288924"/>
    <n v="0.33980241046931636"/>
  </r>
  <r>
    <s v="29.04.2020 Санкт-Петербург Юг"/>
    <d v="2020-04-29T00:00:00"/>
    <x v="5"/>
    <n v="298059"/>
    <x v="116"/>
    <n v="22717731.617999997"/>
    <n v="661329.17833846144"/>
    <n v="128"/>
    <n v="17368"/>
    <n v="16077"/>
    <x v="4"/>
    <n v="0.35881909422423408"/>
    <n v="0.32970838944706926"/>
  </r>
  <r>
    <s v="02.05.2020 Санкт-Петербург Юг"/>
    <d v="2020-05-02T00:00:00"/>
    <x v="5"/>
    <n v="232903.5"/>
    <x v="117"/>
    <n v="17790852.443999998"/>
    <n v="634118.86923076923"/>
    <n v="129"/>
    <n v="14009"/>
    <n v="12920"/>
    <x v="4"/>
    <n v="0.36823216181579849"/>
    <n v="0.3325891890450009"/>
  </r>
  <r>
    <s v="26.05.2020 Санкт-Петербург Юг"/>
    <d v="2020-05-26T00:00:00"/>
    <x v="5"/>
    <n v="276966"/>
    <x v="118"/>
    <n v="20223763.805"/>
    <n v="645572.57826153841"/>
    <n v="129"/>
    <n v="16459"/>
    <n v="15355"/>
    <x v="0"/>
    <n v="0.3782112057676893"/>
    <n v="0.34628972050479617"/>
  </r>
  <r>
    <s v="01.05.2020 Санкт-Петербург Юг"/>
    <d v="2020-05-01T00:00:00"/>
    <x v="5"/>
    <n v="296149.5"/>
    <x v="119"/>
    <n v="22737807.546999998"/>
    <n v="896375.16923076916"/>
    <n v="129"/>
    <n v="17002"/>
    <n v="15570"/>
    <x v="4"/>
    <n v="0.3657128742870876"/>
    <n v="0.32629064031057403"/>
  </r>
  <r>
    <s v="12.05.2020 Санкт-Петербург Юг"/>
    <d v="2020-05-12T00:00:00"/>
    <x v="5"/>
    <n v="281796"/>
    <x v="120"/>
    <n v="20980503.504999999"/>
    <n v="776209.03169999993"/>
    <n v="129"/>
    <n v="16387"/>
    <n v="15322"/>
    <x v="1"/>
    <n v="0.38426229823696512"/>
    <n v="0.34726561550649504"/>
  </r>
  <r>
    <s v="21.05.2020 Санкт-Петербург Юг"/>
    <d v="2020-05-21T00:00:00"/>
    <x v="5"/>
    <n v="288936"/>
    <x v="121"/>
    <n v="20824687.999000002"/>
    <n v="822353.43936153851"/>
    <n v="129"/>
    <n v="16373"/>
    <n v="15223"/>
    <x v="2"/>
    <n v="0.33749422806898677"/>
    <n v="0.29800487584430863"/>
  </r>
  <r>
    <s v="20.05.2020 Санкт-Петербург Юг"/>
    <d v="2020-05-20T00:00:00"/>
    <x v="5"/>
    <n v="300151.5"/>
    <x v="122"/>
    <n v="21545834.136"/>
    <n v="1052145.9026769232"/>
    <n v="129"/>
    <n v="17095"/>
    <n v="15919"/>
    <x v="2"/>
    <n v="0.36308352844780289"/>
    <n v="0.31425061271868115"/>
  </r>
  <r>
    <s v="05.05.2020 Санкт-Петербург Юг"/>
    <d v="2020-05-05T00:00:00"/>
    <x v="5"/>
    <n v="262734"/>
    <x v="123"/>
    <n v="19610637.316999998"/>
    <n v="919330.0461538462"/>
    <n v="129"/>
    <n v="15665"/>
    <n v="14501"/>
    <x v="3"/>
    <n v="0.39100227616534233"/>
    <n v="0.34412312423911195"/>
  </r>
  <r>
    <s v="28.04.2020 Санкт-Петербург Юг"/>
    <d v="2020-04-28T00:00:00"/>
    <x v="5"/>
    <n v="286002"/>
    <x v="124"/>
    <n v="21437602.310000002"/>
    <n v="637711.59372307686"/>
    <n v="128"/>
    <n v="16450"/>
    <n v="15320"/>
    <x v="4"/>
    <n v="0.36018161351925915"/>
    <n v="0.33043427589719659"/>
  </r>
  <r>
    <s v="13.05.2020 Санкт-Петербург Юг"/>
    <d v="2020-05-13T00:00:00"/>
    <x v="5"/>
    <n v="258459"/>
    <x v="125"/>
    <n v="19153152.526999999"/>
    <n v="636197.23340769229"/>
    <n v="129"/>
    <n v="15304"/>
    <n v="14315"/>
    <x v="1"/>
    <n v="0.38188496450853754"/>
    <n v="0.34866864502740508"/>
  </r>
  <r>
    <s v="03.05.2020 Санкт-Петербург Юг"/>
    <d v="2020-05-03T00:00:00"/>
    <x v="5"/>
    <n v="274083"/>
    <x v="126"/>
    <n v="20563887.598999999"/>
    <n v="779849.36538461538"/>
    <n v="129"/>
    <n v="15778"/>
    <n v="14624"/>
    <x v="4"/>
    <n v="0.3823748482938788"/>
    <n v="0.34445160242754086"/>
  </r>
  <r>
    <s v="06.05.2020 Санкт-Петербург Юг"/>
    <d v="2020-05-06T00:00:00"/>
    <x v="5"/>
    <n v="277512"/>
    <x v="127"/>
    <n v="20810852.736000001"/>
    <n v="790162.57692307688"/>
    <n v="129"/>
    <n v="16376"/>
    <n v="15197"/>
    <x v="3"/>
    <n v="0.38249068745896858"/>
    <n v="0.34452191285146772"/>
  </r>
  <r>
    <s v="23.05.2020 Санкт-Петербург Юг"/>
    <d v="2020-05-23T00:00:00"/>
    <x v="5"/>
    <n v="356982"/>
    <x v="128"/>
    <n v="26357141.036999997"/>
    <n v="601482.07692307688"/>
    <n v="129"/>
    <n v="19856"/>
    <n v="18325"/>
    <x v="2"/>
    <n v="0.33185638997307465"/>
    <n v="0.30903593019412062"/>
  </r>
  <r>
    <s v="25.05.2020 Санкт-Петербург Юг"/>
    <d v="2020-05-25T00:00:00"/>
    <x v="5"/>
    <n v="266983.5"/>
    <x v="129"/>
    <n v="19659432.722999997"/>
    <n v="698314.9846153846"/>
    <n v="129"/>
    <n v="15822"/>
    <n v="14753"/>
    <x v="0"/>
    <n v="0.38182590936197297"/>
    <n v="0.34630530231015244"/>
  </r>
  <r>
    <s v="30.04.2020 Санкт-Петербург Юг"/>
    <d v="2020-04-30T00:00:00"/>
    <x v="5"/>
    <n v="311131.5"/>
    <x v="130"/>
    <n v="23595019.660999998"/>
    <n v="265444.33165384614"/>
    <n v="129"/>
    <n v="18042"/>
    <n v="16631"/>
    <x v="4"/>
    <n v="0.37397126452006657"/>
    <n v="0.36272124924279187"/>
  </r>
  <r>
    <s v="10.05.2020 Санкт-Петербург Юг"/>
    <d v="2020-05-10T00:00:00"/>
    <x v="5"/>
    <n v="287206.5"/>
    <x v="131"/>
    <n v="21276357.105999999"/>
    <n v="541588.89356153843"/>
    <n v="129"/>
    <n v="16437"/>
    <n v="15285"/>
    <x v="3"/>
    <n v="0.38821584723828056"/>
    <n v="0.36276088373755944"/>
  </r>
  <r>
    <s v="08.05.2020 Санкт-Петербург Юг"/>
    <d v="2020-05-08T00:00:00"/>
    <x v="5"/>
    <n v="370092"/>
    <x v="132"/>
    <n v="28012065.349999998"/>
    <n v="725212.99592307687"/>
    <n v="129"/>
    <n v="20452"/>
    <n v="18857"/>
    <x v="3"/>
    <n v="0.35982677550050779"/>
    <n v="0.33393746720203638"/>
  </r>
  <r>
    <s v="07.05.2020 Санкт-Петербург Юг"/>
    <d v="2020-05-07T00:00:00"/>
    <x v="5"/>
    <n v="247813.5"/>
    <x v="133"/>
    <n v="18582990.427999999"/>
    <n v="865201.87857692305"/>
    <n v="129"/>
    <n v="14582"/>
    <n v="13512"/>
    <x v="3"/>
    <n v="0.36281999918813074"/>
    <n v="0.31626119144783954"/>
  </r>
  <r>
    <s v="24.05.2020 Санкт-Петербург Юг"/>
    <d v="2020-05-24T00:00:00"/>
    <x v="5"/>
    <n v="287740.5"/>
    <x v="134"/>
    <n v="21369401.386999998"/>
    <n v="607679.34615384613"/>
    <n v="129"/>
    <n v="16432"/>
    <n v="15345"/>
    <x v="2"/>
    <n v="0.3191073296582092"/>
    <n v="0.2906704382755837"/>
  </r>
  <r>
    <s v="16.05.2020 Санкт-Петербург Север"/>
    <d v="2020-05-16T00:00:00"/>
    <x v="6"/>
    <n v="408810"/>
    <x v="135"/>
    <n v="31033323.692999996"/>
    <n v="571764.09076923074"/>
    <n v="125"/>
    <n v="22291"/>
    <n v="20635"/>
    <x v="1"/>
    <n v="0.36381237854798942"/>
    <n v="0.34538818085568096"/>
  </r>
  <r>
    <s v="19.05.2020 Санкт-Петербург Север"/>
    <d v="2020-05-19T00:00:00"/>
    <x v="6"/>
    <n v="362536.5"/>
    <x v="136"/>
    <n v="26762183.377"/>
    <n v="650375.76849230775"/>
    <n v="125"/>
    <n v="20771"/>
    <n v="19338"/>
    <x v="2"/>
    <n v="0.38341638566824021"/>
    <n v="0.35911434127483494"/>
  </r>
  <r>
    <s v="17.05.2020 Санкт-Петербург Север"/>
    <d v="2020-05-17T00:00:00"/>
    <x v="6"/>
    <n v="357072"/>
    <x v="137"/>
    <n v="26914635.671"/>
    <n v="566638.92575384618"/>
    <n v="125"/>
    <n v="20079"/>
    <n v="18721"/>
    <x v="1"/>
    <n v="0.36857015083761785"/>
    <n v="0.34751696131351112"/>
  </r>
  <r>
    <s v="09.05.2020 Санкт-Петербург Север"/>
    <d v="2020-05-09T00:00:00"/>
    <x v="6"/>
    <n v="359214"/>
    <x v="138"/>
    <n v="27863789.055"/>
    <n v="582268.72615384613"/>
    <n v="125"/>
    <n v="20132"/>
    <n v="18617"/>
    <x v="3"/>
    <n v="0.38866350601576505"/>
    <n v="0.36776653737289622"/>
  </r>
  <r>
    <s v="04.05.2020 Санкт-Петербург Север"/>
    <d v="2020-05-04T00:00:00"/>
    <x v="6"/>
    <n v="360255"/>
    <x v="139"/>
    <n v="27588003.988000002"/>
    <n v="1078421.345076923"/>
    <n v="125"/>
    <n v="20495"/>
    <n v="18964"/>
    <x v="3"/>
    <n v="0.39216139075178957"/>
    <n v="0.35307116350860068"/>
  </r>
  <r>
    <s v="29.04.2020 Санкт-Петербург Север"/>
    <d v="2020-04-29T00:00:00"/>
    <x v="6"/>
    <n v="387220.5"/>
    <x v="140"/>
    <n v="30476170.214999996"/>
    <n v="642893.56656923075"/>
    <n v="125"/>
    <n v="21863"/>
    <n v="20160"/>
    <x v="4"/>
    <n v="0.36366819409431511"/>
    <n v="0.34257323491690483"/>
  </r>
  <r>
    <s v="02.05.2020 Санкт-Петербург Север"/>
    <d v="2020-05-02T00:00:00"/>
    <x v="6"/>
    <n v="296580"/>
    <x v="141"/>
    <n v="23119777.98"/>
    <n v="657754.31880000001"/>
    <n v="125"/>
    <n v="16932"/>
    <n v="15601"/>
    <x v="4"/>
    <n v="0.37733749119679044"/>
    <n v="0.34888763673153572"/>
  </r>
  <r>
    <s v="26.05.2020 Санкт-Петербург Север"/>
    <d v="2020-05-26T00:00:00"/>
    <x v="6"/>
    <n v="369861"/>
    <x v="142"/>
    <n v="27592063.502999999"/>
    <n v="589339.03384615376"/>
    <n v="124"/>
    <n v="21153"/>
    <n v="19673"/>
    <x v="0"/>
    <n v="0.39047086840129192"/>
    <n v="0.36911186298358994"/>
  </r>
  <r>
    <s v="01.05.2020 Санкт-Петербург Север"/>
    <d v="2020-05-01T00:00:00"/>
    <x v="6"/>
    <n v="372504"/>
    <x v="143"/>
    <n v="29141359.438000001"/>
    <n v="848425.41843846149"/>
    <n v="125"/>
    <n v="20602"/>
    <n v="18845"/>
    <x v="4"/>
    <n v="0.37526849374568971"/>
    <n v="0.34615436060980986"/>
  </r>
  <r>
    <s v="12.05.2020 Санкт-Петербург Север"/>
    <d v="2020-05-12T00:00:00"/>
    <x v="6"/>
    <n v="373392"/>
    <x v="144"/>
    <n v="28453665.594999999"/>
    <n v="535419.89796923078"/>
    <n v="125"/>
    <n v="21106"/>
    <n v="19651"/>
    <x v="1"/>
    <n v="0.39098341715785534"/>
    <n v="0.37216616156800553"/>
  </r>
  <r>
    <s v="21.05.2020 Санкт-Петербург Север"/>
    <d v="2020-05-21T00:00:00"/>
    <x v="6"/>
    <n v="378043.5"/>
    <x v="145"/>
    <n v="28083686.689999998"/>
    <n v="713697.60769230768"/>
    <n v="125"/>
    <n v="20911"/>
    <n v="19358"/>
    <x v="2"/>
    <n v="0.34961470651558546"/>
    <n v="0.32420146161044133"/>
  </r>
  <r>
    <s v="20.05.2020 Санкт-Петербург Север"/>
    <d v="2020-05-20T00:00:00"/>
    <x v="6"/>
    <n v="388668"/>
    <x v="146"/>
    <n v="28736966.634"/>
    <n v="997757.75384615385"/>
    <n v="125"/>
    <n v="21674"/>
    <n v="20155"/>
    <x v="2"/>
    <n v="0.37938389617994506"/>
    <n v="0.34466353872002925"/>
  </r>
  <r>
    <s v="05.05.2020 Санкт-Петербург Север"/>
    <d v="2020-05-05T00:00:00"/>
    <x v="6"/>
    <n v="333792"/>
    <x v="147"/>
    <n v="25644478.342"/>
    <n v="919576.96055384621"/>
    <n v="125"/>
    <n v="18944"/>
    <n v="17541"/>
    <x v="3"/>
    <n v="0.39101031903532879"/>
    <n v="0.35515164613544842"/>
  </r>
  <r>
    <s v="28.04.2020 Санкт-Петербург Север"/>
    <d v="2020-04-28T00:00:00"/>
    <x v="6"/>
    <n v="376060.5"/>
    <x v="148"/>
    <n v="29154014.884"/>
    <n v="611904.23352307687"/>
    <n v="125"/>
    <n v="20914"/>
    <n v="19479"/>
    <x v="4"/>
    <n v="0.36921205051272005"/>
    <n v="0.34822337241957363"/>
  </r>
  <r>
    <s v="13.05.2020 Санкт-Петербург Север"/>
    <d v="2020-05-13T00:00:00"/>
    <x v="6"/>
    <n v="350068.5"/>
    <x v="149"/>
    <n v="26793668.158999998"/>
    <n v="582815.36153846153"/>
    <n v="125"/>
    <n v="19965"/>
    <n v="18573"/>
    <x v="1"/>
    <n v="0.38828006972630519"/>
    <n v="0.36652808869556697"/>
  </r>
  <r>
    <s v="31.05.2020 Санкт-Петербург Юг"/>
    <d v="2020-05-31T00:00:00"/>
    <x v="5"/>
    <n v="294337.5"/>
    <x v="150"/>
    <n v="22491044.692999996"/>
    <n v="283716.73846153845"/>
    <n v="129"/>
    <n v="17235"/>
    <n v="16052"/>
    <x v="0"/>
    <n v="0.30397526661479768"/>
    <n v="0.29136061299002225"/>
  </r>
  <r>
    <s v="03.05.2020 Санкт-Петербург Север"/>
    <d v="2020-05-03T00:00:00"/>
    <x v="6"/>
    <n v="342666"/>
    <x v="151"/>
    <n v="26408496.047999997"/>
    <n v="820373.56815384608"/>
    <n v="125"/>
    <n v="18861"/>
    <n v="17420"/>
    <x v="4"/>
    <n v="0.38712933267452249"/>
    <n v="0.35606457356583493"/>
  </r>
  <r>
    <s v="30.05.2020 Санкт-Петербург Юг"/>
    <d v="2020-05-30T00:00:00"/>
    <x v="5"/>
    <n v="364882.5"/>
    <x v="152"/>
    <n v="27535617.434"/>
    <n v="541116.6988461538"/>
    <n v="129"/>
    <n v="20243"/>
    <n v="18711"/>
    <x v="0"/>
    <n v="0.29739213531811592"/>
    <n v="0.27774061669344174"/>
  </r>
  <r>
    <s v="06.05.2020 Санкт-Петербург Север"/>
    <d v="2020-05-06T00:00:00"/>
    <x v="6"/>
    <n v="355278"/>
    <x v="153"/>
    <n v="27467616.702999998"/>
    <n v="942702.9"/>
    <n v="125"/>
    <n v="20218"/>
    <n v="18647"/>
    <x v="3"/>
    <n v="0.38680921653605188"/>
    <n v="0.35248869611401473"/>
  </r>
  <r>
    <s v="23.05.2020 Санкт-Петербург Север"/>
    <d v="2020-05-23T00:00:00"/>
    <x v="6"/>
    <n v="456885"/>
    <x v="154"/>
    <n v="34793888.932999998"/>
    <n v="595793.09065384604"/>
    <n v="125"/>
    <n v="24574"/>
    <n v="22609"/>
    <x v="2"/>
    <n v="0.33379973964291787"/>
    <n v="0.31667624155389656"/>
  </r>
  <r>
    <s v="28.05.2020 Санкт-Петербург Юг"/>
    <d v="2020-05-28T00:00:00"/>
    <x v="5"/>
    <n v="278491.5"/>
    <x v="155"/>
    <n v="20806418.796"/>
    <n v="591565.35384615383"/>
    <n v="129"/>
    <n v="16453"/>
    <n v="15289"/>
    <x v="0"/>
    <n v="0.35299616075266083"/>
    <n v="0.32456429270048637"/>
  </r>
  <r>
    <s v="25.05.2020 Санкт-Петербург Север"/>
    <d v="2020-05-25T00:00:00"/>
    <x v="6"/>
    <n v="349734"/>
    <x v="156"/>
    <n v="26438356.802999999"/>
    <n v="742420.26923076913"/>
    <n v="124"/>
    <n v="20358"/>
    <n v="18890"/>
    <x v="0"/>
    <n v="0.39507263158710315"/>
    <n v="0.36699145109760589"/>
  </r>
  <r>
    <s v="30.04.2020 Санкт-Петербург Север"/>
    <d v="2020-04-30T00:00:00"/>
    <x v="6"/>
    <n v="401580"/>
    <x v="157"/>
    <n v="31156525.939999998"/>
    <n v="343786.08461538458"/>
    <n v="125"/>
    <n v="22368"/>
    <n v="20625"/>
    <x v="4"/>
    <n v="0.38105046059573622"/>
    <n v="0.37001630084129394"/>
  </r>
  <r>
    <s v="10.05.2020 Санкт-Петербург Север"/>
    <d v="2020-05-10T00:00:00"/>
    <x v="6"/>
    <n v="368649"/>
    <x v="158"/>
    <n v="28090230.958999999"/>
    <n v="532663.16153846146"/>
    <n v="125"/>
    <n v="20368"/>
    <n v="18884"/>
    <x v="3"/>
    <n v="0.38877017625592253"/>
    <n v="0.36980759946842917"/>
  </r>
  <r>
    <s v="08.05.2020 Санкт-Петербург Север"/>
    <d v="2020-05-08T00:00:00"/>
    <x v="6"/>
    <n v="463530"/>
    <x v="159"/>
    <n v="36012087.989"/>
    <n v="700442.11537692312"/>
    <n v="125"/>
    <n v="24620"/>
    <n v="22641"/>
    <x v="3"/>
    <n v="0.36407476608978689"/>
    <n v="0.34462457159979026"/>
  </r>
  <r>
    <s v="07.05.2020 Санкт-Петербург Север"/>
    <d v="2020-05-07T00:00:00"/>
    <x v="6"/>
    <n v="319110"/>
    <x v="160"/>
    <n v="24610757.489"/>
    <n v="1101833.4472307691"/>
    <n v="125"/>
    <n v="18014"/>
    <n v="16675"/>
    <x v="3"/>
    <n v="0.37191994253289923"/>
    <n v="0.32714954293332399"/>
  </r>
  <r>
    <s v="24.05.2020 Санкт-Петербург Север"/>
    <d v="2020-05-24T00:00:00"/>
    <x v="6"/>
    <n v="375744"/>
    <x v="161"/>
    <n v="28822960.470999997"/>
    <n v="574198.11538461538"/>
    <n v="125"/>
    <n v="21004"/>
    <n v="19556"/>
    <x v="2"/>
    <n v="0.32503326778059349"/>
    <n v="0.30511171544864824"/>
  </r>
  <r>
    <s v="16.05.2020 Волгоград"/>
    <d v="2020-05-16T00:00:00"/>
    <x v="7"/>
    <n v="81331.5"/>
    <x v="162"/>
    <n v="5305378.9040000001"/>
    <n v="156413.8362153846"/>
    <n v="36"/>
    <n v="5286"/>
    <n v="4867"/>
    <x v="1"/>
    <n v="0.25385559078251274"/>
    <n v="0.22437346725360585"/>
  </r>
  <r>
    <s v="19.05.2020 Волгоград"/>
    <d v="2020-05-19T00:00:00"/>
    <x v="7"/>
    <n v="75796.5"/>
    <x v="163"/>
    <n v="4915101.7949999999"/>
    <n v="253686.7171923077"/>
    <n v="36"/>
    <n v="5094"/>
    <n v="4716"/>
    <x v="2"/>
    <n v="0.25601935778422674"/>
    <n v="0.2044056318080168"/>
  </r>
  <r>
    <s v="17.05.2020 Волгоград"/>
    <d v="2020-05-17T00:00:00"/>
    <x v="7"/>
    <n v="72861"/>
    <x v="164"/>
    <n v="4711294.2009999994"/>
    <n v="125880.90000000001"/>
    <n v="36"/>
    <n v="4918"/>
    <n v="4554"/>
    <x v="1"/>
    <n v="0.26351746378659252"/>
    <n v="0.23679849981841555"/>
  </r>
  <r>
    <s v="09.05.2020 Волгоград"/>
    <d v="2020-05-09T00:00:00"/>
    <x v="7"/>
    <n v="83373"/>
    <x v="165"/>
    <n v="5531366.3810000001"/>
    <n v="221053.87967692307"/>
    <n v="36"/>
    <n v="5413"/>
    <n v="4959"/>
    <x v="3"/>
    <n v="0.31132644276018351"/>
    <n v="0.27136274040334207"/>
  </r>
  <r>
    <s v="04.05.2020 Волгоград"/>
    <d v="2020-05-04T00:00:00"/>
    <x v="7"/>
    <n v="64108.5"/>
    <x v="166"/>
    <n v="4257859.3720000004"/>
    <n v="337872.83273076924"/>
    <n v="36"/>
    <n v="4508"/>
    <n v="4149"/>
    <x v="3"/>
    <n v="0.30616162115933765"/>
    <n v="0.22680887528129248"/>
  </r>
  <r>
    <s v="29.04.2020 Волгоград"/>
    <d v="2020-04-29T00:00:00"/>
    <x v="7"/>
    <n v="74707.5"/>
    <x v="167"/>
    <n v="4968152.9469999997"/>
    <n v="118941.29398461539"/>
    <n v="36"/>
    <n v="4937"/>
    <n v="4561"/>
    <x v="4"/>
    <n v="0.29916652503572783"/>
    <n v="0.27522577778952284"/>
  </r>
  <r>
    <s v="02.05.2020 Волгоград"/>
    <d v="2020-05-02T00:00:00"/>
    <x v="7"/>
    <n v="46216.5"/>
    <x v="168"/>
    <n v="3133704.9279999998"/>
    <n v="179531.89196153847"/>
    <n v="36"/>
    <n v="3442"/>
    <n v="3147"/>
    <x v="4"/>
    <n v="0.31417973121941628"/>
    <n v="0.25688911321725494"/>
  </r>
  <r>
    <s v="26.05.2020 Волгоград"/>
    <d v="2020-05-26T00:00:00"/>
    <x v="7"/>
    <n v="67726.5"/>
    <x v="169"/>
    <n v="4506085.4840000002"/>
    <n v="167003.69436153845"/>
    <n v="36"/>
    <n v="4770"/>
    <n v="4424"/>
    <x v="0"/>
    <n v="0.30157084698573372"/>
    <n v="0.26450903469776726"/>
  </r>
  <r>
    <s v="01.05.2020 Волгоград"/>
    <d v="2020-05-01T00:00:00"/>
    <x v="7"/>
    <n v="82228.5"/>
    <x v="170"/>
    <n v="5546127.1919999998"/>
    <n v="196859.98644615384"/>
    <n v="36"/>
    <n v="5457"/>
    <n v="4916"/>
    <x v="4"/>
    <n v="0.26795234882885827"/>
    <n v="0.23245731244921769"/>
  </r>
  <r>
    <s v="12.05.2020 Волгоград"/>
    <d v="2020-05-12T00:00:00"/>
    <x v="7"/>
    <n v="64390.5"/>
    <x v="171"/>
    <n v="4230689.2069999995"/>
    <n v="183154.05167692306"/>
    <n v="36"/>
    <n v="4418"/>
    <n v="4088"/>
    <x v="1"/>
    <n v="0.30549544761206582"/>
    <n v="0.26220367109161602"/>
  </r>
  <r>
    <s v="21.05.2020 Волгоград"/>
    <d v="2020-05-21T00:00:00"/>
    <x v="7"/>
    <n v="73126.5"/>
    <x v="172"/>
    <n v="4847142.9859999996"/>
    <n v="142998.2095"/>
    <n v="36"/>
    <n v="4816"/>
    <n v="4452"/>
    <x v="2"/>
    <n v="0.20980235510634482"/>
    <n v="0.18030080957467354"/>
  </r>
  <r>
    <s v="20.05.2020 Волгоград"/>
    <d v="2020-05-20T00:00:00"/>
    <x v="7"/>
    <n v="99631.5"/>
    <x v="173"/>
    <n v="6279205.8499999996"/>
    <n v="279127.27602307691"/>
    <n v="36"/>
    <n v="5914"/>
    <n v="5384"/>
    <x v="2"/>
    <n v="0.13421126335585901"/>
    <n v="8.9758623533089554E-2"/>
  </r>
  <r>
    <s v="05.05.2020 Волгоград"/>
    <d v="2020-05-05T00:00:00"/>
    <x v="7"/>
    <n v="66396"/>
    <x v="174"/>
    <n v="4433831.2509999992"/>
    <n v="232587.42287692308"/>
    <n v="36"/>
    <n v="4575"/>
    <n v="4206"/>
    <x v="3"/>
    <n v="0.30147916628503213"/>
    <n v="0.24902172942961148"/>
  </r>
  <r>
    <s v="28.04.2020 Волгоград"/>
    <d v="2020-04-28T00:00:00"/>
    <x v="7"/>
    <n v="73147.5"/>
    <x v="175"/>
    <n v="4798265.1129999999"/>
    <n v="123081.63515384615"/>
    <n v="36"/>
    <n v="4923"/>
    <n v="4560"/>
    <x v="4"/>
    <n v="0.31052491930118165"/>
    <n v="0.28487364071293114"/>
  </r>
  <r>
    <s v="13.05.2020 Волгоград"/>
    <d v="2020-05-13T00:00:00"/>
    <x v="7"/>
    <n v="73062"/>
    <x v="176"/>
    <n v="4890619.2620000001"/>
    <n v="181964.68769230769"/>
    <n v="36"/>
    <n v="4967"/>
    <n v="4583"/>
    <x v="1"/>
    <n v="0.29509734057887083"/>
    <n v="0.25789045982530878"/>
  </r>
  <r>
    <s v="31.05.2020 Санкт-Петербург Север"/>
    <d v="2020-05-31T00:00:00"/>
    <x v="6"/>
    <n v="379663.5"/>
    <x v="177"/>
    <n v="29726473.223999996"/>
    <n v="305744.98843076918"/>
    <n v="124"/>
    <n v="21392"/>
    <n v="19869"/>
    <x v="0"/>
    <n v="0.32475109654804185"/>
    <n v="0.31446582031877424"/>
  </r>
  <r>
    <s v="03.05.2020 Волгоград"/>
    <d v="2020-05-03T00:00:00"/>
    <x v="7"/>
    <n v="70581"/>
    <x v="178"/>
    <n v="4762185.0609999998"/>
    <n v="172821.83076923076"/>
    <n v="36"/>
    <n v="4751"/>
    <n v="4370"/>
    <x v="4"/>
    <n v="0.30640040660108236"/>
    <n v="0.27010995829730722"/>
  </r>
  <r>
    <s v="30.05.2020 Санкт-Петербург Север"/>
    <d v="2020-05-30T00:00:00"/>
    <x v="6"/>
    <n v="453123"/>
    <x v="179"/>
    <n v="35190775.285000004"/>
    <n v="552625.80000000005"/>
    <n v="124"/>
    <n v="24325"/>
    <n v="22469"/>
    <x v="0"/>
    <n v="0.31770055147848658"/>
    <n v="0.3019968394822477"/>
  </r>
  <r>
    <s v="06.05.2020 Волгоград"/>
    <d v="2020-05-06T00:00:00"/>
    <x v="7"/>
    <n v="63012"/>
    <x v="180"/>
    <n v="4155234.554"/>
    <n v="234787.55649230769"/>
    <n v="36"/>
    <n v="4384"/>
    <n v="4025"/>
    <x v="3"/>
    <n v="0.31259052386095459"/>
    <n v="0.25608647975921034"/>
  </r>
  <r>
    <s v="23.05.2020 Волгоград"/>
    <d v="2020-05-23T00:00:00"/>
    <x v="7"/>
    <n v="89556"/>
    <x v="181"/>
    <n v="6068194.523"/>
    <n v="139983.69019999998"/>
    <n v="36"/>
    <n v="5651"/>
    <n v="5212"/>
    <x v="2"/>
    <n v="0.1820842217255994"/>
    <n v="0.15901579673206531"/>
  </r>
  <r>
    <s v="28.05.2020 Санкт-Петербург Север"/>
    <d v="2020-05-28T00:00:00"/>
    <x v="6"/>
    <n v="364638"/>
    <x v="182"/>
    <n v="27829971.363000002"/>
    <n v="628647.33076923073"/>
    <n v="124"/>
    <n v="20868"/>
    <n v="19342"/>
    <x v="0"/>
    <n v="0.3635547088794896"/>
    <n v="0.34096584874127833"/>
  </r>
  <r>
    <s v="25.05.2020 Волгоград"/>
    <d v="2020-05-25T00:00:00"/>
    <x v="7"/>
    <n v="66316.5"/>
    <x v="183"/>
    <n v="4375924.2359999996"/>
    <n v="135246.95929230767"/>
    <n v="36"/>
    <n v="4641"/>
    <n v="4274"/>
    <x v="0"/>
    <n v="0.30364459993817877"/>
    <n v="0.27273753848138904"/>
  </r>
  <r>
    <s v="30.04.2020 Волгоград"/>
    <d v="2020-04-30T00:00:00"/>
    <x v="7"/>
    <n v="78235.5"/>
    <x v="184"/>
    <n v="5260171.5349999992"/>
    <n v="70931.816676923074"/>
    <n v="36"/>
    <n v="5143"/>
    <n v="4715"/>
    <x v="4"/>
    <n v="0.2964584813677566"/>
    <n v="0.282973784869751"/>
  </r>
  <r>
    <s v="10.05.2020 Волгоград"/>
    <d v="2020-05-10T00:00:00"/>
    <x v="7"/>
    <n v="88311"/>
    <x v="185"/>
    <n v="5922893.7209999999"/>
    <n v="161614.12454615385"/>
    <n v="36"/>
    <n v="5746"/>
    <n v="5277"/>
    <x v="3"/>
    <n v="0.30444169082533501"/>
    <n v="0.27715534530589059"/>
  </r>
  <r>
    <s v="08.05.2020 Волгоград"/>
    <d v="2020-05-08T00:00:00"/>
    <x v="7"/>
    <n v="61804.5"/>
    <x v="186"/>
    <n v="4091691.3249999997"/>
    <n v="232169.67161538458"/>
    <n v="36"/>
    <n v="4199"/>
    <n v="3867"/>
    <x v="3"/>
    <n v="0.31136688322890543"/>
    <n v="0.25462514657911439"/>
  </r>
  <r>
    <s v="07.05.2020 Волгоград"/>
    <d v="2020-05-07T00:00:00"/>
    <x v="7"/>
    <n v="71067"/>
    <x v="187"/>
    <n v="4747959.6140000001"/>
    <n v="157793.27424615383"/>
    <n v="36"/>
    <n v="4826"/>
    <n v="4426"/>
    <x v="3"/>
    <n v="0.30073505296669101"/>
    <n v="0.26750114049176621"/>
  </r>
  <r>
    <s v="24.05.2020 Волгоград"/>
    <d v="2020-05-24T00:00:00"/>
    <x v="7"/>
    <n v="74649"/>
    <x v="188"/>
    <n v="5042435.841"/>
    <n v="156805.83461538461"/>
    <n v="36"/>
    <n v="4915"/>
    <n v="4562"/>
    <x v="2"/>
    <n v="0.20938306253007613"/>
    <n v="0.17828582310852559"/>
  </r>
  <r>
    <s v="16.05.2020 Казань"/>
    <d v="2020-05-16T00:00:00"/>
    <x v="8"/>
    <n v="44560.5"/>
    <x v="189"/>
    <n v="3259483.304"/>
    <n v="145385.33866923075"/>
    <n v="21"/>
    <n v="2427"/>
    <n v="2213"/>
    <x v="1"/>
    <n v="0.23490370239368466"/>
    <n v="0.19029990322992901"/>
  </r>
  <r>
    <s v="19.05.2020 Казань"/>
    <d v="2020-05-19T00:00:00"/>
    <x v="8"/>
    <n v="38250"/>
    <x v="190"/>
    <n v="2795344.17"/>
    <n v="245048.26007692309"/>
    <n v="21"/>
    <n v="2245"/>
    <n v="2053"/>
    <x v="2"/>
    <n v="0.2710196970128369"/>
    <n v="0.18335669554532064"/>
  </r>
  <r>
    <s v="17.05.2020 Казань"/>
    <d v="2020-05-17T00:00:00"/>
    <x v="8"/>
    <n v="34830"/>
    <x v="191"/>
    <n v="2528990.5839999998"/>
    <n v="292821.22307692311"/>
    <n v="21"/>
    <n v="2054"/>
    <n v="1883"/>
    <x v="1"/>
    <n v="0.26182972771400409"/>
    <n v="0.14604391778276274"/>
  </r>
  <r>
    <s v="09.05.2020 Казань"/>
    <d v="2020-05-09T00:00:00"/>
    <x v="8"/>
    <n v="32239.5"/>
    <x v="192"/>
    <n v="2384575.3629999999"/>
    <n v="184346.05176923078"/>
    <n v="21"/>
    <n v="1891"/>
    <n v="1709"/>
    <x v="3"/>
    <n v="0.29368630904537285"/>
    <n v="0.21637860276373633"/>
  </r>
  <r>
    <s v="04.05.2020 Казань"/>
    <d v="2020-05-04T00:00:00"/>
    <x v="8"/>
    <n v="30780"/>
    <x v="193"/>
    <n v="2169377.2250000001"/>
    <n v="215836.18461538458"/>
    <n v="20"/>
    <n v="1804"/>
    <n v="1638"/>
    <x v="3"/>
    <n v="0.29892278185966475"/>
    <n v="0.19943054873023078"/>
  </r>
  <r>
    <s v="29.04.2020 Казань"/>
    <d v="2020-04-29T00:00:00"/>
    <x v="8"/>
    <n v="29142"/>
    <x v="194"/>
    <n v="2033299.2799999998"/>
    <n v="202681.39594615382"/>
    <n v="19"/>
    <n v="1676"/>
    <n v="1516"/>
    <x v="4"/>
    <n v="0.29228147860259918"/>
    <n v="0.19260043413473615"/>
  </r>
  <r>
    <s v="02.05.2020 Казань"/>
    <d v="2020-05-02T00:00:00"/>
    <x v="8"/>
    <n v="26428.5"/>
    <x v="195"/>
    <n v="1911613.1440000001"/>
    <n v="187667.93086153845"/>
    <n v="20"/>
    <n v="1613"/>
    <n v="1457"/>
    <x v="4"/>
    <n v="0.2923459475857213"/>
    <n v="0.19417340077593725"/>
  </r>
  <r>
    <s v="26.05.2020 Казань"/>
    <d v="2020-05-26T00:00:00"/>
    <x v="8"/>
    <n v="40744.5"/>
    <x v="196"/>
    <n v="2861069.8419999997"/>
    <n v="170303.62015384613"/>
    <n v="21"/>
    <n v="2418"/>
    <n v="2215"/>
    <x v="0"/>
    <n v="0.2933312377349509"/>
    <n v="0.23380678375140282"/>
  </r>
  <r>
    <s v="01.05.2020 Казань"/>
    <d v="2020-05-01T00:00:00"/>
    <x v="8"/>
    <n v="46620"/>
    <x v="197"/>
    <n v="3389723.9589999998"/>
    <n v="329717.03827692306"/>
    <n v="20"/>
    <n v="2468"/>
    <n v="2221"/>
    <x v="4"/>
    <n v="0.2665460526958503"/>
    <n v="0.16927646901736318"/>
  </r>
  <r>
    <s v="12.05.2020 Казань"/>
    <d v="2020-05-12T00:00:00"/>
    <x v="8"/>
    <n v="32419.5"/>
    <x v="198"/>
    <n v="2363955.7909999997"/>
    <n v="200042.36143846155"/>
    <n v="21"/>
    <n v="1926"/>
    <n v="1745"/>
    <x v="1"/>
    <n v="0.30316079163935616"/>
    <n v="0.21853892087508109"/>
  </r>
  <r>
    <s v="21.05.2020 Казань"/>
    <d v="2020-05-21T00:00:00"/>
    <x v="8"/>
    <n v="40819.5"/>
    <x v="199"/>
    <n v="3046897.7940000002"/>
    <n v="144594.40769230769"/>
    <n v="21"/>
    <n v="2335"/>
    <n v="2126"/>
    <x v="2"/>
    <n v="0.25058165964854145"/>
    <n v="0.2031253885596177"/>
  </r>
  <r>
    <s v="20.05.2020 Казань"/>
    <d v="2020-05-20T00:00:00"/>
    <x v="8"/>
    <n v="41391"/>
    <x v="200"/>
    <n v="3141103.9569999999"/>
    <n v="205451.17950769232"/>
    <n v="21"/>
    <n v="2410"/>
    <n v="2202"/>
    <x v="2"/>
    <n v="0.24764638599957042"/>
    <n v="0.18223906987116242"/>
  </r>
  <r>
    <s v="05.05.2020 Казань"/>
    <d v="2020-05-05T00:00:00"/>
    <x v="8"/>
    <n v="29482.5"/>
    <x v="201"/>
    <n v="2021918.12"/>
    <n v="219587.1531846154"/>
    <n v="20"/>
    <n v="1757"/>
    <n v="1596"/>
    <x v="3"/>
    <n v="0.30998776547885126"/>
    <n v="0.20138437990524782"/>
  </r>
  <r>
    <s v="28.04.2020 Казань"/>
    <d v="2020-04-28T00:00:00"/>
    <x v="8"/>
    <n v="32181"/>
    <x v="202"/>
    <n v="2246478.6170000001"/>
    <n v="140503.93076923076"/>
    <n v="19"/>
    <n v="1846"/>
    <n v="1681"/>
    <x v="4"/>
    <n v="0.27470632407982537"/>
    <n v="0.21216224744985815"/>
  </r>
  <r>
    <s v="13.05.2020 Казань"/>
    <d v="2020-05-13T00:00:00"/>
    <x v="8"/>
    <n v="35535"/>
    <x v="203"/>
    <n v="2580984.0299999998"/>
    <n v="208081.82515384615"/>
    <n v="21"/>
    <n v="2061"/>
    <n v="1876"/>
    <x v="1"/>
    <n v="0.27395945181419828"/>
    <n v="0.19333833105745876"/>
  </r>
  <r>
    <s v="31.05.2020 Волгоград"/>
    <d v="2020-05-31T00:00:00"/>
    <x v="7"/>
    <n v="76234.5"/>
    <x v="204"/>
    <n v="5172874.4439999992"/>
    <n v="60556.251538461533"/>
    <n v="37"/>
    <n v="5215"/>
    <n v="4848"/>
    <x v="0"/>
    <n v="0.25671878766365841"/>
    <n v="0.24501228827071439"/>
  </r>
  <r>
    <s v="03.05.2020 Казань"/>
    <d v="2020-05-03T00:00:00"/>
    <x v="8"/>
    <n v="29935.5"/>
    <x v="205"/>
    <n v="2102974.0010000002"/>
    <n v="175338.6411076923"/>
    <n v="20"/>
    <n v="1716"/>
    <n v="1561"/>
    <x v="4"/>
    <n v="0.293407573610797"/>
    <n v="0.21003105967181548"/>
  </r>
  <r>
    <s v="30.05.2020 Волгоград"/>
    <d v="2020-05-30T00:00:00"/>
    <x v="7"/>
    <n v="106926"/>
    <x v="206"/>
    <n v="7354572.0109999999"/>
    <n v="193869.59292307691"/>
    <n v="37"/>
    <n v="6645"/>
    <n v="6122"/>
    <x v="0"/>
    <n v="0.2371061818949943"/>
    <n v="0.21074576382673524"/>
  </r>
  <r>
    <s v="06.05.2020 Казань"/>
    <d v="2020-05-06T00:00:00"/>
    <x v="8"/>
    <n v="30342"/>
    <x v="207"/>
    <n v="2094375.01"/>
    <n v="174068.47879999998"/>
    <n v="20"/>
    <n v="1747"/>
    <n v="1570"/>
    <x v="3"/>
    <n v="0.30737188274606081"/>
    <n v="0.22425950890237178"/>
  </r>
  <r>
    <s v="23.05.2020 Казань"/>
    <d v="2020-05-23T00:00:00"/>
    <x v="8"/>
    <n v="42999"/>
    <x v="208"/>
    <n v="3151914.3419999997"/>
    <n v="162279.9956153846"/>
    <n v="21"/>
    <n v="2460"/>
    <n v="2226"/>
    <x v="2"/>
    <n v="0.23201793534019852"/>
    <n v="0.18053176598179768"/>
  </r>
  <r>
    <s v="28.05.2020 Волгоград"/>
    <d v="2020-05-28T00:00:00"/>
    <x v="7"/>
    <n v="69945"/>
    <x v="209"/>
    <n v="4743581.9779999992"/>
    <n v="226018.55243846151"/>
    <n v="37"/>
    <n v="4840"/>
    <n v="4475"/>
    <x v="0"/>
    <n v="0.28635512747535802"/>
    <n v="0.23870789517565275"/>
  </r>
  <r>
    <s v="25.05.2020 Казань"/>
    <d v="2020-05-25T00:00:00"/>
    <x v="8"/>
    <n v="38740.5"/>
    <x v="210"/>
    <n v="2769041.2770000002"/>
    <n v="180495.52483076922"/>
    <n v="21"/>
    <n v="2330"/>
    <n v="2142"/>
    <x v="0"/>
    <n v="0.28624138960424739"/>
    <n v="0.2210579897286343"/>
  </r>
  <r>
    <s v="30.04.2020 Казань"/>
    <d v="2020-04-30T00:00:00"/>
    <x v="8"/>
    <n v="31231.5"/>
    <x v="211"/>
    <n v="2211817.6569999997"/>
    <n v="63441.684615384613"/>
    <n v="20"/>
    <n v="1756"/>
    <n v="1586"/>
    <x v="4"/>
    <n v="0.29002971423516422"/>
    <n v="0.26134666054192546"/>
  </r>
  <r>
    <s v="10.05.2020 Казань"/>
    <d v="2020-05-10T00:00:00"/>
    <x v="8"/>
    <n v="37489.5"/>
    <x v="212"/>
    <n v="2745646.9479999999"/>
    <n v="258287.05384615384"/>
    <n v="21"/>
    <n v="2120"/>
    <n v="1921"/>
    <x v="3"/>
    <n v="0.29262704463341666"/>
    <n v="0.19855557122919879"/>
  </r>
  <r>
    <s v="08.05.2020 Казань"/>
    <d v="2020-05-08T00:00:00"/>
    <x v="8"/>
    <n v="34399.5"/>
    <x v="213"/>
    <n v="2481896.3339999998"/>
    <n v="156377.12456923077"/>
    <n v="21"/>
    <n v="1957"/>
    <n v="1755"/>
    <x v="3"/>
    <n v="0.28988405202261774"/>
    <n v="0.22687693829792713"/>
  </r>
  <r>
    <s v="07.05.2020 Казань"/>
    <d v="2020-05-07T00:00:00"/>
    <x v="8"/>
    <n v="32851.5"/>
    <x v="214"/>
    <n v="2253872.1379999998"/>
    <n v="160756.50769230767"/>
    <n v="21"/>
    <n v="1879"/>
    <n v="1695"/>
    <x v="3"/>
    <n v="0.30198335146197203"/>
    <n v="0.23065876078001926"/>
  </r>
  <r>
    <s v="24.05.2020 Казань"/>
    <d v="2020-05-24T00:00:00"/>
    <x v="8"/>
    <n v="38194.5"/>
    <x v="215"/>
    <n v="2798056.2479999997"/>
    <n v="174707.83838461537"/>
    <n v="21"/>
    <n v="2254"/>
    <n v="2061"/>
    <x v="2"/>
    <n v="0.23274952119547254"/>
    <n v="0.1703105196530649"/>
  </r>
  <r>
    <s v="31.05.2020 Казань"/>
    <d v="2020-05-31T00:00:00"/>
    <x v="8"/>
    <n v="42423"/>
    <x v="216"/>
    <n v="3105853.9129999997"/>
    <n v="53605.712153846151"/>
    <n v="23"/>
    <n v="2522"/>
    <n v="2295"/>
    <x v="0"/>
    <n v="0.28600816776407101"/>
    <n v="0.26874859482360791"/>
  </r>
  <r>
    <s v="30.05.2020 Казань"/>
    <d v="2020-05-30T00:00:00"/>
    <x v="8"/>
    <n v="48286.5"/>
    <x v="217"/>
    <n v="3473157.5449999999"/>
    <n v="205639.55141538463"/>
    <n v="22"/>
    <n v="2793"/>
    <n v="2539"/>
    <x v="0"/>
    <n v="0.28310951699140391"/>
    <n v="0.22390127528309847"/>
  </r>
  <r>
    <s v="28.05.2020 Казань"/>
    <d v="2020-05-28T00:00:00"/>
    <x v="8"/>
    <n v="41442"/>
    <x v="218"/>
    <n v="3004872.3489999999"/>
    <n v="190911.88401538462"/>
    <n v="22"/>
    <n v="2454"/>
    <n v="2239"/>
    <x v="0"/>
    <n v="0.29578898794013297"/>
    <n v="0.23225488005068515"/>
  </r>
  <r>
    <s v="16.05.2020 Пермь"/>
    <d v="2020-05-16T00:00:00"/>
    <x v="9"/>
    <n v="18600"/>
    <x v="219"/>
    <n v="1268422.666"/>
    <n v="189642.93076923076"/>
    <n v="15"/>
    <n v="1111"/>
    <n v="992"/>
    <x v="1"/>
    <n v="0.26253302067687906"/>
    <n v="0.1130221865893157"/>
  </r>
  <r>
    <s v="19.05.2020 Пермь"/>
    <d v="2020-05-19T00:00:00"/>
    <x v="9"/>
    <n v="16638"/>
    <x v="220"/>
    <n v="1137103.412"/>
    <n v="258642.5153846154"/>
    <n v="16"/>
    <n v="1012"/>
    <n v="900"/>
    <x v="2"/>
    <n v="0.20028397206146101"/>
    <n v="-2.7173366167522688E-2"/>
  </r>
  <r>
    <s v="17.05.2020 Пермь"/>
    <d v="2020-05-17T00:00:00"/>
    <x v="9"/>
    <n v="15609"/>
    <x v="221"/>
    <n v="1086345.0159999998"/>
    <n v="224718.40769230769"/>
    <n v="15"/>
    <n v="971"/>
    <n v="856"/>
    <x v="1"/>
    <n v="0.26808470578927035"/>
    <n v="6.1227395834706426E-2"/>
  </r>
  <r>
    <s v="09.05.2020 Пермь"/>
    <d v="2020-05-09T00:00:00"/>
    <x v="9"/>
    <n v="13948.5"/>
    <x v="222"/>
    <n v="974409.1449999999"/>
    <n v="299208.26923076925"/>
    <n v="15"/>
    <n v="849"/>
    <n v="740"/>
    <x v="3"/>
    <n v="0.25504979738259753"/>
    <n v="-5.201656254033736E-2"/>
  </r>
  <r>
    <s v="04.05.2020 Пермь"/>
    <d v="2020-05-04T00:00:00"/>
    <x v="9"/>
    <n v="12301.5"/>
    <x v="223"/>
    <n v="874153.34499999997"/>
    <n v="243709.48269230771"/>
    <n v="15"/>
    <n v="750"/>
    <n v="647"/>
    <x v="3"/>
    <n v="0.24144236958791257"/>
    <n v="-3.735251701440058E-2"/>
  </r>
  <r>
    <s v="29.04.2020 Пермь"/>
    <d v="2020-04-29T00:00:00"/>
    <x v="9"/>
    <n v="13014"/>
    <x v="224"/>
    <n v="928035.23599999992"/>
    <n v="185811.06153846154"/>
    <n v="15"/>
    <n v="786"/>
    <n v="695"/>
    <x v="4"/>
    <n v="0.20253246504963535"/>
    <n v="2.3126303595853398E-3"/>
  </r>
  <r>
    <s v="02.05.2020 Пермь"/>
    <d v="2020-05-02T00:00:00"/>
    <x v="9"/>
    <n v="12313.5"/>
    <x v="225"/>
    <n v="843395.10900000005"/>
    <n v="137019.67692307691"/>
    <n v="15"/>
    <n v="751"/>
    <n v="651"/>
    <x v="4"/>
    <n v="0.24878658740241749"/>
    <n v="8.6324562829452015E-2"/>
  </r>
  <r>
    <s v="26.05.2020 Пермь"/>
    <d v="2020-05-26T00:00:00"/>
    <x v="9"/>
    <n v="17391"/>
    <x v="226"/>
    <n v="1209901.0159999998"/>
    <n v="272121.81538461539"/>
    <n v="17"/>
    <n v="1140"/>
    <n v="1016"/>
    <x v="0"/>
    <n v="0.23078870114776415"/>
    <n v="5.8762398918299485E-3"/>
  </r>
  <r>
    <s v="01.05.2020 Пермь"/>
    <d v="2020-05-01T00:00:00"/>
    <x v="9"/>
    <n v="17113.5"/>
    <x v="227"/>
    <n v="1193019.642"/>
    <n v="272484.63076923077"/>
    <n v="15"/>
    <n v="996"/>
    <n v="888"/>
    <x v="4"/>
    <n v="0.22868220136144246"/>
    <n v="2.8308606068133191E-4"/>
  </r>
  <r>
    <s v="12.05.2020 Пермь"/>
    <d v="2020-05-12T00:00:00"/>
    <x v="9"/>
    <n v="12802.5"/>
    <x v="228"/>
    <n v="914932.571"/>
    <n v="284287.79007692303"/>
    <n v="15"/>
    <n v="845"/>
    <n v="743"/>
    <x v="1"/>
    <n v="0.22832002665691525"/>
    <n v="-8.239990953051668E-2"/>
  </r>
  <r>
    <s v="21.05.2020 Пермь"/>
    <d v="2020-05-21T00:00:00"/>
    <x v="9"/>
    <n v="16554"/>
    <x v="229"/>
    <n v="1137748.7319999998"/>
    <n v="227139.51416923077"/>
    <n v="17"/>
    <n v="1045"/>
    <n v="930"/>
    <x v="2"/>
    <n v="0.21358210399657926"/>
    <n v="1.3942668872839835E-2"/>
  </r>
  <r>
    <s v="20.05.2020 Пермь"/>
    <d v="2020-05-20T00:00:00"/>
    <x v="9"/>
    <n v="17329.5"/>
    <x v="230"/>
    <n v="1175778.8370000001"/>
    <n v="286968.87692307692"/>
    <n v="16"/>
    <n v="1050"/>
    <n v="938"/>
    <x v="2"/>
    <n v="0.2164315728366864"/>
    <n v="-2.7635481181123675E-2"/>
  </r>
  <r>
    <s v="05.05.2020 Пермь"/>
    <d v="2020-05-05T00:00:00"/>
    <x v="9"/>
    <n v="15987"/>
    <x v="231"/>
    <n v="1116620.7919999999"/>
    <n v="220298.15353846154"/>
    <n v="15"/>
    <n v="922"/>
    <n v="823"/>
    <x v="3"/>
    <n v="0.23961420915400627"/>
    <n v="4.2324175584166054E-2"/>
  </r>
  <r>
    <s v="28.04.2020 Пермь"/>
    <d v="2020-04-28T00:00:00"/>
    <x v="9"/>
    <n v="13303.5"/>
    <x v="232"/>
    <n v="914116.79200000002"/>
    <n v="173095.92049999998"/>
    <n v="15"/>
    <n v="780"/>
    <n v="690"/>
    <x v="4"/>
    <n v="0.20650556871074302"/>
    <n v="1.7146919996629935E-2"/>
  </r>
  <r>
    <s v="13.05.2020 Пермь"/>
    <d v="2020-05-13T00:00:00"/>
    <x v="9"/>
    <n v="14305.5"/>
    <x v="233"/>
    <n v="987216.74099999992"/>
    <n v="233030.6"/>
    <n v="15"/>
    <n v="898"/>
    <n v="795"/>
    <x v="1"/>
    <n v="0.2596094133699462"/>
    <n v="2.3561349837360662E-2"/>
  </r>
  <r>
    <s v="03.05.2020 Пермь"/>
    <d v="2020-05-03T00:00:00"/>
    <x v="9"/>
    <n v="12924"/>
    <x v="234"/>
    <n v="902752.71699999995"/>
    <n v="193184.6"/>
    <n v="15"/>
    <n v="784"/>
    <n v="696"/>
    <x v="4"/>
    <n v="0.24066034796547731"/>
    <n v="2.6665312157681437E-2"/>
  </r>
  <r>
    <s v="06.05.2020 Пермь"/>
    <d v="2020-05-06T00:00:00"/>
    <x v="9"/>
    <n v="14061"/>
    <x v="235"/>
    <n v="983096.41700000002"/>
    <n v="373408.83343076921"/>
    <n v="15"/>
    <n v="839"/>
    <n v="733"/>
    <x v="3"/>
    <n v="0.24205213129161468"/>
    <n v="-0.13777717840138282"/>
  </r>
  <r>
    <s v="23.05.2020 Пермь"/>
    <d v="2020-05-23T00:00:00"/>
    <x v="9"/>
    <n v="21958.5"/>
    <x v="236"/>
    <n v="1515956.368"/>
    <n v="206787.93638461537"/>
    <n v="17"/>
    <n v="1294"/>
    <n v="1155"/>
    <x v="2"/>
    <n v="0.2229913334814396"/>
    <n v="8.6583755565836057E-2"/>
  </r>
  <r>
    <s v="25.05.2020 Пермь"/>
    <d v="2020-05-25T00:00:00"/>
    <x v="9"/>
    <n v="17211"/>
    <x v="237"/>
    <n v="1217527.6069999998"/>
    <n v="246242.8615384615"/>
    <n v="17"/>
    <n v="1142"/>
    <n v="1020"/>
    <x v="0"/>
    <n v="0.23846678410471575"/>
    <n v="3.6218506428937723E-2"/>
  </r>
  <r>
    <s v="30.04.2020 Пермь"/>
    <d v="2020-04-30T00:00:00"/>
    <x v="9"/>
    <n v="12753"/>
    <x v="238"/>
    <n v="904501.45600000001"/>
    <n v="58978.558669230762"/>
    <n v="15"/>
    <n v="791"/>
    <n v="691"/>
    <x v="4"/>
    <n v="0.21953203356700843"/>
    <n v="0.15432643519234893"/>
  </r>
  <r>
    <s v="10.05.2020 Пермь"/>
    <d v="2020-05-10T00:00:00"/>
    <x v="9"/>
    <n v="16435.5"/>
    <x v="239"/>
    <n v="1176721.1640000001"/>
    <n v="252262.82307692306"/>
    <n v="15"/>
    <n v="950"/>
    <n v="848"/>
    <x v="3"/>
    <n v="0.25054052312430397"/>
    <n v="3.616278369501378E-2"/>
  </r>
  <r>
    <s v="08.05.2020 Пермь"/>
    <d v="2020-05-08T00:00:00"/>
    <x v="9"/>
    <n v="14494.5"/>
    <x v="240"/>
    <n v="1018857.6680000001"/>
    <n v="197493.53076923077"/>
    <n v="15"/>
    <n v="879"/>
    <n v="768"/>
    <x v="3"/>
    <n v="0.24628399027762915"/>
    <n v="5.2445795825103572E-2"/>
  </r>
  <r>
    <s v="07.05.2020 Пермь"/>
    <d v="2020-05-07T00:00:00"/>
    <x v="9"/>
    <n v="12705"/>
    <x v="241"/>
    <n v="898508.49699999997"/>
    <n v="273904.81530769228"/>
    <n v="15"/>
    <n v="805"/>
    <n v="703"/>
    <x v="3"/>
    <n v="0.25084459830099975"/>
    <n v="-5.3999280440519028E-2"/>
  </r>
  <r>
    <s v="24.05.2020 Пермь"/>
    <d v="2020-05-24T00:00:00"/>
    <x v="9"/>
    <n v="18075"/>
    <x v="242"/>
    <n v="1256993.4810000001"/>
    <n v="213288.93846153846"/>
    <n v="17"/>
    <n v="1128"/>
    <n v="1001"/>
    <x v="2"/>
    <n v="0.23158872611527873"/>
    <n v="6.1906908599521512E-2"/>
  </r>
  <r>
    <s v="16.05.2020 Ростов-на-Дону"/>
    <d v="2020-05-16T00:00:00"/>
    <x v="10"/>
    <n v="13120.5"/>
    <x v="243"/>
    <n v="985281.03599999985"/>
    <n v="143418.86295384614"/>
    <n v="15"/>
    <n v="747"/>
    <n v="647"/>
    <x v="1"/>
    <n v="0.23318419375322291"/>
    <n v="8.7622818152113535E-2"/>
  </r>
  <r>
    <s v="19.05.2020 Ростов-на-Дону"/>
    <d v="2020-05-19T00:00:00"/>
    <x v="10"/>
    <n v="16237.5"/>
    <x v="244"/>
    <n v="1195875.8800000001"/>
    <n v="173178.52204615384"/>
    <n v="15"/>
    <n v="930"/>
    <n v="827"/>
    <x v="2"/>
    <n v="0.17323839661353471"/>
    <n v="2.8425272657766152E-2"/>
  </r>
  <r>
    <s v="17.05.2020 Ростов-на-Дону"/>
    <d v="2020-05-17T00:00:00"/>
    <x v="10"/>
    <n v="11967"/>
    <x v="245"/>
    <n v="851805.179"/>
    <n v="171981.49101538458"/>
    <n v="15"/>
    <n v="692"/>
    <n v="591"/>
    <x v="1"/>
    <n v="0.24499066939812536"/>
    <n v="4.3088291653384528E-2"/>
  </r>
  <r>
    <s v="09.05.2020 Ростов-на-Дону"/>
    <d v="2020-05-09T00:00:00"/>
    <x v="10"/>
    <n v="12037.5"/>
    <x v="246"/>
    <n v="910141.15500000003"/>
    <n v="143296.04318461538"/>
    <n v="15"/>
    <n v="623"/>
    <n v="535"/>
    <x v="3"/>
    <n v="0.18796572823915425"/>
    <n v="3.0521970864381569E-2"/>
  </r>
  <r>
    <s v="04.05.2020 Ростов-на-Дону"/>
    <d v="2020-05-04T00:00:00"/>
    <x v="10"/>
    <n v="7087.5"/>
    <x v="247"/>
    <n v="541946.12800000003"/>
    <n v="150795.58461538461"/>
    <n v="15"/>
    <n v="390"/>
    <n v="315"/>
    <x v="3"/>
    <n v="0.12715170095282971"/>
    <n v="-0.15109659131171915"/>
  </r>
  <r>
    <s v="29.04.2020 Краснодар"/>
    <d v="2020-04-29T00:00:00"/>
    <x v="11"/>
    <n v="25816.5"/>
    <x v="248"/>
    <n v="1868643.6719999998"/>
    <n v="137636.84266153845"/>
    <n v="18"/>
    <n v="1599"/>
    <n v="1450"/>
    <x v="4"/>
    <n v="0.26343750570333468"/>
    <n v="0.18978149266890398"/>
  </r>
  <r>
    <s v="02.05.2020 Ростов-на-Дону"/>
    <d v="2020-05-02T00:00:00"/>
    <x v="10"/>
    <n v="4624.5"/>
    <x v="249"/>
    <n v="377401.46199999994"/>
    <n v="65936.343369230759"/>
    <n v="15"/>
    <n v="274"/>
    <n v="203"/>
    <x v="4"/>
    <n v="0.14796455134029149"/>
    <n v="-2.6746863448109011E-2"/>
  </r>
  <r>
    <s v="26.05.2020 Ростов-на-Дону"/>
    <d v="2020-05-26T00:00:00"/>
    <x v="10"/>
    <n v="12259.5"/>
    <x v="250"/>
    <n v="906579.62099999993"/>
    <n v="217611.18753846153"/>
    <n v="15"/>
    <n v="812"/>
    <n v="711"/>
    <x v="0"/>
    <n v="0.2707697959603706"/>
    <n v="3.073441186644383E-2"/>
  </r>
  <r>
    <s v="01.05.2020 Ростов-на-Дону"/>
    <d v="2020-05-01T00:00:00"/>
    <x v="10"/>
    <n v="5446.5"/>
    <x v="251"/>
    <n v="422390.908"/>
    <n v="42729.218369230766"/>
    <n v="15"/>
    <n v="294"/>
    <n v="225"/>
    <x v="4"/>
    <n v="0.19692917253796571"/>
    <n v="9.5768807672274137E-2"/>
  </r>
  <r>
    <s v="12.05.2020 Ростов-на-Дону"/>
    <d v="2020-05-12T00:00:00"/>
    <x v="10"/>
    <n v="11296.5"/>
    <x v="252"/>
    <n v="829947.41200000001"/>
    <n v="196319.5046923077"/>
    <n v="15"/>
    <n v="624"/>
    <n v="538"/>
    <x v="1"/>
    <n v="0.19240386281245489"/>
    <n v="-4.4140648145436612E-2"/>
  </r>
  <r>
    <s v="21.05.2020 Ростов-на-Дону"/>
    <d v="2020-05-21T00:00:00"/>
    <x v="10"/>
    <n v="12135"/>
    <x v="253"/>
    <n v="899589.3060000001"/>
    <n v="184440.53076923077"/>
    <n v="15"/>
    <n v="749"/>
    <n v="652"/>
    <x v="2"/>
    <n v="0.22680815861099163"/>
    <n v="2.1780676026365669E-2"/>
  </r>
  <r>
    <s v="20.05.2020 Ростов-на-Дону"/>
    <d v="2020-05-20T00:00:00"/>
    <x v="10"/>
    <n v="12630"/>
    <x v="254"/>
    <n v="915994.11899999983"/>
    <n v="161654.46923076923"/>
    <n v="15"/>
    <n v="760"/>
    <n v="664"/>
    <x v="2"/>
    <n v="0.20618459996903124"/>
    <n v="2.9704788715167442E-2"/>
  </r>
  <r>
    <s v="05.05.2020 Ростов-на-Дону"/>
    <d v="2020-05-05T00:00:00"/>
    <x v="10"/>
    <n v="8223"/>
    <x v="255"/>
    <n v="622755.04999999993"/>
    <n v="172368.62218461538"/>
    <n v="15"/>
    <n v="455"/>
    <n v="381"/>
    <x v="3"/>
    <n v="0.11535506616927486"/>
    <n v="-0.16142891524463002"/>
  </r>
  <r>
    <s v="28.04.2020 Краснодар"/>
    <d v="2020-04-28T00:00:00"/>
    <x v="11"/>
    <n v="25149"/>
    <x v="256"/>
    <n v="1804070.1239999998"/>
    <n v="125553.02143076922"/>
    <n v="18"/>
    <n v="1505"/>
    <n v="1368"/>
    <x v="4"/>
    <n v="0.2621859703276147"/>
    <n v="0.19259165702432027"/>
  </r>
  <r>
    <s v="13.05.2020 Ростов-на-Дону"/>
    <d v="2020-05-13T00:00:00"/>
    <x v="10"/>
    <n v="10401"/>
    <x v="257"/>
    <n v="785961.28899999999"/>
    <n v="253438.94004615385"/>
    <n v="15"/>
    <n v="599"/>
    <n v="515"/>
    <x v="1"/>
    <n v="0.20859960063503841"/>
    <n v="-0.11385768014097936"/>
  </r>
  <r>
    <s v="31.05.2020 Пермь"/>
    <d v="2020-05-31T00:00:00"/>
    <x v="9"/>
    <n v="17689.5"/>
    <x v="258"/>
    <n v="1279369.1529999999"/>
    <n v="119890.85384615383"/>
    <n v="17"/>
    <n v="1186"/>
    <n v="1054"/>
    <x v="0"/>
    <n v="0.24445668888188371"/>
    <n v="0.15074577396337011"/>
  </r>
  <r>
    <s v="03.05.2020 Ростов-на-Дону"/>
    <d v="2020-05-03T00:00:00"/>
    <x v="10"/>
    <n v="8127"/>
    <x v="259"/>
    <n v="644221.49399999995"/>
    <n v="95245.727138461531"/>
    <n v="15"/>
    <n v="455"/>
    <n v="384"/>
    <x v="4"/>
    <n v="3.2723226710594751E-2"/>
    <n v="-0.11512301565408727"/>
  </r>
  <r>
    <s v="30.05.2020 Пермь"/>
    <d v="2020-05-30T00:00:00"/>
    <x v="9"/>
    <n v="27250.5"/>
    <x v="260"/>
    <n v="1983435.05"/>
    <n v="175066.50692307693"/>
    <n v="17"/>
    <n v="1697"/>
    <n v="1499"/>
    <x v="0"/>
    <n v="0.23888705102796279"/>
    <n v="0.15062275070561199"/>
  </r>
  <r>
    <s v="06.05.2020 Ростов-на-Дону"/>
    <d v="2020-05-06T00:00:00"/>
    <x v="10"/>
    <n v="8464.5"/>
    <x v="261"/>
    <n v="651727.3679999999"/>
    <n v="154318.62433846152"/>
    <n v="15"/>
    <n v="467"/>
    <n v="389"/>
    <x v="3"/>
    <n v="0.1343569969582743"/>
    <n v="-0.10242702027891736"/>
  </r>
  <r>
    <s v="23.05.2020 Ростов-на-Дону"/>
    <d v="2020-05-23T00:00:00"/>
    <x v="10"/>
    <n v="14167.5"/>
    <x v="262"/>
    <n v="1074904.135"/>
    <n v="269233.34436923079"/>
    <n v="15"/>
    <n v="840"/>
    <n v="725"/>
    <x v="2"/>
    <n v="0.22343514847489165"/>
    <n v="-2.7036810467968662E-2"/>
  </r>
  <r>
    <s v="28.05.2020 Пермь"/>
    <d v="2020-05-28T00:00:00"/>
    <x v="9"/>
    <n v="16500"/>
    <x v="263"/>
    <n v="1187884.8939999999"/>
    <n v="279400.0153846154"/>
    <n v="17"/>
    <n v="1097"/>
    <n v="968"/>
    <x v="0"/>
    <n v="0.25258601024014721"/>
    <n v="1.7378022668402372E-2"/>
  </r>
  <r>
    <s v="25.05.2020 Ростов-на-Дону"/>
    <d v="2020-05-25T00:00:00"/>
    <x v="10"/>
    <n v="13260"/>
    <x v="264"/>
    <n v="985675.48699999996"/>
    <n v="224353.45695384615"/>
    <n v="15"/>
    <n v="835"/>
    <n v="736"/>
    <x v="0"/>
    <n v="0.24857218854626953"/>
    <n v="2.095827310165611E-2"/>
  </r>
  <r>
    <s v="30.04.2020 Ростов-на-Дону"/>
    <d v="2020-04-30T00:00:00"/>
    <x v="10"/>
    <n v="4285.5"/>
    <x v="265"/>
    <n v="333054.54800000001"/>
    <n v="11494.630769230769"/>
    <n v="15"/>
    <n v="262"/>
    <n v="195"/>
    <x v="4"/>
    <n v="0.21508924718241645"/>
    <n v="0.18057648992311379"/>
  </r>
  <r>
    <s v="10.05.2020 Ростов-на-Дону"/>
    <d v="2020-05-10T00:00:00"/>
    <x v="10"/>
    <n v="13440"/>
    <x v="266"/>
    <n v="1018063.802"/>
    <n v="178012.59307692308"/>
    <n v="15"/>
    <n v="706"/>
    <n v="608"/>
    <x v="3"/>
    <n v="0.177023972020174"/>
    <n v="2.1699081322183169E-3"/>
  </r>
  <r>
    <s v="08.05.2020 Ростов-на-Дону"/>
    <d v="2020-05-08T00:00:00"/>
    <x v="10"/>
    <n v="9058.5"/>
    <x v="267"/>
    <n v="669115.93699999992"/>
    <n v="171987.47030000002"/>
    <n v="15"/>
    <n v="492"/>
    <n v="412"/>
    <x v="3"/>
    <n v="0.19375276515047363"/>
    <n v="-6.3284111106144431E-2"/>
  </r>
  <r>
    <s v="07.05.2020 Ростов-на-Дону"/>
    <d v="2020-05-07T00:00:00"/>
    <x v="10"/>
    <n v="8719.5"/>
    <x v="268"/>
    <n v="654599.97699999996"/>
    <n v="184385.1884923077"/>
    <n v="15"/>
    <n v="480"/>
    <n v="398"/>
    <x v="3"/>
    <n v="0.1751856508238161"/>
    <n v="-0.10649047959301663"/>
  </r>
  <r>
    <s v="24.05.2020 Ростов-на-Дону"/>
    <d v="2020-05-24T00:00:00"/>
    <x v="10"/>
    <n v="12666"/>
    <x v="269"/>
    <n v="953822.62099999993"/>
    <n v="340158.78723076923"/>
    <n v="15"/>
    <n v="779"/>
    <n v="673"/>
    <x v="2"/>
    <n v="0.24222782508321333"/>
    <n v="-0.11439905683550482"/>
  </r>
  <r>
    <s v="16.05.2020 Краснодар"/>
    <d v="2020-05-16T00:00:00"/>
    <x v="11"/>
    <n v="34563"/>
    <x v="270"/>
    <n v="2340316.3049999997"/>
    <n v="109812.45384615385"/>
    <n v="19"/>
    <n v="2039"/>
    <n v="1868"/>
    <x v="1"/>
    <n v="0.24892669155676389"/>
    <n v="0.20200463507596103"/>
  </r>
  <r>
    <s v="19.05.2020 Краснодар"/>
    <d v="2020-05-19T00:00:00"/>
    <x v="11"/>
    <n v="28882.5"/>
    <x v="271"/>
    <n v="1956748.2629999998"/>
    <n v="108543.03143076923"/>
    <n v="19"/>
    <n v="1831"/>
    <n v="1667"/>
    <x v="2"/>
    <n v="0.25030390789722157"/>
    <n v="0.19483278088349118"/>
  </r>
  <r>
    <s v="17.05.2020 Краснодар"/>
    <d v="2020-05-17T00:00:00"/>
    <x v="11"/>
    <n v="28275"/>
    <x v="272"/>
    <n v="1954139.7149999999"/>
    <n v="79541.984615384616"/>
    <n v="19"/>
    <n v="1790"/>
    <n v="1633"/>
    <x v="1"/>
    <n v="0.24639629464774487"/>
    <n v="0.2056919458210876"/>
  </r>
  <r>
    <s v="09.05.2020 Краснодар"/>
    <d v="2020-05-09T00:00:00"/>
    <x v="11"/>
    <n v="26271"/>
    <x v="273"/>
    <n v="1880070.5110000002"/>
    <n v="141472.14615384614"/>
    <n v="19"/>
    <n v="1542"/>
    <n v="1412"/>
    <x v="3"/>
    <n v="0.26853593311852109"/>
    <n v="0.19328761379958351"/>
  </r>
  <r>
    <s v="04.05.2020 Краснодар"/>
    <d v="2020-05-04T00:00:00"/>
    <x v="11"/>
    <n v="23587.5"/>
    <x v="274"/>
    <n v="1685753.1839999999"/>
    <n v="135489.15811538461"/>
    <n v="19"/>
    <n v="1479"/>
    <n v="1346"/>
    <x v="3"/>
    <n v="0.27875659406139974"/>
    <n v="0.19838352438467974"/>
  </r>
  <r>
    <s v="02.05.2020 Краснодар"/>
    <d v="2020-05-02T00:00:00"/>
    <x v="11"/>
    <n v="18427.5"/>
    <x v="275"/>
    <n v="1337535.2989999999"/>
    <n v="121636.08074615385"/>
    <n v="19"/>
    <n v="1206"/>
    <n v="1080"/>
    <x v="4"/>
    <n v="0.25817352353853662"/>
    <n v="0.16723305950959153"/>
  </r>
  <r>
    <s v="26.05.2020 Краснодар"/>
    <d v="2020-05-26T00:00:00"/>
    <x v="11"/>
    <n v="27156"/>
    <x v="276"/>
    <n v="1897998.2520000001"/>
    <n v="96303.4"/>
    <n v="20"/>
    <n v="1814"/>
    <n v="1655"/>
    <x v="0"/>
    <n v="0.27018188634243268"/>
    <n v="0.2194424297077803"/>
  </r>
  <r>
    <s v="01.05.2020 Краснодар"/>
    <d v="2020-05-01T00:00:00"/>
    <x v="11"/>
    <n v="35190"/>
    <x v="277"/>
    <n v="2533138.7200000002"/>
    <n v="102615.49999999999"/>
    <n v="19"/>
    <n v="1987"/>
    <n v="1791"/>
    <x v="4"/>
    <n v="0.25082372117386437"/>
    <n v="0.21031449079109246"/>
  </r>
  <r>
    <s v="12.05.2020 Краснодар"/>
    <d v="2020-05-12T00:00:00"/>
    <x v="11"/>
    <n v="25483.5"/>
    <x v="278"/>
    <n v="1757185.7729999998"/>
    <n v="114933.59230769231"/>
    <n v="19"/>
    <n v="1598"/>
    <n v="1454"/>
    <x v="1"/>
    <n v="0.27656394358936132"/>
    <n v="0.21115617961033192"/>
  </r>
  <r>
    <s v="21.05.2020 Краснодар"/>
    <d v="2020-05-21T00:00:00"/>
    <x v="11"/>
    <n v="25362"/>
    <x v="279"/>
    <n v="1755958.3049999999"/>
    <n v="102833.37792307691"/>
    <n v="19"/>
    <n v="1650"/>
    <n v="1505"/>
    <x v="2"/>
    <n v="0.25227090742339697"/>
    <n v="0.19370836773765146"/>
  </r>
  <r>
    <s v="20.05.2020 Краснодар"/>
    <d v="2020-05-20T00:00:00"/>
    <x v="11"/>
    <n v="28849.5"/>
    <x v="280"/>
    <n v="2010739.0729999999"/>
    <n v="106300.0107076923"/>
    <n v="19"/>
    <n v="1823"/>
    <n v="1678"/>
    <x v="2"/>
    <n v="0.25364799135228233"/>
    <n v="0.20078185265975973"/>
  </r>
  <r>
    <s v="05.05.2020 Краснодар"/>
    <d v="2020-05-05T00:00:00"/>
    <x v="11"/>
    <n v="26367"/>
    <x v="281"/>
    <n v="1873451.2719999999"/>
    <n v="149632.49369999999"/>
    <n v="19"/>
    <n v="1622"/>
    <n v="1482"/>
    <x v="3"/>
    <n v="0.27056066820402475"/>
    <n v="0.19069069990735268"/>
  </r>
  <r>
    <s v="13.05.2020 Краснодар"/>
    <d v="2020-05-13T00:00:00"/>
    <x v="11"/>
    <n v="25539"/>
    <x v="282"/>
    <n v="1783039.3049999997"/>
    <n v="139331.31929230769"/>
    <n v="19"/>
    <n v="1605"/>
    <n v="1447"/>
    <x v="1"/>
    <n v="0.26954660710634215"/>
    <n v="0.19140401153842912"/>
  </r>
  <r>
    <s v="31.05.2020 Ростов-на-Дону"/>
    <d v="2020-05-31T00:00:00"/>
    <x v="10"/>
    <n v="14808"/>
    <x v="283"/>
    <n v="1084824.9949999999"/>
    <n v="167974.06755384614"/>
    <n v="16"/>
    <n v="917"/>
    <n v="802"/>
    <x v="0"/>
    <n v="0.23226281304478991"/>
    <n v="7.742302936719668E-2"/>
  </r>
  <r>
    <s v="03.05.2020 Краснодар"/>
    <d v="2020-05-03T00:00:00"/>
    <x v="11"/>
    <n v="21343.5"/>
    <x v="284"/>
    <n v="1485927.8739999998"/>
    <n v="100092.68052307691"/>
    <n v="19"/>
    <n v="1314"/>
    <n v="1192"/>
    <x v="4"/>
    <n v="0.28307506263254889"/>
    <n v="0.2157146730238424"/>
  </r>
  <r>
    <s v="30.05.2020 Ростов-на-Дону"/>
    <d v="2020-05-30T00:00:00"/>
    <x v="10"/>
    <n v="17946"/>
    <x v="285"/>
    <n v="1298844.2"/>
    <n v="137945.5276"/>
    <n v="16"/>
    <n v="1048"/>
    <n v="918"/>
    <x v="0"/>
    <n v="0.23886336790817564"/>
    <n v="0.13265699796788563"/>
  </r>
  <r>
    <s v="06.05.2020 Краснодар"/>
    <d v="2020-05-06T00:00:00"/>
    <x v="11"/>
    <n v="24337.5"/>
    <x v="286"/>
    <n v="1715939.5399999998"/>
    <n v="115138.50836153845"/>
    <n v="19"/>
    <n v="1509"/>
    <n v="1374"/>
    <x v="3"/>
    <n v="0.25840709982124443"/>
    <n v="0.1913077028567462"/>
  </r>
  <r>
    <s v="23.05.2020 Краснодар"/>
    <d v="2020-05-23T00:00:00"/>
    <x v="11"/>
    <n v="36997.5"/>
    <x v="287"/>
    <n v="2533823.1740000001"/>
    <n v="109891.53846153845"/>
    <n v="19"/>
    <n v="2195"/>
    <n v="1999"/>
    <x v="2"/>
    <n v="0.21916183090367453"/>
    <n v="0.17579197795215265"/>
  </r>
  <r>
    <s v="28.05.2020 Ростов-на-Дону"/>
    <d v="2020-05-28T00:00:00"/>
    <x v="10"/>
    <n v="13864.5"/>
    <x v="288"/>
    <n v="995597.5199999999"/>
    <n v="216733.44615384613"/>
    <n v="16"/>
    <n v="876"/>
    <n v="762"/>
    <x v="0"/>
    <n v="0.24522909619140085"/>
    <n v="2.7537266109455522E-2"/>
  </r>
  <r>
    <s v="25.05.2020 Краснодар"/>
    <d v="2020-05-25T00:00:00"/>
    <x v="11"/>
    <n v="28494"/>
    <x v="289"/>
    <n v="1972327.267"/>
    <n v="174025.3846153846"/>
    <n v="20"/>
    <n v="1899"/>
    <n v="1738"/>
    <x v="0"/>
    <n v="0.27402943823926762"/>
    <n v="0.18579591456036762"/>
  </r>
  <r>
    <s v="30.04.2020 Краснодар"/>
    <d v="2020-04-30T00:00:00"/>
    <x v="11"/>
    <n v="27883.5"/>
    <x v="290"/>
    <n v="2016381.645"/>
    <n v="41912.707692307689"/>
    <n v="19"/>
    <n v="1662"/>
    <n v="1506"/>
    <x v="4"/>
    <n v="0.26964059921305222"/>
    <n v="0.24885450061101516"/>
  </r>
  <r>
    <s v="10.05.2020 Краснодар"/>
    <d v="2020-05-10T00:00:00"/>
    <x v="11"/>
    <n v="31224"/>
    <x v="291"/>
    <n v="2174380.5969999996"/>
    <n v="80170.980907692297"/>
    <n v="19"/>
    <n v="1836"/>
    <n v="1680"/>
    <x v="3"/>
    <n v="0.27267071083048322"/>
    <n v="0.23579998956930914"/>
  </r>
  <r>
    <s v="08.05.2020 Краснодар"/>
    <d v="2020-05-08T00:00:00"/>
    <x v="11"/>
    <n v="25020"/>
    <x v="292"/>
    <n v="1780335.608"/>
    <n v="140320.89928461539"/>
    <n v="19"/>
    <n v="1520"/>
    <n v="1380"/>
    <x v="3"/>
    <n v="0.25592050732043775"/>
    <n v="0.17710340190835783"/>
  </r>
  <r>
    <s v="07.05.2020 Краснодар"/>
    <d v="2020-05-07T00:00:00"/>
    <x v="11"/>
    <n v="26184"/>
    <x v="293"/>
    <n v="1837113.1940000001"/>
    <n v="115064.43612307693"/>
    <n v="19"/>
    <n v="1580"/>
    <n v="1435"/>
    <x v="3"/>
    <n v="0.2565020530792616"/>
    <n v="0.19386876706352962"/>
  </r>
  <r>
    <s v="24.05.2020 Краснодар"/>
    <d v="2020-05-24T00:00:00"/>
    <x v="11"/>
    <n v="29824.5"/>
    <x v="294"/>
    <n v="2092407.26"/>
    <n v="62346.415384615379"/>
    <n v="19"/>
    <n v="1868"/>
    <n v="1706"/>
    <x v="2"/>
    <n v="0.20765639094561353"/>
    <n v="0.17785988976896622"/>
  </r>
  <r>
    <s v="29.04.2020 Москва Запад"/>
    <d v="2020-04-29T00:00:00"/>
    <x v="12"/>
    <n v="208351.5"/>
    <x v="295"/>
    <n v="15729720.814999998"/>
    <n v="273156.71999999997"/>
    <n v="59"/>
    <n v="13186"/>
    <n v="12251"/>
    <x v="4"/>
    <n v="0.37417143344257148"/>
    <n v="0.35680579019863573"/>
  </r>
  <r>
    <s v="28.04.2020 Москва Запад"/>
    <d v="2020-04-28T00:00:00"/>
    <x v="12"/>
    <n v="204637.5"/>
    <x v="296"/>
    <n v="15426373.358999999"/>
    <n v="255889.23846153845"/>
    <n v="59"/>
    <n v="12943"/>
    <n v="12072"/>
    <x v="4"/>
    <n v="0.36875323892515682"/>
    <n v="0.35216546210253452"/>
  </r>
  <r>
    <s v="31.05.2020 Краснодар"/>
    <d v="2020-05-31T00:00:00"/>
    <x v="11"/>
    <n v="31372.5"/>
    <x v="297"/>
    <n v="2251714.5490000001"/>
    <n v="37852.04366923077"/>
    <n v="21"/>
    <n v="2056"/>
    <n v="1879"/>
    <x v="0"/>
    <n v="0.24097634899635756"/>
    <n v="0.22416602830715604"/>
  </r>
  <r>
    <s v="30.05.2020 Краснодар"/>
    <d v="2020-05-30T00:00:00"/>
    <x v="11"/>
    <n v="34681.5"/>
    <x v="298"/>
    <n v="2408136.8190000001"/>
    <n v="113231.09230769232"/>
    <n v="20"/>
    <n v="2174"/>
    <n v="1957"/>
    <x v="0"/>
    <n v="0.24799138333344001"/>
    <n v="0.20097117608678011"/>
  </r>
  <r>
    <s v="28.05.2020 Краснодар"/>
    <d v="2020-05-28T00:00:00"/>
    <x v="11"/>
    <n v="28197"/>
    <x v="299"/>
    <n v="2038847.0090000001"/>
    <n v="74270.530769230769"/>
    <n v="20"/>
    <n v="1875"/>
    <n v="1701"/>
    <x v="0"/>
    <n v="0.2552248838205986"/>
    <n v="0.21879717225549272"/>
  </r>
  <r>
    <s v="16.05.2020 Москва Запад"/>
    <d v="2020-05-16T00:00:00"/>
    <x v="12"/>
    <n v="236551.5"/>
    <x v="300"/>
    <n v="17329462.175999999"/>
    <n v="258177.63846153844"/>
    <n v="60"/>
    <n v="14049"/>
    <n v="13118"/>
    <x v="1"/>
    <n v="0.36700047349467158"/>
    <n v="0.35210228243487657"/>
  </r>
  <r>
    <s v="19.05.2020 Москва Запад"/>
    <d v="2020-05-19T00:00:00"/>
    <x v="12"/>
    <n v="223597.5"/>
    <x v="301"/>
    <n v="15975681.728"/>
    <n v="296759.42307692306"/>
    <n v="60"/>
    <n v="13867"/>
    <n v="12987"/>
    <x v="2"/>
    <n v="0.37370400673019716"/>
    <n v="0.3551283097346315"/>
  </r>
  <r>
    <s v="17.05.2020 Москва Запад"/>
    <d v="2020-05-17T00:00:00"/>
    <x v="12"/>
    <n v="193363.5"/>
    <x v="302"/>
    <n v="14278298.844000001"/>
    <n v="264289.06153846154"/>
    <n v="60"/>
    <n v="11698"/>
    <n v="10989"/>
    <x v="1"/>
    <n v="0.36895761978071673"/>
    <n v="0.35044777736699523"/>
  </r>
  <r>
    <s v="09.05.2020 Москва Запад"/>
    <d v="2020-05-09T00:00:00"/>
    <x v="12"/>
    <n v="188319"/>
    <x v="303"/>
    <n v="13973128.512"/>
    <n v="403874.8839461538"/>
    <n v="59"/>
    <n v="12016"/>
    <n v="11137"/>
    <x v="3"/>
    <n v="0.37539932331511933"/>
    <n v="0.34649563982009451"/>
  </r>
  <r>
    <s v="04.05.2020 Москва Запад"/>
    <d v="2020-05-04T00:00:00"/>
    <x v="12"/>
    <n v="237544.5"/>
    <x v="304"/>
    <n v="17650186.028999999"/>
    <n v="347608.63846153842"/>
    <n v="59"/>
    <n v="14423"/>
    <n v="13432"/>
    <x v="3"/>
    <n v="0.37631512552257879"/>
    <n v="0.35662079267586527"/>
  </r>
  <r>
    <s v="29.04.2020 Москва Восток"/>
    <d v="2020-04-29T00:00:00"/>
    <x v="13"/>
    <n v="203209.5"/>
    <x v="305"/>
    <n v="15206983.089"/>
    <n v="284467.66153846157"/>
    <n v="54"/>
    <n v="12747"/>
    <n v="11884"/>
    <x v="4"/>
    <n v="0.37248732229454251"/>
    <n v="0.35378093853166243"/>
  </r>
  <r>
    <s v="02.05.2020 Москва Запад"/>
    <d v="2020-05-02T00:00:00"/>
    <x v="12"/>
    <n v="185979"/>
    <x v="306"/>
    <n v="14386025.838000001"/>
    <n v="361439.69230769225"/>
    <n v="59"/>
    <n v="12429"/>
    <n v="11477"/>
    <x v="4"/>
    <n v="0.36419635422595564"/>
    <n v="0.33907199421313217"/>
  </r>
  <r>
    <s v="26.05.2020 Москва Запад"/>
    <d v="2020-05-26T00:00:00"/>
    <x v="12"/>
    <n v="244905"/>
    <x v="307"/>
    <n v="18210825.697000001"/>
    <n v="272401.2"/>
    <n v="59"/>
    <n v="15369"/>
    <n v="14299"/>
    <x v="0"/>
    <n v="0.3817842155364406"/>
    <n v="0.36682601405055876"/>
  </r>
  <r>
    <s v="01.05.2020 Москва Запад"/>
    <d v="2020-05-01T00:00:00"/>
    <x v="12"/>
    <n v="239409"/>
    <x v="308"/>
    <n v="18463277.771000002"/>
    <n v="369443.39999999997"/>
    <n v="59"/>
    <n v="15222"/>
    <n v="13873"/>
    <x v="4"/>
    <n v="0.37642683575482877"/>
    <n v="0.35641720341423322"/>
  </r>
  <r>
    <s v="12.05.2020 Москва Запад"/>
    <d v="2020-05-12T00:00:00"/>
    <x v="12"/>
    <n v="192886.5"/>
    <x v="309"/>
    <n v="13834210.461999999"/>
    <n v="383344.65076923074"/>
    <n v="60"/>
    <n v="12000"/>
    <n v="11194"/>
    <x v="1"/>
    <n v="0.38823820504632722"/>
    <n v="0.3605283005438471"/>
  </r>
  <r>
    <s v="21.05.2020 Москва Запад"/>
    <d v="2020-05-21T00:00:00"/>
    <x v="12"/>
    <n v="224233.5"/>
    <x v="310"/>
    <n v="16496134.313999999"/>
    <n v="334550.50769230764"/>
    <n v="60"/>
    <n v="14005"/>
    <n v="13002"/>
    <x v="2"/>
    <n v="0.34900059470987654"/>
    <n v="0.32872005495891321"/>
  </r>
  <r>
    <s v="20.05.2020 Москва Запад"/>
    <d v="2020-05-20T00:00:00"/>
    <x v="12"/>
    <n v="219622.5"/>
    <x v="311"/>
    <n v="15958453.927999999"/>
    <n v="417117.17692307686"/>
    <n v="60"/>
    <n v="13792"/>
    <n v="12834"/>
    <x v="2"/>
    <n v="0.37602841096474926"/>
    <n v="0.34989071750114742"/>
  </r>
  <r>
    <s v="05.05.2020 Москва Запад"/>
    <d v="2020-05-05T00:00:00"/>
    <x v="12"/>
    <n v="213582"/>
    <x v="312"/>
    <n v="15790923.194999998"/>
    <n v="365011.08061538462"/>
    <n v="59"/>
    <n v="13469"/>
    <n v="12486"/>
    <x v="3"/>
    <n v="0.38810348383814058"/>
    <n v="0.36498823743310704"/>
  </r>
  <r>
    <s v="28.04.2020 Москва Восток"/>
    <d v="2020-04-28T00:00:00"/>
    <x v="13"/>
    <n v="195705"/>
    <x v="313"/>
    <n v="14633542.982000001"/>
    <n v="268185.43076923076"/>
    <n v="54"/>
    <n v="12306"/>
    <n v="11532"/>
    <x v="4"/>
    <n v="0.36694603108796192"/>
    <n v="0.3486192710477507"/>
  </r>
  <r>
    <s v="13.05.2020 Москва Запад"/>
    <d v="2020-05-13T00:00:00"/>
    <x v="12"/>
    <n v="193722"/>
    <x v="314"/>
    <n v="13979092.230999999"/>
    <n v="418713.96153846156"/>
    <n v="60"/>
    <n v="12007"/>
    <n v="11245"/>
    <x v="1"/>
    <n v="0.39045316239461914"/>
    <n v="0.36050029030397485"/>
  </r>
  <r>
    <s v="03.05.2020 Москва Запад"/>
    <d v="2020-05-03T00:00:00"/>
    <x v="12"/>
    <n v="257215.5"/>
    <x v="315"/>
    <n v="19179229.932"/>
    <n v="254778.07384615383"/>
    <n v="59"/>
    <n v="15277"/>
    <n v="14163"/>
    <x v="4"/>
    <n v="0.38130042728140956"/>
    <n v="0.36801636557770873"/>
  </r>
  <r>
    <s v="06.05.2020 Москва Запад"/>
    <d v="2020-05-06T00:00:00"/>
    <x v="12"/>
    <n v="224779.5"/>
    <x v="316"/>
    <n v="16792969.817999996"/>
    <n v="443086.25303076918"/>
    <n v="59"/>
    <n v="14103"/>
    <n v="13118"/>
    <x v="3"/>
    <n v="0.37158538660097323"/>
    <n v="0.3452001636277362"/>
  </r>
  <r>
    <s v="23.05.2020 Москва Запад"/>
    <d v="2020-05-23T00:00:00"/>
    <x v="12"/>
    <n v="292018.5"/>
    <x v="317"/>
    <n v="21740920.338999998"/>
    <n v="206427.73076923075"/>
    <n v="60"/>
    <n v="17295"/>
    <n v="16010"/>
    <x v="2"/>
    <n v="0.3150736056335266"/>
    <n v="0.30557871178586687"/>
  </r>
  <r>
    <s v="25.05.2020 Москва Запад"/>
    <d v="2020-05-25T00:00:00"/>
    <x v="12"/>
    <n v="198751.5"/>
    <x v="318"/>
    <n v="14894008.652000001"/>
    <n v="316452.66153846157"/>
    <n v="59"/>
    <n v="12983"/>
    <n v="12056"/>
    <x v="0"/>
    <n v="0.38194786782510048"/>
    <n v="0.36070089067258171"/>
  </r>
  <r>
    <s v="30.04.2020 Москва Запад"/>
    <d v="2020-04-30T00:00:00"/>
    <x v="12"/>
    <n v="214386"/>
    <x v="319"/>
    <n v="16370527.077"/>
    <n v="115618.05384615384"/>
    <n v="59"/>
    <n v="13251"/>
    <n v="12255"/>
    <x v="4"/>
    <n v="0.37625379403048287"/>
    <n v="0.36919122033921836"/>
  </r>
  <r>
    <s v="10.05.2020 Москва Запад"/>
    <d v="2020-05-10T00:00:00"/>
    <x v="12"/>
    <n v="243825"/>
    <x v="320"/>
    <n v="18159589.107999999"/>
    <n v="258558.49999999997"/>
    <n v="59"/>
    <n v="14569"/>
    <n v="13566"/>
    <x v="3"/>
    <n v="0.37064800045694962"/>
    <n v="0.35640987543868613"/>
  </r>
  <r>
    <s v="08.05.2020 Москва Запад"/>
    <d v="2020-05-08T00:00:00"/>
    <x v="12"/>
    <n v="232701"/>
    <x v="321"/>
    <n v="17462223.403999999"/>
    <n v="512464.9846153846"/>
    <n v="59"/>
    <n v="14098"/>
    <n v="13106"/>
    <x v="3"/>
    <n v="0.36763503406613507"/>
    <n v="0.33828797024962265"/>
  </r>
  <r>
    <s v="07.05.2020 Москва Запад"/>
    <d v="2020-05-07T00:00:00"/>
    <x v="12"/>
    <n v="219411"/>
    <x v="322"/>
    <n v="16627687.641000001"/>
    <n v="518998.75384615385"/>
    <n v="59"/>
    <n v="13495"/>
    <n v="12517"/>
    <x v="3"/>
    <n v="0.35076689464736854"/>
    <n v="0.31955397045420392"/>
  </r>
  <r>
    <s v="24.05.2020 Москва Запад"/>
    <d v="2020-05-24T00:00:00"/>
    <x v="12"/>
    <n v="200029.5"/>
    <x v="323"/>
    <n v="15125624.641999999"/>
    <n v="318671.85465384612"/>
    <n v="60"/>
    <n v="12822"/>
    <n v="11916"/>
    <x v="2"/>
    <n v="0.31960176669839652"/>
    <n v="0.29853342326159216"/>
  </r>
  <r>
    <s v="16.05.2020 Москва Восток"/>
    <d v="2020-05-16T00:00:00"/>
    <x v="13"/>
    <n v="225480"/>
    <x v="324"/>
    <n v="16443448.491999999"/>
    <n v="291468.59999999998"/>
    <n v="54"/>
    <n v="13170"/>
    <n v="12299"/>
    <x v="1"/>
    <n v="0.35952859954383842"/>
    <n v="0.34180308411185323"/>
  </r>
  <r>
    <s v="19.05.2020 Москва Восток"/>
    <d v="2020-05-19T00:00:00"/>
    <x v="13"/>
    <n v="211453.5"/>
    <x v="325"/>
    <n v="15078027.685000001"/>
    <n v="293452.29237692308"/>
    <n v="54"/>
    <n v="13070"/>
    <n v="12244"/>
    <x v="2"/>
    <n v="0.36556802588202697"/>
    <n v="0.34610577932647402"/>
  </r>
  <r>
    <s v="17.05.2020 Москва Восток"/>
    <d v="2020-05-17T00:00:00"/>
    <x v="13"/>
    <n v="184801.5"/>
    <x v="326"/>
    <n v="13533023.127999999"/>
    <n v="246229.69714615386"/>
    <n v="54"/>
    <n v="11128"/>
    <n v="10467"/>
    <x v="1"/>
    <n v="0.3632645732961613"/>
    <n v="0.34506984364726995"/>
  </r>
  <r>
    <s v="09.05.2020 Москва Восток"/>
    <d v="2020-05-09T00:00:00"/>
    <x v="13"/>
    <n v="177976.5"/>
    <x v="327"/>
    <n v="13150397.668"/>
    <n v="444057.73347692302"/>
    <n v="54"/>
    <n v="11288"/>
    <n v="10492"/>
    <x v="3"/>
    <n v="0.37530430307896606"/>
    <n v="0.34153667530923809"/>
  </r>
  <r>
    <s v="04.05.2020 Москва Восток"/>
    <d v="2020-05-04T00:00:00"/>
    <x v="13"/>
    <n v="223617"/>
    <x v="328"/>
    <n v="16597666.014999999"/>
    <n v="404297.74615384609"/>
    <n v="54"/>
    <n v="13606"/>
    <n v="12697"/>
    <x v="3"/>
    <n v="0.37349597704867432"/>
    <n v="0.34913726626437092"/>
  </r>
  <r>
    <s v="02.05.2020 Москва Восток"/>
    <d v="2020-05-02T00:00:00"/>
    <x v="13"/>
    <n v="176397"/>
    <x v="329"/>
    <n v="13628439.163999999"/>
    <n v="370802.93846153846"/>
    <n v="54"/>
    <n v="11622"/>
    <n v="10754"/>
    <x v="4"/>
    <n v="0.36669513477383575"/>
    <n v="0.3394871079411646"/>
  </r>
  <r>
    <s v="26.05.2020 Москва Восток"/>
    <d v="2020-05-26T00:00:00"/>
    <x v="13"/>
    <n v="232369.5"/>
    <x v="330"/>
    <n v="17297352.185000002"/>
    <n v="279472.16153846151"/>
    <n v="54"/>
    <n v="14482"/>
    <n v="13510"/>
    <x v="0"/>
    <n v="0.37919056887145164"/>
    <n v="0.36303363580161363"/>
  </r>
  <r>
    <s v="01.05.2020 Москва Восток"/>
    <d v="2020-05-01T00:00:00"/>
    <x v="13"/>
    <n v="226540.5"/>
    <x v="331"/>
    <n v="17342946.796999998"/>
    <n v="380499.56092307693"/>
    <n v="54"/>
    <n v="14205"/>
    <n v="13026"/>
    <x v="4"/>
    <n v="0.38116874141270551"/>
    <n v="0.35922901194361112"/>
  </r>
  <r>
    <s v="12.05.2020 Москва Восток"/>
    <d v="2020-05-12T00:00:00"/>
    <x v="13"/>
    <n v="189679.5"/>
    <x v="332"/>
    <n v="13500671.991999999"/>
    <n v="344959.87384615385"/>
    <n v="54"/>
    <n v="11614"/>
    <n v="10862"/>
    <x v="1"/>
    <n v="0.38645220853388773"/>
    <n v="0.36090089715838258"/>
  </r>
  <r>
    <s v="21.05.2020 Москва Восток"/>
    <d v="2020-05-21T00:00:00"/>
    <x v="13"/>
    <n v="213640.5"/>
    <x v="333"/>
    <n v="15681371.557000002"/>
    <n v="296732.59615384613"/>
    <n v="54"/>
    <n v="13240"/>
    <n v="12360"/>
    <x v="2"/>
    <n v="0.34188986106937619"/>
    <n v="0.32296724354990369"/>
  </r>
  <r>
    <s v="20.05.2020 Москва Восток"/>
    <d v="2020-05-20T00:00:00"/>
    <x v="13"/>
    <n v="214885.5"/>
    <x v="334"/>
    <n v="15600701.422999999"/>
    <n v="410370.5153846154"/>
    <n v="54"/>
    <n v="13298"/>
    <n v="12428"/>
    <x v="2"/>
    <n v="0.37246069387837949"/>
    <n v="0.34615607434508022"/>
  </r>
  <r>
    <s v="05.05.2020 Москва Восток"/>
    <d v="2020-05-05T00:00:00"/>
    <x v="13"/>
    <n v="203832"/>
    <x v="335"/>
    <n v="15015521.489999998"/>
    <n v="398269.43076923076"/>
    <n v="54"/>
    <n v="12775"/>
    <n v="11887"/>
    <x v="3"/>
    <n v="0.39057058483820944"/>
    <n v="0.36404673543114957"/>
  </r>
  <r>
    <s v="13.05.2020 Москва Восток"/>
    <d v="2020-05-13T00:00:00"/>
    <x v="13"/>
    <n v="188662.5"/>
    <x v="336"/>
    <n v="13568684.673999999"/>
    <n v="349844.36153846153"/>
    <n v="54"/>
    <n v="11522"/>
    <n v="10803"/>
    <x v="1"/>
    <n v="0.38436414076255082"/>
    <n v="0.35858092227499727"/>
  </r>
  <r>
    <s v="31.05.2020 Москва Запад"/>
    <d v="2020-05-31T00:00:00"/>
    <x v="12"/>
    <n v="215277"/>
    <x v="337"/>
    <n v="16285354.714"/>
    <n v="183249.26153846155"/>
    <n v="59"/>
    <n v="13684"/>
    <n v="12690"/>
    <x v="0"/>
    <n v="0.3254434354717366"/>
    <n v="0.31419103939215176"/>
  </r>
  <r>
    <s v="03.05.2020 Москва Восток"/>
    <d v="2020-05-03T00:00:00"/>
    <x v="13"/>
    <n v="248148"/>
    <x v="338"/>
    <n v="18491870.614999998"/>
    <n v="270910.05384615384"/>
    <n v="54"/>
    <n v="14823"/>
    <n v="13751"/>
    <x v="4"/>
    <n v="0.38001573941901617"/>
    <n v="0.36536551503196035"/>
  </r>
  <r>
    <s v="30.05.2020 Москва Запад"/>
    <d v="2020-05-30T00:00:00"/>
    <x v="12"/>
    <n v="246414"/>
    <x v="339"/>
    <n v="18595804.535"/>
    <n v="282204.5230769231"/>
    <n v="59"/>
    <n v="15030"/>
    <n v="13956"/>
    <x v="0"/>
    <n v="0.31896662248929147"/>
    <n v="0.30379091322940044"/>
  </r>
  <r>
    <s v="06.05.2020 Москва Восток"/>
    <d v="2020-05-06T00:00:00"/>
    <x v="13"/>
    <n v="216498"/>
    <x v="340"/>
    <n v="16128268.832"/>
    <n v="389877.53846153844"/>
    <n v="54"/>
    <n v="13406"/>
    <n v="12518"/>
    <x v="3"/>
    <n v="0.37190449455424845"/>
    <n v="0.34773094297703366"/>
  </r>
  <r>
    <s v="23.05.2020 Москва Восток"/>
    <d v="2020-05-23T00:00:00"/>
    <x v="13"/>
    <n v="275793"/>
    <x v="341"/>
    <n v="20508194.544999998"/>
    <n v="239346.81538461536"/>
    <n v="54"/>
    <n v="16221"/>
    <n v="15065"/>
    <x v="2"/>
    <n v="0.30711779338642908"/>
    <n v="0.2954470041875345"/>
  </r>
  <r>
    <s v="28.05.2020 Москва Запад"/>
    <d v="2020-05-28T00:00:00"/>
    <x v="12"/>
    <n v="199753.5"/>
    <x v="342"/>
    <n v="15173462.744000001"/>
    <n v="257491.36923076925"/>
    <n v="60"/>
    <n v="12854"/>
    <n v="11954"/>
    <x v="0"/>
    <n v="0.3533979584271485"/>
    <n v="0.33642810958149932"/>
  </r>
  <r>
    <s v="25.05.2020 Москва Восток"/>
    <d v="2020-05-25T00:00:00"/>
    <x v="13"/>
    <n v="192948"/>
    <x v="343"/>
    <n v="14358653.389999999"/>
    <n v="319377.7946153846"/>
    <n v="54"/>
    <n v="12336"/>
    <n v="11519"/>
    <x v="0"/>
    <n v="0.37944182243401875"/>
    <n v="0.35719894310956812"/>
  </r>
  <r>
    <s v="30.04.2020 Москва Восток"/>
    <d v="2020-04-30T00:00:00"/>
    <x v="13"/>
    <n v="206038.5"/>
    <x v="344"/>
    <n v="15789926.042999998"/>
    <n v="115102.03846153845"/>
    <n v="54"/>
    <n v="12817"/>
    <n v="11865"/>
    <x v="4"/>
    <n v="0.37685635390534317"/>
    <n v="0.36956676697833124"/>
  </r>
  <r>
    <s v="10.05.2020 Москва Восток"/>
    <d v="2020-05-10T00:00:00"/>
    <x v="13"/>
    <n v="231559.5"/>
    <x v="345"/>
    <n v="17121204.866"/>
    <n v="269535.72538461542"/>
    <n v="54"/>
    <n v="13832"/>
    <n v="12864"/>
    <x v="3"/>
    <n v="0.3692800935146523"/>
    <n v="0.35353729226356329"/>
  </r>
  <r>
    <s v="08.05.2020 Москва Восток"/>
    <d v="2020-05-08T00:00:00"/>
    <x v="13"/>
    <n v="225076.5"/>
    <x v="346"/>
    <n v="16722171.227"/>
    <n v="479024.68461538455"/>
    <n v="54"/>
    <n v="13563"/>
    <n v="12604"/>
    <x v="3"/>
    <n v="0.3662148407565759"/>
    <n v="0.33756875897014249"/>
  </r>
  <r>
    <s v="07.05.2020 Москва Восток"/>
    <d v="2020-05-07T00:00:00"/>
    <x v="13"/>
    <n v="209415"/>
    <x v="347"/>
    <n v="15847839.739"/>
    <n v="521163.87692307692"/>
    <n v="54"/>
    <n v="12743"/>
    <n v="11858"/>
    <x v="3"/>
    <n v="0.35431852880122061"/>
    <n v="0.32143304500619313"/>
  </r>
  <r>
    <s v="24.05.2020 Москва Восток"/>
    <d v="2020-05-24T00:00:00"/>
    <x v="13"/>
    <n v="193719"/>
    <x v="348"/>
    <n v="14541424.877999999"/>
    <n v="304806.9854230769"/>
    <n v="54"/>
    <n v="12211"/>
    <n v="11427"/>
    <x v="2"/>
    <n v="0.31150263196373967"/>
    <n v="0.29054134460845266"/>
  </r>
  <r>
    <s v="29.04.2020 Новосибирск"/>
    <d v="2020-04-29T00:00:00"/>
    <x v="14"/>
    <n v="12250.5"/>
    <x v="349"/>
    <n v="867080.68200000003"/>
    <n v="102160.21538461538"/>
    <n v="15"/>
    <n v="659"/>
    <n v="575"/>
    <x v="4"/>
    <n v="0.13198116435489907"/>
    <n v="1.4160276973376958E-2"/>
  </r>
  <r>
    <s v="28.04.2020 Новосибирск"/>
    <d v="2020-04-28T00:00:00"/>
    <x v="14"/>
    <n v="12541.5"/>
    <x v="350"/>
    <n v="874678.696"/>
    <n v="83886.676923076913"/>
    <n v="15"/>
    <n v="636"/>
    <n v="547"/>
    <x v="4"/>
    <n v="0.13474925654299919"/>
    <n v="3.8843551617636619E-2"/>
  </r>
  <r>
    <s v="31.05.2020 Москва Восток"/>
    <d v="2020-05-31T00:00:00"/>
    <x v="13"/>
    <n v="206758.5"/>
    <x v="351"/>
    <n v="15667372.685999999"/>
    <n v="180007.08753846152"/>
    <n v="54"/>
    <n v="13106"/>
    <n v="12164"/>
    <x v="0"/>
    <n v="0.3223179734859089"/>
    <n v="0.31082867715358187"/>
  </r>
  <r>
    <s v="30.05.2020 Москва Восток"/>
    <d v="2020-05-30T00:00:00"/>
    <x v="13"/>
    <n v="244734"/>
    <x v="352"/>
    <n v="18429449.488000002"/>
    <n v="303444.36538461538"/>
    <n v="54"/>
    <n v="14590"/>
    <n v="13551"/>
    <x v="0"/>
    <n v="0.31051011674147505"/>
    <n v="0.29404492793688286"/>
  </r>
  <r>
    <s v="28.05.2020 Москва Восток"/>
    <d v="2020-05-28T00:00:00"/>
    <x v="13"/>
    <n v="191641.5"/>
    <x v="353"/>
    <n v="14481164.23"/>
    <n v="266079.27846153843"/>
    <n v="54"/>
    <n v="12409"/>
    <n v="11582"/>
    <x v="0"/>
    <n v="0.34996304092050196"/>
    <n v="0.33158887747373206"/>
  </r>
  <r>
    <s v="16.05.2020 Новосибирск"/>
    <d v="2020-05-16T00:00:00"/>
    <x v="14"/>
    <n v="16368"/>
    <x v="354"/>
    <n v="1092945.2830000001"/>
    <n v="175846.6446153846"/>
    <n v="16"/>
    <n v="920"/>
    <n v="818"/>
    <x v="1"/>
    <n v="0.20440658876058293"/>
    <n v="4.3514138470018303E-2"/>
  </r>
  <r>
    <s v="19.05.2020 Новосибирск"/>
    <d v="2020-05-19T00:00:00"/>
    <x v="14"/>
    <n v="14427"/>
    <x v="355"/>
    <n v="963035.41399999999"/>
    <n v="202056.34519230769"/>
    <n v="17"/>
    <n v="857"/>
    <n v="757"/>
    <x v="2"/>
    <n v="0.17006133276008478"/>
    <n v="-3.9750624572885834E-2"/>
  </r>
  <r>
    <s v="17.05.2020 Новосибирск"/>
    <d v="2020-05-17T00:00:00"/>
    <x v="14"/>
    <n v="13440"/>
    <x v="356"/>
    <n v="935379.42299999984"/>
    <n v="111375.6648"/>
    <n v="16"/>
    <n v="859"/>
    <n v="746"/>
    <x v="1"/>
    <n v="0.23749675429838935"/>
    <n v="0.11842671484553299"/>
  </r>
  <r>
    <s v="09.05.2020 Новосибирск"/>
    <d v="2020-05-09T00:00:00"/>
    <x v="14"/>
    <n v="11745"/>
    <x v="357"/>
    <n v="795942.652"/>
    <n v="165952.05877692305"/>
    <n v="15"/>
    <n v="654"/>
    <n v="570"/>
    <x v="3"/>
    <n v="0.20084216821188772"/>
    <n v="-7.6553389388197401E-3"/>
  </r>
  <r>
    <s v="04.05.2020 Новосибирск"/>
    <d v="2020-05-04T00:00:00"/>
    <x v="14"/>
    <n v="11062.5"/>
    <x v="358"/>
    <n v="762082.74899999995"/>
    <n v="125305.56399230768"/>
    <n v="15"/>
    <n v="622"/>
    <n v="538"/>
    <x v="3"/>
    <n v="0.18929801414518052"/>
    <n v="2.4872872444055765E-2"/>
  </r>
  <r>
    <s v="02.05.2020 Новосибирск"/>
    <d v="2020-05-02T00:00:00"/>
    <x v="14"/>
    <n v="10018.5"/>
    <x v="359"/>
    <n v="697541.2969999999"/>
    <n v="106508.82307692307"/>
    <n v="15"/>
    <n v="567"/>
    <n v="493"/>
    <x v="4"/>
    <n v="0.17105539630867206"/>
    <n v="1.8363615141021573E-2"/>
  </r>
  <r>
    <s v="26.05.2020 Тюмень"/>
    <d v="2020-05-26T00:00:00"/>
    <x v="15"/>
    <n v="10437"/>
    <x v="360"/>
    <n v="737888.36599999992"/>
    <n v="39424.853846153841"/>
    <n v="7"/>
    <n v="577"/>
    <n v="389"/>
    <x v="0"/>
    <n v="0.13000223125892202"/>
    <n v="7.6572938072107022E-2"/>
  </r>
  <r>
    <s v="01.05.2020 Новосибирск"/>
    <d v="2020-05-01T00:00:00"/>
    <x v="14"/>
    <n v="13644"/>
    <x v="361"/>
    <n v="971710.87099999993"/>
    <n v="291527.8831384615"/>
    <n v="15"/>
    <n v="721"/>
    <n v="625"/>
    <x v="4"/>
    <n v="0.16747073008715993"/>
    <n v="-0.13254431743252715"/>
  </r>
  <r>
    <s v="12.05.2020 Новосибирск"/>
    <d v="2020-05-12T00:00:00"/>
    <x v="14"/>
    <n v="13443"/>
    <x v="362"/>
    <n v="921493.48300000001"/>
    <n v="218151.6"/>
    <n v="15"/>
    <n v="750"/>
    <n v="659"/>
    <x v="1"/>
    <n v="0.18533393903557319"/>
    <n v="-5.140305805071007E-2"/>
  </r>
  <r>
    <s v="21.05.2020 Новосибирск"/>
    <d v="2020-05-21T00:00:00"/>
    <x v="14"/>
    <n v="14182.5"/>
    <x v="363"/>
    <n v="968784.86499999987"/>
    <n v="94547"/>
    <n v="18"/>
    <n v="888"/>
    <n v="786"/>
    <x v="2"/>
    <n v="0.21035540744125905"/>
    <n v="0.11276201657010831"/>
  </r>
  <r>
    <s v="20.05.2020 Новосибирск"/>
    <d v="2020-05-20T00:00:00"/>
    <x v="14"/>
    <n v="14928"/>
    <x v="364"/>
    <n v="1025585.5199999999"/>
    <n v="84618.754369230766"/>
    <n v="17"/>
    <n v="890"/>
    <n v="794"/>
    <x v="2"/>
    <n v="0.18737002059077446"/>
    <n v="0.10486226992632398"/>
  </r>
  <r>
    <s v="05.05.2020 Новосибирск"/>
    <d v="2020-05-05T00:00:00"/>
    <x v="14"/>
    <n v="13941"/>
    <x v="365"/>
    <n v="974448.12600000005"/>
    <n v="152152.96544615386"/>
    <n v="15"/>
    <n v="750"/>
    <n v="658"/>
    <x v="3"/>
    <n v="0.17561465760364134"/>
    <n v="1.9471953455063747E-2"/>
  </r>
  <r>
    <s v="13.05.2020 Новосибирск"/>
    <d v="2020-05-13T00:00:00"/>
    <x v="14"/>
    <n v="14643"/>
    <x v="366"/>
    <n v="971555.08299999998"/>
    <n v="124018.33614615384"/>
    <n v="15"/>
    <n v="854"/>
    <n v="756"/>
    <x v="1"/>
    <n v="0.20702471791812962"/>
    <n v="7.9375407738818002E-2"/>
  </r>
  <r>
    <s v="03.05.2020 Новосибирск"/>
    <d v="2020-05-03T00:00:00"/>
    <x v="14"/>
    <n v="10032"/>
    <x v="367"/>
    <n v="698626.03299999994"/>
    <n v="97812.892307692295"/>
    <n v="15"/>
    <n v="585"/>
    <n v="502"/>
    <x v="4"/>
    <n v="0.16822156840525304"/>
    <n v="2.8214056965019753E-2"/>
  </r>
  <r>
    <s v="06.05.2020 Новосибирск"/>
    <d v="2020-05-06T00:00:00"/>
    <x v="14"/>
    <n v="12468"/>
    <x v="368"/>
    <n v="858367.60399999993"/>
    <n v="88833.638169230762"/>
    <n v="15"/>
    <n v="701"/>
    <n v="611"/>
    <x v="3"/>
    <n v="0.18430203477250531"/>
    <n v="8.0810666091691533E-2"/>
  </r>
  <r>
    <s v="23.05.2020 Новосибирск"/>
    <d v="2020-05-23T00:00:00"/>
    <x v="14"/>
    <n v="17943"/>
    <x v="369"/>
    <n v="1194154.7659999998"/>
    <n v="124621.03076923077"/>
    <n v="18"/>
    <n v="1031"/>
    <n v="918"/>
    <x v="2"/>
    <n v="0.22043728459230569"/>
    <n v="0.11607808901946753"/>
  </r>
  <r>
    <s v="25.05.2020 Новосибирск"/>
    <d v="2020-05-25T00:00:00"/>
    <x v="14"/>
    <n v="15807"/>
    <x v="370"/>
    <n v="1070563.6439999999"/>
    <n v="123343.24153846155"/>
    <n v="18"/>
    <n v="989"/>
    <n v="887"/>
    <x v="0"/>
    <n v="0.23925841068445641"/>
    <n v="0.1240450441277442"/>
  </r>
  <r>
    <s v="30.04.2020 Новосибирск"/>
    <d v="2020-04-30T00:00:00"/>
    <x v="14"/>
    <n v="11976"/>
    <x v="371"/>
    <n v="861334.61399999994"/>
    <n v="20847.353846153845"/>
    <n v="15"/>
    <n v="644"/>
    <n v="550"/>
    <x v="4"/>
    <n v="0.16622620718224157"/>
    <n v="0.142022658982385"/>
  </r>
  <r>
    <s v="10.05.2020 Новосибирск"/>
    <d v="2020-05-10T00:00:00"/>
    <x v="14"/>
    <n v="14566.5"/>
    <x v="372"/>
    <n v="1013050.3829999999"/>
    <n v="102510.40189230769"/>
    <n v="15"/>
    <n v="792"/>
    <n v="695"/>
    <x v="3"/>
    <n v="0.20088499092941964"/>
    <n v="9.9695155149743822E-2"/>
  </r>
  <r>
    <s v="08.05.2020 Новосибирск"/>
    <d v="2020-05-08T00:00:00"/>
    <x v="14"/>
    <n v="12976.5"/>
    <x v="373"/>
    <n v="892743.74599999993"/>
    <n v="396844.24095384614"/>
    <n v="15"/>
    <n v="703"/>
    <n v="609"/>
    <x v="3"/>
    <n v="0.17261924789781735"/>
    <n v="-0.27190275825673055"/>
  </r>
  <r>
    <s v="07.05.2020 Новосибирск"/>
    <d v="2020-05-07T00:00:00"/>
    <x v="14"/>
    <n v="11719.5"/>
    <x v="374"/>
    <n v="809986.38600000006"/>
    <n v="106745.03623846154"/>
    <n v="15"/>
    <n v="676"/>
    <n v="591"/>
    <x v="3"/>
    <n v="0.19246448668089086"/>
    <n v="6.0678276340237647E-2"/>
  </r>
  <r>
    <s v="24.05.2020 Новосибирск"/>
    <d v="2020-05-24T00:00:00"/>
    <x v="14"/>
    <n v="17197.5"/>
    <x v="375"/>
    <n v="1130117.3810000001"/>
    <n v="121581.84923076924"/>
    <n v="18"/>
    <n v="1006"/>
    <n v="904"/>
    <x v="2"/>
    <n v="0.22665355237112306"/>
    <n v="0.11907017096769235"/>
  </r>
  <r>
    <s v="26.05.2020 Новосибирск"/>
    <d v="2020-05-26T00:00:00"/>
    <x v="14"/>
    <n v="14419.5"/>
    <x v="376"/>
    <n v="970917.12399999995"/>
    <n v="88147.13846153846"/>
    <n v="18"/>
    <n v="914"/>
    <n v="804"/>
    <x v="0"/>
    <n v="0.24671454450524249"/>
    <n v="0.15592704443686542"/>
  </r>
  <r>
    <s v="01.06.2020 Самара"/>
    <d v="2020-06-01T00:00:00"/>
    <x v="0"/>
    <n v="7816.5"/>
    <x v="377"/>
    <n v="550528.66300000006"/>
    <n v="190344.3008"/>
    <n v="15"/>
    <n v="453"/>
    <n v="370"/>
    <x v="5"/>
    <n v="0.15587987105405252"/>
    <n v="-0.18986834078791651"/>
  </r>
  <r>
    <s v="31.05.2020 Томск"/>
    <d v="2020-05-31T00:00:00"/>
    <x v="16"/>
    <n v="6409.5"/>
    <x v="378"/>
    <n v="459762.61999999994"/>
    <n v="28040.97692307692"/>
    <n v="9"/>
    <n v="345"/>
    <n v="255"/>
    <x v="0"/>
    <n v="7.4234786638374531E-2"/>
    <n v="1.3244667600256724E-2"/>
  </r>
  <r>
    <s v="30.05.2020 Тюмень"/>
    <d v="2020-05-30T00:00:00"/>
    <x v="15"/>
    <n v="11220"/>
    <x v="379"/>
    <n v="802403.80799999996"/>
    <n v="136423.60523076923"/>
    <n v="7"/>
    <n v="532"/>
    <n v="449"/>
    <x v="0"/>
    <n v="0.15736676563728377"/>
    <n v="-1.2651875688467809E-2"/>
  </r>
  <r>
    <s v="29.05.2020 Самара"/>
    <d v="2020-05-29T00:00:00"/>
    <x v="0"/>
    <n v="8350.5"/>
    <x v="380"/>
    <n v="601485.12600000005"/>
    <n v="83014.635053846156"/>
    <n v="15"/>
    <n v="400"/>
    <n v="329"/>
    <x v="0"/>
    <n v="8.2715052873975722E-2"/>
    <n v="-5.5301053369433112E-2"/>
  </r>
  <r>
    <s v="28.05.2020 Тюмень"/>
    <d v="2020-05-28T00:00:00"/>
    <x v="15"/>
    <n v="8428.5"/>
    <x v="381"/>
    <n v="594994.696"/>
    <n v="42699.38461538461"/>
    <n v="7"/>
    <n v="420"/>
    <n v="347"/>
    <x v="0"/>
    <n v="0.16752217233210429"/>
    <n v="9.5757860982033691E-2"/>
  </r>
  <r>
    <s v="27.05.2020 Кемерово"/>
    <d v="2020-05-27T00:00:00"/>
    <x v="1"/>
    <n v="32817"/>
    <x v="382"/>
    <n v="2415980.7719999999"/>
    <n v="346048.63569230767"/>
    <n v="20"/>
    <n v="2079"/>
    <n v="1893"/>
    <x v="0"/>
    <n v="0.24825144924621947"/>
    <n v="0.1050182581120693"/>
  </r>
  <r>
    <s v="22.05.2020 Кемерово"/>
    <d v="2020-05-22T00:00:00"/>
    <x v="1"/>
    <n v="36031.5"/>
    <x v="383"/>
    <n v="2549333.4129999997"/>
    <n v="289900.09384615382"/>
    <n v="21"/>
    <n v="2046"/>
    <n v="1853"/>
    <x v="2"/>
    <n v="0.21250107351101524"/>
    <n v="9.878503606850364E-2"/>
  </r>
  <r>
    <s v="31.05.2020 Уфа"/>
    <d v="2020-05-31T00:00:00"/>
    <x v="17"/>
    <n v="5127"/>
    <x v="384"/>
    <n v="412625.88699999999"/>
    <n v="8642.376923076923"/>
    <n v="6"/>
    <n v="261"/>
    <n v="188"/>
    <x v="0"/>
    <n v="0.1362241555145085"/>
    <n v="0.11527933068562683"/>
  </r>
  <r>
    <s v="11.05.2020 Кемерово"/>
    <d v="2020-05-11T00:00:00"/>
    <x v="1"/>
    <n v="27187.5"/>
    <x v="385"/>
    <n v="1950422.9030000002"/>
    <n v="381635.95355384616"/>
    <n v="21"/>
    <n v="1597"/>
    <n v="1457"/>
    <x v="1"/>
    <n v="0.27120969313186938"/>
    <n v="7.5541382958295614E-2"/>
  </r>
  <r>
    <s v="30.05.2020 Новосибирск"/>
    <d v="2020-05-30T00:00:00"/>
    <x v="14"/>
    <n v="20688"/>
    <x v="386"/>
    <n v="1458979.4909999999"/>
    <n v="98432.213407692296"/>
    <n v="18"/>
    <n v="1216"/>
    <n v="1101"/>
    <x v="0"/>
    <n v="0.21533887963336704"/>
    <n v="0.14787239774318925"/>
  </r>
  <r>
    <s v="28.05.2020 Новосибирск"/>
    <d v="2020-05-28T00:00:00"/>
    <x v="14"/>
    <n v="15678"/>
    <x v="387"/>
    <n v="1121336.507"/>
    <n v="101620.2923076923"/>
    <n v="18"/>
    <n v="1020"/>
    <n v="911"/>
    <x v="0"/>
    <n v="0.23731189641897571"/>
    <n v="0.14668763539356319"/>
  </r>
  <r>
    <s v="18.05.2020 Кемерово"/>
    <d v="2020-05-18T00:00:00"/>
    <x v="1"/>
    <n v="31329"/>
    <x v="388"/>
    <n v="2229453.5079999999"/>
    <n v="331756.18072307692"/>
    <n v="21"/>
    <n v="1834"/>
    <n v="1660"/>
    <x v="2"/>
    <n v="0.26774543172039095"/>
    <n v="0.11893937699324438"/>
  </r>
  <r>
    <s v="14.05.2020 Кемерово"/>
    <d v="2020-05-14T00:00:00"/>
    <x v="1"/>
    <n v="29658"/>
    <x v="389"/>
    <n v="2160539.9959999998"/>
    <n v="312856.16153846151"/>
    <n v="21"/>
    <n v="1706"/>
    <n v="1548"/>
    <x v="1"/>
    <n v="0.25113721801241778"/>
    <n v="0.10633260337085594"/>
  </r>
  <r>
    <s v="15.05.2020 Кемерово"/>
    <d v="2020-05-15T00:00:00"/>
    <x v="1"/>
    <n v="34150.5"/>
    <x v="390"/>
    <n v="2442084.5610000002"/>
    <n v="277257.14947692305"/>
    <n v="21"/>
    <n v="1926"/>
    <n v="1742"/>
    <x v="1"/>
    <n v="0.2441393506684553"/>
    <n v="0.13060636581415933"/>
  </r>
  <r>
    <s v="01.06.2020 Кемерово"/>
    <d v="2020-06-01T00:00:00"/>
    <x v="1"/>
    <n v="31947"/>
    <x v="391"/>
    <n v="2320195.4450000003"/>
    <n v="383761.6669230769"/>
    <n v="21"/>
    <n v="2025"/>
    <n v="1849"/>
    <x v="5"/>
    <n v="0.26930492271524981"/>
    <n v="0.10390434503974418"/>
  </r>
  <r>
    <s v="31.05.2020 Тюмень"/>
    <d v="2020-05-31T00:00:00"/>
    <x v="15"/>
    <n v="10416"/>
    <x v="392"/>
    <n v="744833.00199999998"/>
    <n v="19998.63846153846"/>
    <n v="7"/>
    <n v="530"/>
    <n v="447"/>
    <x v="0"/>
    <n v="0.16270828182234603"/>
    <n v="0.13585845319252055"/>
  </r>
  <r>
    <s v="29.05.2020 Кемерово"/>
    <d v="2020-05-29T00:00:00"/>
    <x v="1"/>
    <n v="35431.5"/>
    <x v="393"/>
    <n v="2545757.0549999997"/>
    <n v="202281.06923076924"/>
    <n v="20"/>
    <n v="2111"/>
    <n v="1917"/>
    <x v="0"/>
    <n v="0.25430939834908967"/>
    <n v="0.17485127848117898"/>
  </r>
  <r>
    <s v="27.05.2020 Екатеринбург"/>
    <d v="2020-05-27T00:00:00"/>
    <x v="2"/>
    <n v="78544.5"/>
    <x v="394"/>
    <n v="5109499.6169999996"/>
    <n v="76226.26923076922"/>
    <n v="31"/>
    <n v="5330"/>
    <n v="4977"/>
    <x v="0"/>
    <n v="0.31149505867552751"/>
    <n v="0.29657651969038817"/>
  </r>
  <r>
    <s v="22.05.2020 Екатеринбург"/>
    <d v="2020-05-22T00:00:00"/>
    <x v="2"/>
    <n v="97963.5"/>
    <x v="395"/>
    <n v="6415904.9240000006"/>
    <n v="150138.82307692309"/>
    <n v="31"/>
    <n v="5965"/>
    <n v="5533"/>
    <x v="2"/>
    <n v="0.20457910326727269"/>
    <n v="0.18117806711486678"/>
  </r>
  <r>
    <s v="01.06.2020 Екатеринбург"/>
    <d v="2020-06-01T00:00:00"/>
    <x v="2"/>
    <n v="77269.5"/>
    <x v="396"/>
    <n v="5152925.182"/>
    <n v="219200.11557692307"/>
    <n v="31"/>
    <n v="5468"/>
    <n v="5081"/>
    <x v="5"/>
    <n v="0.32544550110256187"/>
    <n v="0.28290653384904452"/>
  </r>
  <r>
    <s v="31.05.2020 Новосибирск"/>
    <d v="2020-05-31T00:00:00"/>
    <x v="14"/>
    <n v="16143"/>
    <x v="397"/>
    <n v="1183524.9380000001"/>
    <n v="41938.950392307692"/>
    <n v="18"/>
    <n v="1029"/>
    <n v="925"/>
    <x v="0"/>
    <n v="0.2026869517471882"/>
    <n v="0.16725132293553094"/>
  </r>
  <r>
    <s v="11.05.2020 Екатеринбург"/>
    <d v="2020-05-11T00:00:00"/>
    <x v="2"/>
    <n v="72220.5"/>
    <x v="398"/>
    <n v="4782829.6060000006"/>
    <n v="186502.14615384614"/>
    <n v="31"/>
    <n v="4826"/>
    <n v="4483"/>
    <x v="1"/>
    <n v="0.33785228141368145"/>
    <n v="0.2988581792780165"/>
  </r>
  <r>
    <s v="18.05.2020 Екатеринбург"/>
    <d v="2020-05-18T00:00:00"/>
    <x v="2"/>
    <n v="78058.5"/>
    <x v="399"/>
    <n v="5024858.7929999996"/>
    <n v="140406.07692307691"/>
    <n v="31"/>
    <n v="5165"/>
    <n v="4813"/>
    <x v="2"/>
    <n v="0.31540293414967624"/>
    <n v="0.28746064110083014"/>
  </r>
  <r>
    <s v="14.05.2020 Екатеринбург"/>
    <d v="2020-05-14T00:00:00"/>
    <x v="2"/>
    <n v="70498.5"/>
    <x v="400"/>
    <n v="4580254.1549999993"/>
    <n v="131801.93944615382"/>
    <n v="31"/>
    <n v="4695"/>
    <n v="4372"/>
    <x v="1"/>
    <n v="0.32168408021454015"/>
    <n v="0.29290796103297179"/>
  </r>
  <r>
    <s v="15.05.2020 Екатеринбург"/>
    <d v="2020-05-15T00:00:00"/>
    <x v="2"/>
    <n v="78961.5"/>
    <x v="401"/>
    <n v="5258162.2879999997"/>
    <n v="162133.18461538461"/>
    <n v="31"/>
    <n v="5184"/>
    <n v="4778"/>
    <x v="1"/>
    <n v="0.30776764264070205"/>
    <n v="0.27693307045843996"/>
  </r>
  <r>
    <s v="27.05.2020 Тольятти"/>
    <d v="2020-05-27T00:00:00"/>
    <x v="3"/>
    <n v="12490.5"/>
    <x v="402"/>
    <n v="878389.06499999994"/>
    <n v="67454.765369230765"/>
    <n v="10"/>
    <n v="757"/>
    <n v="660"/>
    <x v="0"/>
    <n v="0.200832913374212"/>
    <n v="0.12403919171144201"/>
  </r>
  <r>
    <s v="22.05.2020 Тольятти"/>
    <d v="2020-05-22T00:00:00"/>
    <x v="3"/>
    <n v="18036"/>
    <x v="403"/>
    <n v="1301439.284"/>
    <n v="69189.123076923075"/>
    <n v="10"/>
    <n v="965"/>
    <n v="861"/>
    <x v="2"/>
    <n v="0.1180310275619435"/>
    <n v="6.4867484761645583E-2"/>
  </r>
  <r>
    <s v="01.06.2020 Тольятти"/>
    <d v="2020-06-01T00:00:00"/>
    <x v="3"/>
    <n v="11416.5"/>
    <x v="404"/>
    <n v="815296.88"/>
    <n v="145147.84546153847"/>
    <n v="10"/>
    <n v="719"/>
    <n v="627"/>
    <x v="5"/>
    <n v="0.23604299822660918"/>
    <n v="5.8012333542183464E-2"/>
  </r>
  <r>
    <s v="11.05.2020 Тольятти"/>
    <d v="2020-05-11T00:00:00"/>
    <x v="3"/>
    <n v="9007.5"/>
    <x v="405"/>
    <n v="622482.40399999998"/>
    <n v="113093.66153846154"/>
    <n v="10"/>
    <n v="494"/>
    <n v="421"/>
    <x v="1"/>
    <n v="0.17968876755590993"/>
    <n v="-1.9929327005708004E-3"/>
  </r>
  <r>
    <s v="29.05.2020 Екатеринбург"/>
    <d v="2020-05-29T00:00:00"/>
    <x v="2"/>
    <n v="87552"/>
    <x v="406"/>
    <n v="5815890.3319999995"/>
    <n v="161811.89230769229"/>
    <n v="31"/>
    <n v="5751"/>
    <n v="5319"/>
    <x v="0"/>
    <n v="0.27016081430470834"/>
    <n v="0.24233843749382247"/>
  </r>
  <r>
    <s v="18.05.2020 Тольятти"/>
    <d v="2020-05-18T00:00:00"/>
    <x v="3"/>
    <n v="11680.5"/>
    <x v="407"/>
    <n v="813406.68400000001"/>
    <n v="117272.7846153846"/>
    <n v="10"/>
    <n v="645"/>
    <n v="565"/>
    <x v="2"/>
    <n v="0.15124146189091309"/>
    <n v="7.0666143980387891E-3"/>
  </r>
  <r>
    <s v="14.05.2020 Тольятти"/>
    <d v="2020-05-14T00:00:00"/>
    <x v="3"/>
    <n v="12037.5"/>
    <x v="408"/>
    <n v="877726.201"/>
    <n v="69249.011815384612"/>
    <n v="10"/>
    <n v="627"/>
    <n v="545"/>
    <x v="1"/>
    <n v="0.11830317800892445"/>
    <n v="3.9407262931433658E-2"/>
  </r>
  <r>
    <s v="15.05.2020 Тольятти"/>
    <d v="2020-05-15T00:00:00"/>
    <x v="3"/>
    <n v="14421"/>
    <x v="409"/>
    <n v="1038033.7869999999"/>
    <n v="68487.358569230768"/>
    <n v="10"/>
    <n v="743"/>
    <n v="652"/>
    <x v="1"/>
    <n v="0.10842201324223381"/>
    <n v="4.2444046602858158E-2"/>
  </r>
  <r>
    <s v="29.05.2020 Тольятти"/>
    <d v="2020-05-29T00:00:00"/>
    <x v="3"/>
    <n v="14823"/>
    <x v="410"/>
    <n v="1068326.9369999999"/>
    <n v="76299.023384615386"/>
    <n v="10"/>
    <n v="873"/>
    <n v="770"/>
    <x v="0"/>
    <n v="0.1920171212532106"/>
    <n v="0.12059795101411423"/>
  </r>
  <r>
    <s v="27.05.2020 Нижний Новгород"/>
    <d v="2020-05-27T00:00:00"/>
    <x v="4"/>
    <n v="31257"/>
    <x v="411"/>
    <n v="2311405.017"/>
    <n v="148582.33846153846"/>
    <n v="20"/>
    <n v="2079"/>
    <n v="1856"/>
    <x v="0"/>
    <n v="0.26508897337052029"/>
    <n v="0.20080671328683095"/>
  </r>
  <r>
    <s v="22.05.2020 Нижний Новгород"/>
    <d v="2020-05-22T00:00:00"/>
    <x v="4"/>
    <n v="38074.5"/>
    <x v="412"/>
    <n v="2805831.5209999997"/>
    <n v="124540.74078461538"/>
    <n v="20"/>
    <n v="2306"/>
    <n v="2054"/>
    <x v="2"/>
    <n v="0.21681575477603324"/>
    <n v="0.17242936170413953"/>
  </r>
  <r>
    <s v="01.06.2020 Нижний Новгород"/>
    <d v="2020-06-01T00:00:00"/>
    <x v="4"/>
    <n v="32170.5"/>
    <x v="413"/>
    <n v="2355616.679"/>
    <n v="219429.2774153846"/>
    <n v="20"/>
    <n v="2136"/>
    <n v="1899"/>
    <x v="5"/>
    <n v="0.27928793630349397"/>
    <n v="0.18613641493265018"/>
  </r>
  <r>
    <s v="11.05.2020 Нижний Новгород"/>
    <d v="2020-05-11T00:00:00"/>
    <x v="4"/>
    <n v="42397.5"/>
    <x v="414"/>
    <n v="3086459.8370000003"/>
    <n v="164514.63076923075"/>
    <n v="19"/>
    <n v="2530"/>
    <n v="2270"/>
    <x v="1"/>
    <n v="0.26746473519720049"/>
    <n v="0.21416268707168953"/>
  </r>
  <r>
    <s v="18.05.2020 Нижний Новгород"/>
    <d v="2020-05-18T00:00:00"/>
    <x v="4"/>
    <n v="28668"/>
    <x v="415"/>
    <n v="2042294.1669999999"/>
    <n v="160977.42935384615"/>
    <n v="19"/>
    <n v="1858"/>
    <n v="1648"/>
    <x v="2"/>
    <n v="0.26727483328311347"/>
    <n v="0.18845297110724893"/>
  </r>
  <r>
    <s v="14.05.2020 Нижний Новгород"/>
    <d v="2020-05-14T00:00:00"/>
    <x v="4"/>
    <n v="27411"/>
    <x v="416"/>
    <n v="1933378.3459999997"/>
    <n v="141658.27661538462"/>
    <n v="19"/>
    <n v="1675"/>
    <n v="1475"/>
    <x v="1"/>
    <n v="0.26282577078164937"/>
    <n v="0.18955595429256752"/>
  </r>
  <r>
    <s v="15.05.2020 Нижний Новгород"/>
    <d v="2020-05-15T00:00:00"/>
    <x v="4"/>
    <n v="32854.5"/>
    <x v="417"/>
    <n v="2391958.463"/>
    <n v="129383.86666153846"/>
    <n v="19"/>
    <n v="1940"/>
    <n v="1715"/>
    <x v="1"/>
    <n v="0.23291354997078811"/>
    <n v="0.17882236541933694"/>
  </r>
  <r>
    <s v="29.05.2020 Нижний Новгород"/>
    <d v="2020-05-29T00:00:00"/>
    <x v="4"/>
    <n v="35346"/>
    <x v="418"/>
    <n v="2595610.66"/>
    <n v="195198.78461538462"/>
    <n v="20"/>
    <n v="2249"/>
    <n v="2000"/>
    <x v="0"/>
    <n v="0.25521675889557327"/>
    <n v="0.18001334429124866"/>
  </r>
  <r>
    <s v="27.05.2020 Санкт-Петербург Юг"/>
    <d v="2020-05-27T00:00:00"/>
    <x v="5"/>
    <n v="286558.5"/>
    <x v="419"/>
    <n v="21169527.457000002"/>
    <n v="646741.28130000003"/>
    <n v="129"/>
    <n v="17115"/>
    <n v="15962"/>
    <x v="0"/>
    <n v="0.38203335239425779"/>
    <n v="0.35148277526807137"/>
  </r>
  <r>
    <s v="22.05.2020 Санкт-Петербург Юг"/>
    <d v="2020-05-22T00:00:00"/>
    <x v="5"/>
    <n v="304092"/>
    <x v="420"/>
    <n v="22276452.264999997"/>
    <n v="570447.6369538462"/>
    <n v="129"/>
    <n v="17088"/>
    <n v="15804"/>
    <x v="2"/>
    <n v="0.32273167421257704"/>
    <n v="0.29712402223245837"/>
  </r>
  <r>
    <s v="01.06.2020 Санкт-Петербург Юг"/>
    <d v="2020-06-01T00:00:00"/>
    <x v="5"/>
    <n v="272926.5"/>
    <x v="421"/>
    <n v="20952913.508000001"/>
    <n v="872904.40428461542"/>
    <n v="128"/>
    <n v="16285"/>
    <n v="15130"/>
    <x v="5"/>
    <n v="0.32535709124161377"/>
    <n v="0.2836968035708165"/>
  </r>
  <r>
    <s v="11.05.2020 Санкт-Петербург Юг"/>
    <d v="2020-05-11T00:00:00"/>
    <x v="5"/>
    <n v="237099"/>
    <x v="422"/>
    <n v="17679930.469999999"/>
    <n v="622499.33031538466"/>
    <n v="129"/>
    <n v="14043"/>
    <n v="13167"/>
    <x v="1"/>
    <n v="0.39300509499967506"/>
    <n v="0.35779571839202007"/>
  </r>
  <r>
    <s v="18.05.2020 Санкт-Петербург Юг"/>
    <d v="2020-05-18T00:00:00"/>
    <x v="5"/>
    <n v="273900"/>
    <x v="423"/>
    <n v="19680985.969000001"/>
    <n v="764540.58792307694"/>
    <n v="129"/>
    <n v="16110"/>
    <n v="14992"/>
    <x v="2"/>
    <n v="0.3990805232507913"/>
    <n v="0.36023386236056337"/>
  </r>
  <r>
    <s v="14.05.2020 Санкт-Петербург Юг"/>
    <d v="2020-05-14T00:00:00"/>
    <x v="5"/>
    <n v="274059"/>
    <x v="424"/>
    <n v="20493717.226"/>
    <n v="806120.19333076919"/>
    <n v="129"/>
    <n v="15804"/>
    <n v="14738"/>
    <x v="1"/>
    <n v="0.37511861265690327"/>
    <n v="0.33578362113530369"/>
  </r>
  <r>
    <s v="15.05.2020 Санкт-Петербург Юг"/>
    <d v="2020-05-15T00:00:00"/>
    <x v="5"/>
    <n v="318816"/>
    <x v="425"/>
    <n v="23895072.432"/>
    <n v="616932.92353846144"/>
    <n v="129"/>
    <n v="17808"/>
    <n v="16486"/>
    <x v="1"/>
    <n v="0.35401686234989022"/>
    <n v="0.32819844621852612"/>
  </r>
  <r>
    <s v="27.05.2020 Санкт-Петербург Север"/>
    <d v="2020-05-27T00:00:00"/>
    <x v="6"/>
    <n v="370012.5"/>
    <x v="426"/>
    <n v="28040467.216000002"/>
    <n v="681486.56664615381"/>
    <n v="124"/>
    <n v="21384"/>
    <n v="19897"/>
    <x v="0"/>
    <n v="0.39209026723087387"/>
    <n v="0.36778658636148753"/>
  </r>
  <r>
    <s v="22.05.2020 Санкт-Петербург Север"/>
    <d v="2020-05-22T00:00:00"/>
    <x v="6"/>
    <n v="393018"/>
    <x v="427"/>
    <n v="29683782.432999995"/>
    <n v="636230.32011538453"/>
    <n v="125"/>
    <n v="21427"/>
    <n v="19799"/>
    <x v="2"/>
    <n v="0.3306381553345758"/>
    <n v="0.30920455530225399"/>
  </r>
  <r>
    <s v="01.06.2020 Санкт-Петербург Север"/>
    <d v="2020-06-01T00:00:00"/>
    <x v="6"/>
    <n v="349699.5"/>
    <x v="428"/>
    <n v="27640203.134"/>
    <n v="744856.58547692304"/>
    <n v="123"/>
    <n v="20325"/>
    <n v="18935"/>
    <x v="5"/>
    <n v="0.34795826212722075"/>
    <n v="0.32100995853242259"/>
  </r>
  <r>
    <s v="11.05.2020 Санкт-Петербург Север"/>
    <d v="2020-05-11T00:00:00"/>
    <x v="6"/>
    <n v="318565.5"/>
    <x v="429"/>
    <n v="24232690.171"/>
    <n v="605833.76570769225"/>
    <n v="125"/>
    <n v="18066"/>
    <n v="16883"/>
    <x v="1"/>
    <n v="0.39404996975645112"/>
    <n v="0.36904928838626166"/>
  </r>
  <r>
    <s v="29.05.2020 Санкт-Петербург Юг"/>
    <d v="2020-05-29T00:00:00"/>
    <x v="5"/>
    <n v="422965.5"/>
    <x v="430"/>
    <n v="32361318.846999999"/>
    <n v="525087.91538461542"/>
    <n v="129"/>
    <n v="22403"/>
    <n v="20676"/>
    <x v="0"/>
    <n v="0.29065012159947728"/>
    <n v="0.27442433309354025"/>
  </r>
  <r>
    <s v="18.05.2020 Санкт-Петербург Север"/>
    <d v="2020-05-18T00:00:00"/>
    <x v="6"/>
    <n v="355081.5"/>
    <x v="431"/>
    <n v="26228948.559"/>
    <n v="898617.75030769221"/>
    <n v="125"/>
    <n v="20449"/>
    <n v="19060"/>
    <x v="2"/>
    <n v="0.405961352855921"/>
    <n v="0.37170082013626887"/>
  </r>
  <r>
    <s v="14.05.2020 Санкт-Петербург Север"/>
    <d v="2020-05-14T00:00:00"/>
    <x v="6"/>
    <n v="358387.5"/>
    <x v="432"/>
    <n v="27483828.208999999"/>
    <n v="506964.83088461537"/>
    <n v="125"/>
    <n v="20247"/>
    <n v="18812"/>
    <x v="1"/>
    <n v="0.3812904887670775"/>
    <n v="0.36284455659818837"/>
  </r>
  <r>
    <s v="15.05.2020 Санкт-Петербург Север"/>
    <d v="2020-05-15T00:00:00"/>
    <x v="6"/>
    <n v="403261.5"/>
    <x v="433"/>
    <n v="31105053.390999999"/>
    <n v="571050.76427692303"/>
    <n v="125"/>
    <n v="21862"/>
    <n v="20235"/>
    <x v="1"/>
    <n v="0.35898744389330928"/>
    <n v="0.34062866607355624"/>
  </r>
  <r>
    <s v="27.05.2020 Волгоград"/>
    <d v="2020-05-27T00:00:00"/>
    <x v="7"/>
    <n v="69010.5"/>
    <x v="434"/>
    <n v="4624968.49"/>
    <n v="168769.33384615384"/>
    <n v="36"/>
    <n v="4951"/>
    <n v="4584"/>
    <x v="0"/>
    <n v="0.29425616908365138"/>
    <n v="0.25776525369448428"/>
  </r>
  <r>
    <s v="22.05.2020 Волгоград"/>
    <d v="2020-05-22T00:00:00"/>
    <x v="7"/>
    <n v="75820.5"/>
    <x v="435"/>
    <n v="5046963.6720000003"/>
    <n v="196334.07284615384"/>
    <n v="36"/>
    <n v="4857"/>
    <n v="4456"/>
    <x v="2"/>
    <n v="0.17763657245520187"/>
    <n v="0.13873514862776407"/>
  </r>
  <r>
    <s v="01.06.2020 Волгоград"/>
    <d v="2020-06-01T00:00:00"/>
    <x v="7"/>
    <n v="64740"/>
    <x v="436"/>
    <n v="4332158.4330000002"/>
    <n v="205428.24997692305"/>
    <n v="37"/>
    <n v="4722"/>
    <n v="4352"/>
    <x v="5"/>
    <n v="0.33889147631734357"/>
    <n v="0.2914721002363389"/>
  </r>
  <r>
    <s v="11.05.2020 Волгоград"/>
    <d v="2020-05-11T00:00:00"/>
    <x v="7"/>
    <n v="59574"/>
    <x v="437"/>
    <n v="3929032.2650000001"/>
    <n v="208822.33076923079"/>
    <n v="36"/>
    <n v="4150"/>
    <n v="3838"/>
    <x v="1"/>
    <n v="0.31792491146671709"/>
    <n v="0.26477637088856254"/>
  </r>
  <r>
    <s v="29.05.2020 Санкт-Петербург Север"/>
    <d v="2020-05-29T00:00:00"/>
    <x v="6"/>
    <n v="524481"/>
    <x v="438"/>
    <n v="41382275.210999995"/>
    <n v="512623.0388076923"/>
    <n v="124"/>
    <n v="25828"/>
    <n v="23974"/>
    <x v="0"/>
    <n v="0.30906357187437355"/>
    <n v="0.29667606934596186"/>
  </r>
  <r>
    <s v="18.05.2020 Волгоград"/>
    <d v="2020-05-18T00:00:00"/>
    <x v="7"/>
    <n v="70278"/>
    <x v="439"/>
    <n v="4485664.5060000001"/>
    <n v="182019.63597692308"/>
    <n v="36"/>
    <n v="4885"/>
    <n v="4502"/>
    <x v="2"/>
    <n v="0.29266834205812536"/>
    <n v="0.25209026589272004"/>
  </r>
  <r>
    <s v="14.05.2020 Волгоград"/>
    <d v="2020-05-14T00:00:00"/>
    <x v="7"/>
    <n v="63645"/>
    <x v="440"/>
    <n v="4245727.3389999997"/>
    <n v="137701.4149"/>
    <n v="36"/>
    <n v="4285"/>
    <n v="3950"/>
    <x v="1"/>
    <n v="0.26400074039234023"/>
    <n v="0.23156780160347465"/>
  </r>
  <r>
    <s v="15.05.2020 Волгоград"/>
    <d v="2020-05-15T00:00:00"/>
    <x v="7"/>
    <n v="75642"/>
    <x v="441"/>
    <n v="5100877.9309999999"/>
    <n v="159537.61835384613"/>
    <n v="36"/>
    <n v="4862"/>
    <n v="4476"/>
    <x v="1"/>
    <n v="0.23389582835323885"/>
    <n v="0.2026193264427982"/>
  </r>
  <r>
    <s v="27.05.2020 Казань"/>
    <d v="2020-05-27T00:00:00"/>
    <x v="8"/>
    <n v="40420.5"/>
    <x v="442"/>
    <n v="2893288.4459999995"/>
    <n v="291528.45785384614"/>
    <n v="21"/>
    <n v="2430"/>
    <n v="2216"/>
    <x v="0"/>
    <n v="0.30676635619482256"/>
    <n v="0.20600610940474284"/>
  </r>
  <r>
    <s v="22.05.2020 Казань"/>
    <d v="2020-05-22T00:00:00"/>
    <x v="8"/>
    <n v="53838"/>
    <x v="443"/>
    <n v="4017247.747"/>
    <n v="147709.19777692307"/>
    <n v="21"/>
    <n v="2861"/>
    <n v="2612"/>
    <x v="2"/>
    <n v="0.20501231312284313"/>
    <n v="0.16824355822411194"/>
  </r>
  <r>
    <s v="01.06.2020 Казань"/>
    <d v="2020-06-01T00:00:00"/>
    <x v="8"/>
    <n v="40528.5"/>
    <x v="444"/>
    <n v="2972895.4169999999"/>
    <n v="336001.08039230772"/>
    <n v="23"/>
    <n v="2531"/>
    <n v="2296"/>
    <x v="5"/>
    <n v="0.30016379920303132"/>
    <n v="0.18714230558743278"/>
  </r>
  <r>
    <s v="11.05.2020 Казань"/>
    <d v="2020-05-11T00:00:00"/>
    <x v="8"/>
    <n v="32733"/>
    <x v="445"/>
    <n v="2364369.4010000001"/>
    <n v="281373.57021538459"/>
    <n v="21"/>
    <n v="1916"/>
    <n v="1733"/>
    <x v="1"/>
    <n v="0.30251664511369641"/>
    <n v="0.18351088818908942"/>
  </r>
  <r>
    <s v="29.05.2020 Волгоград"/>
    <d v="2020-05-29T00:00:00"/>
    <x v="7"/>
    <n v="84433.5"/>
    <x v="446"/>
    <n v="5795765.9359999998"/>
    <n v="264121.66047692305"/>
    <n v="37"/>
    <n v="5672"/>
    <n v="5198"/>
    <x v="0"/>
    <n v="0.24718545914722398"/>
    <n v="0.20161397413670112"/>
  </r>
  <r>
    <s v="18.05.2020 Казань"/>
    <d v="2020-05-18T00:00:00"/>
    <x v="8"/>
    <n v="36655.5"/>
    <x v="447"/>
    <n v="2596293.8219999997"/>
    <n v="202175.53846153847"/>
    <n v="21"/>
    <n v="2136"/>
    <n v="1947"/>
    <x v="2"/>
    <n v="0.29420444309018595"/>
    <n v="0.21633361939974677"/>
  </r>
  <r>
    <s v="14.05.2020 Казань"/>
    <d v="2020-05-14T00:00:00"/>
    <x v="8"/>
    <n v="33886.5"/>
    <x v="448"/>
    <n v="2522496.074"/>
    <n v="156584.58769230769"/>
    <n v="21"/>
    <n v="1993"/>
    <n v="1796"/>
    <x v="1"/>
    <n v="0.25529590814340353"/>
    <n v="0.19322065288086246"/>
  </r>
  <r>
    <s v="15.05.2020 Казань"/>
    <d v="2020-05-15T00:00:00"/>
    <x v="8"/>
    <n v="41697"/>
    <x v="449"/>
    <n v="3092823.6680000001"/>
    <n v="167669.98904615385"/>
    <n v="21"/>
    <n v="2255"/>
    <n v="2045"/>
    <x v="1"/>
    <n v="0.21968107623780636"/>
    <n v="0.16546848378355272"/>
  </r>
  <r>
    <s v="29.05.2020 Казань"/>
    <d v="2020-05-29T00:00:00"/>
    <x v="8"/>
    <n v="44569.5"/>
    <x v="450"/>
    <n v="3229427.0830000001"/>
    <n v="121448.35925384614"/>
    <n v="22"/>
    <n v="2597"/>
    <n v="2379"/>
    <x v="0"/>
    <n v="0.27223680684045343"/>
    <n v="0.23463002516293499"/>
  </r>
  <r>
    <s v="27.05.2020 Пермь"/>
    <d v="2020-05-27T00:00:00"/>
    <x v="9"/>
    <n v="18069"/>
    <x v="451"/>
    <n v="1312709.0090000001"/>
    <n v="241760.20769230771"/>
    <n v="17"/>
    <n v="1203"/>
    <n v="1077"/>
    <x v="0"/>
    <n v="0.2212032438333025"/>
    <n v="3.7034318325221617E-2"/>
  </r>
  <r>
    <s v="22.05.2020 Пермь"/>
    <d v="2020-05-22T00:00:00"/>
    <x v="9"/>
    <n v="21483"/>
    <x v="452"/>
    <n v="1460215.51"/>
    <n v="181509.9923076923"/>
    <n v="17"/>
    <n v="1268"/>
    <n v="1129"/>
    <x v="2"/>
    <n v="0.21511447306843082"/>
    <n v="9.081090892693483E-2"/>
  </r>
  <r>
    <s v="01.06.2020 Пермь"/>
    <d v="2020-06-01T00:00:00"/>
    <x v="9"/>
    <n v="16687.5"/>
    <x v="453"/>
    <n v="1202670.0489999999"/>
    <n v="340349.53369230771"/>
    <n v="17"/>
    <n v="1185"/>
    <n v="1042"/>
    <x v="5"/>
    <n v="0.2693493957626612"/>
    <n v="-1.3645540359097773E-2"/>
  </r>
  <r>
    <s v="11.05.2020 Пермь"/>
    <d v="2020-05-11T00:00:00"/>
    <x v="9"/>
    <n v="12238.5"/>
    <x v="454"/>
    <n v="872395.08600000001"/>
    <n v="218895.40769230769"/>
    <n v="15"/>
    <n v="812"/>
    <n v="714"/>
    <x v="1"/>
    <n v="0.25631381651317553"/>
    <n v="5.4006566328736703E-3"/>
  </r>
  <r>
    <s v="18.05.2020 Пермь"/>
    <d v="2020-05-18T00:00:00"/>
    <x v="9"/>
    <n v="14290.5"/>
    <x v="455"/>
    <n v="983143.48999999987"/>
    <n v="263823.34615384613"/>
    <n v="16"/>
    <n v="925"/>
    <n v="816"/>
    <x v="2"/>
    <n v="0.26752860866728634"/>
    <n v="-8.1812691842774788E-4"/>
  </r>
  <r>
    <s v="14.05.2020 Пермь"/>
    <d v="2020-05-14T00:00:00"/>
    <x v="9"/>
    <n v="14385"/>
    <x v="456"/>
    <n v="977925.73100000003"/>
    <n v="285708.40769230766"/>
    <n v="15"/>
    <n v="890"/>
    <n v="777"/>
    <x v="1"/>
    <n v="0.25110881247484013"/>
    <n v="-4.1048760064078621E-2"/>
  </r>
  <r>
    <s v="15.05.2020 Пермь"/>
    <d v="2020-05-15T00:00:00"/>
    <x v="9"/>
    <n v="16498.5"/>
    <x v="457"/>
    <n v="1095453.1229999999"/>
    <n v="250663.81538461539"/>
    <n v="15"/>
    <n v="980"/>
    <n v="867"/>
    <x v="1"/>
    <n v="0.25106448758556338"/>
    <n v="2.2242450273597614E-2"/>
  </r>
  <r>
    <s v="27.05.2020 Ростов-на-Дону"/>
    <d v="2020-05-27T00:00:00"/>
    <x v="10"/>
    <n v="13203"/>
    <x v="458"/>
    <n v="964554.21099999989"/>
    <n v="156117.80846153846"/>
    <n v="15"/>
    <n v="809"/>
    <n v="702"/>
    <x v="0"/>
    <n v="0.25597606250044158"/>
    <n v="9.4121180026097734E-2"/>
  </r>
  <r>
    <s v="22.05.2020 Ростов-на-Дону"/>
    <d v="2020-05-22T00:00:00"/>
    <x v="10"/>
    <n v="15802.5"/>
    <x v="459"/>
    <n v="1158841.584"/>
    <n v="186035.59738461539"/>
    <n v="15"/>
    <n v="903"/>
    <n v="792"/>
    <x v="2"/>
    <n v="0.21838007842839022"/>
    <n v="5.7844246824494842E-2"/>
  </r>
  <r>
    <s v="01.06.2020 Ростов-на-Дону"/>
    <d v="2020-06-01T00:00:00"/>
    <x v="10"/>
    <n v="16476"/>
    <x v="460"/>
    <n v="1234060.9909999999"/>
    <n v="194827.87672307692"/>
    <n v="16"/>
    <n v="1019"/>
    <n v="895"/>
    <x v="5"/>
    <n v="0.26868324290140383"/>
    <n v="0.11080783954293486"/>
  </r>
  <r>
    <s v="11.05.2020 Ростов-на-Дону"/>
    <d v="2020-05-11T00:00:00"/>
    <x v="10"/>
    <n v="12654"/>
    <x v="461"/>
    <n v="927698.82299999986"/>
    <n v="197299.08136923076"/>
    <n v="15"/>
    <n v="684"/>
    <n v="585"/>
    <x v="1"/>
    <n v="0.1654191782886418"/>
    <n v="-4.7256613118749881E-2"/>
  </r>
  <r>
    <s v="29.05.2020 Пермь"/>
    <d v="2020-05-29T00:00:00"/>
    <x v="9"/>
    <n v="19647"/>
    <x v="462"/>
    <n v="1409485.402"/>
    <n v="182377.32307692306"/>
    <n v="17"/>
    <n v="1296"/>
    <n v="1153"/>
    <x v="0"/>
    <n v="0.25199522995840151"/>
    <n v="0.1226023871392156"/>
  </r>
  <r>
    <s v="18.05.2020 Ростов-на-Дону"/>
    <d v="2020-05-18T00:00:00"/>
    <x v="10"/>
    <n v="12450"/>
    <x v="463"/>
    <n v="897555.51099999994"/>
    <n v="150809.61403846153"/>
    <n v="15"/>
    <n v="729"/>
    <n v="636"/>
    <x v="2"/>
    <n v="0.24242621913999932"/>
    <n v="7.4403615311920843E-2"/>
  </r>
  <r>
    <s v="14.05.2020 Ростов-на-Дону"/>
    <d v="2020-05-14T00:00:00"/>
    <x v="10"/>
    <n v="11161.5"/>
    <x v="464"/>
    <n v="812962.67800000007"/>
    <n v="193118.32307692309"/>
    <n v="15"/>
    <n v="638"/>
    <n v="548"/>
    <x v="1"/>
    <n v="0.18517433342739495"/>
    <n v="-5.2374484375681457E-2"/>
  </r>
  <r>
    <s v="15.05.2020 Ростов-на-Дону"/>
    <d v="2020-05-15T00:00:00"/>
    <x v="10"/>
    <n v="12229.5"/>
    <x v="465"/>
    <n v="921566.44700000004"/>
    <n v="147588"/>
    <n v="15"/>
    <n v="688"/>
    <n v="598"/>
    <x v="1"/>
    <n v="0.218284914402922"/>
    <n v="5.8135854635775336E-2"/>
  </r>
  <r>
    <s v="27.05.2020 Краснодар"/>
    <d v="2020-05-27T00:00:00"/>
    <x v="11"/>
    <n v="28050"/>
    <x v="466"/>
    <n v="1979227.4479999999"/>
    <n v="122940.53466153846"/>
    <n v="20"/>
    <n v="1873"/>
    <n v="1715"/>
    <x v="0"/>
    <n v="0.24217936775500912"/>
    <n v="0.18006395257836064"/>
  </r>
  <r>
    <s v="22.05.2020 Краснодар"/>
    <d v="2020-05-22T00:00:00"/>
    <x v="11"/>
    <n v="30781.5"/>
    <x v="467"/>
    <n v="2108065.5690000001"/>
    <n v="90381.169230769228"/>
    <n v="19"/>
    <n v="1859"/>
    <n v="1697"/>
    <x v="2"/>
    <n v="0.20523528174943587"/>
    <n v="0.16236129786588752"/>
  </r>
  <r>
    <s v="01.06.2020 Краснодар"/>
    <d v="2020-06-01T00:00:00"/>
    <x v="11"/>
    <n v="27960"/>
    <x v="468"/>
    <n v="1983277.5959999997"/>
    <n v="134168.53587692307"/>
    <n v="21"/>
    <n v="1879"/>
    <n v="1720"/>
    <x v="5"/>
    <n v="0.28018765760312681"/>
    <n v="0.21253775516510062"/>
  </r>
  <r>
    <s v="11.05.2020 Краснодар"/>
    <d v="2020-05-11T00:00:00"/>
    <x v="11"/>
    <n v="23629.5"/>
    <x v="469"/>
    <n v="1678039.8589999999"/>
    <n v="151098.71538461538"/>
    <n v="19"/>
    <n v="1527"/>
    <n v="1389"/>
    <x v="1"/>
    <n v="0.28981739521361399"/>
    <n v="0.19977262388460626"/>
  </r>
  <r>
    <s v="29.05.2020 Ростов-на-Дону"/>
    <d v="2020-05-29T00:00:00"/>
    <x v="10"/>
    <n v="17052"/>
    <x v="470"/>
    <n v="1246591.997"/>
    <n v="104864.4846153846"/>
    <n v="16"/>
    <n v="981"/>
    <n v="859"/>
    <x v="0"/>
    <n v="0.24260383808640801"/>
    <n v="0.15848290287444822"/>
  </r>
  <r>
    <s v="18.05.2020 Краснодар"/>
    <d v="2020-05-18T00:00:00"/>
    <x v="11"/>
    <n v="27181.5"/>
    <x v="471"/>
    <n v="1796459.4790000001"/>
    <n v="129793.76153846155"/>
    <n v="19"/>
    <n v="1741"/>
    <n v="1597"/>
    <x v="2"/>
    <n v="0.29392843377348449"/>
    <n v="0.221678676372493"/>
  </r>
  <r>
    <s v="14.05.2020 Краснодар"/>
    <d v="2020-05-14T00:00:00"/>
    <x v="11"/>
    <n v="25656"/>
    <x v="472"/>
    <n v="1766450.28"/>
    <n v="91828.489107692309"/>
    <n v="19"/>
    <n v="1635"/>
    <n v="1487"/>
    <x v="1"/>
    <n v="0.25978156600026125"/>
    <n v="0.20779680868929276"/>
  </r>
  <r>
    <s v="15.05.2020 Краснодар"/>
    <d v="2020-05-15T00:00:00"/>
    <x v="11"/>
    <n v="29283"/>
    <x v="473"/>
    <n v="2005719.3469999998"/>
    <n v="77264.32873846154"/>
    <n v="19"/>
    <n v="1780"/>
    <n v="1615"/>
    <x v="1"/>
    <n v="0.23521119926655432"/>
    <n v="0.19668919525137266"/>
  </r>
  <r>
    <s v="29.05.2020 Краснодар"/>
    <d v="2020-05-29T00:00:00"/>
    <x v="11"/>
    <n v="32782.5"/>
    <x v="474"/>
    <n v="2293738.9569999999"/>
    <n v="58400.799200000001"/>
    <n v="20"/>
    <n v="2064"/>
    <n v="1896"/>
    <x v="0"/>
    <n v="0.24457994284307744"/>
    <n v="0.21911898137587418"/>
  </r>
  <r>
    <s v="27.05.2020 Москва Запад"/>
    <d v="2020-05-27T00:00:00"/>
    <x v="12"/>
    <n v="215592"/>
    <x v="475"/>
    <n v="16240834.603999998"/>
    <n v="285591.72307692305"/>
    <n v="59"/>
    <n v="13942"/>
    <n v="12986"/>
    <x v="0"/>
    <n v="0.37568672083497823"/>
    <n v="0.35810192731663382"/>
  </r>
  <r>
    <s v="22.05.2020 Москва Запад"/>
    <d v="2020-05-22T00:00:00"/>
    <x v="12"/>
    <n v="228334.5"/>
    <x v="476"/>
    <n v="17031004.072999999"/>
    <n v="275436.23846153845"/>
    <n v="60"/>
    <n v="14050"/>
    <n v="13027"/>
    <x v="2"/>
    <n v="0.31411937922563382"/>
    <n v="0.29794674270456112"/>
  </r>
  <r>
    <s v="01.06.2020 Москва Запад"/>
    <d v="2020-06-01T00:00:00"/>
    <x v="12"/>
    <n v="188776.5"/>
    <x v="477"/>
    <n v="14354207.141999999"/>
    <n v="467483.70729230763"/>
    <n v="59"/>
    <n v="12299"/>
    <n v="11448"/>
    <x v="5"/>
    <n v="0.3560743764833153"/>
    <n v="0.32350666287380053"/>
  </r>
  <r>
    <s v="11.05.2020 Москва Запад"/>
    <d v="2020-05-11T00:00:00"/>
    <x v="12"/>
    <n v="175293"/>
    <x v="478"/>
    <n v="12903628.608999999"/>
    <n v="355401.60769230768"/>
    <n v="60"/>
    <n v="11100"/>
    <n v="10407"/>
    <x v="1"/>
    <n v="0.38869030898035828"/>
    <n v="0.36114754419213252"/>
  </r>
  <r>
    <s v="18.05.2020 Москва Запад"/>
    <d v="2020-05-18T00:00:00"/>
    <x v="12"/>
    <n v="201999"/>
    <x v="479"/>
    <n v="14541626.939999998"/>
    <n v="279597.86153846153"/>
    <n v="60"/>
    <n v="12460"/>
    <n v="11665"/>
    <x v="2"/>
    <n v="0.40441200866070376"/>
    <n v="0.38518459602715827"/>
  </r>
  <r>
    <s v="14.05.2020 Москва Запад"/>
    <d v="2020-05-14T00:00:00"/>
    <x v="12"/>
    <n v="197946"/>
    <x v="480"/>
    <n v="14561721.772999998"/>
    <n v="363750.55692307692"/>
    <n v="60"/>
    <n v="11935"/>
    <n v="11178"/>
    <x v="1"/>
    <n v="0.36951081821771892"/>
    <n v="0.3445309042629327"/>
  </r>
  <r>
    <s v="15.05.2020 Москва Запад"/>
    <d v="2020-05-15T00:00:00"/>
    <x v="12"/>
    <n v="230896.5"/>
    <x v="481"/>
    <n v="17099721.813000001"/>
    <n v="329754.63076923077"/>
    <n v="60"/>
    <n v="13544"/>
    <n v="12643"/>
    <x v="1"/>
    <n v="0.35003494515621558"/>
    <n v="0.33075073489973439"/>
  </r>
  <r>
    <s v="27.05.2020 Москва Восток"/>
    <d v="2020-05-27T00:00:00"/>
    <x v="13"/>
    <n v="203532"/>
    <x v="482"/>
    <n v="15301120.521000002"/>
    <n v="356339.00384615385"/>
    <n v="54"/>
    <n v="13091"/>
    <n v="12216"/>
    <x v="0"/>
    <n v="0.36939804318531044"/>
    <n v="0.34610961778162208"/>
  </r>
  <r>
    <s v="22.05.2020 Москва Восток"/>
    <d v="2020-05-22T00:00:00"/>
    <x v="13"/>
    <n v="214428"/>
    <x v="483"/>
    <n v="15857489.721000001"/>
    <n v="256649.16153846151"/>
    <n v="54"/>
    <n v="13014"/>
    <n v="12095"/>
    <x v="2"/>
    <n v="0.31247668238674553"/>
    <n v="0.29629195415712023"/>
  </r>
  <r>
    <s v="01.06.2020 Москва Восток"/>
    <d v="2020-06-01T00:00:00"/>
    <x v="13"/>
    <n v="183228"/>
    <x v="484"/>
    <n v="13959979.012"/>
    <n v="464232.54846153839"/>
    <n v="54"/>
    <n v="11864"/>
    <n v="11071"/>
    <x v="5"/>
    <n v="0.35488702982585829"/>
    <n v="0.32163249928089943"/>
  </r>
  <r>
    <s v="11.05.2020 Москва Восток"/>
    <d v="2020-05-11T00:00:00"/>
    <x v="13"/>
    <n v="166948.5"/>
    <x v="485"/>
    <n v="12200989.641000001"/>
    <n v="416475.07692307688"/>
    <n v="54"/>
    <n v="10570"/>
    <n v="9926"/>
    <x v="1"/>
    <n v="0.39097167519675291"/>
    <n v="0.35683714273853651"/>
  </r>
  <r>
    <s v="29.05.2020 Москва Запад"/>
    <d v="2020-05-29T00:00:00"/>
    <x v="12"/>
    <n v="232102.5"/>
    <x v="486"/>
    <n v="17632080.519000001"/>
    <n v="331721.66923076921"/>
    <n v="59"/>
    <n v="14507"/>
    <n v="13386"/>
    <x v="0"/>
    <n v="0.31127143362837079"/>
    <n v="0.29245790400131899"/>
  </r>
  <r>
    <s v="18.05.2020 Москва Восток"/>
    <d v="2020-05-18T00:00:00"/>
    <x v="13"/>
    <n v="196560"/>
    <x v="487"/>
    <n v="14172342.450999999"/>
    <n v="269626.30769230769"/>
    <n v="54"/>
    <n v="12012"/>
    <n v="11308"/>
    <x v="2"/>
    <n v="0.40097673116832033"/>
    <n v="0.38195190809305773"/>
  </r>
  <r>
    <s v="14.05.2020 Москва Восток"/>
    <d v="2020-05-14T00:00:00"/>
    <x v="13"/>
    <n v="186496.5"/>
    <x v="488"/>
    <n v="13641908.620999999"/>
    <n v="364896.93846153846"/>
    <n v="54"/>
    <n v="11194"/>
    <n v="10554"/>
    <x v="1"/>
    <n v="0.3664508770645577"/>
    <n v="0.33970264493669949"/>
  </r>
  <r>
    <s v="15.05.2020 Москва Восток"/>
    <d v="2020-05-15T00:00:00"/>
    <x v="13"/>
    <n v="219772.5"/>
    <x v="489"/>
    <n v="16241999.308"/>
    <n v="317179.04615384614"/>
    <n v="54"/>
    <n v="12791"/>
    <n v="11950"/>
    <x v="1"/>
    <n v="0.34806645935611313"/>
    <n v="0.32853813404719506"/>
  </r>
  <r>
    <s v="29.05.2020 Москва Восток"/>
    <d v="2020-05-29T00:00:00"/>
    <x v="13"/>
    <n v="226476"/>
    <x v="490"/>
    <n v="17175270.221000001"/>
    <n v="306548.18846153846"/>
    <n v="54"/>
    <n v="14031"/>
    <n v="12943"/>
    <x v="0"/>
    <n v="0.30514112509228736"/>
    <n v="0.28729289420467513"/>
  </r>
  <r>
    <s v="27.05.2020 Тюмень"/>
    <d v="2020-05-27T00:00:00"/>
    <x v="15"/>
    <n v="8362.5"/>
    <x v="491"/>
    <n v="597300.38899999997"/>
    <n v="48380.499253846152"/>
    <n v="7"/>
    <n v="409"/>
    <n v="329"/>
    <x v="0"/>
    <n v="0.15132019443570133"/>
    <n v="7.0321587796846191E-2"/>
  </r>
  <r>
    <s v="22.05.2020 Новосибирск"/>
    <d v="2020-05-22T00:00:00"/>
    <x v="14"/>
    <n v="17008.5"/>
    <x v="492"/>
    <n v="1144986.3970000001"/>
    <n v="158820.4117"/>
    <n v="18"/>
    <n v="985"/>
    <n v="861"/>
    <x v="2"/>
    <n v="0.22164857474721586"/>
    <n v="8.2939143686612621E-2"/>
  </r>
  <r>
    <s v="01.06.2020 Томск"/>
    <d v="2020-06-01T00:00:00"/>
    <x v="16"/>
    <n v="5166"/>
    <x v="493"/>
    <n v="357353.07299999997"/>
    <n v="141592.70844615385"/>
    <n v="9"/>
    <n v="294"/>
    <n v="224"/>
    <x v="5"/>
    <n v="8.8595647811877162E-2"/>
    <n v="-0.30763071525665553"/>
  </r>
  <r>
    <s v="11.05.2020 Новосибирск"/>
    <d v="2020-05-11T00:00:00"/>
    <x v="14"/>
    <n v="10941"/>
    <x v="494"/>
    <n v="723289.05500000005"/>
    <n v="166333.57363076921"/>
    <n v="15"/>
    <n v="654"/>
    <n v="564"/>
    <x v="1"/>
    <n v="0.21715653501766308"/>
    <n v="-1.2811791588314943E-2"/>
  </r>
  <r>
    <s v="18.05.2020 Новосибирск"/>
    <d v="2020-05-18T00:00:00"/>
    <x v="14"/>
    <n v="14497.5"/>
    <x v="495"/>
    <n v="1005560.455"/>
    <n v="171097.83406153845"/>
    <n v="16"/>
    <n v="864"/>
    <n v="765"/>
    <x v="2"/>
    <n v="0.22390552838516312"/>
    <n v="5.3753815267587858E-2"/>
  </r>
  <r>
    <s v="14.05.2020 Новосибирск"/>
    <d v="2020-05-14T00:00:00"/>
    <x v="14"/>
    <n v="13810.5"/>
    <x v="496"/>
    <n v="966968.63599999994"/>
    <n v="195740.02307692307"/>
    <n v="16"/>
    <n v="834"/>
    <n v="735"/>
    <x v="1"/>
    <n v="0.17033423615613533"/>
    <n v="-3.2092208497363314E-2"/>
  </r>
  <r>
    <s v="15.05.2020 Новосибирск"/>
    <d v="2020-05-15T00:00:00"/>
    <x v="14"/>
    <n v="13752"/>
    <x v="497"/>
    <n v="898790.64599999995"/>
    <n v="149313.46028461537"/>
    <n v="16"/>
    <n v="817"/>
    <n v="718"/>
    <x v="1"/>
    <n v="0.21389781352931445"/>
    <n v="4.7770739389053102E-2"/>
  </r>
  <r>
    <s v="27.05.2020 Новосибирск"/>
    <d v="2020-05-27T00:00:00"/>
    <x v="14"/>
    <n v="15276"/>
    <x v="498"/>
    <n v="1100106.21"/>
    <n v="107692.85196923077"/>
    <n v="18"/>
    <n v="962"/>
    <n v="859"/>
    <x v="0"/>
    <n v="0.22733558607945686"/>
    <n v="0.12944244540785682"/>
  </r>
  <r>
    <s v="01.06.2020 Уфа"/>
    <d v="2020-06-01T00:00:00"/>
    <x v="17"/>
    <n v="4408.5"/>
    <x v="499"/>
    <n v="346029.05"/>
    <n v="36168.753846153842"/>
    <n v="6"/>
    <n v="237"/>
    <n v="175"/>
    <x v="5"/>
    <n v="0.18744943524250351"/>
    <n v="8.2924240475896957E-2"/>
  </r>
  <r>
    <s v="29.05.2020 Тюмень"/>
    <d v="2020-05-29T00:00:00"/>
    <x v="15"/>
    <n v="9927"/>
    <x v="500"/>
    <n v="733232.38899999997"/>
    <n v="51066.353846153841"/>
    <n v="7"/>
    <n v="491"/>
    <n v="411"/>
    <x v="0"/>
    <n v="0.16039677565307339"/>
    <n v="9.0751251788805248E-2"/>
  </r>
  <r>
    <s v="01.06.2020 Тюмень"/>
    <d v="2020-06-01T00:00:00"/>
    <x v="15"/>
    <n v="9474"/>
    <x v="501"/>
    <n v="682814.14599999995"/>
    <n v="81560.983369230773"/>
    <n v="7"/>
    <n v="500"/>
    <n v="418"/>
    <x v="5"/>
    <n v="0.17520632034474584"/>
    <n v="5.5758028526212283E-2"/>
  </r>
  <r>
    <s v="29.05.2020 Новосибирск"/>
    <d v="2020-05-29T00:00:00"/>
    <x v="14"/>
    <n v="16878"/>
    <x v="502"/>
    <n v="1180692.7039999999"/>
    <n v="102040.10621538461"/>
    <n v="18"/>
    <n v="1014"/>
    <n v="893"/>
    <x v="0"/>
    <n v="0.21814549639158279"/>
    <n v="0.13172156417815511"/>
  </r>
  <r>
    <s v="01.06.2020 Новосибирск"/>
    <d v="2020-06-01T00:00:00"/>
    <x v="14"/>
    <n v="14238"/>
    <x v="503"/>
    <n v="1006008.1159999999"/>
    <n v="129348.2923076923"/>
    <n v="18"/>
    <n v="923"/>
    <n v="824"/>
    <x v="5"/>
    <n v="0.2854955933576187"/>
    <n v="0.15691979933520517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326205-D5DD-4A29-840B-A9B97518697A}" name="PivotTable2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22" firstHeaderRow="0" firstDataRow="1" firstDataCol="1" rowPageCount="1" colPageCount="1"/>
  <pivotFields count="15">
    <pivotField showAll="0"/>
    <pivotField showAll="0">
      <items count="37">
        <item x="16"/>
        <item x="8"/>
        <item x="22"/>
        <item x="11"/>
        <item x="9"/>
        <item x="18"/>
        <item x="7"/>
        <item x="15"/>
        <item x="19"/>
        <item x="25"/>
        <item x="24"/>
        <item x="6"/>
        <item x="23"/>
        <item x="31"/>
        <item x="12"/>
        <item x="17"/>
        <item x="33"/>
        <item x="34"/>
        <item x="3"/>
        <item x="5"/>
        <item x="32"/>
        <item x="4"/>
        <item x="14"/>
        <item x="13"/>
        <item x="30"/>
        <item x="20"/>
        <item x="26"/>
        <item x="21"/>
        <item x="10"/>
        <item x="29"/>
        <item x="2"/>
        <item x="28"/>
        <item x="1"/>
        <item x="0"/>
        <item x="27"/>
        <item x="35"/>
        <item t="default"/>
      </items>
    </pivotField>
    <pivotField axis="axisRow" showAll="0" sortType="descending">
      <items count="20">
        <item x="7"/>
        <item x="2"/>
        <item x="8"/>
        <item x="1"/>
        <item x="11"/>
        <item x="13"/>
        <item x="12"/>
        <item x="4"/>
        <item x="14"/>
        <item x="9"/>
        <item x="10"/>
        <item x="0"/>
        <item x="6"/>
        <item x="5"/>
        <item x="3"/>
        <item x="16"/>
        <item x="15"/>
        <item x="17"/>
        <item h="1" x="1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  <pivotField dataField="1" showAll="0"/>
    <pivotField showAll="0"/>
    <pivotField showAll="0"/>
    <pivotField showAll="0"/>
    <pivotField showAll="0"/>
    <pivotField name="Номер Недели" axis="axisPage" showAll="0">
      <items count="8">
        <item x="4"/>
        <item x="3"/>
        <item x="1"/>
        <item x="2"/>
        <item x="0"/>
        <item x="5"/>
        <item x="6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ragToRow="0" dragToCol="0" dragToPage="0" showAll="0" defaultSubtotal="0"/>
    <pivotField dataField="1" dragToRow="0" dragToCol="0" dragToPage="0" showAll="0" defaultSubtotal="0"/>
  </pivotFields>
  <rowFields count="1">
    <field x="2"/>
  </rowFields>
  <rowItems count="19">
    <i>
      <x v="12"/>
    </i>
    <i>
      <x v="13"/>
    </i>
    <i>
      <x v="6"/>
    </i>
    <i>
      <x v="5"/>
    </i>
    <i>
      <x v="1"/>
    </i>
    <i>
      <x/>
    </i>
    <i>
      <x v="2"/>
    </i>
    <i>
      <x v="3"/>
    </i>
    <i>
      <x v="7"/>
    </i>
    <i>
      <x v="4"/>
    </i>
    <i>
      <x v="9"/>
    </i>
    <i>
      <x v="8"/>
    </i>
    <i>
      <x v="10"/>
    </i>
    <i>
      <x v="14"/>
    </i>
    <i>
      <x v="16"/>
    </i>
    <i>
      <x v="11"/>
    </i>
    <i>
      <x v="15"/>
    </i>
    <i>
      <x v="17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10" hier="-1"/>
  </pageFields>
  <dataFields count="4">
    <dataField name="Товарооборот в рублях" fld="4" baseField="10" baseItem="0"/>
    <dataField name="Доля от Общей Суммы" fld="4" showDataAs="percentOfTotal" baseField="10" baseItem="0" numFmtId="10"/>
    <dataField name="Товарооборот в себестоимостии" fld="5" baseField="2" baseItem="12"/>
    <dataField name="Average of Наценка" fld="14" subtotal="average" showDataAs="percentOfTotal" baseField="2" baseItem="12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5459F1-B89E-4731-B21E-24DCF1F58ED2}" name="PivotTable3" cacheId="2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3:C102" firstHeaderRow="0" firstDataRow="1" firstDataCol="1"/>
  <pivotFields count="13">
    <pivotField showAll="0"/>
    <pivotField showAll="0"/>
    <pivotField axis="axisRow" showAll="0">
      <items count="20">
        <item x="7"/>
        <item x="2"/>
        <item x="8"/>
        <item x="1"/>
        <item x="11"/>
        <item x="13"/>
        <item x="12"/>
        <item x="4"/>
        <item x="14"/>
        <item x="9"/>
        <item x="10"/>
        <item x="0"/>
        <item x="6"/>
        <item x="5"/>
        <item x="3"/>
        <item x="16"/>
        <item x="15"/>
        <item x="17"/>
        <item h="1" x="18"/>
        <item t="default"/>
      </items>
    </pivotField>
    <pivotField showAll="0"/>
    <pivotField dataField="1" showAll="0">
      <items count="506">
        <item x="493"/>
        <item x="265"/>
        <item x="499"/>
        <item x="249"/>
        <item x="384"/>
        <item x="378"/>
        <item x="251"/>
        <item x="247"/>
        <item x="60"/>
        <item x="0"/>
        <item x="377"/>
        <item x="70"/>
        <item x="2"/>
        <item x="380"/>
        <item x="259"/>
        <item x="491"/>
        <item x="255"/>
        <item x="381"/>
        <item x="72"/>
        <item x="76"/>
        <item x="58"/>
        <item x="63"/>
        <item x="405"/>
        <item x="261"/>
        <item x="268"/>
        <item x="1"/>
        <item x="66"/>
        <item x="59"/>
        <item x="267"/>
        <item x="501"/>
        <item x="367"/>
        <item x="359"/>
        <item x="80"/>
        <item x="360"/>
        <item x="56"/>
        <item x="500"/>
        <item x="79"/>
        <item x="68"/>
        <item x="392"/>
        <item x="67"/>
        <item x="494"/>
        <item x="62"/>
        <item x="358"/>
        <item x="379"/>
        <item x="64"/>
        <item x="407"/>
        <item x="55"/>
        <item x="257"/>
        <item x="357"/>
        <item x="78"/>
        <item x="464"/>
        <item x="374"/>
        <item x="349"/>
        <item x="408"/>
        <item x="61"/>
        <item x="252"/>
        <item x="350"/>
        <item x="371"/>
        <item x="77"/>
        <item x="404"/>
        <item x="368"/>
        <item x="75"/>
        <item x="65"/>
        <item x="81"/>
        <item x="57"/>
        <item x="373"/>
        <item x="225"/>
        <item x="402"/>
        <item x="245"/>
        <item x="461"/>
        <item x="246"/>
        <item x="223"/>
        <item x="497"/>
        <item x="362"/>
        <item x="454"/>
        <item x="232"/>
        <item x="238"/>
        <item x="253"/>
        <item x="254"/>
        <item x="83"/>
        <item x="463"/>
        <item x="224"/>
        <item x="234"/>
        <item x="465"/>
        <item x="228"/>
        <item x="241"/>
        <item x="355"/>
        <item x="54"/>
        <item x="496"/>
        <item x="361"/>
        <item x="365"/>
        <item x="409"/>
        <item x="250"/>
        <item x="356"/>
        <item x="363"/>
        <item x="366"/>
        <item x="269"/>
        <item x="266"/>
        <item x="376"/>
        <item x="458"/>
        <item x="243"/>
        <item x="372"/>
        <item x="364"/>
        <item x="235"/>
        <item x="222"/>
        <item x="456"/>
        <item x="264"/>
        <item x="495"/>
        <item x="288"/>
        <item x="73"/>
        <item x="233"/>
        <item x="455"/>
        <item x="82"/>
        <item x="240"/>
        <item x="410"/>
        <item x="503"/>
        <item x="262"/>
        <item x="354"/>
        <item x="370"/>
        <item x="283"/>
        <item x="498"/>
        <item x="220"/>
        <item x="457"/>
        <item x="221"/>
        <item x="229"/>
        <item x="231"/>
        <item x="375"/>
        <item x="387"/>
        <item x="492"/>
        <item x="244"/>
        <item x="459"/>
        <item x="397"/>
        <item x="230"/>
        <item x="502"/>
        <item x="403"/>
        <item x="369"/>
        <item x="227"/>
        <item x="239"/>
        <item x="263"/>
        <item x="226"/>
        <item x="237"/>
        <item x="453"/>
        <item x="242"/>
        <item x="470"/>
        <item x="460"/>
        <item x="258"/>
        <item x="219"/>
        <item x="451"/>
        <item x="285"/>
        <item x="275"/>
        <item x="462"/>
        <item x="386"/>
        <item x="452"/>
        <item x="90"/>
        <item x="236"/>
        <item x="284"/>
        <item x="96"/>
        <item x="97"/>
        <item x="274"/>
        <item x="286"/>
        <item x="469"/>
        <item x="99"/>
        <item x="279"/>
        <item x="472"/>
        <item x="100"/>
        <item x="292"/>
        <item x="278"/>
        <item x="282"/>
        <item x="103"/>
        <item x="105"/>
        <item x="256"/>
        <item x="293"/>
        <item x="471"/>
        <item x="106"/>
        <item x="248"/>
        <item x="93"/>
        <item x="7"/>
        <item x="98"/>
        <item x="92"/>
        <item x="281"/>
        <item x="273"/>
        <item x="89"/>
        <item x="276"/>
        <item x="16"/>
        <item x="18"/>
        <item x="272"/>
        <item x="416"/>
        <item x="271"/>
        <item x="88"/>
        <item x="260"/>
        <item x="466"/>
        <item x="195"/>
        <item x="25"/>
        <item x="473"/>
        <item x="385"/>
        <item x="289"/>
        <item x="280"/>
        <item x="294"/>
        <item x="468"/>
        <item x="467"/>
        <item x="299"/>
        <item x="290"/>
        <item x="415"/>
        <item x="12"/>
        <item x="8"/>
        <item x="194"/>
        <item x="17"/>
        <item x="24"/>
        <item x="201"/>
        <item x="95"/>
        <item x="86"/>
        <item x="389"/>
        <item x="9"/>
        <item x="205"/>
        <item x="207"/>
        <item x="13"/>
        <item x="291"/>
        <item x="4"/>
        <item x="297"/>
        <item x="22"/>
        <item x="193"/>
        <item x="388"/>
        <item x="29"/>
        <item x="6"/>
        <item x="94"/>
        <item x="211"/>
        <item x="474"/>
        <item x="104"/>
        <item x="202"/>
        <item x="85"/>
        <item x="102"/>
        <item x="5"/>
        <item x="87"/>
        <item x="15"/>
        <item x="91"/>
        <item x="107"/>
        <item x="270"/>
        <item x="411"/>
        <item x="26"/>
        <item x="14"/>
        <item x="214"/>
        <item x="19"/>
        <item x="391"/>
        <item x="417"/>
        <item x="10"/>
        <item x="108"/>
        <item x="110"/>
        <item x="298"/>
        <item x="413"/>
        <item x="382"/>
        <item x="11"/>
        <item x="390"/>
        <item x="445"/>
        <item x="198"/>
        <item x="192"/>
        <item x="287"/>
        <item x="383"/>
        <item x="448"/>
        <item x="277"/>
        <item x="21"/>
        <item x="191"/>
        <item x="393"/>
        <item x="213"/>
        <item x="84"/>
        <item x="418"/>
        <item x="203"/>
        <item x="23"/>
        <item x="447"/>
        <item x="101"/>
        <item x="3"/>
        <item x="412"/>
        <item x="215"/>
        <item x="27"/>
        <item x="212"/>
        <item x="190"/>
        <item x="210"/>
        <item x="20"/>
        <item x="109"/>
        <item x="196"/>
        <item x="449"/>
        <item x="442"/>
        <item x="199"/>
        <item x="444"/>
        <item x="208"/>
        <item x="218"/>
        <item x="414"/>
        <item x="200"/>
        <item x="28"/>
        <item x="216"/>
        <item x="189"/>
        <item x="450"/>
        <item x="168"/>
        <item x="197"/>
        <item x="217"/>
        <item x="443"/>
        <item x="437"/>
        <item x="186"/>
        <item x="440"/>
        <item x="180"/>
        <item x="171"/>
        <item x="36"/>
        <item x="166"/>
        <item x="183"/>
        <item x="174"/>
        <item x="439"/>
        <item x="436"/>
        <item x="172"/>
        <item x="169"/>
        <item x="435"/>
        <item x="164"/>
        <item x="434"/>
        <item x="400"/>
        <item x="188"/>
        <item x="209"/>
        <item x="46"/>
        <item x="163"/>
        <item x="187"/>
        <item x="178"/>
        <item x="33"/>
        <item x="175"/>
        <item x="51"/>
        <item x="441"/>
        <item x="176"/>
        <item x="39"/>
        <item x="398"/>
        <item x="53"/>
        <item x="167"/>
        <item x="204"/>
        <item x="52"/>
        <item x="399"/>
        <item x="40"/>
        <item x="74"/>
        <item x="34"/>
        <item x="48"/>
        <item x="162"/>
        <item x="37"/>
        <item x="394"/>
        <item x="32"/>
        <item x="31"/>
        <item x="184"/>
        <item x="396"/>
        <item x="401"/>
        <item x="42"/>
        <item x="44"/>
        <item x="45"/>
        <item x="49"/>
        <item x="170"/>
        <item x="173"/>
        <item x="43"/>
        <item x="181"/>
        <item x="35"/>
        <item x="446"/>
        <item x="41"/>
        <item x="165"/>
        <item x="406"/>
        <item x="50"/>
        <item x="69"/>
        <item x="30"/>
        <item x="185"/>
        <item x="395"/>
        <item x="47"/>
        <item x="38"/>
        <item x="206"/>
        <item x="71"/>
        <item x="485"/>
        <item x="478"/>
        <item x="327"/>
        <item x="326"/>
        <item x="329"/>
        <item x="488"/>
        <item x="332"/>
        <item x="336"/>
        <item x="484"/>
        <item x="348"/>
        <item x="309"/>
        <item x="303"/>
        <item x="314"/>
        <item x="477"/>
        <item x="302"/>
        <item x="353"/>
        <item x="306"/>
        <item x="343"/>
        <item x="487"/>
        <item x="480"/>
        <item x="323"/>
        <item x="313"/>
        <item x="479"/>
        <item x="342"/>
        <item x="318"/>
        <item x="325"/>
        <item x="351"/>
        <item x="483"/>
        <item x="305"/>
        <item x="335"/>
        <item x="482"/>
        <item x="333"/>
        <item x="296"/>
        <item x="334"/>
        <item x="347"/>
        <item x="337"/>
        <item x="295"/>
        <item x="344"/>
        <item x="489"/>
        <item x="312"/>
        <item x="301"/>
        <item x="311"/>
        <item x="340"/>
        <item x="310"/>
        <item x="475"/>
        <item x="324"/>
        <item x="476"/>
        <item x="490"/>
        <item x="322"/>
        <item x="319"/>
        <item x="328"/>
        <item x="346"/>
        <item x="316"/>
        <item x="481"/>
        <item x="486"/>
        <item x="345"/>
        <item x="300"/>
        <item x="330"/>
        <item x="321"/>
        <item x="331"/>
        <item x="352"/>
        <item x="304"/>
        <item x="117"/>
        <item x="339"/>
        <item x="422"/>
        <item x="320"/>
        <item x="307"/>
        <item x="133"/>
        <item x="308"/>
        <item x="338"/>
        <item x="125"/>
        <item x="315"/>
        <item x="113"/>
        <item x="341"/>
        <item x="112"/>
        <item x="129"/>
        <item x="123"/>
        <item x="423"/>
        <item x="421"/>
        <item x="121"/>
        <item x="118"/>
        <item x="155"/>
        <item x="424"/>
        <item x="134"/>
        <item x="126"/>
        <item x="317"/>
        <item x="127"/>
        <item x="120"/>
        <item x="124"/>
        <item x="419"/>
        <item x="150"/>
        <item x="115"/>
        <item x="122"/>
        <item x="420"/>
        <item x="131"/>
        <item x="114"/>
        <item x="116"/>
        <item x="119"/>
        <item x="141"/>
        <item x="111"/>
        <item x="425"/>
        <item x="130"/>
        <item x="160"/>
        <item x="429"/>
        <item x="128"/>
        <item x="147"/>
        <item x="152"/>
        <item x="151"/>
        <item x="137"/>
        <item x="431"/>
        <item x="156"/>
        <item x="136"/>
        <item x="149"/>
        <item x="428"/>
        <item x="145"/>
        <item x="182"/>
        <item x="432"/>
        <item x="132"/>
        <item x="153"/>
        <item x="161"/>
        <item x="142"/>
        <item x="139"/>
        <item x="138"/>
        <item x="158"/>
        <item x="426"/>
        <item x="177"/>
        <item x="427"/>
        <item x="144"/>
        <item x="146"/>
        <item x="148"/>
        <item x="143"/>
        <item x="140"/>
        <item x="430"/>
        <item x="433"/>
        <item x="135"/>
        <item x="157"/>
        <item x="179"/>
        <item x="154"/>
        <item x="159"/>
        <item x="438"/>
        <item x="504"/>
        <item t="default"/>
      </items>
    </pivotField>
    <pivotField showAll="0"/>
    <pivotField showAll="0"/>
    <pivotField showAll="0"/>
    <pivotField showAll="0"/>
    <pivotField showAll="0"/>
    <pivotField axis="axisRow" showAll="0">
      <items count="8">
        <item x="4"/>
        <item x="3"/>
        <item x="1"/>
        <item x="2"/>
        <item x="0"/>
        <item x="5"/>
        <item h="1" x="6"/>
        <item t="default"/>
      </items>
    </pivotField>
    <pivotField showAll="0"/>
    <pivotField dataField="1" showAll="0"/>
  </pivotFields>
  <rowFields count="2">
    <field x="10"/>
    <field x="2"/>
  </rowFields>
  <rowItems count="99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2"/>
    </i>
    <i r="1">
      <x v="13"/>
    </i>
    <i r="1">
      <x v="14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2"/>
    </i>
    <i r="1">
      <x v="13"/>
    </i>
    <i r="1">
      <x v="14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2"/>
    </i>
    <i r="1">
      <x v="13"/>
    </i>
    <i r="1">
      <x v="14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2"/>
    </i>
    <i r="1">
      <x v="13"/>
    </i>
    <i r="1">
      <x v="14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>
      <x v="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t="grand">
      <x/>
    </i>
  </rowItems>
  <colFields count="1">
    <field x="-2"/>
  </colFields>
  <colItems count="2">
    <i>
      <x/>
    </i>
    <i i="1">
      <x v="1"/>
    </i>
  </colItems>
  <dataFields count="2">
    <dataField name="Суммарный Товарооборот, руб" fld="4" baseField="10" baseItem="0"/>
    <dataField name="Средняя Доходность" fld="12" subtotal="average" baseField="10" baseItem="0"/>
  </dataFields>
  <chartFormats count="1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Z1000"/>
  <sheetViews>
    <sheetView zoomScale="85" zoomScaleNormal="85" workbookViewId="0">
      <selection activeCell="P17" sqref="P17"/>
    </sheetView>
  </sheetViews>
  <sheetFormatPr defaultColWidth="14.44140625" defaultRowHeight="15" customHeight="1" x14ac:dyDescent="0.3"/>
  <cols>
    <col min="1" max="1" width="30.88671875" bestFit="1" customWidth="1"/>
    <col min="2" max="2" width="10.44140625" style="15" customWidth="1"/>
    <col min="3" max="5" width="22" customWidth="1"/>
    <col min="6" max="6" width="30.33203125" customWidth="1"/>
    <col min="7" max="8" width="22" customWidth="1"/>
    <col min="9" max="9" width="22.77734375" customWidth="1"/>
    <col min="11" max="11" width="15.88671875" style="27" customWidth="1"/>
    <col min="12" max="12" width="11.6640625" style="31" customWidth="1"/>
    <col min="13" max="13" width="14.109375" customWidth="1"/>
    <col min="14" max="26" width="8.6640625" customWidth="1"/>
  </cols>
  <sheetData>
    <row r="1" spans="1:26" ht="14.25" customHeight="1" x14ac:dyDescent="0.3">
      <c r="A1" s="17" t="s">
        <v>27</v>
      </c>
      <c r="B1" s="22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2" t="s">
        <v>5</v>
      </c>
      <c r="H1" s="3" t="s">
        <v>6</v>
      </c>
      <c r="I1" s="3" t="s">
        <v>7</v>
      </c>
      <c r="J1" s="3" t="s">
        <v>8</v>
      </c>
      <c r="K1" s="28" t="s">
        <v>31</v>
      </c>
      <c r="L1" s="30" t="s">
        <v>37</v>
      </c>
      <c r="M1" s="28" t="s">
        <v>38</v>
      </c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4.25" customHeight="1" x14ac:dyDescent="0.3">
      <c r="A2" t="str">
        <f>TEXT(B2,"ДД.ММ.ГГГГ")&amp;" "&amp;C2</f>
        <v>31.05.2020 Самара</v>
      </c>
      <c r="B2" s="23">
        <v>43982</v>
      </c>
      <c r="C2" s="5" t="s">
        <v>9</v>
      </c>
      <c r="D2" s="5">
        <v>7944</v>
      </c>
      <c r="E2" s="5">
        <v>623971.5</v>
      </c>
      <c r="F2" s="5">
        <v>565363.01599999995</v>
      </c>
      <c r="G2" s="6">
        <v>64235.456923076919</v>
      </c>
      <c r="H2">
        <f>VLOOKUP($A2, Лист2!$1:$1048576,4,FALSE)</f>
        <v>15</v>
      </c>
      <c r="I2">
        <f>VLOOKUP($A2, Лист2!$1:$1048576,5,FALSE)</f>
        <v>441</v>
      </c>
      <c r="J2">
        <f>VLOOKUP($A2, Лист2!$1:$1048576,6,FALSE)</f>
        <v>368</v>
      </c>
      <c r="K2" s="26">
        <f>WEEKNUM(B2, 2)</f>
        <v>22</v>
      </c>
      <c r="L2" s="31">
        <f>(E2-F2)/F2</f>
        <v>0.10366522453955507</v>
      </c>
      <c r="M2" s="31">
        <f>(E2-F2-G2)/F2</f>
        <v>-9.9528493442819482E-3</v>
      </c>
    </row>
    <row r="3" spans="1:26" ht="14.25" customHeight="1" x14ac:dyDescent="0.3">
      <c r="A3" t="str">
        <f>TEXT(B3,"ДД.ММ.ГГГГ")&amp;" "&amp;C3</f>
        <v>30.05.2020 Самара</v>
      </c>
      <c r="B3" s="24">
        <v>43981</v>
      </c>
      <c r="C3" s="7" t="s">
        <v>9</v>
      </c>
      <c r="D3" s="7">
        <v>10029</v>
      </c>
      <c r="E3" s="7">
        <v>787101</v>
      </c>
      <c r="F3" s="7">
        <v>707654.63099999994</v>
      </c>
      <c r="G3" s="8">
        <v>112379.26539999999</v>
      </c>
      <c r="H3">
        <f>VLOOKUP($A3, Лист2!$1:$1048576,4,FALSE)</f>
        <v>15</v>
      </c>
      <c r="I3">
        <f>VLOOKUP($A3, Лист2!$1:$1048576,5,FALSE)</f>
        <v>490</v>
      </c>
      <c r="J3">
        <f>VLOOKUP($A3, Лист2!$1:$1048576,6,FALSE)</f>
        <v>409</v>
      </c>
      <c r="K3" s="26">
        <f t="shared" ref="K3:K66" si="0">WEEKNUM(B3, 2)</f>
        <v>22</v>
      </c>
      <c r="L3" s="31">
        <f t="shared" ref="L3:L66" si="1">(E3-F3)/F3</f>
        <v>0.11226715055581975</v>
      </c>
      <c r="M3" s="31">
        <f t="shared" ref="M3:M66" si="2">(E3-F3-G3)/F3</f>
        <v>-4.6538092110641367E-2</v>
      </c>
    </row>
    <row r="4" spans="1:26" ht="14.25" customHeight="1" x14ac:dyDescent="0.3">
      <c r="A4" t="str">
        <f>TEXT(B4,"ДД.ММ.ГГГГ")&amp;" "&amp;C4</f>
        <v>28.05.2020 Самара</v>
      </c>
      <c r="B4" s="23">
        <v>43979</v>
      </c>
      <c r="C4" s="5" t="s">
        <v>9</v>
      </c>
      <c r="D4" s="5">
        <v>8536.5</v>
      </c>
      <c r="E4" s="5">
        <v>643944</v>
      </c>
      <c r="F4" s="5">
        <v>640961.69299999997</v>
      </c>
      <c r="G4" s="6">
        <v>61475.592307692306</v>
      </c>
      <c r="H4">
        <f>VLOOKUP($A4, Лист2!$1:$1048576,4,FALSE)</f>
        <v>15</v>
      </c>
      <c r="I4">
        <f>VLOOKUP($A4, Лист2!$1:$1048576,5,FALSE)</f>
        <v>464</v>
      </c>
      <c r="J4">
        <f>VLOOKUP($A4, Лист2!$1:$1048576,6,FALSE)</f>
        <v>390</v>
      </c>
      <c r="K4" s="26">
        <f t="shared" si="0"/>
        <v>22</v>
      </c>
      <c r="L4" s="31">
        <f t="shared" si="1"/>
        <v>4.6528630845962737E-3</v>
      </c>
      <c r="M4" s="31">
        <f t="shared" si="2"/>
        <v>-9.1258628942263914E-2</v>
      </c>
    </row>
    <row r="5" spans="1:26" ht="14.25" customHeight="1" x14ac:dyDescent="0.3">
      <c r="A5" t="str">
        <f>TEXT(B5,"ДД.ММ.ГГГГ")&amp;" "&amp;C5</f>
        <v>16.05.2020 Кемерово</v>
      </c>
      <c r="B5" s="24">
        <v>43967</v>
      </c>
      <c r="C5" s="7" t="s">
        <v>10</v>
      </c>
      <c r="D5" s="7">
        <v>38947.5</v>
      </c>
      <c r="E5" s="7">
        <v>3395892</v>
      </c>
      <c r="F5" s="7">
        <v>2740255.2110000001</v>
      </c>
      <c r="G5" s="8">
        <v>294361.0811230769</v>
      </c>
      <c r="H5">
        <f>VLOOKUP($A5, Лист2!$1:$1048576,4,FALSE)</f>
        <v>21</v>
      </c>
      <c r="I5">
        <f>VLOOKUP($A5, Лист2!$1:$1048576,5,FALSE)</f>
        <v>2145</v>
      </c>
      <c r="J5">
        <f>VLOOKUP($A5, Лист2!$1:$1048576,6,FALSE)</f>
        <v>1947</v>
      </c>
      <c r="K5" s="26">
        <f t="shared" si="0"/>
        <v>20</v>
      </c>
      <c r="L5" s="31">
        <f t="shared" si="1"/>
        <v>0.239261214199366</v>
      </c>
      <c r="M5" s="31">
        <f t="shared" si="2"/>
        <v>0.1318401681809348</v>
      </c>
    </row>
    <row r="6" spans="1:26" ht="14.25" customHeight="1" x14ac:dyDescent="0.3">
      <c r="A6" t="str">
        <f>TEXT(B6,"ДД.ММ.ГГГГ")&amp;" "&amp;C6</f>
        <v>19.05.2020 Кемерово</v>
      </c>
      <c r="B6" s="23">
        <v>43970</v>
      </c>
      <c r="C6" s="5" t="s">
        <v>10</v>
      </c>
      <c r="D6" s="5">
        <v>31842</v>
      </c>
      <c r="E6" s="5">
        <v>2771116.5</v>
      </c>
      <c r="F6" s="5">
        <v>2269371.4459999995</v>
      </c>
      <c r="G6" s="6">
        <v>328803.84615384613</v>
      </c>
      <c r="H6">
        <f>VLOOKUP($A6, Лист2!$1:$1048576,4,FALSE)</f>
        <v>21</v>
      </c>
      <c r="I6">
        <f>VLOOKUP($A6, Лист2!$1:$1048576,5,FALSE)</f>
        <v>1860</v>
      </c>
      <c r="J6">
        <f>VLOOKUP($A6, Лист2!$1:$1048576,6,FALSE)</f>
        <v>1704</v>
      </c>
      <c r="K6" s="26">
        <f t="shared" si="0"/>
        <v>21</v>
      </c>
      <c r="L6" s="31">
        <f t="shared" si="1"/>
        <v>0.22109428356665795</v>
      </c>
      <c r="M6" s="31">
        <f t="shared" si="2"/>
        <v>7.6206655437998483E-2</v>
      </c>
    </row>
    <row r="7" spans="1:26" ht="14.25" customHeight="1" x14ac:dyDescent="0.3">
      <c r="A7" t="str">
        <f>TEXT(B7,"ДД.ММ.ГГГГ")&amp;" "&amp;C7</f>
        <v>17.05.2020 Кемерово</v>
      </c>
      <c r="B7" s="24">
        <v>43968</v>
      </c>
      <c r="C7" s="7" t="s">
        <v>10</v>
      </c>
      <c r="D7" s="7">
        <v>32023.5</v>
      </c>
      <c r="E7" s="7">
        <v>2882458.5</v>
      </c>
      <c r="F7" s="7">
        <v>2290967.0389999999</v>
      </c>
      <c r="G7" s="8">
        <v>246817.75113846152</v>
      </c>
      <c r="H7">
        <f>VLOOKUP($A7, Лист2!$1:$1048576,4,FALSE)</f>
        <v>21</v>
      </c>
      <c r="I7">
        <f>VLOOKUP($A7, Лист2!$1:$1048576,5,FALSE)</f>
        <v>1874</v>
      </c>
      <c r="J7">
        <f>VLOOKUP($A7, Лист2!$1:$1048576,6,FALSE)</f>
        <v>1705</v>
      </c>
      <c r="K7" s="26">
        <f t="shared" si="0"/>
        <v>20</v>
      </c>
      <c r="L7" s="31">
        <f t="shared" si="1"/>
        <v>0.25818418638540708</v>
      </c>
      <c r="M7" s="31">
        <f t="shared" si="2"/>
        <v>0.15044900428248309</v>
      </c>
    </row>
    <row r="8" spans="1:26" ht="14.25" customHeight="1" x14ac:dyDescent="0.3">
      <c r="A8" t="str">
        <f>TEXT(B8,"ДД.ММ.ГГГГ")&amp;" "&amp;C8</f>
        <v>09.05.2020 Кемерово</v>
      </c>
      <c r="B8" s="23">
        <v>43960</v>
      </c>
      <c r="C8" s="5" t="s">
        <v>10</v>
      </c>
      <c r="D8" s="5">
        <v>31147.5</v>
      </c>
      <c r="E8" s="5">
        <v>2831019</v>
      </c>
      <c r="F8" s="5">
        <v>2261296.2760000001</v>
      </c>
      <c r="G8" s="6">
        <v>225845</v>
      </c>
      <c r="H8">
        <f>VLOOKUP($A8, Лист2!$1:$1048576,4,FALSE)</f>
        <v>21</v>
      </c>
      <c r="I8">
        <f>VLOOKUP($A8, Лист2!$1:$1048576,5,FALSE)</f>
        <v>1735</v>
      </c>
      <c r="J8">
        <f>VLOOKUP($A8, Лист2!$1:$1048576,6,FALSE)</f>
        <v>1568</v>
      </c>
      <c r="K8" s="26">
        <f t="shared" si="0"/>
        <v>19</v>
      </c>
      <c r="L8" s="31">
        <f t="shared" si="1"/>
        <v>0.25194519181174291</v>
      </c>
      <c r="M8" s="31">
        <f t="shared" si="2"/>
        <v>0.15207106103242879</v>
      </c>
    </row>
    <row r="9" spans="1:26" ht="14.25" customHeight="1" x14ac:dyDescent="0.3">
      <c r="A9" t="str">
        <f>TEXT(B9,"ДД.ММ.ГГГГ")&amp;" "&amp;C9</f>
        <v>04.05.2020 Кемерово</v>
      </c>
      <c r="B9" s="24">
        <v>43955</v>
      </c>
      <c r="C9" s="7" t="s">
        <v>10</v>
      </c>
      <c r="D9" s="7">
        <v>25566</v>
      </c>
      <c r="E9" s="7">
        <v>2372310</v>
      </c>
      <c r="F9" s="7">
        <v>1875929.923</v>
      </c>
      <c r="G9" s="8">
        <v>280340.16570000001</v>
      </c>
      <c r="H9">
        <f>VLOOKUP($A9, Лист2!$1:$1048576,4,FALSE)</f>
        <v>20</v>
      </c>
      <c r="I9">
        <f>VLOOKUP($A9, Лист2!$1:$1048576,5,FALSE)</f>
        <v>1519</v>
      </c>
      <c r="J9">
        <f>VLOOKUP($A9, Лист2!$1:$1048576,6,FALSE)</f>
        <v>1372</v>
      </c>
      <c r="K9" s="26">
        <f t="shared" si="0"/>
        <v>19</v>
      </c>
      <c r="L9" s="31">
        <f t="shared" si="1"/>
        <v>0.26460480794836178</v>
      </c>
      <c r="M9" s="31">
        <f t="shared" si="2"/>
        <v>0.11516416932808851</v>
      </c>
    </row>
    <row r="10" spans="1:26" ht="14.25" customHeight="1" x14ac:dyDescent="0.3">
      <c r="A10" t="str">
        <f>TEXT(B10,"ДД.ММ.ГГГГ")&amp;" "&amp;C10</f>
        <v>29.04.2020 Кемерово</v>
      </c>
      <c r="B10" s="23">
        <v>43950</v>
      </c>
      <c r="C10" s="5" t="s">
        <v>10</v>
      </c>
      <c r="D10" s="5">
        <v>29319</v>
      </c>
      <c r="E10" s="5">
        <v>2623480.5</v>
      </c>
      <c r="F10" s="5">
        <v>2115481.9889999996</v>
      </c>
      <c r="G10" s="6">
        <v>139204.6</v>
      </c>
      <c r="H10">
        <f>VLOOKUP($A10, Лист2!$1:$1048576,4,FALSE)</f>
        <v>18</v>
      </c>
      <c r="I10">
        <f>VLOOKUP($A10, Лист2!$1:$1048576,5,FALSE)</f>
        <v>1684</v>
      </c>
      <c r="J10">
        <f>VLOOKUP($A10, Лист2!$1:$1048576,6,FALSE)</f>
        <v>1528</v>
      </c>
      <c r="K10" s="26">
        <f t="shared" si="0"/>
        <v>18</v>
      </c>
      <c r="L10" s="31">
        <f t="shared" si="1"/>
        <v>0.24013369702104351</v>
      </c>
      <c r="M10" s="31">
        <f t="shared" si="2"/>
        <v>0.17433091509057538</v>
      </c>
    </row>
    <row r="11" spans="1:26" ht="14.25" customHeight="1" x14ac:dyDescent="0.3">
      <c r="A11" t="str">
        <f>TEXT(B11,"ДД.ММ.ГГГГ")&amp;" "&amp;C11</f>
        <v>02.05.2020 Кемерово</v>
      </c>
      <c r="B11" s="24">
        <v>43953</v>
      </c>
      <c r="C11" s="7" t="s">
        <v>10</v>
      </c>
      <c r="D11" s="7">
        <v>29031</v>
      </c>
      <c r="E11" s="7">
        <v>2711247</v>
      </c>
      <c r="F11" s="7">
        <v>2165434.9249999998</v>
      </c>
      <c r="G11" s="8">
        <v>185484.16923076924</v>
      </c>
      <c r="H11">
        <f>VLOOKUP($A11, Лист2!$1:$1048576,4,FALSE)</f>
        <v>18</v>
      </c>
      <c r="I11">
        <f>VLOOKUP($A11, Лист2!$1:$1048576,5,FALSE)</f>
        <v>1708</v>
      </c>
      <c r="J11">
        <f>VLOOKUP($A11, Лист2!$1:$1048576,6,FALSE)</f>
        <v>1534</v>
      </c>
      <c r="K11" s="26">
        <f t="shared" si="0"/>
        <v>18</v>
      </c>
      <c r="L11" s="31">
        <f t="shared" si="1"/>
        <v>0.25205655856871351</v>
      </c>
      <c r="M11" s="31">
        <f t="shared" si="2"/>
        <v>0.16639978491583207</v>
      </c>
    </row>
    <row r="12" spans="1:26" ht="14.25" customHeight="1" x14ac:dyDescent="0.3">
      <c r="A12" t="str">
        <f>TEXT(B12,"ДД.ММ.ГГГГ")&amp;" "&amp;C12</f>
        <v>26.05.2020 Кемерово</v>
      </c>
      <c r="B12" s="23">
        <v>43977</v>
      </c>
      <c r="C12" s="5" t="s">
        <v>10</v>
      </c>
      <c r="D12" s="5">
        <v>33423</v>
      </c>
      <c r="E12" s="5">
        <v>2970330</v>
      </c>
      <c r="F12" s="5">
        <v>2395998.3769999999</v>
      </c>
      <c r="G12" s="6">
        <v>259067.63954615386</v>
      </c>
      <c r="H12">
        <f>VLOOKUP($A12, Лист2!$1:$1048576,4,FALSE)</f>
        <v>20</v>
      </c>
      <c r="I12">
        <f>VLOOKUP($A12, Лист2!$1:$1048576,5,FALSE)</f>
        <v>2044</v>
      </c>
      <c r="J12">
        <f>VLOOKUP($A12, Лист2!$1:$1048576,6,FALSE)</f>
        <v>1863</v>
      </c>
      <c r="K12" s="26">
        <f t="shared" si="0"/>
        <v>22</v>
      </c>
      <c r="L12" s="31">
        <f t="shared" si="1"/>
        <v>0.23970451253773958</v>
      </c>
      <c r="M12" s="31">
        <f t="shared" si="2"/>
        <v>0.13157938105475031</v>
      </c>
    </row>
    <row r="13" spans="1:26" ht="14.25" customHeight="1" x14ac:dyDescent="0.3">
      <c r="A13" t="str">
        <f>TEXT(B13,"ДД.ММ.ГГГГ")&amp;" "&amp;C13</f>
        <v>01.05.2020 Кемерово</v>
      </c>
      <c r="B13" s="24">
        <v>43952</v>
      </c>
      <c r="C13" s="7" t="s">
        <v>10</v>
      </c>
      <c r="D13" s="7">
        <v>32487</v>
      </c>
      <c r="E13" s="7">
        <v>3031254</v>
      </c>
      <c r="F13" s="7">
        <v>2397503.37</v>
      </c>
      <c r="G13" s="8">
        <v>232079.84750769229</v>
      </c>
      <c r="H13">
        <f>VLOOKUP($A13, Лист2!$1:$1048576,4,FALSE)</f>
        <v>18</v>
      </c>
      <c r="I13">
        <f>VLOOKUP($A13, Лист2!$1:$1048576,5,FALSE)</f>
        <v>1826</v>
      </c>
      <c r="J13">
        <f>VLOOKUP($A13, Лист2!$1:$1048576,6,FALSE)</f>
        <v>1633</v>
      </c>
      <c r="K13" s="26">
        <f t="shared" si="0"/>
        <v>18</v>
      </c>
      <c r="L13" s="31">
        <f t="shared" si="1"/>
        <v>0.26433774314152469</v>
      </c>
      <c r="M13" s="31">
        <f t="shared" si="2"/>
        <v>0.16753710860990681</v>
      </c>
    </row>
    <row r="14" spans="1:26" ht="14.25" customHeight="1" x14ac:dyDescent="0.3">
      <c r="A14" t="str">
        <f>TEXT(B14,"ДД.ММ.ГГГГ")&amp;" "&amp;C14</f>
        <v>12.05.2020 Кемерово</v>
      </c>
      <c r="B14" s="23">
        <v>43963</v>
      </c>
      <c r="C14" s="5" t="s">
        <v>10</v>
      </c>
      <c r="D14" s="5">
        <v>28219.5</v>
      </c>
      <c r="E14" s="5">
        <v>2595778.5</v>
      </c>
      <c r="F14" s="5">
        <v>2050101.9780000001</v>
      </c>
      <c r="G14" s="6">
        <v>309760.33573076921</v>
      </c>
      <c r="H14">
        <f>VLOOKUP($A14, Лист2!$1:$1048576,4,FALSE)</f>
        <v>21</v>
      </c>
      <c r="I14">
        <f>VLOOKUP($A14, Лист2!$1:$1048576,5,FALSE)</f>
        <v>1656</v>
      </c>
      <c r="J14">
        <f>VLOOKUP($A14, Лист2!$1:$1048576,6,FALSE)</f>
        <v>1516</v>
      </c>
      <c r="K14" s="26">
        <f t="shared" si="0"/>
        <v>20</v>
      </c>
      <c r="L14" s="31">
        <f t="shared" si="1"/>
        <v>0.26617042852294631</v>
      </c>
      <c r="M14" s="31">
        <f t="shared" si="2"/>
        <v>0.11507534200780653</v>
      </c>
    </row>
    <row r="15" spans="1:26" ht="14.25" customHeight="1" x14ac:dyDescent="0.3">
      <c r="A15" t="str">
        <f>TEXT(B15,"ДД.ММ.ГГГГ")&amp;" "&amp;C15</f>
        <v>21.05.2020 Кемерово</v>
      </c>
      <c r="B15" s="24">
        <v>43972</v>
      </c>
      <c r="C15" s="7" t="s">
        <v>10</v>
      </c>
      <c r="D15" s="7">
        <v>31272</v>
      </c>
      <c r="E15" s="7">
        <v>2744382</v>
      </c>
      <c r="F15" s="7">
        <v>2257728.2139999997</v>
      </c>
      <c r="G15" s="8">
        <v>301623.79230769229</v>
      </c>
      <c r="H15">
        <f>VLOOKUP($A15, Лист2!$1:$1048576,4,FALSE)</f>
        <v>21</v>
      </c>
      <c r="I15">
        <f>VLOOKUP($A15, Лист2!$1:$1048576,5,FALSE)</f>
        <v>1787</v>
      </c>
      <c r="J15">
        <f>VLOOKUP($A15, Лист2!$1:$1048576,6,FALSE)</f>
        <v>1626</v>
      </c>
      <c r="K15" s="26">
        <f t="shared" si="0"/>
        <v>21</v>
      </c>
      <c r="L15" s="31">
        <f t="shared" si="1"/>
        <v>0.21555020794013091</v>
      </c>
      <c r="M15" s="31">
        <f t="shared" si="2"/>
        <v>8.1954060079043711E-2</v>
      </c>
    </row>
    <row r="16" spans="1:26" ht="14.25" customHeight="1" x14ac:dyDescent="0.3">
      <c r="A16" t="str">
        <f>TEXT(B16,"ДД.ММ.ГГГГ")&amp;" "&amp;C16</f>
        <v>20.05.2020 Кемерово</v>
      </c>
      <c r="B16" s="23">
        <v>43971</v>
      </c>
      <c r="C16" s="5" t="s">
        <v>10</v>
      </c>
      <c r="D16" s="5">
        <v>34077</v>
      </c>
      <c r="E16" s="5">
        <v>2929330.5</v>
      </c>
      <c r="F16" s="5">
        <v>2389543.5279999999</v>
      </c>
      <c r="G16" s="6">
        <v>459604.90796153841</v>
      </c>
      <c r="H16">
        <f>VLOOKUP($A16, Лист2!$1:$1048576,4,FALSE)</f>
        <v>21</v>
      </c>
      <c r="I16">
        <f>VLOOKUP($A16, Лист2!$1:$1048576,5,FALSE)</f>
        <v>1921</v>
      </c>
      <c r="J16">
        <f>VLOOKUP($A16, Лист2!$1:$1048576,6,FALSE)</f>
        <v>1767</v>
      </c>
      <c r="K16" s="26">
        <f t="shared" si="0"/>
        <v>21</v>
      </c>
      <c r="L16" s="31">
        <f t="shared" si="1"/>
        <v>0.22589543386631294</v>
      </c>
      <c r="M16" s="31">
        <f t="shared" si="2"/>
        <v>3.3555389595925224E-2</v>
      </c>
    </row>
    <row r="17" spans="1:13" ht="14.25" customHeight="1" x14ac:dyDescent="0.3">
      <c r="A17" t="str">
        <f>TEXT(B17,"ДД.ММ.ГГГГ")&amp;" "&amp;C17</f>
        <v>05.05.2020 Кемерово</v>
      </c>
      <c r="B17" s="24">
        <v>43956</v>
      </c>
      <c r="C17" s="7" t="s">
        <v>10</v>
      </c>
      <c r="D17" s="7">
        <v>31566</v>
      </c>
      <c r="E17" s="7">
        <v>2906763</v>
      </c>
      <c r="F17" s="7">
        <v>2323003.267</v>
      </c>
      <c r="G17" s="8">
        <v>287619.52953846153</v>
      </c>
      <c r="H17">
        <f>VLOOKUP($A17, Лист2!$1:$1048576,4,FALSE)</f>
        <v>20</v>
      </c>
      <c r="I17">
        <f>VLOOKUP($A17, Лист2!$1:$1048576,5,FALSE)</f>
        <v>1773</v>
      </c>
      <c r="J17">
        <f>VLOOKUP($A17, Лист2!$1:$1048576,6,FALSE)</f>
        <v>1604</v>
      </c>
      <c r="K17" s="26">
        <f t="shared" si="0"/>
        <v>19</v>
      </c>
      <c r="L17" s="31">
        <f t="shared" si="1"/>
        <v>0.25129526991750029</v>
      </c>
      <c r="M17" s="31">
        <f t="shared" si="2"/>
        <v>0.12748161299143729</v>
      </c>
    </row>
    <row r="18" spans="1:13" ht="14.25" customHeight="1" x14ac:dyDescent="0.3">
      <c r="A18" t="str">
        <f>TEXT(B18,"ДД.ММ.ГГГГ")&amp;" "&amp;C18</f>
        <v>28.04.2020 Кемерово</v>
      </c>
      <c r="B18" s="23">
        <v>43949</v>
      </c>
      <c r="C18" s="5" t="s">
        <v>10</v>
      </c>
      <c r="D18" s="5">
        <v>26940</v>
      </c>
      <c r="E18" s="5">
        <v>2411587.5</v>
      </c>
      <c r="F18" s="5">
        <v>1931011.4870000002</v>
      </c>
      <c r="G18" s="6">
        <v>149032.79178461537</v>
      </c>
      <c r="H18">
        <f>VLOOKUP($A18, Лист2!$1:$1048576,4,FALSE)</f>
        <v>18</v>
      </c>
      <c r="I18">
        <f>VLOOKUP($A18, Лист2!$1:$1048576,5,FALSE)</f>
        <v>1539</v>
      </c>
      <c r="J18">
        <f>VLOOKUP($A18, Лист2!$1:$1048576,6,FALSE)</f>
        <v>1404</v>
      </c>
      <c r="K18" s="26">
        <f t="shared" si="0"/>
        <v>18</v>
      </c>
      <c r="L18" s="31">
        <f t="shared" si="1"/>
        <v>0.24887268472266719</v>
      </c>
      <c r="M18" s="31">
        <f t="shared" si="2"/>
        <v>0.17169406989414993</v>
      </c>
    </row>
    <row r="19" spans="1:13" ht="14.25" customHeight="1" x14ac:dyDescent="0.3">
      <c r="A19" t="str">
        <f>TEXT(B19,"ДД.ММ.ГГГГ")&amp;" "&amp;C19</f>
        <v>13.05.2020 Кемерово</v>
      </c>
      <c r="B19" s="24">
        <v>43964</v>
      </c>
      <c r="C19" s="7" t="s">
        <v>10</v>
      </c>
      <c r="D19" s="7">
        <v>29241</v>
      </c>
      <c r="E19" s="7">
        <v>2629782</v>
      </c>
      <c r="F19" s="7">
        <v>2071714.7239999999</v>
      </c>
      <c r="G19" s="8">
        <v>361201.8010384615</v>
      </c>
      <c r="H19">
        <f>VLOOKUP($A19, Лист2!$1:$1048576,4,FALSE)</f>
        <v>21</v>
      </c>
      <c r="I19">
        <f>VLOOKUP($A19, Лист2!$1:$1048576,5,FALSE)</f>
        <v>1698</v>
      </c>
      <c r="J19">
        <f>VLOOKUP($A19, Лист2!$1:$1048576,6,FALSE)</f>
        <v>1554</v>
      </c>
      <c r="K19" s="26">
        <f t="shared" si="0"/>
        <v>20</v>
      </c>
      <c r="L19" s="31">
        <f t="shared" si="1"/>
        <v>0.26937457630387535</v>
      </c>
      <c r="M19" s="31">
        <f t="shared" si="2"/>
        <v>9.5025378099083568E-2</v>
      </c>
    </row>
    <row r="20" spans="1:13" ht="14.25" customHeight="1" x14ac:dyDescent="0.3">
      <c r="A20" t="str">
        <f>TEXT(B20,"ДД.ММ.ГГГГ")&amp;" "&amp;C20</f>
        <v>03.05.2020 Кемерово</v>
      </c>
      <c r="B20" s="23">
        <v>43954</v>
      </c>
      <c r="C20" s="5" t="s">
        <v>10</v>
      </c>
      <c r="D20" s="5">
        <v>26082</v>
      </c>
      <c r="E20" s="5">
        <v>2434914</v>
      </c>
      <c r="F20" s="5">
        <v>1925475.1139999998</v>
      </c>
      <c r="G20" s="6">
        <v>247646.60936153846</v>
      </c>
      <c r="H20">
        <f>VLOOKUP($A20, Лист2!$1:$1048576,4,FALSE)</f>
        <v>20</v>
      </c>
      <c r="I20">
        <f>VLOOKUP($A20, Лист2!$1:$1048576,5,FALSE)</f>
        <v>1520</v>
      </c>
      <c r="J20">
        <f>VLOOKUP($A20, Лист2!$1:$1048576,6,FALSE)</f>
        <v>1373</v>
      </c>
      <c r="K20" s="26">
        <f t="shared" si="0"/>
        <v>18</v>
      </c>
      <c r="L20" s="31">
        <f t="shared" si="1"/>
        <v>0.26457827592572053</v>
      </c>
      <c r="M20" s="31">
        <f t="shared" si="2"/>
        <v>0.13596243064113772</v>
      </c>
    </row>
    <row r="21" spans="1:13" ht="14.25" customHeight="1" x14ac:dyDescent="0.3">
      <c r="A21" t="str">
        <f>TEXT(B21,"ДД.ММ.ГГГГ")&amp;" "&amp;C21</f>
        <v>06.05.2020 Кемерово</v>
      </c>
      <c r="B21" s="24">
        <v>43957</v>
      </c>
      <c r="C21" s="7" t="s">
        <v>10</v>
      </c>
      <c r="D21" s="7">
        <v>32511</v>
      </c>
      <c r="E21" s="7">
        <v>2938623</v>
      </c>
      <c r="F21" s="7">
        <v>2406562.0579999997</v>
      </c>
      <c r="G21" s="8">
        <v>306098.4769230769</v>
      </c>
      <c r="H21">
        <f>VLOOKUP($A21, Лист2!$1:$1048576,4,FALSE)</f>
        <v>20</v>
      </c>
      <c r="I21">
        <f>VLOOKUP($A21, Лист2!$1:$1048576,5,FALSE)</f>
        <v>1784</v>
      </c>
      <c r="J21">
        <f>VLOOKUP($A21, Лист2!$1:$1048576,6,FALSE)</f>
        <v>1632</v>
      </c>
      <c r="K21" s="26">
        <f t="shared" si="0"/>
        <v>19</v>
      </c>
      <c r="L21" s="31">
        <f t="shared" si="1"/>
        <v>0.22108756357697065</v>
      </c>
      <c r="M21" s="31">
        <f t="shared" si="2"/>
        <v>9.3894302175075425E-2</v>
      </c>
    </row>
    <row r="22" spans="1:13" ht="14.25" customHeight="1" x14ac:dyDescent="0.3">
      <c r="A22" t="str">
        <f>TEXT(B22,"ДД.ММ.ГГГГ")&amp;" "&amp;C22</f>
        <v>23.05.2020 Кемерово</v>
      </c>
      <c r="B22" s="23">
        <v>43974</v>
      </c>
      <c r="C22" s="5" t="s">
        <v>10</v>
      </c>
      <c r="D22" s="5">
        <v>42703.5</v>
      </c>
      <c r="E22" s="5">
        <v>3628726.5</v>
      </c>
      <c r="F22" s="5">
        <v>3056063.7349999999</v>
      </c>
      <c r="G22" s="6">
        <v>223670.01693846151</v>
      </c>
      <c r="H22">
        <f>VLOOKUP($A22, Лист2!$1:$1048576,4,FALSE)</f>
        <v>21</v>
      </c>
      <c r="I22">
        <f>VLOOKUP($A22, Лист2!$1:$1048576,5,FALSE)</f>
        <v>2340</v>
      </c>
      <c r="J22">
        <f>VLOOKUP($A22, Лист2!$1:$1048576,6,FALSE)</f>
        <v>2146</v>
      </c>
      <c r="K22" s="26">
        <f t="shared" si="0"/>
        <v>21</v>
      </c>
      <c r="L22" s="31">
        <f t="shared" si="1"/>
        <v>0.18738574017338031</v>
      </c>
      <c r="M22" s="31">
        <f t="shared" si="2"/>
        <v>0.11419681601029784</v>
      </c>
    </row>
    <row r="23" spans="1:13" ht="14.25" customHeight="1" x14ac:dyDescent="0.3">
      <c r="A23" t="str">
        <f>TEXT(B23,"ДД.ММ.ГГГГ")&amp;" "&amp;C23</f>
        <v>25.05.2020 Кемерово</v>
      </c>
      <c r="B23" s="24">
        <v>43976</v>
      </c>
      <c r="C23" s="7" t="s">
        <v>10</v>
      </c>
      <c r="D23" s="7">
        <v>35592</v>
      </c>
      <c r="E23" s="7">
        <v>3176580</v>
      </c>
      <c r="F23" s="7">
        <v>2540760.0409999997</v>
      </c>
      <c r="G23" s="8">
        <v>351098.05384615384</v>
      </c>
      <c r="H23">
        <f>VLOOKUP($A23, Лист2!$1:$1048576,4,FALSE)</f>
        <v>20</v>
      </c>
      <c r="I23">
        <f>VLOOKUP($A23, Лист2!$1:$1048576,5,FALSE)</f>
        <v>2087</v>
      </c>
      <c r="J23">
        <f>VLOOKUP($A23, Лист2!$1:$1048576,6,FALSE)</f>
        <v>1914</v>
      </c>
      <c r="K23" s="26">
        <f t="shared" si="0"/>
        <v>22</v>
      </c>
      <c r="L23" s="31">
        <f t="shared" si="1"/>
        <v>0.25024793712898302</v>
      </c>
      <c r="M23" s="31">
        <f t="shared" si="2"/>
        <v>0.11206170616638979</v>
      </c>
    </row>
    <row r="24" spans="1:13" ht="14.25" customHeight="1" x14ac:dyDescent="0.3">
      <c r="A24" t="str">
        <f>TEXT(B24,"ДД.ММ.ГГГГ")&amp;" "&amp;C24</f>
        <v>30.04.2020 Кемерово</v>
      </c>
      <c r="B24" s="23">
        <v>43951</v>
      </c>
      <c r="C24" s="5" t="s">
        <v>10</v>
      </c>
      <c r="D24" s="5">
        <v>30445.5</v>
      </c>
      <c r="E24" s="5">
        <v>2817196.5</v>
      </c>
      <c r="F24" s="5">
        <v>2244503.1999999997</v>
      </c>
      <c r="G24" s="6">
        <v>203231.46096923074</v>
      </c>
      <c r="H24">
        <f>VLOOKUP($A24, Лист2!$1:$1048576,4,FALSE)</f>
        <v>19</v>
      </c>
      <c r="I24">
        <f>VLOOKUP($A24, Лист2!$1:$1048576,5,FALSE)</f>
        <v>1712</v>
      </c>
      <c r="J24">
        <f>VLOOKUP($A24, Лист2!$1:$1048576,6,FALSE)</f>
        <v>1552</v>
      </c>
      <c r="K24" s="26">
        <f t="shared" si="0"/>
        <v>18</v>
      </c>
      <c r="L24" s="31">
        <f t="shared" si="1"/>
        <v>0.25515370171893731</v>
      </c>
      <c r="M24" s="31">
        <f t="shared" si="2"/>
        <v>0.16460740133084667</v>
      </c>
    </row>
    <row r="25" spans="1:13" ht="14.25" customHeight="1" x14ac:dyDescent="0.3">
      <c r="A25" t="str">
        <f>TEXT(B25,"ДД.ММ.ГГГГ")&amp;" "&amp;C25</f>
        <v>10.05.2020 Кемерово</v>
      </c>
      <c r="B25" s="24">
        <v>43961</v>
      </c>
      <c r="C25" s="7" t="s">
        <v>10</v>
      </c>
      <c r="D25" s="7">
        <v>36619.5</v>
      </c>
      <c r="E25" s="7">
        <v>3312967.5</v>
      </c>
      <c r="F25" s="7">
        <v>2647972.3429999999</v>
      </c>
      <c r="G25" s="8">
        <v>371661.65384615387</v>
      </c>
      <c r="H25">
        <f>VLOOKUP($A25, Лист2!$1:$1048576,4,FALSE)</f>
        <v>21</v>
      </c>
      <c r="I25">
        <f>VLOOKUP($A25, Лист2!$1:$1048576,5,FALSE)</f>
        <v>2016</v>
      </c>
      <c r="J25">
        <f>VLOOKUP($A25, Лист2!$1:$1048576,6,FALSE)</f>
        <v>1846</v>
      </c>
      <c r="K25" s="26">
        <f t="shared" si="0"/>
        <v>19</v>
      </c>
      <c r="L25" s="31">
        <f t="shared" si="1"/>
        <v>0.25113372454887462</v>
      </c>
      <c r="M25" s="31">
        <f t="shared" si="2"/>
        <v>0.11077664913279128</v>
      </c>
    </row>
    <row r="26" spans="1:13" ht="14.25" customHeight="1" x14ac:dyDescent="0.3">
      <c r="A26" t="str">
        <f>TEXT(B26,"ДД.ММ.ГГГГ")&amp;" "&amp;C26</f>
        <v>08.05.2020 Кемерово</v>
      </c>
      <c r="B26" s="23">
        <v>43959</v>
      </c>
      <c r="C26" s="5" t="s">
        <v>10</v>
      </c>
      <c r="D26" s="5">
        <v>29409</v>
      </c>
      <c r="E26" s="5">
        <v>2645160</v>
      </c>
      <c r="F26" s="5">
        <v>2133443.3049999997</v>
      </c>
      <c r="G26" s="6">
        <v>355537.44449230767</v>
      </c>
      <c r="H26">
        <f>VLOOKUP($A26, Лист2!$1:$1048576,4,FALSE)</f>
        <v>21</v>
      </c>
      <c r="I26">
        <f>VLOOKUP($A26, Лист2!$1:$1048576,5,FALSE)</f>
        <v>1646</v>
      </c>
      <c r="J26">
        <f>VLOOKUP($A26, Лист2!$1:$1048576,6,FALSE)</f>
        <v>1492</v>
      </c>
      <c r="K26" s="26">
        <f t="shared" si="0"/>
        <v>19</v>
      </c>
      <c r="L26" s="31">
        <f t="shared" si="1"/>
        <v>0.23985483645181768</v>
      </c>
      <c r="M26" s="31">
        <f t="shared" si="2"/>
        <v>7.3205250002034927E-2</v>
      </c>
    </row>
    <row r="27" spans="1:13" ht="14.25" customHeight="1" x14ac:dyDescent="0.3">
      <c r="A27" t="str">
        <f>TEXT(B27,"ДД.ММ.ГГГГ")&amp;" "&amp;C27</f>
        <v>07.05.2020 Кемерово</v>
      </c>
      <c r="B27" s="24">
        <v>43958</v>
      </c>
      <c r="C27" s="7" t="s">
        <v>10</v>
      </c>
      <c r="D27" s="7">
        <v>27018</v>
      </c>
      <c r="E27" s="7">
        <v>2472213</v>
      </c>
      <c r="F27" s="7">
        <v>2000889.9870000002</v>
      </c>
      <c r="G27" s="8">
        <v>283287.86923076923</v>
      </c>
      <c r="H27">
        <f>VLOOKUP($A27, Лист2!$1:$1048576,4,FALSE)</f>
        <v>21</v>
      </c>
      <c r="I27">
        <f>VLOOKUP($A27, Лист2!$1:$1048576,5,FALSE)</f>
        <v>1542</v>
      </c>
      <c r="J27">
        <f>VLOOKUP($A27, Лист2!$1:$1048576,6,FALSE)</f>
        <v>1405</v>
      </c>
      <c r="K27" s="26">
        <f t="shared" si="0"/>
        <v>19</v>
      </c>
      <c r="L27" s="31">
        <f t="shared" si="1"/>
        <v>0.23555668530615709</v>
      </c>
      <c r="M27" s="31">
        <f t="shared" si="2"/>
        <v>9.3975753285245739E-2</v>
      </c>
    </row>
    <row r="28" spans="1:13" ht="14.25" customHeight="1" x14ac:dyDescent="0.3">
      <c r="A28" t="str">
        <f>TEXT(B28,"ДД.ММ.ГГГГ")&amp;" "&amp;C28</f>
        <v>24.05.2020 Кемерово</v>
      </c>
      <c r="B28" s="23">
        <v>43975</v>
      </c>
      <c r="C28" s="5" t="s">
        <v>10</v>
      </c>
      <c r="D28" s="5">
        <v>34303.5</v>
      </c>
      <c r="E28" s="5">
        <v>2924746.5</v>
      </c>
      <c r="F28" s="5">
        <v>2399312.9350000001</v>
      </c>
      <c r="G28" s="6">
        <v>282325.24615384615</v>
      </c>
      <c r="H28">
        <f>VLOOKUP($A28, Лист2!$1:$1048576,4,FALSE)</f>
        <v>20</v>
      </c>
      <c r="I28">
        <f>VLOOKUP($A28, Лист2!$1:$1048576,5,FALSE)</f>
        <v>1999</v>
      </c>
      <c r="J28">
        <f>VLOOKUP($A28, Лист2!$1:$1048576,6,FALSE)</f>
        <v>1829</v>
      </c>
      <c r="K28" s="26">
        <f t="shared" si="0"/>
        <v>21</v>
      </c>
      <c r="L28" s="31">
        <f t="shared" si="1"/>
        <v>0.21899334485936905</v>
      </c>
      <c r="M28" s="31">
        <f t="shared" si="2"/>
        <v>0.10132413963172911</v>
      </c>
    </row>
    <row r="29" spans="1:13" ht="14.25" customHeight="1" x14ac:dyDescent="0.3">
      <c r="A29" t="str">
        <f>TEXT(B29,"ДД.ММ.ГГГГ")&amp;" "&amp;C29</f>
        <v>31.05.2020 Кемерово</v>
      </c>
      <c r="B29" s="24">
        <v>43982</v>
      </c>
      <c r="C29" s="7" t="s">
        <v>10</v>
      </c>
      <c r="D29" s="7">
        <v>36999</v>
      </c>
      <c r="E29" s="7">
        <v>3473895</v>
      </c>
      <c r="F29" s="7">
        <v>2757933.63</v>
      </c>
      <c r="G29" s="8">
        <v>112971.77692307692</v>
      </c>
      <c r="H29">
        <f>VLOOKUP($A29, Лист2!$1:$1048576,4,FALSE)</f>
        <v>21</v>
      </c>
      <c r="I29">
        <f>VLOOKUP($A29, Лист2!$1:$1048576,5,FALSE)</f>
        <v>2271</v>
      </c>
      <c r="J29">
        <f>VLOOKUP($A29, Лист2!$1:$1048576,6,FALSE)</f>
        <v>2085</v>
      </c>
      <c r="K29" s="26">
        <f t="shared" si="0"/>
        <v>22</v>
      </c>
      <c r="L29" s="31">
        <f t="shared" si="1"/>
        <v>0.25960065253637021</v>
      </c>
      <c r="M29" s="31">
        <f t="shared" si="2"/>
        <v>0.21863818132451693</v>
      </c>
    </row>
    <row r="30" spans="1:13" ht="14.25" customHeight="1" x14ac:dyDescent="0.3">
      <c r="A30" t="str">
        <f>TEXT(B30,"ДД.ММ.ГГГГ")&amp;" "&amp;C30</f>
        <v>30.05.2020 Кемерово</v>
      </c>
      <c r="B30" s="23">
        <v>43981</v>
      </c>
      <c r="C30" s="5" t="s">
        <v>10</v>
      </c>
      <c r="D30" s="5">
        <v>44001</v>
      </c>
      <c r="E30" s="5">
        <v>3921784.5</v>
      </c>
      <c r="F30" s="5">
        <v>3132604.841</v>
      </c>
      <c r="G30" s="6">
        <v>242715.26253846151</v>
      </c>
      <c r="H30">
        <f>VLOOKUP($A30, Лист2!$1:$1048576,4,FALSE)</f>
        <v>20</v>
      </c>
      <c r="I30">
        <f>VLOOKUP($A30, Лист2!$1:$1048576,5,FALSE)</f>
        <v>2597</v>
      </c>
      <c r="J30">
        <f>VLOOKUP($A30, Лист2!$1:$1048576,6,FALSE)</f>
        <v>2376</v>
      </c>
      <c r="K30" s="26">
        <f t="shared" si="0"/>
        <v>22</v>
      </c>
      <c r="L30" s="31">
        <f t="shared" si="1"/>
        <v>0.25192442042836005</v>
      </c>
      <c r="M30" s="31">
        <f t="shared" si="2"/>
        <v>0.1744440886093678</v>
      </c>
    </row>
    <row r="31" spans="1:13" ht="14.25" customHeight="1" x14ac:dyDescent="0.3">
      <c r="A31" t="str">
        <f>TEXT(B31,"ДД.ММ.ГГГГ")&amp;" "&amp;C31</f>
        <v>28.05.2020 Кемерово</v>
      </c>
      <c r="B31" s="24">
        <v>43979</v>
      </c>
      <c r="C31" s="7" t="s">
        <v>10</v>
      </c>
      <c r="D31" s="7">
        <v>30982.5</v>
      </c>
      <c r="E31" s="7">
        <v>2827773</v>
      </c>
      <c r="F31" s="7">
        <v>2232253.034</v>
      </c>
      <c r="G31" s="8">
        <v>343211.54262307688</v>
      </c>
      <c r="H31">
        <f>VLOOKUP($A31, Лист2!$1:$1048576,4,FALSE)</f>
        <v>20</v>
      </c>
      <c r="I31">
        <f>VLOOKUP($A31, Лист2!$1:$1048576,5,FALSE)</f>
        <v>1886</v>
      </c>
      <c r="J31">
        <f>VLOOKUP($A31, Лист2!$1:$1048576,6,FALSE)</f>
        <v>1736</v>
      </c>
      <c r="K31" s="26">
        <f t="shared" si="0"/>
        <v>22</v>
      </c>
      <c r="L31" s="31">
        <f t="shared" si="1"/>
        <v>0.26677977672310782</v>
      </c>
      <c r="M31" s="31">
        <f t="shared" si="2"/>
        <v>0.1130285946682347</v>
      </c>
    </row>
    <row r="32" spans="1:13" ht="14.25" customHeight="1" x14ac:dyDescent="0.3">
      <c r="A32" t="str">
        <f>TEXT(B32,"ДД.ММ.ГГГГ")&amp;" "&amp;C32</f>
        <v>16.05.2020 Екатеринбург</v>
      </c>
      <c r="B32" s="23">
        <v>43967</v>
      </c>
      <c r="C32" s="5" t="s">
        <v>11</v>
      </c>
      <c r="D32" s="5">
        <v>88063.5</v>
      </c>
      <c r="E32" s="5">
        <v>7583758.5</v>
      </c>
      <c r="F32" s="5">
        <v>5779076.7979999995</v>
      </c>
      <c r="G32" s="6">
        <v>152384.93586153846</v>
      </c>
      <c r="H32">
        <f>VLOOKUP($A32, Лист2!$1:$1048576,4,FALSE)</f>
        <v>31</v>
      </c>
      <c r="I32">
        <f>VLOOKUP($A32, Лист2!$1:$1048576,5,FALSE)</f>
        <v>5593</v>
      </c>
      <c r="J32">
        <f>VLOOKUP($A32, Лист2!$1:$1048576,6,FALSE)</f>
        <v>5177</v>
      </c>
      <c r="K32" s="26">
        <f t="shared" si="0"/>
        <v>20</v>
      </c>
      <c r="L32" s="31">
        <f t="shared" si="1"/>
        <v>0.31227854639768027</v>
      </c>
      <c r="M32" s="31">
        <f t="shared" si="2"/>
        <v>0.28591015899118744</v>
      </c>
    </row>
    <row r="33" spans="1:13" ht="14.25" customHeight="1" x14ac:dyDescent="0.3">
      <c r="A33" t="str">
        <f>TEXT(B33,"ДД.ММ.ГГГГ")&amp;" "&amp;C33</f>
        <v>19.05.2020 Екатеринбург</v>
      </c>
      <c r="B33" s="24">
        <v>43970</v>
      </c>
      <c r="C33" s="7" t="s">
        <v>11</v>
      </c>
      <c r="D33" s="7">
        <v>84024</v>
      </c>
      <c r="E33" s="7">
        <v>6815511</v>
      </c>
      <c r="F33" s="7">
        <v>5426339.5819999995</v>
      </c>
      <c r="G33" s="8">
        <v>195070.25003076921</v>
      </c>
      <c r="H33">
        <f>VLOOKUP($A33, Лист2!$1:$1048576,4,FALSE)</f>
        <v>31</v>
      </c>
      <c r="I33">
        <f>VLOOKUP($A33, Лист2!$1:$1048576,5,FALSE)</f>
        <v>5389</v>
      </c>
      <c r="J33">
        <f>VLOOKUP($A33, Лист2!$1:$1048576,6,FALSE)</f>
        <v>5024</v>
      </c>
      <c r="K33" s="26">
        <f t="shared" si="0"/>
        <v>21</v>
      </c>
      <c r="L33" s="31">
        <f t="shared" si="1"/>
        <v>0.25600524939649838</v>
      </c>
      <c r="M33" s="31">
        <f t="shared" si="2"/>
        <v>0.22005647636396511</v>
      </c>
    </row>
    <row r="34" spans="1:13" ht="14.25" customHeight="1" x14ac:dyDescent="0.3">
      <c r="A34" t="str">
        <f>TEXT(B34,"ДД.ММ.ГГГГ")&amp;" "&amp;C34</f>
        <v>17.05.2020 Екатеринбург</v>
      </c>
      <c r="B34" s="23">
        <v>43968</v>
      </c>
      <c r="C34" s="5" t="s">
        <v>11</v>
      </c>
      <c r="D34" s="5">
        <v>78057</v>
      </c>
      <c r="E34" s="5">
        <v>6774946.5</v>
      </c>
      <c r="F34" s="5">
        <v>5115462.4009999996</v>
      </c>
      <c r="G34" s="6">
        <v>61149.515384615377</v>
      </c>
      <c r="H34">
        <f>VLOOKUP($A34, Лист2!$1:$1048576,4,FALSE)</f>
        <v>31</v>
      </c>
      <c r="I34">
        <f>VLOOKUP($A34, Лист2!$1:$1048576,5,FALSE)</f>
        <v>5206</v>
      </c>
      <c r="J34">
        <f>VLOOKUP($A34, Лист2!$1:$1048576,6,FALSE)</f>
        <v>4843</v>
      </c>
      <c r="K34" s="26">
        <f t="shared" si="0"/>
        <v>20</v>
      </c>
      <c r="L34" s="31">
        <f t="shared" si="1"/>
        <v>0.32440549239020799</v>
      </c>
      <c r="M34" s="31">
        <f t="shared" si="2"/>
        <v>0.31245163356159816</v>
      </c>
    </row>
    <row r="35" spans="1:13" ht="14.25" customHeight="1" x14ac:dyDescent="0.3">
      <c r="A35" t="str">
        <f>TEXT(B35,"ДД.ММ.ГГГГ")&amp;" "&amp;C35</f>
        <v>09.05.2020 Екатеринбург</v>
      </c>
      <c r="B35" s="24">
        <v>43960</v>
      </c>
      <c r="C35" s="7" t="s">
        <v>11</v>
      </c>
      <c r="D35" s="7">
        <v>69720</v>
      </c>
      <c r="E35" s="7">
        <v>6264933</v>
      </c>
      <c r="F35" s="7">
        <v>4726931.9569999995</v>
      </c>
      <c r="G35" s="8">
        <v>294634.35530769231</v>
      </c>
      <c r="H35">
        <f>VLOOKUP($A35, Лист2!$1:$1048576,4,FALSE)</f>
        <v>31</v>
      </c>
      <c r="I35">
        <f>VLOOKUP($A35, Лист2!$1:$1048576,5,FALSE)</f>
        <v>4556</v>
      </c>
      <c r="J35">
        <f>VLOOKUP($A35, Лист2!$1:$1048576,6,FALSE)</f>
        <v>4220</v>
      </c>
      <c r="K35" s="26">
        <f t="shared" si="0"/>
        <v>19</v>
      </c>
      <c r="L35" s="31">
        <f t="shared" si="1"/>
        <v>0.32536982909652673</v>
      </c>
      <c r="M35" s="31">
        <f t="shared" si="2"/>
        <v>0.26303883766531411</v>
      </c>
    </row>
    <row r="36" spans="1:13" ht="14.25" customHeight="1" x14ac:dyDescent="0.3">
      <c r="A36" t="str">
        <f>TEXT(B36,"ДД.ММ.ГГГГ")&amp;" "&amp;C36</f>
        <v>04.05.2020 Екатеринбург</v>
      </c>
      <c r="B36" s="23">
        <v>43955</v>
      </c>
      <c r="C36" s="5" t="s">
        <v>11</v>
      </c>
      <c r="D36" s="5">
        <v>72928.5</v>
      </c>
      <c r="E36" s="5">
        <v>6642249</v>
      </c>
      <c r="F36" s="5">
        <v>4993791.9560000002</v>
      </c>
      <c r="G36" s="6">
        <v>215294.37692307692</v>
      </c>
      <c r="H36">
        <f>VLOOKUP($A36, Лист2!$1:$1048576,4,FALSE)</f>
        <v>31</v>
      </c>
      <c r="I36">
        <f>VLOOKUP($A36, Лист2!$1:$1048576,5,FALSE)</f>
        <v>4968</v>
      </c>
      <c r="J36">
        <f>VLOOKUP($A36, Лист2!$1:$1048576,6,FALSE)</f>
        <v>4596</v>
      </c>
      <c r="K36" s="26">
        <f t="shared" si="0"/>
        <v>19</v>
      </c>
      <c r="L36" s="31">
        <f t="shared" si="1"/>
        <v>0.3301012654360565</v>
      </c>
      <c r="M36" s="31">
        <f t="shared" si="2"/>
        <v>0.28698886131109042</v>
      </c>
    </row>
    <row r="37" spans="1:13" ht="14.25" customHeight="1" x14ac:dyDescent="0.3">
      <c r="A37" t="str">
        <f>TEXT(B37,"ДД.ММ.ГГГГ")&amp;" "&amp;C37</f>
        <v>29.04.2020 Екатеринбург</v>
      </c>
      <c r="B37" s="24">
        <v>43950</v>
      </c>
      <c r="C37" s="7" t="s">
        <v>11</v>
      </c>
      <c r="D37" s="7">
        <v>79527</v>
      </c>
      <c r="E37" s="7">
        <v>7180498.5</v>
      </c>
      <c r="F37" s="7">
        <v>5432087.9790000003</v>
      </c>
      <c r="G37" s="8">
        <v>172769.19230769231</v>
      </c>
      <c r="H37">
        <f>VLOOKUP($A37, Лист2!$1:$1048576,4,FALSE)</f>
        <v>31</v>
      </c>
      <c r="I37">
        <f>VLOOKUP($A37, Лист2!$1:$1048576,5,FALSE)</f>
        <v>5378</v>
      </c>
      <c r="J37">
        <f>VLOOKUP($A37, Лист2!$1:$1048576,6,FALSE)</f>
        <v>4985</v>
      </c>
      <c r="K37" s="26">
        <f t="shared" si="0"/>
        <v>18</v>
      </c>
      <c r="L37" s="31">
        <f t="shared" si="1"/>
        <v>0.32186712140142226</v>
      </c>
      <c r="M37" s="31">
        <f t="shared" si="2"/>
        <v>0.29006182057131724</v>
      </c>
    </row>
    <row r="38" spans="1:13" ht="14.25" customHeight="1" x14ac:dyDescent="0.3">
      <c r="A38" t="str">
        <f>TEXT(B38,"ДД.ММ.ГГГГ")&amp;" "&amp;C38</f>
        <v>02.05.2020 Екатеринбург</v>
      </c>
      <c r="B38" s="23">
        <v>43953</v>
      </c>
      <c r="C38" s="5" t="s">
        <v>11</v>
      </c>
      <c r="D38" s="5">
        <v>60463.5</v>
      </c>
      <c r="E38" s="5">
        <v>5554192.5</v>
      </c>
      <c r="F38" s="5">
        <v>4218316.0290000001</v>
      </c>
      <c r="G38" s="6">
        <v>244262.12107692307</v>
      </c>
      <c r="H38">
        <f>VLOOKUP($A38, Лист2!$1:$1048576,4,FALSE)</f>
        <v>31</v>
      </c>
      <c r="I38">
        <f>VLOOKUP($A38, Лист2!$1:$1048576,5,FALSE)</f>
        <v>4157</v>
      </c>
      <c r="J38">
        <f>VLOOKUP($A38, Лист2!$1:$1048576,6,FALSE)</f>
        <v>3823</v>
      </c>
      <c r="K38" s="26">
        <f t="shared" si="0"/>
        <v>18</v>
      </c>
      <c r="L38" s="31">
        <f t="shared" si="1"/>
        <v>0.31668477700962688</v>
      </c>
      <c r="M38" s="31">
        <f t="shared" si="2"/>
        <v>0.25877965103099598</v>
      </c>
    </row>
    <row r="39" spans="1:13" ht="14.25" customHeight="1" x14ac:dyDescent="0.3">
      <c r="A39" t="str">
        <f>TEXT(B39,"ДД.ММ.ГГГГ")&amp;" "&amp;C39</f>
        <v>26.05.2020 Екатеринбург</v>
      </c>
      <c r="B39" s="24">
        <v>43977</v>
      </c>
      <c r="C39" s="7" t="s">
        <v>11</v>
      </c>
      <c r="D39" s="7">
        <v>79975.5</v>
      </c>
      <c r="E39" s="7">
        <v>6676459.5</v>
      </c>
      <c r="F39" s="7">
        <v>5083946.1689999998</v>
      </c>
      <c r="G39" s="8">
        <v>141931.13193076922</v>
      </c>
      <c r="H39">
        <f>VLOOKUP($A39, Лист2!$1:$1048576,4,FALSE)</f>
        <v>31</v>
      </c>
      <c r="I39">
        <f>VLOOKUP($A39, Лист2!$1:$1048576,5,FALSE)</f>
        <v>5493</v>
      </c>
      <c r="J39">
        <f>VLOOKUP($A39, Лист2!$1:$1048576,6,FALSE)</f>
        <v>5119</v>
      </c>
      <c r="K39" s="26">
        <f t="shared" si="0"/>
        <v>22</v>
      </c>
      <c r="L39" s="31">
        <f t="shared" si="1"/>
        <v>0.31324354705219937</v>
      </c>
      <c r="M39" s="31">
        <f t="shared" si="2"/>
        <v>0.28532603431451303</v>
      </c>
    </row>
    <row r="40" spans="1:13" ht="14.25" customHeight="1" x14ac:dyDescent="0.3">
      <c r="A40" t="str">
        <f>TEXT(B40,"ДД.ММ.ГГГГ")&amp;" "&amp;C40</f>
        <v>01.05.2020 Екатеринбург</v>
      </c>
      <c r="B40" s="23">
        <v>43952</v>
      </c>
      <c r="C40" s="5" t="s">
        <v>11</v>
      </c>
      <c r="D40" s="5">
        <v>97534.5</v>
      </c>
      <c r="E40" s="5">
        <v>8893024.5</v>
      </c>
      <c r="F40" s="5">
        <v>6855177.2400000002</v>
      </c>
      <c r="G40" s="6">
        <v>185180.38007692309</v>
      </c>
      <c r="H40">
        <f>VLOOKUP($A40, Лист2!$1:$1048576,4,FALSE)</f>
        <v>31</v>
      </c>
      <c r="I40">
        <f>VLOOKUP($A40, Лист2!$1:$1048576,5,FALSE)</f>
        <v>6118</v>
      </c>
      <c r="J40">
        <f>VLOOKUP($A40, Лист2!$1:$1048576,6,FALSE)</f>
        <v>5564</v>
      </c>
      <c r="K40" s="26">
        <f t="shared" si="0"/>
        <v>18</v>
      </c>
      <c r="L40" s="31">
        <f t="shared" si="1"/>
        <v>0.2972712723033839</v>
      </c>
      <c r="M40" s="31">
        <f t="shared" si="2"/>
        <v>0.27025805680307641</v>
      </c>
    </row>
    <row r="41" spans="1:13" ht="14.25" customHeight="1" x14ac:dyDescent="0.3">
      <c r="A41" t="str">
        <f>TEXT(B41,"ДД.ММ.ГГГГ")&amp;" "&amp;C41</f>
        <v>12.05.2020 Екатеринбург</v>
      </c>
      <c r="B41" s="24">
        <v>43963</v>
      </c>
      <c r="C41" s="7" t="s">
        <v>11</v>
      </c>
      <c r="D41" s="7">
        <v>71520</v>
      </c>
      <c r="E41" s="7">
        <v>6398361</v>
      </c>
      <c r="F41" s="7">
        <v>4793096.1439999994</v>
      </c>
      <c r="G41" s="8">
        <v>181432.06769230767</v>
      </c>
      <c r="H41">
        <f>VLOOKUP($A41, Лист2!$1:$1048576,4,FALSE)</f>
        <v>31</v>
      </c>
      <c r="I41">
        <f>VLOOKUP($A41, Лист2!$1:$1048576,5,FALSE)</f>
        <v>4800</v>
      </c>
      <c r="J41">
        <f>VLOOKUP($A41, Лист2!$1:$1048576,6,FALSE)</f>
        <v>4470</v>
      </c>
      <c r="K41" s="26">
        <f t="shared" si="0"/>
        <v>20</v>
      </c>
      <c r="L41" s="31">
        <f t="shared" si="1"/>
        <v>0.33491188321132931</v>
      </c>
      <c r="M41" s="31">
        <f t="shared" si="2"/>
        <v>0.29705909197962732</v>
      </c>
    </row>
    <row r="42" spans="1:13" ht="14.25" customHeight="1" x14ac:dyDescent="0.3">
      <c r="A42" t="str">
        <f>TEXT(B42,"ДД.ММ.ГГГГ")&amp;" "&amp;C42</f>
        <v>21.05.2020 Екатеринбург</v>
      </c>
      <c r="B42" s="23">
        <v>43972</v>
      </c>
      <c r="C42" s="5" t="s">
        <v>11</v>
      </c>
      <c r="D42" s="5">
        <v>79485</v>
      </c>
      <c r="E42" s="5">
        <v>6633847.5</v>
      </c>
      <c r="F42" s="5">
        <v>5212858.58</v>
      </c>
      <c r="G42" s="6">
        <v>120955.33846153846</v>
      </c>
      <c r="H42">
        <f>VLOOKUP($A42, Лист2!$1:$1048576,4,FALSE)</f>
        <v>31</v>
      </c>
      <c r="I42">
        <f>VLOOKUP($A42, Лист2!$1:$1048576,5,FALSE)</f>
        <v>5207</v>
      </c>
      <c r="J42">
        <f>VLOOKUP($A42, Лист2!$1:$1048576,6,FALSE)</f>
        <v>4868</v>
      </c>
      <c r="K42" s="26">
        <f t="shared" si="0"/>
        <v>21</v>
      </c>
      <c r="L42" s="31">
        <f t="shared" si="1"/>
        <v>0.27259303090474402</v>
      </c>
      <c r="M42" s="31">
        <f t="shared" si="2"/>
        <v>0.24938976601557095</v>
      </c>
    </row>
    <row r="43" spans="1:13" ht="14.25" customHeight="1" x14ac:dyDescent="0.3">
      <c r="A43" t="str">
        <f>TEXT(B43,"ДД.ММ.ГГГГ")&amp;" "&amp;C43</f>
        <v>20.05.2020 Екатеринбург</v>
      </c>
      <c r="B43" s="24">
        <v>43971</v>
      </c>
      <c r="C43" s="7" t="s">
        <v>11</v>
      </c>
      <c r="D43" s="7">
        <v>93313.5</v>
      </c>
      <c r="E43" s="7">
        <v>7247575.5</v>
      </c>
      <c r="F43" s="7">
        <v>5922822.6779999994</v>
      </c>
      <c r="G43" s="8">
        <v>714758.2</v>
      </c>
      <c r="H43">
        <f>VLOOKUP($A43, Лист2!$1:$1048576,4,FALSE)</f>
        <v>31</v>
      </c>
      <c r="I43">
        <f>VLOOKUP($A43, Лист2!$1:$1048576,5,FALSE)</f>
        <v>5698</v>
      </c>
      <c r="J43">
        <f>VLOOKUP($A43, Лист2!$1:$1048576,6,FALSE)</f>
        <v>5258</v>
      </c>
      <c r="K43" s="26">
        <f t="shared" si="0"/>
        <v>21</v>
      </c>
      <c r="L43" s="31">
        <f t="shared" si="1"/>
        <v>0.22366916823640903</v>
      </c>
      <c r="M43" s="31">
        <f t="shared" si="2"/>
        <v>0.10299052582914432</v>
      </c>
    </row>
    <row r="44" spans="1:13" ht="14.25" customHeight="1" x14ac:dyDescent="0.3">
      <c r="A44" t="str">
        <f>TEXT(B44,"ДД.ММ.ГГГГ")&amp;" "&amp;C44</f>
        <v>05.05.2020 Екатеринбург</v>
      </c>
      <c r="B44" s="23">
        <v>43956</v>
      </c>
      <c r="C44" s="5" t="s">
        <v>11</v>
      </c>
      <c r="D44" s="5">
        <v>76585.5</v>
      </c>
      <c r="E44" s="5">
        <v>6921316.5</v>
      </c>
      <c r="F44" s="5">
        <v>5290094.2719999999</v>
      </c>
      <c r="G44" s="6">
        <v>386033.17544615385</v>
      </c>
      <c r="H44">
        <f>VLOOKUP($A44, Лист2!$1:$1048576,4,FALSE)</f>
        <v>31</v>
      </c>
      <c r="I44">
        <f>VLOOKUP($A44, Лист2!$1:$1048576,5,FALSE)</f>
        <v>5188</v>
      </c>
      <c r="J44">
        <f>VLOOKUP($A44, Лист2!$1:$1048576,6,FALSE)</f>
        <v>4800</v>
      </c>
      <c r="K44" s="26">
        <f t="shared" si="0"/>
        <v>19</v>
      </c>
      <c r="L44" s="31">
        <f t="shared" si="1"/>
        <v>0.30835409429921029</v>
      </c>
      <c r="M44" s="31">
        <f t="shared" si="2"/>
        <v>0.23538125948804384</v>
      </c>
    </row>
    <row r="45" spans="1:13" ht="14.25" customHeight="1" x14ac:dyDescent="0.3">
      <c r="A45" t="str">
        <f>TEXT(B45,"ДД.ММ.ГГГГ")&amp;" "&amp;C45</f>
        <v>28.04.2020 Екатеринбург</v>
      </c>
      <c r="B45" s="24">
        <v>43949</v>
      </c>
      <c r="C45" s="7" t="s">
        <v>11</v>
      </c>
      <c r="D45" s="7">
        <v>81826.5</v>
      </c>
      <c r="E45" s="7">
        <v>7163644.5</v>
      </c>
      <c r="F45" s="7">
        <v>5366333.7130000005</v>
      </c>
      <c r="G45" s="8">
        <v>145122.77781538462</v>
      </c>
      <c r="H45">
        <f>VLOOKUP($A45, Лист2!$1:$1048576,4,FALSE)</f>
        <v>31</v>
      </c>
      <c r="I45">
        <f>VLOOKUP($A45, Лист2!$1:$1048576,5,FALSE)</f>
        <v>5465</v>
      </c>
      <c r="J45">
        <f>VLOOKUP($A45, Лист2!$1:$1048576,6,FALSE)</f>
        <v>5096</v>
      </c>
      <c r="K45" s="26">
        <f t="shared" si="0"/>
        <v>18</v>
      </c>
      <c r="L45" s="31">
        <f t="shared" si="1"/>
        <v>0.33492341012002197</v>
      </c>
      <c r="M45" s="31">
        <f t="shared" si="2"/>
        <v>0.30788022093783918</v>
      </c>
    </row>
    <row r="46" spans="1:13" ht="14.25" customHeight="1" x14ac:dyDescent="0.3">
      <c r="A46" t="str">
        <f>TEXT(B46,"ДД.ММ.ГГГГ")&amp;" "&amp;C46</f>
        <v>13.05.2020 Екатеринбург</v>
      </c>
      <c r="B46" s="23">
        <v>43964</v>
      </c>
      <c r="C46" s="5" t="s">
        <v>11</v>
      </c>
      <c r="D46" s="5">
        <v>78846</v>
      </c>
      <c r="E46" s="5">
        <v>6993952.5</v>
      </c>
      <c r="F46" s="5">
        <v>5288518.7799999993</v>
      </c>
      <c r="G46" s="6">
        <v>227969.01538461537</v>
      </c>
      <c r="H46">
        <f>VLOOKUP($A46, Лист2!$1:$1048576,4,FALSE)</f>
        <v>31</v>
      </c>
      <c r="I46">
        <f>VLOOKUP($A46, Лист2!$1:$1048576,5,FALSE)</f>
        <v>5251</v>
      </c>
      <c r="J46">
        <f>VLOOKUP($A46, Лист2!$1:$1048576,6,FALSE)</f>
        <v>4853</v>
      </c>
      <c r="K46" s="26">
        <f t="shared" si="0"/>
        <v>20</v>
      </c>
      <c r="L46" s="31">
        <f t="shared" si="1"/>
        <v>0.32247852204847438</v>
      </c>
      <c r="M46" s="31">
        <f t="shared" si="2"/>
        <v>0.27937212026226094</v>
      </c>
    </row>
    <row r="47" spans="1:13" ht="14.25" customHeight="1" x14ac:dyDescent="0.3">
      <c r="A47" t="str">
        <f>TEXT(B47,"ДД.ММ.ГГГГ")&amp;" "&amp;C47</f>
        <v>03.05.2020 Екатеринбург</v>
      </c>
      <c r="B47" s="24">
        <v>43954</v>
      </c>
      <c r="C47" s="7" t="s">
        <v>11</v>
      </c>
      <c r="D47" s="7">
        <v>77263.5</v>
      </c>
      <c r="E47" s="7">
        <v>7013670</v>
      </c>
      <c r="F47" s="7">
        <v>5282661.8549999995</v>
      </c>
      <c r="G47" s="8">
        <v>161473.07692307691</v>
      </c>
      <c r="H47">
        <f>VLOOKUP($A47, Лист2!$1:$1048576,4,FALSE)</f>
        <v>31</v>
      </c>
      <c r="I47">
        <f>VLOOKUP($A47, Лист2!$1:$1048576,5,FALSE)</f>
        <v>5155</v>
      </c>
      <c r="J47">
        <f>VLOOKUP($A47, Лист2!$1:$1048576,6,FALSE)</f>
        <v>4762</v>
      </c>
      <c r="K47" s="26">
        <f t="shared" si="0"/>
        <v>18</v>
      </c>
      <c r="L47" s="31">
        <f t="shared" si="1"/>
        <v>0.32767725675297849</v>
      </c>
      <c r="M47" s="31">
        <f t="shared" si="2"/>
        <v>0.29711064443607543</v>
      </c>
    </row>
    <row r="48" spans="1:13" ht="14.25" customHeight="1" x14ac:dyDescent="0.3">
      <c r="A48" t="str">
        <f>TEXT(B48,"ДД.ММ.ГГГГ")&amp;" "&amp;C48</f>
        <v>06.05.2020 Екатеринбург</v>
      </c>
      <c r="B48" s="23">
        <v>43957</v>
      </c>
      <c r="C48" s="5" t="s">
        <v>11</v>
      </c>
      <c r="D48" s="5">
        <v>68994</v>
      </c>
      <c r="E48" s="5">
        <v>6168657</v>
      </c>
      <c r="F48" s="5">
        <v>4695811.3490000004</v>
      </c>
      <c r="G48" s="6">
        <v>157384.1788307692</v>
      </c>
      <c r="H48">
        <f>VLOOKUP($A48, Лист2!$1:$1048576,4,FALSE)</f>
        <v>31</v>
      </c>
      <c r="I48">
        <f>VLOOKUP($A48, Лист2!$1:$1048576,5,FALSE)</f>
        <v>4709</v>
      </c>
      <c r="J48">
        <f>VLOOKUP($A48, Лист2!$1:$1048576,6,FALSE)</f>
        <v>4348</v>
      </c>
      <c r="K48" s="26">
        <f t="shared" si="0"/>
        <v>19</v>
      </c>
      <c r="L48" s="31">
        <f t="shared" si="1"/>
        <v>0.31365094155957746</v>
      </c>
      <c r="M48" s="31">
        <f t="shared" si="2"/>
        <v>0.28013507664641712</v>
      </c>
    </row>
    <row r="49" spans="1:13" ht="14.25" customHeight="1" x14ac:dyDescent="0.3">
      <c r="A49" t="str">
        <f>TEXT(B49,"ДД.ММ.ГГГГ")&amp;" "&amp;C49</f>
        <v>23.05.2020 Екатеринбург</v>
      </c>
      <c r="B49" s="24">
        <v>43974</v>
      </c>
      <c r="C49" s="7" t="s">
        <v>11</v>
      </c>
      <c r="D49" s="7">
        <v>102889.5</v>
      </c>
      <c r="E49" s="7">
        <v>8089143</v>
      </c>
      <c r="F49" s="7">
        <v>6673236.3720000004</v>
      </c>
      <c r="G49" s="8">
        <v>127223.84583076923</v>
      </c>
      <c r="H49">
        <f>VLOOKUP($A49, Лист2!$1:$1048576,4,FALSE)</f>
        <v>31</v>
      </c>
      <c r="I49">
        <f>VLOOKUP($A49, Лист2!$1:$1048576,5,FALSE)</f>
        <v>6276</v>
      </c>
      <c r="J49">
        <f>VLOOKUP($A49, Лист2!$1:$1048576,6,FALSE)</f>
        <v>5801</v>
      </c>
      <c r="K49" s="26">
        <f t="shared" si="0"/>
        <v>21</v>
      </c>
      <c r="L49" s="31">
        <f t="shared" si="1"/>
        <v>0.21217690324007596</v>
      </c>
      <c r="M49" s="31">
        <f t="shared" si="2"/>
        <v>0.1931121138727184</v>
      </c>
    </row>
    <row r="50" spans="1:13" ht="14.25" customHeight="1" x14ac:dyDescent="0.3">
      <c r="A50" t="str">
        <f>TEXT(B50,"ДД.ММ.ГГГГ")&amp;" "&amp;C50</f>
        <v>25.05.2020 Екатеринбург</v>
      </c>
      <c r="B50" s="23">
        <v>43976</v>
      </c>
      <c r="C50" s="5" t="s">
        <v>11</v>
      </c>
      <c r="D50" s="5">
        <v>76999.5</v>
      </c>
      <c r="E50" s="5">
        <v>6645603</v>
      </c>
      <c r="F50" s="5">
        <v>5032216.1889999993</v>
      </c>
      <c r="G50" s="6">
        <v>100883.95384615385</v>
      </c>
      <c r="H50">
        <f>VLOOKUP($A50, Лист2!$1:$1048576,4,FALSE)</f>
        <v>31</v>
      </c>
      <c r="I50">
        <f>VLOOKUP($A50, Лист2!$1:$1048576,5,FALSE)</f>
        <v>5210</v>
      </c>
      <c r="J50">
        <f>VLOOKUP($A50, Лист2!$1:$1048576,6,FALSE)</f>
        <v>4841</v>
      </c>
      <c r="K50" s="26">
        <f t="shared" si="0"/>
        <v>22</v>
      </c>
      <c r="L50" s="31">
        <f t="shared" si="1"/>
        <v>0.3206115855131042</v>
      </c>
      <c r="M50" s="31">
        <f t="shared" si="2"/>
        <v>0.30056396632164784</v>
      </c>
    </row>
    <row r="51" spans="1:13" ht="14.25" customHeight="1" x14ac:dyDescent="0.3">
      <c r="A51" t="str">
        <f>TEXT(B51,"ДД.ММ.ГГГГ")&amp;" "&amp;C51</f>
        <v>30.04.2020 Екатеринбург</v>
      </c>
      <c r="B51" s="24">
        <v>43951</v>
      </c>
      <c r="C51" s="7" t="s">
        <v>11</v>
      </c>
      <c r="D51" s="7">
        <v>77565</v>
      </c>
      <c r="E51" s="7">
        <v>7023727.5</v>
      </c>
      <c r="F51" s="7">
        <v>5349682.4849999994</v>
      </c>
      <c r="G51" s="8">
        <v>31578.207692307689</v>
      </c>
      <c r="H51">
        <f>VLOOKUP($A51, Лист2!$1:$1048576,4,FALSE)</f>
        <v>31</v>
      </c>
      <c r="I51">
        <f>VLOOKUP($A51, Лист2!$1:$1048576,5,FALSE)</f>
        <v>5120</v>
      </c>
      <c r="J51">
        <f>VLOOKUP($A51, Лист2!$1:$1048576,6,FALSE)</f>
        <v>4737</v>
      </c>
      <c r="K51" s="26">
        <f t="shared" si="0"/>
        <v>18</v>
      </c>
      <c r="L51" s="31">
        <f t="shared" si="1"/>
        <v>0.31292418189189053</v>
      </c>
      <c r="M51" s="31">
        <f t="shared" si="2"/>
        <v>0.30702136284032061</v>
      </c>
    </row>
    <row r="52" spans="1:13" ht="14.25" customHeight="1" x14ac:dyDescent="0.3">
      <c r="A52" t="str">
        <f>TEXT(B52,"ДД.ММ.ГГГГ")&amp;" "&amp;C52</f>
        <v>10.05.2020 Екатеринбург</v>
      </c>
      <c r="B52" s="23">
        <v>43961</v>
      </c>
      <c r="C52" s="5" t="s">
        <v>11</v>
      </c>
      <c r="D52" s="5">
        <v>84132</v>
      </c>
      <c r="E52" s="5">
        <v>7483194</v>
      </c>
      <c r="F52" s="5">
        <v>5637882.125</v>
      </c>
      <c r="G52" s="6">
        <v>126673.26923076922</v>
      </c>
      <c r="H52">
        <f>VLOOKUP($A52, Лист2!$1:$1048576,4,FALSE)</f>
        <v>31</v>
      </c>
      <c r="I52">
        <f>VLOOKUP($A52, Лист2!$1:$1048576,5,FALSE)</f>
        <v>5495</v>
      </c>
      <c r="J52">
        <f>VLOOKUP($A52, Лист2!$1:$1048576,6,FALSE)</f>
        <v>5093</v>
      </c>
      <c r="K52" s="26">
        <f t="shared" si="0"/>
        <v>19</v>
      </c>
      <c r="L52" s="31">
        <f t="shared" si="1"/>
        <v>0.32730586310369164</v>
      </c>
      <c r="M52" s="31">
        <f t="shared" si="2"/>
        <v>0.30483762655275998</v>
      </c>
    </row>
    <row r="53" spans="1:13" ht="14.25" customHeight="1" x14ac:dyDescent="0.3">
      <c r="A53" t="str">
        <f>TEXT(B53,"ДД.ММ.ГГГГ")&amp;" "&amp;C53</f>
        <v>08.05.2020 Екатеринбург</v>
      </c>
      <c r="B53" s="24">
        <v>43959</v>
      </c>
      <c r="C53" s="7" t="s">
        <v>11</v>
      </c>
      <c r="D53" s="7">
        <v>69544.5</v>
      </c>
      <c r="E53" s="7">
        <v>6293776.5</v>
      </c>
      <c r="F53" s="7">
        <v>4773839.9380000001</v>
      </c>
      <c r="G53" s="8">
        <v>201777.4038153846</v>
      </c>
      <c r="H53">
        <f>VLOOKUP($A53, Лист2!$1:$1048576,4,FALSE)</f>
        <v>31</v>
      </c>
      <c r="I53">
        <f>VLOOKUP($A53, Лист2!$1:$1048576,5,FALSE)</f>
        <v>4635</v>
      </c>
      <c r="J53">
        <f>VLOOKUP($A53, Лист2!$1:$1048576,6,FALSE)</f>
        <v>4266</v>
      </c>
      <c r="K53" s="26">
        <f t="shared" si="0"/>
        <v>19</v>
      </c>
      <c r="L53" s="31">
        <f t="shared" si="1"/>
        <v>0.31838867279592481</v>
      </c>
      <c r="M53" s="31">
        <f t="shared" si="2"/>
        <v>0.27612135624657286</v>
      </c>
    </row>
    <row r="54" spans="1:13" ht="14.25" customHeight="1" x14ac:dyDescent="0.3">
      <c r="A54" t="str">
        <f>TEXT(B54,"ДД.ММ.ГГГГ")&amp;" "&amp;C54</f>
        <v>07.05.2020 Екатеринбург</v>
      </c>
      <c r="B54" s="23">
        <v>43958</v>
      </c>
      <c r="C54" s="5" t="s">
        <v>11</v>
      </c>
      <c r="D54" s="5">
        <v>73204.5</v>
      </c>
      <c r="E54" s="5">
        <v>6591883.5</v>
      </c>
      <c r="F54" s="5">
        <v>5001227.6710000001</v>
      </c>
      <c r="G54" s="6">
        <v>184167.76355384616</v>
      </c>
      <c r="H54">
        <f>VLOOKUP($A54, Лист2!$1:$1048576,4,FALSE)</f>
        <v>31</v>
      </c>
      <c r="I54">
        <f>VLOOKUP($A54, Лист2!$1:$1048576,5,FALSE)</f>
        <v>4903</v>
      </c>
      <c r="J54">
        <f>VLOOKUP($A54, Лист2!$1:$1048576,6,FALSE)</f>
        <v>4527</v>
      </c>
      <c r="K54" s="26">
        <f t="shared" si="0"/>
        <v>19</v>
      </c>
      <c r="L54" s="31">
        <f t="shared" si="1"/>
        <v>0.31805307289318963</v>
      </c>
      <c r="M54" s="31">
        <f t="shared" si="2"/>
        <v>0.28122856185927747</v>
      </c>
    </row>
    <row r="55" spans="1:13" ht="14.25" customHeight="1" x14ac:dyDescent="0.3">
      <c r="A55" t="str">
        <f>TEXT(B55,"ДД.ММ.ГГГГ")&amp;" "&amp;C55</f>
        <v>24.05.2020 Екатеринбург</v>
      </c>
      <c r="B55" s="24">
        <v>43975</v>
      </c>
      <c r="C55" s="7" t="s">
        <v>11</v>
      </c>
      <c r="D55" s="7">
        <v>76663.5</v>
      </c>
      <c r="E55" s="7">
        <v>6451032</v>
      </c>
      <c r="F55" s="7">
        <v>5048965.7960000001</v>
      </c>
      <c r="G55" s="8">
        <v>94608.146153846144</v>
      </c>
      <c r="H55">
        <f>VLOOKUP($A55, Лист2!$1:$1048576,4,FALSE)</f>
        <v>31</v>
      </c>
      <c r="I55">
        <f>VLOOKUP($A55, Лист2!$1:$1048576,5,FALSE)</f>
        <v>5035</v>
      </c>
      <c r="J55">
        <f>VLOOKUP($A55, Лист2!$1:$1048576,6,FALSE)</f>
        <v>4683</v>
      </c>
      <c r="K55" s="26">
        <f t="shared" si="0"/>
        <v>21</v>
      </c>
      <c r="L55" s="31">
        <f t="shared" si="1"/>
        <v>0.27769374177792505</v>
      </c>
      <c r="M55" s="31">
        <f t="shared" si="2"/>
        <v>0.25895561797665106</v>
      </c>
    </row>
    <row r="56" spans="1:13" ht="14.25" customHeight="1" x14ac:dyDescent="0.3">
      <c r="A56" t="str">
        <f>TEXT(B56,"ДД.ММ.ГГГГ")&amp;" "&amp;C56</f>
        <v>16.05.2020 Тольятти</v>
      </c>
      <c r="B56" s="23">
        <v>43967</v>
      </c>
      <c r="C56" s="5" t="s">
        <v>12</v>
      </c>
      <c r="D56" s="5">
        <v>14265</v>
      </c>
      <c r="E56" s="5">
        <v>1130506.5</v>
      </c>
      <c r="F56" s="5">
        <v>1024403.9859999999</v>
      </c>
      <c r="G56" s="6">
        <v>72626.813907692311</v>
      </c>
      <c r="H56">
        <f>VLOOKUP($A56, Лист2!$1:$1048576,4,FALSE)</f>
        <v>10</v>
      </c>
      <c r="I56">
        <f>VLOOKUP($A56, Лист2!$1:$1048576,5,FALSE)</f>
        <v>760</v>
      </c>
      <c r="J56">
        <f>VLOOKUP($A56, Лист2!$1:$1048576,6,FALSE)</f>
        <v>672</v>
      </c>
      <c r="K56" s="26">
        <f t="shared" si="0"/>
        <v>20</v>
      </c>
      <c r="L56" s="31">
        <f t="shared" si="1"/>
        <v>0.10357487421959337</v>
      </c>
      <c r="M56" s="31">
        <f t="shared" si="2"/>
        <v>3.2678221238693787E-2</v>
      </c>
    </row>
    <row r="57" spans="1:13" ht="14.25" customHeight="1" x14ac:dyDescent="0.3">
      <c r="A57" t="str">
        <f>TEXT(B57,"ДД.ММ.ГГГГ")&amp;" "&amp;C57</f>
        <v>19.05.2020 Тольятти</v>
      </c>
      <c r="B57" s="24">
        <v>43970</v>
      </c>
      <c r="C57" s="7" t="s">
        <v>12</v>
      </c>
      <c r="D57" s="7">
        <v>11526</v>
      </c>
      <c r="E57" s="7">
        <v>938764.5</v>
      </c>
      <c r="F57" s="7">
        <v>820018.375</v>
      </c>
      <c r="G57" s="8">
        <v>77816.215384615381</v>
      </c>
      <c r="H57">
        <f>VLOOKUP($A57, Лист2!$1:$1048576,4,FALSE)</f>
        <v>10</v>
      </c>
      <c r="I57">
        <f>VLOOKUP($A57, Лист2!$1:$1048576,5,FALSE)</f>
        <v>649</v>
      </c>
      <c r="J57">
        <f>VLOOKUP($A57, Лист2!$1:$1048576,6,FALSE)</f>
        <v>568</v>
      </c>
      <c r="K57" s="26">
        <f t="shared" si="0"/>
        <v>21</v>
      </c>
      <c r="L57" s="31">
        <f t="shared" si="1"/>
        <v>0.14480910260090207</v>
      </c>
      <c r="M57" s="31">
        <f t="shared" si="2"/>
        <v>4.9913405434828965E-2</v>
      </c>
    </row>
    <row r="58" spans="1:13" ht="14.25" customHeight="1" x14ac:dyDescent="0.3">
      <c r="A58" t="str">
        <f>TEXT(B58,"ДД.ММ.ГГГГ")&amp;" "&amp;C58</f>
        <v>17.05.2020 Тольятти</v>
      </c>
      <c r="B58" s="23">
        <v>43968</v>
      </c>
      <c r="C58" s="5" t="s">
        <v>12</v>
      </c>
      <c r="D58" s="5">
        <v>10402.5</v>
      </c>
      <c r="E58" s="5">
        <v>843727.5</v>
      </c>
      <c r="F58" s="5">
        <v>729677.51899999997</v>
      </c>
      <c r="G58" s="6">
        <v>140731.96461538461</v>
      </c>
      <c r="H58">
        <f>VLOOKUP($A58, Лист2!$1:$1048576,4,FALSE)</f>
        <v>10</v>
      </c>
      <c r="I58">
        <f>VLOOKUP($A58, Лист2!$1:$1048576,5,FALSE)</f>
        <v>591</v>
      </c>
      <c r="J58">
        <f>VLOOKUP($A58, Лист2!$1:$1048576,6,FALSE)</f>
        <v>513</v>
      </c>
      <c r="K58" s="26">
        <f t="shared" si="0"/>
        <v>20</v>
      </c>
      <c r="L58" s="31">
        <f t="shared" si="1"/>
        <v>0.15630189779767634</v>
      </c>
      <c r="M58" s="31">
        <f t="shared" si="2"/>
        <v>-3.6566816053140022E-2</v>
      </c>
    </row>
    <row r="59" spans="1:13" ht="14.25" customHeight="1" x14ac:dyDescent="0.3">
      <c r="A59" t="str">
        <f>TEXT(B59,"ДД.ММ.ГГГГ")&amp;" "&amp;C59</f>
        <v>09.05.2020 Тольятти</v>
      </c>
      <c r="B59" s="24">
        <v>43960</v>
      </c>
      <c r="C59" s="7" t="s">
        <v>12</v>
      </c>
      <c r="D59" s="7">
        <v>13216.5</v>
      </c>
      <c r="E59" s="7">
        <v>1046400</v>
      </c>
      <c r="F59" s="7">
        <v>937716.15799999994</v>
      </c>
      <c r="G59" s="8">
        <v>61387.776923076919</v>
      </c>
      <c r="H59">
        <f>VLOOKUP($A59, Лист2!$1:$1048576,4,FALSE)</f>
        <v>10</v>
      </c>
      <c r="I59">
        <f>VLOOKUP($A59, Лист2!$1:$1048576,5,FALSE)</f>
        <v>644</v>
      </c>
      <c r="J59">
        <f>VLOOKUP($A59, Лист2!$1:$1048576,6,FALSE)</f>
        <v>559</v>
      </c>
      <c r="K59" s="26">
        <f t="shared" si="0"/>
        <v>19</v>
      </c>
      <c r="L59" s="31">
        <f t="shared" si="1"/>
        <v>0.11590270794928552</v>
      </c>
      <c r="M59" s="31">
        <f t="shared" si="2"/>
        <v>5.0437506780088084E-2</v>
      </c>
    </row>
    <row r="60" spans="1:13" ht="14.25" customHeight="1" x14ac:dyDescent="0.3">
      <c r="A60" t="str">
        <f>TEXT(B60,"ДД.ММ.ГГГГ")&amp;" "&amp;C60</f>
        <v>04.05.2020 Тольятти</v>
      </c>
      <c r="B60" s="23">
        <v>43955</v>
      </c>
      <c r="C60" s="5" t="s">
        <v>12</v>
      </c>
      <c r="D60" s="5">
        <v>9130.5</v>
      </c>
      <c r="E60" s="5">
        <v>728890.5</v>
      </c>
      <c r="F60" s="5">
        <v>644150.51899999997</v>
      </c>
      <c r="G60" s="6">
        <v>98026.490369230756</v>
      </c>
      <c r="H60">
        <f>VLOOKUP($A60, Лист2!$1:$1048576,4,FALSE)</f>
        <v>10</v>
      </c>
      <c r="I60">
        <f>VLOOKUP($A60, Лист2!$1:$1048576,5,FALSE)</f>
        <v>462</v>
      </c>
      <c r="J60">
        <f>VLOOKUP($A60, Лист2!$1:$1048576,6,FALSE)</f>
        <v>396</v>
      </c>
      <c r="K60" s="26">
        <f t="shared" si="0"/>
        <v>19</v>
      </c>
      <c r="L60" s="31">
        <f t="shared" si="1"/>
        <v>0.13155307416588455</v>
      </c>
      <c r="M60" s="31">
        <f t="shared" si="2"/>
        <v>-2.0626404818949975E-2</v>
      </c>
    </row>
    <row r="61" spans="1:13" ht="14.25" customHeight="1" x14ac:dyDescent="0.3">
      <c r="A61" t="str">
        <f>TEXT(B61,"ДД.ММ.ГГГГ")&amp;" "&amp;C61</f>
        <v>29.04.2020 Тольятти</v>
      </c>
      <c r="B61" s="24">
        <v>43950</v>
      </c>
      <c r="C61" s="7" t="s">
        <v>12</v>
      </c>
      <c r="D61" s="7">
        <v>10840.5</v>
      </c>
      <c r="E61" s="7">
        <v>797919</v>
      </c>
      <c r="F61" s="7">
        <v>783753.29499999993</v>
      </c>
      <c r="G61" s="8">
        <v>58214.93076923077</v>
      </c>
      <c r="H61">
        <f>VLOOKUP($A61, Лист2!$1:$1048576,4,FALSE)</f>
        <v>10</v>
      </c>
      <c r="I61">
        <f>VLOOKUP($A61, Лист2!$1:$1048576,5,FALSE)</f>
        <v>502</v>
      </c>
      <c r="J61">
        <f>VLOOKUP($A61, Лист2!$1:$1048576,6,FALSE)</f>
        <v>433</v>
      </c>
      <c r="K61" s="26">
        <f t="shared" si="0"/>
        <v>18</v>
      </c>
      <c r="L61" s="31">
        <f t="shared" si="1"/>
        <v>1.8074188766249558E-2</v>
      </c>
      <c r="M61" s="31">
        <f t="shared" si="2"/>
        <v>-5.6202922590878168E-2</v>
      </c>
    </row>
    <row r="62" spans="1:13" ht="14.25" customHeight="1" x14ac:dyDescent="0.3">
      <c r="A62" t="str">
        <f>TEXT(B62,"ДД.ММ.ГГГГ")&amp;" "&amp;C62</f>
        <v>02.05.2020 Тольятти</v>
      </c>
      <c r="B62" s="23">
        <v>43953</v>
      </c>
      <c r="C62" s="5" t="s">
        <v>12</v>
      </c>
      <c r="D62" s="5">
        <v>7866</v>
      </c>
      <c r="E62" s="5">
        <v>617881.5</v>
      </c>
      <c r="F62" s="5">
        <v>575518.06799999997</v>
      </c>
      <c r="G62" s="6">
        <v>119723.42363076922</v>
      </c>
      <c r="H62">
        <f>VLOOKUP($A62, Лист2!$1:$1048576,4,FALSE)</f>
        <v>10</v>
      </c>
      <c r="I62">
        <f>VLOOKUP($A62, Лист2!$1:$1048576,5,FALSE)</f>
        <v>416</v>
      </c>
      <c r="J62">
        <f>VLOOKUP($A62, Лист2!$1:$1048576,6,FALSE)</f>
        <v>341</v>
      </c>
      <c r="K62" s="26">
        <f t="shared" si="0"/>
        <v>18</v>
      </c>
      <c r="L62" s="31">
        <f t="shared" si="1"/>
        <v>7.3609212908325283E-2</v>
      </c>
      <c r="M62" s="31">
        <f t="shared" si="2"/>
        <v>-0.13441800689178224</v>
      </c>
    </row>
    <row r="63" spans="1:13" ht="14.25" customHeight="1" x14ac:dyDescent="0.3">
      <c r="A63" t="str">
        <f>TEXT(B63,"ДД.ММ.ГГГГ")&amp;" "&amp;C63</f>
        <v>26.05.2020 Тольятти</v>
      </c>
      <c r="B63" s="24">
        <v>43977</v>
      </c>
      <c r="C63" s="7" t="s">
        <v>12</v>
      </c>
      <c r="D63" s="7">
        <v>11835</v>
      </c>
      <c r="E63" s="7">
        <v>983109</v>
      </c>
      <c r="F63" s="7">
        <v>825345.05300000007</v>
      </c>
      <c r="G63" s="8">
        <v>109486.33076923077</v>
      </c>
      <c r="H63">
        <f>VLOOKUP($A63, Лист2!$1:$1048576,4,FALSE)</f>
        <v>10</v>
      </c>
      <c r="I63">
        <f>VLOOKUP($A63, Лист2!$1:$1048576,5,FALSE)</f>
        <v>692</v>
      </c>
      <c r="J63">
        <f>VLOOKUP($A63, Лист2!$1:$1048576,6,FALSE)</f>
        <v>601</v>
      </c>
      <c r="K63" s="26">
        <f t="shared" si="0"/>
        <v>22</v>
      </c>
      <c r="L63" s="31">
        <f t="shared" si="1"/>
        <v>0.19114907931725364</v>
      </c>
      <c r="M63" s="31">
        <f t="shared" si="2"/>
        <v>5.8493857878335345E-2</v>
      </c>
    </row>
    <row r="64" spans="1:13" ht="14.25" customHeight="1" x14ac:dyDescent="0.3">
      <c r="A64" t="str">
        <f>TEXT(B64,"ДД.ММ.ГГГГ")&amp;" "&amp;C64</f>
        <v>01.05.2020 Тольятти</v>
      </c>
      <c r="B64" s="23">
        <v>43952</v>
      </c>
      <c r="C64" s="5" t="s">
        <v>12</v>
      </c>
      <c r="D64" s="5">
        <v>11619</v>
      </c>
      <c r="E64" s="5">
        <v>891139.5</v>
      </c>
      <c r="F64" s="5">
        <v>829782.37600000005</v>
      </c>
      <c r="G64" s="6">
        <v>121759.66210769229</v>
      </c>
      <c r="H64">
        <f>VLOOKUP($A64, Лист2!$1:$1048576,4,FALSE)</f>
        <v>10</v>
      </c>
      <c r="I64">
        <f>VLOOKUP($A64, Лист2!$1:$1048576,5,FALSE)</f>
        <v>554</v>
      </c>
      <c r="J64">
        <f>VLOOKUP($A64, Лист2!$1:$1048576,6,FALSE)</f>
        <v>472</v>
      </c>
      <c r="K64" s="26">
        <f t="shared" si="0"/>
        <v>18</v>
      </c>
      <c r="L64" s="31">
        <f t="shared" si="1"/>
        <v>7.3943633625691702E-2</v>
      </c>
      <c r="M64" s="31">
        <f t="shared" si="2"/>
        <v>-7.2793228507533808E-2</v>
      </c>
    </row>
    <row r="65" spans="1:13" ht="14.25" customHeight="1" x14ac:dyDescent="0.3">
      <c r="A65" t="str">
        <f>TEXT(B65,"ДД.ММ.ГГГГ")&amp;" "&amp;C65</f>
        <v>12.05.2020 Тольятти</v>
      </c>
      <c r="B65" s="24">
        <v>43963</v>
      </c>
      <c r="C65" s="7" t="s">
        <v>12</v>
      </c>
      <c r="D65" s="7">
        <v>9328.5</v>
      </c>
      <c r="E65" s="7">
        <v>732964.5</v>
      </c>
      <c r="F65" s="7">
        <v>634517.67299999995</v>
      </c>
      <c r="G65" s="8">
        <v>136157.98361538461</v>
      </c>
      <c r="H65">
        <f>VLOOKUP($A65, Лист2!$1:$1048576,4,FALSE)</f>
        <v>10</v>
      </c>
      <c r="I65">
        <f>VLOOKUP($A65, Лист2!$1:$1048576,5,FALSE)</f>
        <v>526</v>
      </c>
      <c r="J65">
        <f>VLOOKUP($A65, Лист2!$1:$1048576,6,FALSE)</f>
        <v>448</v>
      </c>
      <c r="K65" s="26">
        <f t="shared" si="0"/>
        <v>20</v>
      </c>
      <c r="L65" s="31">
        <f t="shared" si="1"/>
        <v>0.15515222221399033</v>
      </c>
      <c r="M65" s="31">
        <f t="shared" si="2"/>
        <v>-5.9432791583386782E-2</v>
      </c>
    </row>
    <row r="66" spans="1:13" ht="14.25" customHeight="1" x14ac:dyDescent="0.3">
      <c r="A66" t="str">
        <f>TEXT(B66,"ДД.ММ.ГГГГ")&amp;" "&amp;C66</f>
        <v>21.05.2020 Тольятти</v>
      </c>
      <c r="B66" s="23">
        <v>43972</v>
      </c>
      <c r="C66" s="5" t="s">
        <v>12</v>
      </c>
      <c r="D66" s="5">
        <v>11250</v>
      </c>
      <c r="E66" s="5">
        <v>935523</v>
      </c>
      <c r="F66" s="5">
        <v>808524.505</v>
      </c>
      <c r="G66" s="6">
        <v>94344.953846153847</v>
      </c>
      <c r="H66">
        <f>VLOOKUP($A66, Лист2!$1:$1048576,4,FALSE)</f>
        <v>10</v>
      </c>
      <c r="I66">
        <f>VLOOKUP($A66, Лист2!$1:$1048576,5,FALSE)</f>
        <v>677</v>
      </c>
      <c r="J66">
        <f>VLOOKUP($A66, Лист2!$1:$1048576,6,FALSE)</f>
        <v>591</v>
      </c>
      <c r="K66" s="26">
        <f t="shared" si="0"/>
        <v>21</v>
      </c>
      <c r="L66" s="31">
        <f t="shared" si="1"/>
        <v>0.15707439195055689</v>
      </c>
      <c r="M66" s="31">
        <f t="shared" si="2"/>
        <v>4.0386581917942178E-2</v>
      </c>
    </row>
    <row r="67" spans="1:13" ht="14.25" customHeight="1" x14ac:dyDescent="0.3">
      <c r="A67" t="str">
        <f>TEXT(B67,"ДД.ММ.ГГГГ")&amp;" "&amp;C67</f>
        <v>20.05.2020 Тольятти</v>
      </c>
      <c r="B67" s="24">
        <v>43971</v>
      </c>
      <c r="C67" s="7" t="s">
        <v>12</v>
      </c>
      <c r="D67" s="7">
        <v>13063.5</v>
      </c>
      <c r="E67" s="7">
        <v>1037247</v>
      </c>
      <c r="F67" s="7">
        <v>910480.6449999999</v>
      </c>
      <c r="G67" s="8">
        <v>64430.964123076919</v>
      </c>
      <c r="H67">
        <f>VLOOKUP($A67, Лист2!$1:$1048576,4,FALSE)</f>
        <v>10</v>
      </c>
      <c r="I67">
        <f>VLOOKUP($A67, Лист2!$1:$1048576,5,FALSE)</f>
        <v>745</v>
      </c>
      <c r="J67">
        <f>VLOOKUP($A67, Лист2!$1:$1048576,6,FALSE)</f>
        <v>654</v>
      </c>
      <c r="K67" s="26">
        <f t="shared" ref="K67:K130" si="3">WEEKNUM(B67, 2)</f>
        <v>21</v>
      </c>
      <c r="L67" s="31">
        <f t="shared" ref="L67:L130" si="4">(E67-F67)/F67</f>
        <v>0.1392301480499897</v>
      </c>
      <c r="M67" s="31">
        <f t="shared" ref="M67:M130" si="5">(E67-F67-G67)/F67</f>
        <v>6.8464267987732114E-2</v>
      </c>
    </row>
    <row r="68" spans="1:13" ht="14.25" customHeight="1" x14ac:dyDescent="0.3">
      <c r="A68" t="str">
        <f>TEXT(B68,"ДД.ММ.ГГГГ")&amp;" "&amp;C68</f>
        <v>05.05.2020 Тольятти</v>
      </c>
      <c r="B68" s="23">
        <v>43956</v>
      </c>
      <c r="C68" s="5" t="s">
        <v>12</v>
      </c>
      <c r="D68" s="5">
        <v>10147.5</v>
      </c>
      <c r="E68" s="5">
        <v>793320</v>
      </c>
      <c r="F68" s="5">
        <v>718019.27600000007</v>
      </c>
      <c r="G68" s="6">
        <v>92027.36809230769</v>
      </c>
      <c r="H68">
        <f>VLOOKUP($A68, Лист2!$1:$1048576,4,FALSE)</f>
        <v>10</v>
      </c>
      <c r="I68">
        <f>VLOOKUP($A68, Лист2!$1:$1048576,5,FALSE)</f>
        <v>511</v>
      </c>
      <c r="J68">
        <f>VLOOKUP($A68, Лист2!$1:$1048576,6,FALSE)</f>
        <v>437</v>
      </c>
      <c r="K68" s="26">
        <f t="shared" si="3"/>
        <v>19</v>
      </c>
      <c r="L68" s="31">
        <f t="shared" si="4"/>
        <v>0.10487284466719515</v>
      </c>
      <c r="M68" s="31">
        <f t="shared" si="5"/>
        <v>-2.3295536277925438E-2</v>
      </c>
    </row>
    <row r="69" spans="1:13" ht="14.25" customHeight="1" x14ac:dyDescent="0.3">
      <c r="A69" t="str">
        <f>TEXT(B69,"ДД.ММ.ГГГГ")&amp;" "&amp;C69</f>
        <v>28.04.2020 Тольятти</v>
      </c>
      <c r="B69" s="24">
        <v>43949</v>
      </c>
      <c r="C69" s="7" t="s">
        <v>12</v>
      </c>
      <c r="D69" s="7">
        <v>12331.5</v>
      </c>
      <c r="E69" s="7">
        <v>869983.5</v>
      </c>
      <c r="F69" s="7">
        <v>896773.32399999991</v>
      </c>
      <c r="G69" s="8">
        <v>51681.038461538461</v>
      </c>
      <c r="H69">
        <f>VLOOKUP($A69, Лист2!$1:$1048576,4,FALSE)</f>
        <v>10</v>
      </c>
      <c r="I69">
        <f>VLOOKUP($A69, Лист2!$1:$1048576,5,FALSE)</f>
        <v>580</v>
      </c>
      <c r="J69">
        <f>VLOOKUP($A69, Лист2!$1:$1048576,6,FALSE)</f>
        <v>506</v>
      </c>
      <c r="K69" s="26">
        <f t="shared" si="3"/>
        <v>18</v>
      </c>
      <c r="L69" s="31">
        <f t="shared" si="4"/>
        <v>-2.9873573714821952E-2</v>
      </c>
      <c r="M69" s="31">
        <f t="shared" si="5"/>
        <v>-8.7503564570279732E-2</v>
      </c>
    </row>
    <row r="70" spans="1:13" ht="14.25" customHeight="1" x14ac:dyDescent="0.3">
      <c r="A70" t="str">
        <f>TEXT(B70,"ДД.ММ.ГГГГ")&amp;" "&amp;C70</f>
        <v>13.05.2020 Тольятти</v>
      </c>
      <c r="B70" s="23">
        <v>43964</v>
      </c>
      <c r="C70" s="5" t="s">
        <v>12</v>
      </c>
      <c r="D70" s="5">
        <v>11202</v>
      </c>
      <c r="E70" s="5">
        <v>865714.5</v>
      </c>
      <c r="F70" s="5">
        <v>799644.75899999996</v>
      </c>
      <c r="G70" s="6">
        <v>111860.49372307691</v>
      </c>
      <c r="H70">
        <f>VLOOKUP($A70, Лист2!$1:$1048576,4,FALSE)</f>
        <v>10</v>
      </c>
      <c r="I70">
        <f>VLOOKUP($A70, Лист2!$1:$1048576,5,FALSE)</f>
        <v>612</v>
      </c>
      <c r="J70">
        <f>VLOOKUP($A70, Лист2!$1:$1048576,6,FALSE)</f>
        <v>530</v>
      </c>
      <c r="K70" s="26">
        <f t="shared" si="3"/>
        <v>20</v>
      </c>
      <c r="L70" s="31">
        <f t="shared" si="4"/>
        <v>8.2623865480746614E-2</v>
      </c>
      <c r="M70" s="31">
        <f t="shared" si="5"/>
        <v>-5.7263868996453811E-2</v>
      </c>
    </row>
    <row r="71" spans="1:13" ht="14.25" customHeight="1" x14ac:dyDescent="0.3">
      <c r="A71" t="str">
        <f>TEXT(B71,"ДД.ММ.ГГГГ")&amp;" "&amp;C71</f>
        <v>31.05.2020 Екатеринбург</v>
      </c>
      <c r="B71" s="24">
        <v>43982</v>
      </c>
      <c r="C71" s="7" t="s">
        <v>11</v>
      </c>
      <c r="D71" s="7">
        <v>89149.5</v>
      </c>
      <c r="E71" s="7">
        <v>7512646.5</v>
      </c>
      <c r="F71" s="7">
        <v>5979210.0970000001</v>
      </c>
      <c r="G71" s="8">
        <v>47580.146153846152</v>
      </c>
      <c r="H71">
        <f>VLOOKUP($A71, Лист2!$1:$1048576,4,FALSE)</f>
        <v>31</v>
      </c>
      <c r="I71">
        <f>VLOOKUP($A71, Лист2!$1:$1048576,5,FALSE)</f>
        <v>5760</v>
      </c>
      <c r="J71">
        <f>VLOOKUP($A71, Лист2!$1:$1048576,6,FALSE)</f>
        <v>5367</v>
      </c>
      <c r="K71" s="26">
        <f t="shared" si="3"/>
        <v>22</v>
      </c>
      <c r="L71" s="31">
        <f t="shared" si="4"/>
        <v>0.256461368328466</v>
      </c>
      <c r="M71" s="31">
        <f t="shared" si="5"/>
        <v>0.2485037710234777</v>
      </c>
    </row>
    <row r="72" spans="1:13" ht="14.25" customHeight="1" x14ac:dyDescent="0.3">
      <c r="A72" t="str">
        <f>TEXT(B72,"ДД.ММ.ГГГГ")&amp;" "&amp;C72</f>
        <v>03.05.2020 Тольятти</v>
      </c>
      <c r="B72" s="23">
        <v>43954</v>
      </c>
      <c r="C72" s="5" t="s">
        <v>12</v>
      </c>
      <c r="D72" s="5">
        <v>8185.5</v>
      </c>
      <c r="E72" s="5">
        <v>637881</v>
      </c>
      <c r="F72" s="5">
        <v>575840.67700000003</v>
      </c>
      <c r="G72" s="6">
        <v>73920.584615384607</v>
      </c>
      <c r="H72">
        <f>VLOOKUP($A72, Лист2!$1:$1048576,4,FALSE)</f>
        <v>10</v>
      </c>
      <c r="I72">
        <f>VLOOKUP($A72, Лист2!$1:$1048576,5,FALSE)</f>
        <v>402</v>
      </c>
      <c r="J72">
        <f>VLOOKUP($A72, Лист2!$1:$1048576,6,FALSE)</f>
        <v>333</v>
      </c>
      <c r="K72" s="26">
        <f t="shared" si="3"/>
        <v>18</v>
      </c>
      <c r="L72" s="31">
        <f t="shared" si="4"/>
        <v>0.10773869488209144</v>
      </c>
      <c r="M72" s="31">
        <f t="shared" si="5"/>
        <v>-2.063116082260481E-2</v>
      </c>
    </row>
    <row r="73" spans="1:13" ht="14.25" customHeight="1" x14ac:dyDescent="0.3">
      <c r="A73" t="str">
        <f>TEXT(B73,"ДД.ММ.ГГГГ")&amp;" "&amp;C73</f>
        <v>30.05.2020 Екатеринбург</v>
      </c>
      <c r="B73" s="24">
        <v>43981</v>
      </c>
      <c r="C73" s="7" t="s">
        <v>11</v>
      </c>
      <c r="D73" s="7">
        <v>108123</v>
      </c>
      <c r="E73" s="7">
        <v>9164707.5</v>
      </c>
      <c r="F73" s="7">
        <v>7329868.665</v>
      </c>
      <c r="G73" s="8">
        <v>137418.15930769229</v>
      </c>
      <c r="H73">
        <f>VLOOKUP($A73, Лист2!$1:$1048576,4,FALSE)</f>
        <v>31</v>
      </c>
      <c r="I73">
        <f>VLOOKUP($A73, Лист2!$1:$1048576,5,FALSE)</f>
        <v>6735</v>
      </c>
      <c r="J73">
        <f>VLOOKUP($A73, Лист2!$1:$1048576,6,FALSE)</f>
        <v>6264</v>
      </c>
      <c r="K73" s="26">
        <f t="shared" si="3"/>
        <v>22</v>
      </c>
      <c r="L73" s="31">
        <f t="shared" si="4"/>
        <v>0.2503235622435262</v>
      </c>
      <c r="M73" s="31">
        <f t="shared" si="5"/>
        <v>0.23157586489884369</v>
      </c>
    </row>
    <row r="74" spans="1:13" ht="14.25" customHeight="1" x14ac:dyDescent="0.3">
      <c r="A74" t="str">
        <f>TEXT(B74,"ДД.ММ.ГГГГ")&amp;" "&amp;C74</f>
        <v>06.05.2020 Тольятти</v>
      </c>
      <c r="B74" s="23">
        <v>43957</v>
      </c>
      <c r="C74" s="5" t="s">
        <v>12</v>
      </c>
      <c r="D74" s="5">
        <v>9210</v>
      </c>
      <c r="E74" s="5">
        <v>696832.5</v>
      </c>
      <c r="F74" s="5">
        <v>616683.38099999994</v>
      </c>
      <c r="G74" s="6">
        <v>99623.130769230775</v>
      </c>
      <c r="H74">
        <f>VLOOKUP($A74, Лист2!$1:$1048576,4,FALSE)</f>
        <v>10</v>
      </c>
      <c r="I74">
        <f>VLOOKUP($A74, Лист2!$1:$1048576,5,FALSE)</f>
        <v>465</v>
      </c>
      <c r="J74">
        <f>VLOOKUP($A74, Лист2!$1:$1048576,6,FALSE)</f>
        <v>390</v>
      </c>
      <c r="K74" s="26">
        <f t="shared" si="3"/>
        <v>19</v>
      </c>
      <c r="L74" s="31">
        <f t="shared" si="4"/>
        <v>0.12996802162891441</v>
      </c>
      <c r="M74" s="31">
        <f t="shared" si="5"/>
        <v>-3.1578622627469043E-2</v>
      </c>
    </row>
    <row r="75" spans="1:13" ht="14.25" customHeight="1" x14ac:dyDescent="0.3">
      <c r="A75" t="str">
        <f>TEXT(B75,"ДД.ММ.ГГГГ")&amp;" "&amp;C75</f>
        <v>23.05.2020 Тольятти</v>
      </c>
      <c r="B75" s="24">
        <v>43974</v>
      </c>
      <c r="C75" s="7" t="s">
        <v>12</v>
      </c>
      <c r="D75" s="7">
        <v>14773.5</v>
      </c>
      <c r="E75" s="7">
        <v>1241383.5</v>
      </c>
      <c r="F75" s="7">
        <v>1069622.507</v>
      </c>
      <c r="G75" s="8">
        <v>74049.523076923084</v>
      </c>
      <c r="H75">
        <f>VLOOKUP($A75, Лист2!$1:$1048576,4,FALSE)</f>
        <v>10</v>
      </c>
      <c r="I75">
        <f>VLOOKUP($A75, Лист2!$1:$1048576,5,FALSE)</f>
        <v>828</v>
      </c>
      <c r="J75">
        <f>VLOOKUP($A75, Лист2!$1:$1048576,6,FALSE)</f>
        <v>734</v>
      </c>
      <c r="K75" s="26">
        <f t="shared" si="3"/>
        <v>21</v>
      </c>
      <c r="L75" s="31">
        <f t="shared" si="4"/>
        <v>0.16058094503054432</v>
      </c>
      <c r="M75" s="31">
        <f t="shared" si="5"/>
        <v>9.1351359272656862E-2</v>
      </c>
    </row>
    <row r="76" spans="1:13" ht="14.25" customHeight="1" x14ac:dyDescent="0.3">
      <c r="A76" t="str">
        <f>TEXT(B76,"ДД.ММ.ГГГГ")&amp;" "&amp;C76</f>
        <v>28.05.2020 Екатеринбург</v>
      </c>
      <c r="B76" s="23">
        <v>43979</v>
      </c>
      <c r="C76" s="5" t="s">
        <v>11</v>
      </c>
      <c r="D76" s="5">
        <v>78141</v>
      </c>
      <c r="E76" s="5">
        <v>6641569.5</v>
      </c>
      <c r="F76" s="5">
        <v>5084073.5159999998</v>
      </c>
      <c r="G76" s="6">
        <v>142499.01538461537</v>
      </c>
      <c r="H76">
        <f>VLOOKUP($A76, Лист2!$1:$1048576,4,FALSE)</f>
        <v>31</v>
      </c>
      <c r="I76">
        <f>VLOOKUP($A76, Лист2!$1:$1048576,5,FALSE)</f>
        <v>5355</v>
      </c>
      <c r="J76">
        <f>VLOOKUP($A76, Лист2!$1:$1048576,6,FALSE)</f>
        <v>4969</v>
      </c>
      <c r="K76" s="26">
        <f t="shared" si="3"/>
        <v>22</v>
      </c>
      <c r="L76" s="31">
        <f t="shared" si="4"/>
        <v>0.30634804534167959</v>
      </c>
      <c r="M76" s="31">
        <f t="shared" si="5"/>
        <v>0.27831953337462023</v>
      </c>
    </row>
    <row r="77" spans="1:13" ht="14.25" customHeight="1" x14ac:dyDescent="0.3">
      <c r="A77" t="str">
        <f>TEXT(B77,"ДД.ММ.ГГГГ")&amp;" "&amp;C77</f>
        <v>25.05.2020 Тольятти</v>
      </c>
      <c r="B77" s="24">
        <v>43976</v>
      </c>
      <c r="C77" s="7" t="s">
        <v>12</v>
      </c>
      <c r="D77" s="7">
        <v>12280.5</v>
      </c>
      <c r="E77" s="7">
        <v>1030440</v>
      </c>
      <c r="F77" s="7">
        <v>871047.598</v>
      </c>
      <c r="G77" s="8">
        <v>85172.084615384621</v>
      </c>
      <c r="H77">
        <f>VLOOKUP($A77, Лист2!$1:$1048576,4,FALSE)</f>
        <v>10</v>
      </c>
      <c r="I77">
        <f>VLOOKUP($A77, Лист2!$1:$1048576,5,FALSE)</f>
        <v>739</v>
      </c>
      <c r="J77">
        <f>VLOOKUP($A77, Лист2!$1:$1048576,6,FALSE)</f>
        <v>642</v>
      </c>
      <c r="K77" s="26">
        <f t="shared" si="3"/>
        <v>22</v>
      </c>
      <c r="L77" s="31">
        <f t="shared" si="4"/>
        <v>0.1829893135185478</v>
      </c>
      <c r="M77" s="31">
        <f t="shared" si="5"/>
        <v>8.5208107519074275E-2</v>
      </c>
    </row>
    <row r="78" spans="1:13" ht="14.25" customHeight="1" x14ac:dyDescent="0.3">
      <c r="A78" t="str">
        <f>TEXT(B78,"ДД.ММ.ГГГГ")&amp;" "&amp;C78</f>
        <v>30.04.2020 Тольятти</v>
      </c>
      <c r="B78" s="23">
        <v>43951</v>
      </c>
      <c r="C78" s="5" t="s">
        <v>12</v>
      </c>
      <c r="D78" s="5">
        <v>8934</v>
      </c>
      <c r="E78" s="5">
        <v>716196</v>
      </c>
      <c r="F78" s="5">
        <v>663415.49699999997</v>
      </c>
      <c r="G78" s="6">
        <v>24274.438461538462</v>
      </c>
      <c r="H78">
        <f>VLOOKUP($A78, Лист2!$1:$1048576,4,FALSE)</f>
        <v>10</v>
      </c>
      <c r="I78">
        <f>VLOOKUP($A78, Лист2!$1:$1048576,5,FALSE)</f>
        <v>448</v>
      </c>
      <c r="J78">
        <f>VLOOKUP($A78, Лист2!$1:$1048576,6,FALSE)</f>
        <v>376</v>
      </c>
      <c r="K78" s="26">
        <f t="shared" si="3"/>
        <v>18</v>
      </c>
      <c r="L78" s="31">
        <f t="shared" si="4"/>
        <v>7.9558742957733519E-2</v>
      </c>
      <c r="M78" s="31">
        <f t="shared" si="5"/>
        <v>4.2968644337323288E-2</v>
      </c>
    </row>
    <row r="79" spans="1:13" ht="14.25" customHeight="1" x14ac:dyDescent="0.3">
      <c r="A79" t="str">
        <f>TEXT(B79,"ДД.ММ.ГГГГ")&amp;" "&amp;C79</f>
        <v>10.05.2020 Тольятти</v>
      </c>
      <c r="B79" s="24">
        <v>43961</v>
      </c>
      <c r="C79" s="7" t="s">
        <v>12</v>
      </c>
      <c r="D79" s="7">
        <v>12918</v>
      </c>
      <c r="E79" s="7">
        <v>1004788.5</v>
      </c>
      <c r="F79" s="7">
        <v>896111.80299999996</v>
      </c>
      <c r="G79" s="8">
        <v>99729.923076923063</v>
      </c>
      <c r="H79">
        <f>VLOOKUP($A79, Лист2!$1:$1048576,4,FALSE)</f>
        <v>10</v>
      </c>
      <c r="I79">
        <f>VLOOKUP($A79, Лист2!$1:$1048576,5,FALSE)</f>
        <v>642</v>
      </c>
      <c r="J79">
        <f>VLOOKUP($A79, Лист2!$1:$1048576,6,FALSE)</f>
        <v>556</v>
      </c>
      <c r="K79" s="26">
        <f t="shared" si="3"/>
        <v>19</v>
      </c>
      <c r="L79" s="31">
        <f t="shared" si="4"/>
        <v>0.12127582365969579</v>
      </c>
      <c r="M79" s="31">
        <f t="shared" si="5"/>
        <v>9.9839929494567551E-3</v>
      </c>
    </row>
    <row r="80" spans="1:13" ht="14.25" customHeight="1" x14ac:dyDescent="0.3">
      <c r="A80" t="str">
        <f>TEXT(B80,"ДД.ММ.ГГГГ")&amp;" "&amp;C80</f>
        <v>08.05.2020 Тольятти</v>
      </c>
      <c r="B80" s="23">
        <v>43959</v>
      </c>
      <c r="C80" s="5" t="s">
        <v>12</v>
      </c>
      <c r="D80" s="5">
        <v>12528</v>
      </c>
      <c r="E80" s="5">
        <v>959703</v>
      </c>
      <c r="F80" s="5">
        <v>861486.47499999998</v>
      </c>
      <c r="G80" s="6">
        <v>87212.130769230775</v>
      </c>
      <c r="H80">
        <f>VLOOKUP($A80, Лист2!$1:$1048576,4,FALSE)</f>
        <v>10</v>
      </c>
      <c r="I80">
        <f>VLOOKUP($A80, Лист2!$1:$1048576,5,FALSE)</f>
        <v>638</v>
      </c>
      <c r="J80">
        <f>VLOOKUP($A80, Лист2!$1:$1048576,6,FALSE)</f>
        <v>547</v>
      </c>
      <c r="K80" s="26">
        <f t="shared" si="3"/>
        <v>19</v>
      </c>
      <c r="L80" s="31">
        <f t="shared" si="4"/>
        <v>0.11400820308873685</v>
      </c>
      <c r="M80" s="31">
        <f t="shared" si="5"/>
        <v>1.2773728375444604E-2</v>
      </c>
    </row>
    <row r="81" spans="1:13" ht="14.25" customHeight="1" x14ac:dyDescent="0.3">
      <c r="A81" t="str">
        <f>TEXT(B81,"ДД.ММ.ГГГГ")&amp;" "&amp;C81</f>
        <v>07.05.2020 Тольятти</v>
      </c>
      <c r="B81" s="24">
        <v>43958</v>
      </c>
      <c r="C81" s="7" t="s">
        <v>12</v>
      </c>
      <c r="D81" s="7">
        <v>11029.5</v>
      </c>
      <c r="E81" s="7">
        <v>863754</v>
      </c>
      <c r="F81" s="7">
        <v>758428.73499999999</v>
      </c>
      <c r="G81" s="8">
        <v>86710.804507692301</v>
      </c>
      <c r="H81">
        <f>VLOOKUP($A81, Лист2!$1:$1048576,4,FALSE)</f>
        <v>10</v>
      </c>
      <c r="I81">
        <f>VLOOKUP($A81, Лист2!$1:$1048576,5,FALSE)</f>
        <v>563</v>
      </c>
      <c r="J81">
        <f>VLOOKUP($A81, Лист2!$1:$1048576,6,FALSE)</f>
        <v>486</v>
      </c>
      <c r="K81" s="26">
        <f t="shared" si="3"/>
        <v>19</v>
      </c>
      <c r="L81" s="31">
        <f t="shared" si="4"/>
        <v>0.13887298850827431</v>
      </c>
      <c r="M81" s="31">
        <f t="shared" si="5"/>
        <v>2.4543453634187151E-2</v>
      </c>
    </row>
    <row r="82" spans="1:13" ht="14.25" customHeight="1" x14ac:dyDescent="0.3">
      <c r="A82" t="str">
        <f>TEXT(B82,"ДД.ММ.ГГГГ")&amp;" "&amp;C82</f>
        <v>24.05.2020 Тольятти</v>
      </c>
      <c r="B82" s="23">
        <v>43975</v>
      </c>
      <c r="C82" s="5" t="s">
        <v>12</v>
      </c>
      <c r="D82" s="5">
        <v>9994.5</v>
      </c>
      <c r="E82" s="5">
        <v>828984</v>
      </c>
      <c r="F82" s="5">
        <v>702631.81099999999</v>
      </c>
      <c r="G82" s="6">
        <v>82264.567169230766</v>
      </c>
      <c r="H82">
        <f>VLOOKUP($A82, Лист2!$1:$1048576,4,FALSE)</f>
        <v>10</v>
      </c>
      <c r="I82">
        <f>VLOOKUP($A82, Лист2!$1:$1048576,5,FALSE)</f>
        <v>639</v>
      </c>
      <c r="J82">
        <f>VLOOKUP($A82, Лист2!$1:$1048576,6,FALSE)</f>
        <v>557</v>
      </c>
      <c r="K82" s="26">
        <f t="shared" si="3"/>
        <v>21</v>
      </c>
      <c r="L82" s="31">
        <f t="shared" si="4"/>
        <v>0.17982702607810055</v>
      </c>
      <c r="M82" s="31">
        <f t="shared" si="5"/>
        <v>6.2746407350989186E-2</v>
      </c>
    </row>
    <row r="83" spans="1:13" ht="14.25" customHeight="1" x14ac:dyDescent="0.3">
      <c r="A83" t="str">
        <f>TEXT(B83,"ДД.ММ.ГГГГ")&amp;" "&amp;C83</f>
        <v>31.05.2020 Тольятти</v>
      </c>
      <c r="B83" s="24">
        <v>43982</v>
      </c>
      <c r="C83" s="7" t="s">
        <v>12</v>
      </c>
      <c r="D83" s="7">
        <v>12724.5</v>
      </c>
      <c r="E83" s="7">
        <v>1045515</v>
      </c>
      <c r="F83" s="7">
        <v>896490.07</v>
      </c>
      <c r="G83" s="8">
        <v>49463.982984615388</v>
      </c>
      <c r="H83">
        <f>VLOOKUP($A83, Лист2!$1:$1048576,4,FALSE)</f>
        <v>10</v>
      </c>
      <c r="I83">
        <f>VLOOKUP($A83, Лист2!$1:$1048576,5,FALSE)</f>
        <v>749</v>
      </c>
      <c r="J83">
        <f>VLOOKUP($A83, Лист2!$1:$1048576,6,FALSE)</f>
        <v>655</v>
      </c>
      <c r="K83" s="26">
        <f t="shared" si="3"/>
        <v>22</v>
      </c>
      <c r="L83" s="31">
        <f t="shared" si="4"/>
        <v>0.16623154565448792</v>
      </c>
      <c r="M83" s="31">
        <f t="shared" si="5"/>
        <v>0.11105638572815946</v>
      </c>
    </row>
    <row r="84" spans="1:13" ht="14.25" customHeight="1" x14ac:dyDescent="0.3">
      <c r="A84" t="str">
        <f>TEXT(B84,"ДД.ММ.ГГГГ")&amp;" "&amp;C84</f>
        <v>30.05.2020 Тольятти</v>
      </c>
      <c r="B84" s="23">
        <v>43981</v>
      </c>
      <c r="C84" s="5" t="s">
        <v>12</v>
      </c>
      <c r="D84" s="5">
        <v>14728.5</v>
      </c>
      <c r="E84" s="5">
        <v>1260483</v>
      </c>
      <c r="F84" s="5">
        <v>1048221.1390000001</v>
      </c>
      <c r="G84" s="6">
        <v>86278.176699999996</v>
      </c>
      <c r="H84">
        <f>VLOOKUP($A84, Лист2!$1:$1048576,4,FALSE)</f>
        <v>10</v>
      </c>
      <c r="I84">
        <f>VLOOKUP($A84, Лист2!$1:$1048576,5,FALSE)</f>
        <v>865</v>
      </c>
      <c r="J84">
        <f>VLOOKUP($A84, Лист2!$1:$1048576,6,FALSE)</f>
        <v>763</v>
      </c>
      <c r="K84" s="26">
        <f t="shared" si="3"/>
        <v>22</v>
      </c>
      <c r="L84" s="31">
        <f t="shared" si="4"/>
        <v>0.2024972146645479</v>
      </c>
      <c r="M84" s="31">
        <f t="shared" si="5"/>
        <v>0.12018807827152579</v>
      </c>
    </row>
    <row r="85" spans="1:13" ht="14.25" customHeight="1" x14ac:dyDescent="0.3">
      <c r="A85" t="str">
        <f>TEXT(B85,"ДД.ММ.ГГГГ")&amp;" "&amp;C85</f>
        <v>28.05.2020 Тольятти</v>
      </c>
      <c r="B85" s="24">
        <v>43979</v>
      </c>
      <c r="C85" s="7" t="s">
        <v>12</v>
      </c>
      <c r="D85" s="7">
        <v>13038</v>
      </c>
      <c r="E85" s="7">
        <v>1114552.5</v>
      </c>
      <c r="F85" s="7">
        <v>939269.56700000004</v>
      </c>
      <c r="G85" s="8">
        <v>74269.06047692307</v>
      </c>
      <c r="H85">
        <f>VLOOKUP($A85, Лист2!$1:$1048576,4,FALSE)</f>
        <v>10</v>
      </c>
      <c r="I85">
        <f>VLOOKUP($A85, Лист2!$1:$1048576,5,FALSE)</f>
        <v>791</v>
      </c>
      <c r="J85">
        <f>VLOOKUP($A85, Лист2!$1:$1048576,6,FALSE)</f>
        <v>697</v>
      </c>
      <c r="K85" s="26">
        <f t="shared" si="3"/>
        <v>22</v>
      </c>
      <c r="L85" s="31">
        <f t="shared" si="4"/>
        <v>0.18661621664145747</v>
      </c>
      <c r="M85" s="31">
        <f t="shared" si="5"/>
        <v>0.10754513514763636</v>
      </c>
    </row>
    <row r="86" spans="1:13" ht="14.25" customHeight="1" x14ac:dyDescent="0.3">
      <c r="A86" t="str">
        <f>TEXT(B86,"ДД.ММ.ГГГГ")&amp;" "&amp;C86</f>
        <v>16.05.2020 Нижний Новгород</v>
      </c>
      <c r="B86" s="23">
        <v>43967</v>
      </c>
      <c r="C86" s="5" t="s">
        <v>13</v>
      </c>
      <c r="D86" s="5">
        <v>35482.5</v>
      </c>
      <c r="E86" s="5">
        <v>3222517.5</v>
      </c>
      <c r="F86" s="5">
        <v>2633868.1740000001</v>
      </c>
      <c r="G86" s="6">
        <v>150484.18215384614</v>
      </c>
      <c r="H86">
        <f>VLOOKUP($A86, Лист2!$1:$1048576,4,FALSE)</f>
        <v>19</v>
      </c>
      <c r="I86">
        <f>VLOOKUP($A86, Лист2!$1:$1048576,5,FALSE)</f>
        <v>2080</v>
      </c>
      <c r="J86">
        <f>VLOOKUP($A86, Лист2!$1:$1048576,6,FALSE)</f>
        <v>1844</v>
      </c>
      <c r="K86" s="26">
        <f t="shared" si="3"/>
        <v>20</v>
      </c>
      <c r="L86" s="31">
        <f t="shared" si="4"/>
        <v>0.22349232653737205</v>
      </c>
      <c r="M86" s="31">
        <f t="shared" si="5"/>
        <v>0.16635803878548772</v>
      </c>
    </row>
    <row r="87" spans="1:13" ht="14.25" customHeight="1" x14ac:dyDescent="0.3">
      <c r="A87" t="str">
        <f>TEXT(B87,"ДД.ММ.ГГГГ")&amp;" "&amp;C87</f>
        <v>19.05.2020 Нижний Новгород</v>
      </c>
      <c r="B87" s="24">
        <v>43970</v>
      </c>
      <c r="C87" s="7" t="s">
        <v>13</v>
      </c>
      <c r="D87" s="7">
        <v>32434.5</v>
      </c>
      <c r="E87" s="7">
        <v>2865337.5</v>
      </c>
      <c r="F87" s="7">
        <v>2368028.6850000001</v>
      </c>
      <c r="G87" s="8">
        <v>225452.89078461539</v>
      </c>
      <c r="H87">
        <f>VLOOKUP($A87, Лист2!$1:$1048576,4,FALSE)</f>
        <v>19</v>
      </c>
      <c r="I87">
        <f>VLOOKUP($A87, Лист2!$1:$1048576,5,FALSE)</f>
        <v>1999</v>
      </c>
      <c r="J87">
        <f>VLOOKUP($A87, Лист2!$1:$1048576,6,FALSE)</f>
        <v>1799</v>
      </c>
      <c r="K87" s="26">
        <f t="shared" si="3"/>
        <v>21</v>
      </c>
      <c r="L87" s="31">
        <f t="shared" si="4"/>
        <v>0.21000962452445965</v>
      </c>
      <c r="M87" s="31">
        <f t="shared" si="5"/>
        <v>0.11480263137749301</v>
      </c>
    </row>
    <row r="88" spans="1:13" ht="14.25" customHeight="1" x14ac:dyDescent="0.3">
      <c r="A88" t="str">
        <f>TEXT(B88,"ДД.ММ.ГГГГ")&amp;" "&amp;C88</f>
        <v>17.05.2020 Нижний Новгород</v>
      </c>
      <c r="B88" s="23">
        <v>43968</v>
      </c>
      <c r="C88" s="5" t="s">
        <v>13</v>
      </c>
      <c r="D88" s="5">
        <v>30486</v>
      </c>
      <c r="E88" s="5">
        <v>2694289.5</v>
      </c>
      <c r="F88" s="5">
        <v>2183502.7290000003</v>
      </c>
      <c r="G88" s="6">
        <v>153558.02257692307</v>
      </c>
      <c r="H88">
        <f>VLOOKUP($A88, Лист2!$1:$1048576,4,FALSE)</f>
        <v>19</v>
      </c>
      <c r="I88">
        <f>VLOOKUP($A88, Лист2!$1:$1048576,5,FALSE)</f>
        <v>1871</v>
      </c>
      <c r="J88">
        <f>VLOOKUP($A88, Лист2!$1:$1048576,6,FALSE)</f>
        <v>1660</v>
      </c>
      <c r="K88" s="26">
        <f t="shared" si="3"/>
        <v>20</v>
      </c>
      <c r="L88" s="31">
        <f t="shared" si="4"/>
        <v>0.23392998974355741</v>
      </c>
      <c r="M88" s="31">
        <f t="shared" si="5"/>
        <v>0.16360352734098946</v>
      </c>
    </row>
    <row r="89" spans="1:13" ht="14.25" customHeight="1" x14ac:dyDescent="0.3">
      <c r="A89" t="str">
        <f>TEXT(B89,"ДД.ММ.ГГГГ")&amp;" "&amp;C89</f>
        <v>09.05.2020 Нижний Новгород</v>
      </c>
      <c r="B89" s="24">
        <v>43960</v>
      </c>
      <c r="C89" s="7" t="s">
        <v>13</v>
      </c>
      <c r="D89" s="7">
        <v>32079</v>
      </c>
      <c r="E89" s="7">
        <v>2902167</v>
      </c>
      <c r="F89" s="7">
        <v>2319890.3459999999</v>
      </c>
      <c r="G89" s="8">
        <v>194963.39216923076</v>
      </c>
      <c r="H89">
        <f>VLOOKUP($A89, Лист2!$1:$1048576,4,FALSE)</f>
        <v>19</v>
      </c>
      <c r="I89">
        <f>VLOOKUP($A89, Лист2!$1:$1048576,5,FALSE)</f>
        <v>1851</v>
      </c>
      <c r="J89">
        <f>VLOOKUP($A89, Лист2!$1:$1048576,6,FALSE)</f>
        <v>1635</v>
      </c>
      <c r="K89" s="26">
        <f t="shared" si="3"/>
        <v>19</v>
      </c>
      <c r="L89" s="31">
        <f t="shared" si="4"/>
        <v>0.25099317948538941</v>
      </c>
      <c r="M89" s="31">
        <f t="shared" si="5"/>
        <v>0.16695326246716033</v>
      </c>
    </row>
    <row r="90" spans="1:13" ht="14.25" customHeight="1" x14ac:dyDescent="0.3">
      <c r="A90" t="str">
        <f>TEXT(B90,"ДД.ММ.ГГГГ")&amp;" "&amp;C90</f>
        <v>04.05.2020 Нижний Новгород</v>
      </c>
      <c r="B90" s="23">
        <v>43955</v>
      </c>
      <c r="C90" s="5" t="s">
        <v>13</v>
      </c>
      <c r="D90" s="5">
        <v>27072</v>
      </c>
      <c r="E90" s="5">
        <v>2450968.5</v>
      </c>
      <c r="F90" s="5">
        <v>1980824.9889999998</v>
      </c>
      <c r="G90" s="6">
        <v>188174.3243923077</v>
      </c>
      <c r="H90">
        <f>VLOOKUP($A90, Лист2!$1:$1048576,4,FALSE)</f>
        <v>19</v>
      </c>
      <c r="I90">
        <f>VLOOKUP($A90, Лист2!$1:$1048576,5,FALSE)</f>
        <v>1582</v>
      </c>
      <c r="J90">
        <f>VLOOKUP($A90, Лист2!$1:$1048576,6,FALSE)</f>
        <v>1403</v>
      </c>
      <c r="K90" s="26">
        <f t="shared" si="3"/>
        <v>19</v>
      </c>
      <c r="L90" s="31">
        <f t="shared" si="4"/>
        <v>0.23734732427691532</v>
      </c>
      <c r="M90" s="31">
        <f t="shared" si="5"/>
        <v>0.14234936865878389</v>
      </c>
    </row>
    <row r="91" spans="1:13" ht="14.25" customHeight="1" x14ac:dyDescent="0.3">
      <c r="A91" t="str">
        <f>TEXT(B91,"ДД.ММ.ГГГГ")&amp;" "&amp;C91</f>
        <v>29.04.2020 Нижний Новгород</v>
      </c>
      <c r="B91" s="24">
        <v>43950</v>
      </c>
      <c r="C91" s="7" t="s">
        <v>13</v>
      </c>
      <c r="D91" s="7">
        <v>25917</v>
      </c>
      <c r="E91" s="7">
        <v>2397588</v>
      </c>
      <c r="F91" s="7">
        <v>1937222.0459999999</v>
      </c>
      <c r="G91" s="8">
        <v>159472.57584615384</v>
      </c>
      <c r="H91">
        <f>VLOOKUP($A91, Лист2!$1:$1048576,4,FALSE)</f>
        <v>18</v>
      </c>
      <c r="I91">
        <f>VLOOKUP($A91, Лист2!$1:$1048576,5,FALSE)</f>
        <v>1534</v>
      </c>
      <c r="J91">
        <f>VLOOKUP($A91, Лист2!$1:$1048576,6,FALSE)</f>
        <v>1369</v>
      </c>
      <c r="K91" s="26">
        <f t="shared" si="3"/>
        <v>18</v>
      </c>
      <c r="L91" s="31">
        <f t="shared" si="4"/>
        <v>0.23764232652140702</v>
      </c>
      <c r="M91" s="31">
        <f t="shared" si="5"/>
        <v>0.15532209060656454</v>
      </c>
    </row>
    <row r="92" spans="1:13" ht="14.25" customHeight="1" x14ac:dyDescent="0.3">
      <c r="A92" t="str">
        <f>TEXT(B92,"ДД.ММ.ГГГГ")&amp;" "&amp;C92</f>
        <v>02.05.2020 Нижний Новгород</v>
      </c>
      <c r="B92" s="23">
        <v>43953</v>
      </c>
      <c r="C92" s="5" t="s">
        <v>13</v>
      </c>
      <c r="D92" s="5">
        <v>19461</v>
      </c>
      <c r="E92" s="5">
        <v>1799230.5</v>
      </c>
      <c r="F92" s="5">
        <v>1457108.1479999998</v>
      </c>
      <c r="G92" s="6">
        <v>183829.81409230767</v>
      </c>
      <c r="H92">
        <f>VLOOKUP($A92, Лист2!$1:$1048576,4,FALSE)</f>
        <v>19</v>
      </c>
      <c r="I92">
        <f>VLOOKUP($A92, Лист2!$1:$1048576,5,FALSE)</f>
        <v>1217</v>
      </c>
      <c r="J92">
        <f>VLOOKUP($A92, Лист2!$1:$1048576,6,FALSE)</f>
        <v>1048</v>
      </c>
      <c r="K92" s="26">
        <f t="shared" si="3"/>
        <v>18</v>
      </c>
      <c r="L92" s="31">
        <f t="shared" si="4"/>
        <v>0.23479544223919901</v>
      </c>
      <c r="M92" s="31">
        <f t="shared" si="5"/>
        <v>0.10863472153728738</v>
      </c>
    </row>
    <row r="93" spans="1:13" ht="14.25" customHeight="1" x14ac:dyDescent="0.3">
      <c r="A93" t="str">
        <f>TEXT(B93,"ДД.ММ.ГГГГ")&amp;" "&amp;C93</f>
        <v>26.05.2020 Нижний Новгород</v>
      </c>
      <c r="B93" s="24">
        <v>43977</v>
      </c>
      <c r="C93" s="7" t="s">
        <v>13</v>
      </c>
      <c r="D93" s="7">
        <v>31407</v>
      </c>
      <c r="E93" s="7">
        <v>2907411</v>
      </c>
      <c r="F93" s="7">
        <v>2288433.4950000001</v>
      </c>
      <c r="G93" s="8">
        <v>193538.8704076923</v>
      </c>
      <c r="H93">
        <f>VLOOKUP($A93, Лист2!$1:$1048576,4,FALSE)</f>
        <v>20</v>
      </c>
      <c r="I93">
        <f>VLOOKUP($A93, Лист2!$1:$1048576,5,FALSE)</f>
        <v>2036</v>
      </c>
      <c r="J93">
        <f>VLOOKUP($A93, Лист2!$1:$1048576,6,FALSE)</f>
        <v>1790</v>
      </c>
      <c r="K93" s="26">
        <f t="shared" si="3"/>
        <v>22</v>
      </c>
      <c r="L93" s="31">
        <f t="shared" si="4"/>
        <v>0.2704808797600648</v>
      </c>
      <c r="M93" s="31">
        <f t="shared" si="5"/>
        <v>0.18590823614575158</v>
      </c>
    </row>
    <row r="94" spans="1:13" ht="14.25" customHeight="1" x14ac:dyDescent="0.3">
      <c r="A94" t="str">
        <f>TEXT(B94,"ДД.ММ.ГГГГ")&amp;" "&amp;C94</f>
        <v>01.05.2020 Нижний Новгород</v>
      </c>
      <c r="B94" s="23">
        <v>43952</v>
      </c>
      <c r="C94" s="5" t="s">
        <v>13</v>
      </c>
      <c r="D94" s="5">
        <v>25792.5</v>
      </c>
      <c r="E94" s="5">
        <v>2374356</v>
      </c>
      <c r="F94" s="5">
        <v>1915101.034</v>
      </c>
      <c r="G94" s="6">
        <v>277477.31932307692</v>
      </c>
      <c r="H94">
        <f>VLOOKUP($A94, Лист2!$1:$1048576,4,FALSE)</f>
        <v>19</v>
      </c>
      <c r="I94">
        <f>VLOOKUP($A94, Лист2!$1:$1048576,5,FALSE)</f>
        <v>1497</v>
      </c>
      <c r="J94">
        <f>VLOOKUP($A94, Лист2!$1:$1048576,6,FALSE)</f>
        <v>1291</v>
      </c>
      <c r="K94" s="26">
        <f t="shared" si="3"/>
        <v>18</v>
      </c>
      <c r="L94" s="31">
        <f t="shared" si="4"/>
        <v>0.23980717353630754</v>
      </c>
      <c r="M94" s="31">
        <f t="shared" si="5"/>
        <v>9.4918045288321373E-2</v>
      </c>
    </row>
    <row r="95" spans="1:13" ht="14.25" customHeight="1" x14ac:dyDescent="0.3">
      <c r="A95" t="str">
        <f>TEXT(B95,"ДД.ММ.ГГГГ")&amp;" "&amp;C95</f>
        <v>12.05.2020 Нижний Новгород</v>
      </c>
      <c r="B95" s="24">
        <v>43963</v>
      </c>
      <c r="C95" s="7" t="s">
        <v>13</v>
      </c>
      <c r="D95" s="7">
        <v>26032.5</v>
      </c>
      <c r="E95" s="7">
        <v>2370432</v>
      </c>
      <c r="F95" s="7">
        <v>1847737.8370000001</v>
      </c>
      <c r="G95" s="8">
        <v>141864.00329999998</v>
      </c>
      <c r="H95">
        <f>VLOOKUP($A95, Лист2!$1:$1048576,4,FALSE)</f>
        <v>19</v>
      </c>
      <c r="I95">
        <f>VLOOKUP($A95, Лист2!$1:$1048576,5,FALSE)</f>
        <v>1649</v>
      </c>
      <c r="J95">
        <f>VLOOKUP($A95, Лист2!$1:$1048576,6,FALSE)</f>
        <v>1460</v>
      </c>
      <c r="K95" s="26">
        <f t="shared" si="3"/>
        <v>20</v>
      </c>
      <c r="L95" s="31">
        <f t="shared" si="4"/>
        <v>0.28288329249600136</v>
      </c>
      <c r="M95" s="31">
        <f t="shared" si="5"/>
        <v>0.20610616510311791</v>
      </c>
    </row>
    <row r="96" spans="1:13" ht="14.25" customHeight="1" x14ac:dyDescent="0.3">
      <c r="A96" t="str">
        <f>TEXT(B96,"ДД.ММ.ГГГГ")&amp;" "&amp;C96</f>
        <v>21.05.2020 Нижний Новгород</v>
      </c>
      <c r="B96" s="23">
        <v>43972</v>
      </c>
      <c r="C96" s="5" t="s">
        <v>13</v>
      </c>
      <c r="D96" s="5">
        <v>31707</v>
      </c>
      <c r="E96" s="5">
        <v>2853181.5</v>
      </c>
      <c r="F96" s="5">
        <v>2349459.5</v>
      </c>
      <c r="G96" s="6">
        <v>187617.05315384615</v>
      </c>
      <c r="H96">
        <f>VLOOKUP($A96, Лист2!$1:$1048576,4,FALSE)</f>
        <v>19</v>
      </c>
      <c r="I96">
        <f>VLOOKUP($A96, Лист2!$1:$1048576,5,FALSE)</f>
        <v>1949</v>
      </c>
      <c r="J96">
        <f>VLOOKUP($A96, Лист2!$1:$1048576,6,FALSE)</f>
        <v>1724</v>
      </c>
      <c r="K96" s="26">
        <f t="shared" si="3"/>
        <v>21</v>
      </c>
      <c r="L96" s="31">
        <f t="shared" si="4"/>
        <v>0.21439909902681872</v>
      </c>
      <c r="M96" s="31">
        <f t="shared" si="5"/>
        <v>0.13454368838711789</v>
      </c>
    </row>
    <row r="97" spans="1:13" ht="14.25" customHeight="1" x14ac:dyDescent="0.3">
      <c r="A97" t="str">
        <f>TEXT(B97,"ДД.ММ.ГГГГ")&amp;" "&amp;C97</f>
        <v>20.05.2020 Нижний Новгород</v>
      </c>
      <c r="B97" s="24">
        <v>43971</v>
      </c>
      <c r="C97" s="7" t="s">
        <v>13</v>
      </c>
      <c r="D97" s="7">
        <v>29955</v>
      </c>
      <c r="E97" s="7">
        <v>2692230</v>
      </c>
      <c r="F97" s="7">
        <v>2195766.1209999998</v>
      </c>
      <c r="G97" s="8">
        <v>202002.14775384613</v>
      </c>
      <c r="H97">
        <f>VLOOKUP($A97, Лист2!$1:$1048576,4,FALSE)</f>
        <v>19</v>
      </c>
      <c r="I97">
        <f>VLOOKUP($A97, Лист2!$1:$1048576,5,FALSE)</f>
        <v>1889</v>
      </c>
      <c r="J97">
        <f>VLOOKUP($A97, Лист2!$1:$1048576,6,FALSE)</f>
        <v>1690</v>
      </c>
      <c r="K97" s="26">
        <f t="shared" si="3"/>
        <v>21</v>
      </c>
      <c r="L97" s="31">
        <f t="shared" si="4"/>
        <v>0.22610052785307558</v>
      </c>
      <c r="M97" s="31">
        <f t="shared" si="5"/>
        <v>0.13410432396691219</v>
      </c>
    </row>
    <row r="98" spans="1:13" ht="14.25" customHeight="1" x14ac:dyDescent="0.3">
      <c r="A98" t="str">
        <f>TEXT(B98,"ДД.ММ.ГГГГ")&amp;" "&amp;C98</f>
        <v>05.05.2020 Нижний Новгород</v>
      </c>
      <c r="B98" s="23">
        <v>43956</v>
      </c>
      <c r="C98" s="5" t="s">
        <v>13</v>
      </c>
      <c r="D98" s="5">
        <v>22848</v>
      </c>
      <c r="E98" s="5">
        <v>2079900</v>
      </c>
      <c r="F98" s="5">
        <v>1657688.8529999999</v>
      </c>
      <c r="G98" s="6">
        <v>178454.88537692308</v>
      </c>
      <c r="H98">
        <f>VLOOKUP($A98, Лист2!$1:$1048576,4,FALSE)</f>
        <v>19</v>
      </c>
      <c r="I98">
        <f>VLOOKUP($A98, Лист2!$1:$1048576,5,FALSE)</f>
        <v>1417</v>
      </c>
      <c r="J98">
        <f>VLOOKUP($A98, Лист2!$1:$1048576,6,FALSE)</f>
        <v>1245</v>
      </c>
      <c r="K98" s="26">
        <f t="shared" si="3"/>
        <v>19</v>
      </c>
      <c r="L98" s="31">
        <f t="shared" si="4"/>
        <v>0.25469867052306233</v>
      </c>
      <c r="M98" s="31">
        <f t="shared" si="5"/>
        <v>0.14704584710329657</v>
      </c>
    </row>
    <row r="99" spans="1:13" ht="14.25" customHeight="1" x14ac:dyDescent="0.3">
      <c r="A99" t="str">
        <f>TEXT(B99,"ДД.ММ.ГГГГ")&amp;" "&amp;C99</f>
        <v>28.04.2020 Нижний Новгород</v>
      </c>
      <c r="B99" s="24">
        <v>43949</v>
      </c>
      <c r="C99" s="7" t="s">
        <v>13</v>
      </c>
      <c r="D99" s="7">
        <v>23314.5</v>
      </c>
      <c r="E99" s="7">
        <v>2136817.5</v>
      </c>
      <c r="F99" s="7">
        <v>1701780.4779999999</v>
      </c>
      <c r="G99" s="8">
        <v>141999.40078461537</v>
      </c>
      <c r="H99">
        <f>VLOOKUP($A99, Лист2!$1:$1048576,4,FALSE)</f>
        <v>17</v>
      </c>
      <c r="I99">
        <f>VLOOKUP($A99, Лист2!$1:$1048576,5,FALSE)</f>
        <v>1439</v>
      </c>
      <c r="J99">
        <f>VLOOKUP($A99, Лист2!$1:$1048576,6,FALSE)</f>
        <v>1265</v>
      </c>
      <c r="K99" s="26">
        <f t="shared" si="3"/>
        <v>18</v>
      </c>
      <c r="L99" s="31">
        <f t="shared" si="4"/>
        <v>0.25563639236905156</v>
      </c>
      <c r="M99" s="31">
        <f t="shared" si="5"/>
        <v>0.17219472488001167</v>
      </c>
    </row>
    <row r="100" spans="1:13" ht="14.25" customHeight="1" x14ac:dyDescent="0.3">
      <c r="A100" t="str">
        <f>TEXT(B100,"ДД.ММ.ГГГГ")&amp;" "&amp;C100</f>
        <v>13.05.2020 Нижний Новгород</v>
      </c>
      <c r="B100" s="23">
        <v>43964</v>
      </c>
      <c r="C100" s="5" t="s">
        <v>13</v>
      </c>
      <c r="D100" s="5">
        <v>26464.5</v>
      </c>
      <c r="E100" s="5">
        <v>2373337.5</v>
      </c>
      <c r="F100" s="5">
        <v>1886244.7409999999</v>
      </c>
      <c r="G100" s="6">
        <v>207105.15935384613</v>
      </c>
      <c r="H100">
        <f>VLOOKUP($A100, Лист2!$1:$1048576,4,FALSE)</f>
        <v>19</v>
      </c>
      <c r="I100">
        <f>VLOOKUP($A100, Лист2!$1:$1048576,5,FALSE)</f>
        <v>1625</v>
      </c>
      <c r="J100">
        <f>VLOOKUP($A100, Лист2!$1:$1048576,6,FALSE)</f>
        <v>1444</v>
      </c>
      <c r="K100" s="26">
        <f t="shared" si="3"/>
        <v>20</v>
      </c>
      <c r="L100" s="31">
        <f t="shared" si="4"/>
        <v>0.25823412434897813</v>
      </c>
      <c r="M100" s="31">
        <f t="shared" si="5"/>
        <v>0.14843651704376257</v>
      </c>
    </row>
    <row r="101" spans="1:13" ht="14.25" customHeight="1" x14ac:dyDescent="0.3">
      <c r="A101" t="str">
        <f>TEXT(B101,"ДД.ММ.ГГГГ")&amp;" "&amp;C101</f>
        <v>03.05.2020 Нижний Новгород</v>
      </c>
      <c r="B101" s="24">
        <v>43954</v>
      </c>
      <c r="C101" s="7" t="s">
        <v>13</v>
      </c>
      <c r="D101" s="7">
        <v>23539.5</v>
      </c>
      <c r="E101" s="7">
        <v>2170309.5</v>
      </c>
      <c r="F101" s="7">
        <v>1735984.6140000001</v>
      </c>
      <c r="G101" s="8">
        <v>170377.85753846151</v>
      </c>
      <c r="H101">
        <f>VLOOKUP($A101, Лист2!$1:$1048576,4,FALSE)</f>
        <v>19</v>
      </c>
      <c r="I101">
        <f>VLOOKUP($A101, Лист2!$1:$1048576,5,FALSE)</f>
        <v>1402</v>
      </c>
      <c r="J101">
        <f>VLOOKUP($A101, Лист2!$1:$1048576,6,FALSE)</f>
        <v>1234</v>
      </c>
      <c r="K101" s="26">
        <f t="shared" si="3"/>
        <v>18</v>
      </c>
      <c r="L101" s="31">
        <f t="shared" si="4"/>
        <v>0.25018936371748279</v>
      </c>
      <c r="M101" s="31">
        <f t="shared" si="5"/>
        <v>0.15204456671615318</v>
      </c>
    </row>
    <row r="102" spans="1:13" ht="14.25" customHeight="1" x14ac:dyDescent="0.3">
      <c r="A102" t="str">
        <f>TEXT(B102,"ДД.ММ.ГГГГ")&amp;" "&amp;C102</f>
        <v>06.05.2020 Нижний Новгород</v>
      </c>
      <c r="B102" s="23">
        <v>43957</v>
      </c>
      <c r="C102" s="5" t="s">
        <v>13</v>
      </c>
      <c r="D102" s="5">
        <v>24678</v>
      </c>
      <c r="E102" s="5">
        <v>2232519</v>
      </c>
      <c r="F102" s="5">
        <v>1781999.058</v>
      </c>
      <c r="G102" s="6">
        <v>359577.90600769228</v>
      </c>
      <c r="H102">
        <f>VLOOKUP($A102, Лист2!$1:$1048576,4,FALSE)</f>
        <v>19</v>
      </c>
      <c r="I102">
        <f>VLOOKUP($A102, Лист2!$1:$1048576,5,FALSE)</f>
        <v>1499</v>
      </c>
      <c r="J102">
        <f>VLOOKUP($A102, Лист2!$1:$1048576,6,FALSE)</f>
        <v>1323</v>
      </c>
      <c r="K102" s="26">
        <f t="shared" si="3"/>
        <v>19</v>
      </c>
      <c r="L102" s="31">
        <f t="shared" si="4"/>
        <v>0.25281716058011522</v>
      </c>
      <c r="M102" s="31">
        <f t="shared" si="5"/>
        <v>5.1033717208793142E-2</v>
      </c>
    </row>
    <row r="103" spans="1:13" ht="14.25" customHeight="1" x14ac:dyDescent="0.3">
      <c r="A103" t="str">
        <f>TEXT(B103,"ДД.ММ.ГГГГ")&amp;" "&amp;C103</f>
        <v>23.05.2020 Нижний Новгород</v>
      </c>
      <c r="B103" s="24">
        <v>43974</v>
      </c>
      <c r="C103" s="7" t="s">
        <v>13</v>
      </c>
      <c r="D103" s="7">
        <v>38176.5</v>
      </c>
      <c r="E103" s="7">
        <v>3385372.5</v>
      </c>
      <c r="F103" s="7">
        <v>2831498.2739999997</v>
      </c>
      <c r="G103" s="8">
        <v>146460.30097692306</v>
      </c>
      <c r="H103">
        <f>VLOOKUP($A103, Лист2!$1:$1048576,4,FALSE)</f>
        <v>20</v>
      </c>
      <c r="I103">
        <f>VLOOKUP($A103, Лист2!$1:$1048576,5,FALSE)</f>
        <v>2266</v>
      </c>
      <c r="J103">
        <f>VLOOKUP($A103, Лист2!$1:$1048576,6,FALSE)</f>
        <v>1993</v>
      </c>
      <c r="K103" s="26">
        <f t="shared" si="3"/>
        <v>21</v>
      </c>
      <c r="L103" s="31">
        <f t="shared" si="4"/>
        <v>0.1956117123877153</v>
      </c>
      <c r="M103" s="31">
        <f t="shared" si="5"/>
        <v>0.14388634058657992</v>
      </c>
    </row>
    <row r="104" spans="1:13" ht="14.25" customHeight="1" x14ac:dyDescent="0.3">
      <c r="A104" t="str">
        <f>TEXT(B104,"ДД.ММ.ГГГГ")&amp;" "&amp;C104</f>
        <v>25.05.2020 Нижний Новгород</v>
      </c>
      <c r="B104" s="23">
        <v>43976</v>
      </c>
      <c r="C104" s="5" t="s">
        <v>13</v>
      </c>
      <c r="D104" s="5">
        <v>30603</v>
      </c>
      <c r="E104" s="5">
        <v>2865727.5</v>
      </c>
      <c r="F104" s="5">
        <v>2288224.429</v>
      </c>
      <c r="G104" s="6">
        <v>167381.28187692308</v>
      </c>
      <c r="H104">
        <f>VLOOKUP($A104, Лист2!$1:$1048576,4,FALSE)</f>
        <v>20</v>
      </c>
      <c r="I104">
        <f>VLOOKUP($A104, Лист2!$1:$1048576,5,FALSE)</f>
        <v>2011</v>
      </c>
      <c r="J104">
        <f>VLOOKUP($A104, Лист2!$1:$1048576,6,FALSE)</f>
        <v>1791</v>
      </c>
      <c r="K104" s="26">
        <f t="shared" si="3"/>
        <v>22</v>
      </c>
      <c r="L104" s="31">
        <f t="shared" si="4"/>
        <v>0.25238043247898567</v>
      </c>
      <c r="M104" s="31">
        <f t="shared" si="5"/>
        <v>0.17923145296648563</v>
      </c>
    </row>
    <row r="105" spans="1:13" ht="14.25" customHeight="1" x14ac:dyDescent="0.3">
      <c r="A105" t="str">
        <f>TEXT(B105,"ДД.ММ.ГГГГ")&amp;" "&amp;C105</f>
        <v>30.04.2020 Нижний Новгород</v>
      </c>
      <c r="B105" s="24">
        <v>43951</v>
      </c>
      <c r="C105" s="7" t="s">
        <v>13</v>
      </c>
      <c r="D105" s="7">
        <v>24211.5</v>
      </c>
      <c r="E105" s="7">
        <v>2267664</v>
      </c>
      <c r="F105" s="7">
        <v>1801564.392</v>
      </c>
      <c r="G105" s="8">
        <v>97090.63692307692</v>
      </c>
      <c r="H105">
        <f>VLOOKUP($A105, Лист2!$1:$1048576,4,FALSE)</f>
        <v>19</v>
      </c>
      <c r="I105">
        <f>VLOOKUP($A105, Лист2!$1:$1048576,5,FALSE)</f>
        <v>1499</v>
      </c>
      <c r="J105">
        <f>VLOOKUP($A105, Лист2!$1:$1048576,6,FALSE)</f>
        <v>1322</v>
      </c>
      <c r="K105" s="26">
        <f t="shared" si="3"/>
        <v>18</v>
      </c>
      <c r="L105" s="31">
        <f t="shared" si="4"/>
        <v>0.25871937193572153</v>
      </c>
      <c r="M105" s="31">
        <f t="shared" si="5"/>
        <v>0.20482696744870116</v>
      </c>
    </row>
    <row r="106" spans="1:13" ht="14.25" customHeight="1" x14ac:dyDescent="0.3">
      <c r="A106" t="str">
        <f>TEXT(B106,"ДД.ММ.ГГГГ")&amp;" "&amp;C106</f>
        <v>10.05.2020 Нижний Новгород</v>
      </c>
      <c r="B106" s="23">
        <v>43961</v>
      </c>
      <c r="C106" s="5" t="s">
        <v>13</v>
      </c>
      <c r="D106" s="5">
        <v>31399.5</v>
      </c>
      <c r="E106" s="5">
        <v>2862298.5</v>
      </c>
      <c r="F106" s="5">
        <v>2267667.5189999999</v>
      </c>
      <c r="G106" s="6">
        <v>169650.86923076923</v>
      </c>
      <c r="H106">
        <f>VLOOKUP($A106, Лист2!$1:$1048576,4,FALSE)</f>
        <v>19</v>
      </c>
      <c r="I106">
        <f>VLOOKUP($A106, Лист2!$1:$1048576,5,FALSE)</f>
        <v>1848</v>
      </c>
      <c r="J106">
        <f>VLOOKUP($A106, Лист2!$1:$1048576,6,FALSE)</f>
        <v>1649</v>
      </c>
      <c r="K106" s="26">
        <f t="shared" si="3"/>
        <v>19</v>
      </c>
      <c r="L106" s="31">
        <f t="shared" si="4"/>
        <v>0.26222141297954543</v>
      </c>
      <c r="M106" s="31">
        <f t="shared" si="5"/>
        <v>0.18740847509984154</v>
      </c>
    </row>
    <row r="107" spans="1:13" ht="14.25" customHeight="1" x14ac:dyDescent="0.3">
      <c r="A107" t="str">
        <f>TEXT(B107,"ДД.ММ.ГГГГ")&amp;" "&amp;C107</f>
        <v>08.05.2020 Нижний Новгород</v>
      </c>
      <c r="B107" s="24">
        <v>43959</v>
      </c>
      <c r="C107" s="7" t="s">
        <v>13</v>
      </c>
      <c r="D107" s="7">
        <v>25294.5</v>
      </c>
      <c r="E107" s="7">
        <v>2271454.5</v>
      </c>
      <c r="F107" s="7">
        <v>1811009.8979999998</v>
      </c>
      <c r="G107" s="8">
        <v>151659.17713846153</v>
      </c>
      <c r="H107">
        <f>VLOOKUP($A107, Лист2!$1:$1048576,4,FALSE)</f>
        <v>19</v>
      </c>
      <c r="I107">
        <f>VLOOKUP($A107, Лист2!$1:$1048576,5,FALSE)</f>
        <v>1522</v>
      </c>
      <c r="J107">
        <f>VLOOKUP($A107, Лист2!$1:$1048576,6,FALSE)</f>
        <v>1340</v>
      </c>
      <c r="K107" s="26">
        <f t="shared" si="3"/>
        <v>19</v>
      </c>
      <c r="L107" s="31">
        <f t="shared" si="4"/>
        <v>0.25424742432854458</v>
      </c>
      <c r="M107" s="31">
        <f t="shared" si="5"/>
        <v>0.1705045484304353</v>
      </c>
    </row>
    <row r="108" spans="1:13" ht="14.25" customHeight="1" x14ac:dyDescent="0.3">
      <c r="A108" t="str">
        <f>TEXT(B108,"ДД.ММ.ГГГГ")&amp;" "&amp;C108</f>
        <v>07.05.2020 Нижний Новгород</v>
      </c>
      <c r="B108" s="23">
        <v>43958</v>
      </c>
      <c r="C108" s="5" t="s">
        <v>13</v>
      </c>
      <c r="D108" s="5">
        <v>25468.5</v>
      </c>
      <c r="E108" s="5">
        <v>2350672.5</v>
      </c>
      <c r="F108" s="5">
        <v>1875294.65</v>
      </c>
      <c r="G108" s="6">
        <v>221739.45623076922</v>
      </c>
      <c r="H108">
        <f>VLOOKUP($A108, Лист2!$1:$1048576,4,FALSE)</f>
        <v>19</v>
      </c>
      <c r="I108">
        <f>VLOOKUP($A108, Лист2!$1:$1048576,5,FALSE)</f>
        <v>1530</v>
      </c>
      <c r="J108">
        <f>VLOOKUP($A108, Лист2!$1:$1048576,6,FALSE)</f>
        <v>1338</v>
      </c>
      <c r="K108" s="26">
        <f t="shared" si="3"/>
        <v>19</v>
      </c>
      <c r="L108" s="31">
        <f t="shared" si="4"/>
        <v>0.25349501743632669</v>
      </c>
      <c r="M108" s="31">
        <f t="shared" si="5"/>
        <v>0.13525255552199805</v>
      </c>
    </row>
    <row r="109" spans="1:13" ht="14.25" customHeight="1" x14ac:dyDescent="0.3">
      <c r="A109" t="str">
        <f>TEXT(B109,"ДД.ММ.ГГГГ")&amp;" "&amp;C109</f>
        <v>24.05.2020 Нижний Новгород</v>
      </c>
      <c r="B109" s="24">
        <v>43975</v>
      </c>
      <c r="C109" s="7" t="s">
        <v>13</v>
      </c>
      <c r="D109" s="7">
        <v>31854</v>
      </c>
      <c r="E109" s="7">
        <v>2915533.5</v>
      </c>
      <c r="F109" s="7">
        <v>2431800.3939999999</v>
      </c>
      <c r="G109" s="8">
        <v>155421.87692307692</v>
      </c>
      <c r="H109">
        <f>VLOOKUP($A109, Лист2!$1:$1048576,4,FALSE)</f>
        <v>20</v>
      </c>
      <c r="I109">
        <f>VLOOKUP($A109, Лист2!$1:$1048576,5,FALSE)</f>
        <v>2015</v>
      </c>
      <c r="J109">
        <f>VLOOKUP($A109, Лист2!$1:$1048576,6,FALSE)</f>
        <v>1803</v>
      </c>
      <c r="K109" s="26">
        <f t="shared" si="3"/>
        <v>21</v>
      </c>
      <c r="L109" s="31">
        <f t="shared" si="4"/>
        <v>0.19891974160112755</v>
      </c>
      <c r="M109" s="31">
        <f t="shared" si="5"/>
        <v>0.13500747425116308</v>
      </c>
    </row>
    <row r="110" spans="1:13" ht="14.25" customHeight="1" x14ac:dyDescent="0.3">
      <c r="A110" t="str">
        <f>TEXT(B110,"ДД.ММ.ГГГГ")&amp;" "&amp;C110</f>
        <v>31.05.2020 Нижний Новгород</v>
      </c>
      <c r="B110" s="23">
        <v>43982</v>
      </c>
      <c r="C110" s="5" t="s">
        <v>13</v>
      </c>
      <c r="D110" s="5">
        <v>32359.5</v>
      </c>
      <c r="E110" s="5">
        <v>2991999</v>
      </c>
      <c r="F110" s="5">
        <v>2374135.6799999997</v>
      </c>
      <c r="G110" s="6">
        <v>106116.64615384616</v>
      </c>
      <c r="H110">
        <f>VLOOKUP($A110, Лист2!$1:$1048576,4,FALSE)</f>
        <v>20</v>
      </c>
      <c r="I110">
        <f>VLOOKUP($A110, Лист2!$1:$1048576,5,FALSE)</f>
        <v>2060</v>
      </c>
      <c r="J110">
        <f>VLOOKUP($A110, Лист2!$1:$1048576,6,FALSE)</f>
        <v>1826</v>
      </c>
      <c r="K110" s="26">
        <f t="shared" si="3"/>
        <v>22</v>
      </c>
      <c r="L110" s="31">
        <f t="shared" si="4"/>
        <v>0.2602476872762387</v>
      </c>
      <c r="M110" s="31">
        <f t="shared" si="5"/>
        <v>0.21555072785315885</v>
      </c>
    </row>
    <row r="111" spans="1:13" ht="14.25" customHeight="1" x14ac:dyDescent="0.3">
      <c r="A111" t="str">
        <f>TEXT(B111,"ДД.ММ.ГГГГ")&amp;" "&amp;C111</f>
        <v>30.05.2020 Нижний Новгород</v>
      </c>
      <c r="B111" s="24">
        <v>43981</v>
      </c>
      <c r="C111" s="7" t="s">
        <v>13</v>
      </c>
      <c r="D111" s="7">
        <v>39867</v>
      </c>
      <c r="E111" s="7">
        <v>3654166.5</v>
      </c>
      <c r="F111" s="7">
        <v>2919786.2949999999</v>
      </c>
      <c r="G111" s="8">
        <v>182639.11723076922</v>
      </c>
      <c r="H111">
        <f>VLOOKUP($A111, Лист2!$1:$1048576,4,FALSE)</f>
        <v>20</v>
      </c>
      <c r="I111">
        <f>VLOOKUP($A111, Лист2!$1:$1048576,5,FALSE)</f>
        <v>2451</v>
      </c>
      <c r="J111">
        <f>VLOOKUP($A111, Лист2!$1:$1048576,6,FALSE)</f>
        <v>2178</v>
      </c>
      <c r="K111" s="26">
        <f t="shared" si="3"/>
        <v>22</v>
      </c>
      <c r="L111" s="31">
        <f t="shared" si="4"/>
        <v>0.25151847799874688</v>
      </c>
      <c r="M111" s="31">
        <f t="shared" si="5"/>
        <v>0.18896625712438686</v>
      </c>
    </row>
    <row r="112" spans="1:13" ht="14.25" customHeight="1" x14ac:dyDescent="0.3">
      <c r="A112" t="str">
        <f>TEXT(B112,"ДД.ММ.ГГГГ")&amp;" "&amp;C112</f>
        <v>28.05.2020 Нижний Новгород</v>
      </c>
      <c r="B112" s="23">
        <v>43979</v>
      </c>
      <c r="C112" s="5" t="s">
        <v>13</v>
      </c>
      <c r="D112" s="5">
        <v>31974</v>
      </c>
      <c r="E112" s="5">
        <v>3004213.5</v>
      </c>
      <c r="F112" s="5">
        <v>2389834.3129999996</v>
      </c>
      <c r="G112" s="6">
        <v>174780.66518461538</v>
      </c>
      <c r="H112">
        <f>VLOOKUP($A112, Лист2!$1:$1048576,4,FALSE)</f>
        <v>20</v>
      </c>
      <c r="I112">
        <f>VLOOKUP($A112, Лист2!$1:$1048576,5,FALSE)</f>
        <v>2088</v>
      </c>
      <c r="J112">
        <f>VLOOKUP($A112, Лист2!$1:$1048576,6,FALSE)</f>
        <v>1848</v>
      </c>
      <c r="K112" s="26">
        <f t="shared" si="3"/>
        <v>22</v>
      </c>
      <c r="L112" s="31">
        <f t="shared" si="4"/>
        <v>0.25708024345368102</v>
      </c>
      <c r="M112" s="31">
        <f t="shared" si="5"/>
        <v>0.1839451879254129</v>
      </c>
    </row>
    <row r="113" spans="1:13" ht="14.25" customHeight="1" x14ac:dyDescent="0.3">
      <c r="A113" t="str">
        <f>TEXT(B113,"ДД.ММ.ГГГГ")&amp;" "&amp;C113</f>
        <v>16.05.2020 Санкт-Петербург Юг</v>
      </c>
      <c r="B113" s="24">
        <v>43967</v>
      </c>
      <c r="C113" s="7" t="s">
        <v>14</v>
      </c>
      <c r="D113" s="7">
        <v>321412.5</v>
      </c>
      <c r="E113" s="7">
        <v>32235864</v>
      </c>
      <c r="F113" s="7">
        <v>23691368.555</v>
      </c>
      <c r="G113" s="8">
        <v>595097.15929230768</v>
      </c>
      <c r="H113">
        <f>VLOOKUP($A113, Лист2!$1:$1048576,4,FALSE)</f>
        <v>129</v>
      </c>
      <c r="I113">
        <f>VLOOKUP($A113, Лист2!$1:$1048576,5,FALSE)</f>
        <v>17914</v>
      </c>
      <c r="J113">
        <f>VLOOKUP($A113, Лист2!$1:$1048576,6,FALSE)</f>
        <v>16631</v>
      </c>
      <c r="K113" s="26">
        <f t="shared" si="3"/>
        <v>20</v>
      </c>
      <c r="L113" s="31">
        <f t="shared" si="4"/>
        <v>0.36065858437699699</v>
      </c>
      <c r="M113" s="31">
        <f t="shared" si="5"/>
        <v>0.33553985145488752</v>
      </c>
    </row>
    <row r="114" spans="1:13" ht="14.25" customHeight="1" x14ac:dyDescent="0.3">
      <c r="A114" t="str">
        <f>TEXT(B114,"ДД.ММ.ГГГГ")&amp;" "&amp;C114</f>
        <v>19.05.2020 Санкт-Петербург Юг</v>
      </c>
      <c r="B114" s="23">
        <v>43970</v>
      </c>
      <c r="C114" s="5" t="s">
        <v>14</v>
      </c>
      <c r="D114" s="5">
        <v>276568.5</v>
      </c>
      <c r="E114" s="5">
        <v>27093624</v>
      </c>
      <c r="F114" s="5">
        <v>19768696.5</v>
      </c>
      <c r="G114" s="6">
        <v>759335.80469230772</v>
      </c>
      <c r="H114">
        <f>VLOOKUP($A114, Лист2!$1:$1048576,4,FALSE)</f>
        <v>129</v>
      </c>
      <c r="I114">
        <f>VLOOKUP($A114, Лист2!$1:$1048576,5,FALSE)</f>
        <v>16191</v>
      </c>
      <c r="J114">
        <f>VLOOKUP($A114, Лист2!$1:$1048576,6,FALSE)</f>
        <v>15102</v>
      </c>
      <c r="K114" s="26">
        <f t="shared" si="3"/>
        <v>21</v>
      </c>
      <c r="L114" s="31">
        <f t="shared" si="4"/>
        <v>0.37053163823927387</v>
      </c>
      <c r="M114" s="31">
        <f t="shared" si="5"/>
        <v>0.33212061783171654</v>
      </c>
    </row>
    <row r="115" spans="1:13" ht="14.25" customHeight="1" x14ac:dyDescent="0.3">
      <c r="A115" t="str">
        <f>TEXT(B115,"ДД.ММ.ГГГГ")&amp;" "&amp;C115</f>
        <v>17.05.2020 Санкт-Петербург Юг</v>
      </c>
      <c r="B115" s="24">
        <v>43968</v>
      </c>
      <c r="C115" s="7" t="s">
        <v>14</v>
      </c>
      <c r="D115" s="7">
        <v>269029.5</v>
      </c>
      <c r="E115" s="7">
        <v>26659930.5</v>
      </c>
      <c r="F115" s="7">
        <v>19515982.116</v>
      </c>
      <c r="G115" s="8">
        <v>551393.4769230769</v>
      </c>
      <c r="H115">
        <f>VLOOKUP($A115, Лист2!$1:$1048576,4,FALSE)</f>
        <v>129</v>
      </c>
      <c r="I115">
        <f>VLOOKUP($A115, Лист2!$1:$1048576,5,FALSE)</f>
        <v>15744</v>
      </c>
      <c r="J115">
        <f>VLOOKUP($A115, Лист2!$1:$1048576,6,FALSE)</f>
        <v>14685</v>
      </c>
      <c r="K115" s="26">
        <f t="shared" si="3"/>
        <v>20</v>
      </c>
      <c r="L115" s="31">
        <f t="shared" si="4"/>
        <v>0.36605630921044441</v>
      </c>
      <c r="M115" s="31">
        <f t="shared" si="5"/>
        <v>0.33780287704158518</v>
      </c>
    </row>
    <row r="116" spans="1:13" ht="14.25" customHeight="1" x14ac:dyDescent="0.3">
      <c r="A116" t="str">
        <f>TEXT(B116,"ДД.ММ.ГГГГ")&amp;" "&amp;C116</f>
        <v>09.05.2020 Санкт-Петербург Юг</v>
      </c>
      <c r="B116" s="23">
        <v>43960</v>
      </c>
      <c r="C116" s="5" t="s">
        <v>14</v>
      </c>
      <c r="D116" s="5">
        <v>285972</v>
      </c>
      <c r="E116" s="5">
        <v>29768199</v>
      </c>
      <c r="F116" s="5">
        <v>21483666.921</v>
      </c>
      <c r="G116" s="6">
        <v>549316.95015384618</v>
      </c>
      <c r="H116">
        <f>VLOOKUP($A116, Лист2!$1:$1048576,4,FALSE)</f>
        <v>129</v>
      </c>
      <c r="I116">
        <f>VLOOKUP($A116, Лист2!$1:$1048576,5,FALSE)</f>
        <v>16420</v>
      </c>
      <c r="J116">
        <f>VLOOKUP($A116, Лист2!$1:$1048576,6,FALSE)</f>
        <v>15169</v>
      </c>
      <c r="K116" s="26">
        <f t="shared" si="3"/>
        <v>19</v>
      </c>
      <c r="L116" s="31">
        <f t="shared" si="4"/>
        <v>0.38562002052368349</v>
      </c>
      <c r="M116" s="31">
        <f t="shared" si="5"/>
        <v>0.36005097068811298</v>
      </c>
    </row>
    <row r="117" spans="1:13" ht="14.25" customHeight="1" x14ac:dyDescent="0.3">
      <c r="A117" t="str">
        <f>TEXT(B117,"ДД.ММ.ГГГГ")&amp;" "&amp;C117</f>
        <v>04.05.2020 Санкт-Петербург Юг</v>
      </c>
      <c r="B117" s="24">
        <v>43955</v>
      </c>
      <c r="C117" s="7" t="s">
        <v>14</v>
      </c>
      <c r="D117" s="7">
        <v>283942.5</v>
      </c>
      <c r="E117" s="7">
        <v>29357940</v>
      </c>
      <c r="F117" s="7">
        <v>21174604.830000002</v>
      </c>
      <c r="G117" s="8">
        <v>988153.40803076921</v>
      </c>
      <c r="H117">
        <f>VLOOKUP($A117, Лист2!$1:$1048576,4,FALSE)</f>
        <v>129</v>
      </c>
      <c r="I117">
        <f>VLOOKUP($A117, Лист2!$1:$1048576,5,FALSE)</f>
        <v>16525</v>
      </c>
      <c r="J117">
        <f>VLOOKUP($A117, Лист2!$1:$1048576,6,FALSE)</f>
        <v>15310</v>
      </c>
      <c r="K117" s="26">
        <f t="shared" si="3"/>
        <v>19</v>
      </c>
      <c r="L117" s="31">
        <f t="shared" si="4"/>
        <v>0.38646932189288924</v>
      </c>
      <c r="M117" s="31">
        <f t="shared" si="5"/>
        <v>0.33980241046931636</v>
      </c>
    </row>
    <row r="118" spans="1:13" ht="14.25" customHeight="1" x14ac:dyDescent="0.3">
      <c r="A118" t="str">
        <f>TEXT(B118,"ДД.ММ.ГГГГ")&amp;" "&amp;C118</f>
        <v>29.04.2020 Санкт-Петербург Юг</v>
      </c>
      <c r="B118" s="23">
        <v>43950</v>
      </c>
      <c r="C118" s="5" t="s">
        <v>14</v>
      </c>
      <c r="D118" s="5">
        <v>298059</v>
      </c>
      <c r="E118" s="5">
        <v>30869287.5</v>
      </c>
      <c r="F118" s="5">
        <v>22717731.617999997</v>
      </c>
      <c r="G118" s="6">
        <v>661329.17833846144</v>
      </c>
      <c r="H118">
        <f>VLOOKUP($A118, Лист2!$1:$1048576,4,FALSE)</f>
        <v>128</v>
      </c>
      <c r="I118">
        <f>VLOOKUP($A118, Лист2!$1:$1048576,5,FALSE)</f>
        <v>17368</v>
      </c>
      <c r="J118">
        <f>VLOOKUP($A118, Лист2!$1:$1048576,6,FALSE)</f>
        <v>16077</v>
      </c>
      <c r="K118" s="26">
        <f t="shared" si="3"/>
        <v>18</v>
      </c>
      <c r="L118" s="31">
        <f t="shared" si="4"/>
        <v>0.35881909422423408</v>
      </c>
      <c r="M118" s="31">
        <f t="shared" si="5"/>
        <v>0.32970838944706926</v>
      </c>
    </row>
    <row r="119" spans="1:13" ht="14.25" customHeight="1" x14ac:dyDescent="0.3">
      <c r="A119" t="str">
        <f>TEXT(B119,"ДД.ММ.ГГГГ")&amp;" "&amp;C119</f>
        <v>02.05.2020 Санкт-Петербург Юг</v>
      </c>
      <c r="B119" s="24">
        <v>43953</v>
      </c>
      <c r="C119" s="7" t="s">
        <v>14</v>
      </c>
      <c r="D119" s="7">
        <v>232903.5</v>
      </c>
      <c r="E119" s="7">
        <v>24342016.5</v>
      </c>
      <c r="F119" s="7">
        <v>17790852.443999998</v>
      </c>
      <c r="G119" s="8">
        <v>634118.86923076923</v>
      </c>
      <c r="H119">
        <f>VLOOKUP($A119, Лист2!$1:$1048576,4,FALSE)</f>
        <v>129</v>
      </c>
      <c r="I119">
        <f>VLOOKUP($A119, Лист2!$1:$1048576,5,FALSE)</f>
        <v>14009</v>
      </c>
      <c r="J119">
        <f>VLOOKUP($A119, Лист2!$1:$1048576,6,FALSE)</f>
        <v>12920</v>
      </c>
      <c r="K119" s="26">
        <f t="shared" si="3"/>
        <v>18</v>
      </c>
      <c r="L119" s="31">
        <f t="shared" si="4"/>
        <v>0.36823216181579849</v>
      </c>
      <c r="M119" s="31">
        <f t="shared" si="5"/>
        <v>0.3325891890450009</v>
      </c>
    </row>
    <row r="120" spans="1:13" ht="14.25" customHeight="1" x14ac:dyDescent="0.3">
      <c r="A120" t="str">
        <f>TEXT(B120,"ДД.ММ.ГГГГ")&amp;" "&amp;C120</f>
        <v>26.05.2020 Санкт-Петербург Юг</v>
      </c>
      <c r="B120" s="23">
        <v>43977</v>
      </c>
      <c r="C120" s="5" t="s">
        <v>14</v>
      </c>
      <c r="D120" s="5">
        <v>276966</v>
      </c>
      <c r="E120" s="5">
        <v>27872617.898850001</v>
      </c>
      <c r="F120" s="5">
        <v>20223763.805</v>
      </c>
      <c r="G120" s="6">
        <v>645572.57826153841</v>
      </c>
      <c r="H120">
        <f>VLOOKUP($A120, Лист2!$1:$1048576,4,FALSE)</f>
        <v>129</v>
      </c>
      <c r="I120">
        <f>VLOOKUP($A120, Лист2!$1:$1048576,5,FALSE)</f>
        <v>16459</v>
      </c>
      <c r="J120">
        <f>VLOOKUP($A120, Лист2!$1:$1048576,6,FALSE)</f>
        <v>15355</v>
      </c>
      <c r="K120" s="26">
        <f t="shared" si="3"/>
        <v>22</v>
      </c>
      <c r="L120" s="31">
        <f t="shared" si="4"/>
        <v>0.3782112057676893</v>
      </c>
      <c r="M120" s="31">
        <f t="shared" si="5"/>
        <v>0.34628972050479617</v>
      </c>
    </row>
    <row r="121" spans="1:13" ht="14.25" customHeight="1" x14ac:dyDescent="0.3">
      <c r="A121" t="str">
        <f>TEXT(B121,"ДД.ММ.ГГГГ")&amp;" "&amp;C121</f>
        <v>01.05.2020 Санкт-Петербург Юг</v>
      </c>
      <c r="B121" s="24">
        <v>43952</v>
      </c>
      <c r="C121" s="7" t="s">
        <v>14</v>
      </c>
      <c r="D121" s="7">
        <v>296149.5</v>
      </c>
      <c r="E121" s="7">
        <v>31053316.5</v>
      </c>
      <c r="F121" s="7">
        <v>22737807.546999998</v>
      </c>
      <c r="G121" s="8">
        <v>896375.16923076916</v>
      </c>
      <c r="H121">
        <f>VLOOKUP($A121, Лист2!$1:$1048576,4,FALSE)</f>
        <v>129</v>
      </c>
      <c r="I121">
        <f>VLOOKUP($A121, Лист2!$1:$1048576,5,FALSE)</f>
        <v>17002</v>
      </c>
      <c r="J121">
        <f>VLOOKUP($A121, Лист2!$1:$1048576,6,FALSE)</f>
        <v>15570</v>
      </c>
      <c r="K121" s="26">
        <f t="shared" si="3"/>
        <v>18</v>
      </c>
      <c r="L121" s="31">
        <f t="shared" si="4"/>
        <v>0.3657128742870876</v>
      </c>
      <c r="M121" s="31">
        <f t="shared" si="5"/>
        <v>0.32629064031057403</v>
      </c>
    </row>
    <row r="122" spans="1:13" ht="14.25" customHeight="1" x14ac:dyDescent="0.3">
      <c r="A122" t="str">
        <f>TEXT(B122,"ДД.ММ.ГГГГ")&amp;" "&amp;C122</f>
        <v>12.05.2020 Санкт-Петербург Юг</v>
      </c>
      <c r="B122" s="23">
        <v>43963</v>
      </c>
      <c r="C122" s="5" t="s">
        <v>14</v>
      </c>
      <c r="D122" s="5">
        <v>281796</v>
      </c>
      <c r="E122" s="5">
        <v>29042520</v>
      </c>
      <c r="F122" s="5">
        <v>20980503.504999999</v>
      </c>
      <c r="G122" s="6">
        <v>776209.03169999993</v>
      </c>
      <c r="H122">
        <f>VLOOKUP($A122, Лист2!$1:$1048576,4,FALSE)</f>
        <v>129</v>
      </c>
      <c r="I122">
        <f>VLOOKUP($A122, Лист2!$1:$1048576,5,FALSE)</f>
        <v>16387</v>
      </c>
      <c r="J122">
        <f>VLOOKUP($A122, Лист2!$1:$1048576,6,FALSE)</f>
        <v>15322</v>
      </c>
      <c r="K122" s="26">
        <f t="shared" si="3"/>
        <v>20</v>
      </c>
      <c r="L122" s="31">
        <f t="shared" si="4"/>
        <v>0.38426229823696512</v>
      </c>
      <c r="M122" s="31">
        <f t="shared" si="5"/>
        <v>0.34726561550649504</v>
      </c>
    </row>
    <row r="123" spans="1:13" ht="14.25" customHeight="1" x14ac:dyDescent="0.3">
      <c r="A123" t="str">
        <f>TEXT(B123,"ДД.ММ.ГГГГ")&amp;" "&amp;C123</f>
        <v>21.05.2020 Санкт-Петербург Юг</v>
      </c>
      <c r="B123" s="24">
        <v>43972</v>
      </c>
      <c r="C123" s="7" t="s">
        <v>14</v>
      </c>
      <c r="D123" s="7">
        <v>288936</v>
      </c>
      <c r="E123" s="7">
        <v>27852900</v>
      </c>
      <c r="F123" s="7">
        <v>20824687.999000002</v>
      </c>
      <c r="G123" s="8">
        <v>822353.43936153851</v>
      </c>
      <c r="H123">
        <f>VLOOKUP($A123, Лист2!$1:$1048576,4,FALSE)</f>
        <v>129</v>
      </c>
      <c r="I123">
        <f>VLOOKUP($A123, Лист2!$1:$1048576,5,FALSE)</f>
        <v>16373</v>
      </c>
      <c r="J123">
        <f>VLOOKUP($A123, Лист2!$1:$1048576,6,FALSE)</f>
        <v>15223</v>
      </c>
      <c r="K123" s="26">
        <f t="shared" si="3"/>
        <v>21</v>
      </c>
      <c r="L123" s="31">
        <f t="shared" si="4"/>
        <v>0.33749422806898677</v>
      </c>
      <c r="M123" s="31">
        <f t="shared" si="5"/>
        <v>0.29800487584430863</v>
      </c>
    </row>
    <row r="124" spans="1:13" ht="14.25" customHeight="1" x14ac:dyDescent="0.3">
      <c r="A124" t="str">
        <f>TEXT(B124,"ДД.ММ.ГГГГ")&amp;" "&amp;C124</f>
        <v>20.05.2020 Санкт-Петербург Юг</v>
      </c>
      <c r="B124" s="23">
        <v>43971</v>
      </c>
      <c r="C124" s="5" t="s">
        <v>14</v>
      </c>
      <c r="D124" s="5">
        <v>300151.5</v>
      </c>
      <c r="E124" s="5">
        <v>29368771.617449999</v>
      </c>
      <c r="F124" s="5">
        <v>21545834.136</v>
      </c>
      <c r="G124" s="6">
        <v>1052145.9026769232</v>
      </c>
      <c r="H124">
        <f>VLOOKUP($A124, Лист2!$1:$1048576,4,FALSE)</f>
        <v>129</v>
      </c>
      <c r="I124">
        <f>VLOOKUP($A124, Лист2!$1:$1048576,5,FALSE)</f>
        <v>17095</v>
      </c>
      <c r="J124">
        <f>VLOOKUP($A124, Лист2!$1:$1048576,6,FALSE)</f>
        <v>15919</v>
      </c>
      <c r="K124" s="26">
        <f t="shared" si="3"/>
        <v>21</v>
      </c>
      <c r="L124" s="31">
        <f t="shared" si="4"/>
        <v>0.36308352844780289</v>
      </c>
      <c r="M124" s="31">
        <f t="shared" si="5"/>
        <v>0.31425061271868115</v>
      </c>
    </row>
    <row r="125" spans="1:13" ht="14.25" customHeight="1" x14ac:dyDescent="0.3">
      <c r="A125" t="str">
        <f>TEXT(B125,"ДД.ММ.ГГГГ")&amp;" "&amp;C125</f>
        <v>05.05.2020 Санкт-Петербург Юг</v>
      </c>
      <c r="B125" s="24">
        <v>43956</v>
      </c>
      <c r="C125" s="7" t="s">
        <v>14</v>
      </c>
      <c r="D125" s="7">
        <v>262734</v>
      </c>
      <c r="E125" s="7">
        <v>27278441.145</v>
      </c>
      <c r="F125" s="7">
        <v>19610637.316999998</v>
      </c>
      <c r="G125" s="8">
        <v>919330.0461538462</v>
      </c>
      <c r="H125">
        <f>VLOOKUP($A125, Лист2!$1:$1048576,4,FALSE)</f>
        <v>129</v>
      </c>
      <c r="I125">
        <f>VLOOKUP($A125, Лист2!$1:$1048576,5,FALSE)</f>
        <v>15665</v>
      </c>
      <c r="J125">
        <f>VLOOKUP($A125, Лист2!$1:$1048576,6,FALSE)</f>
        <v>14501</v>
      </c>
      <c r="K125" s="26">
        <f t="shared" si="3"/>
        <v>19</v>
      </c>
      <c r="L125" s="31">
        <f t="shared" si="4"/>
        <v>0.39100227616534233</v>
      </c>
      <c r="M125" s="31">
        <f t="shared" si="5"/>
        <v>0.34412312423911195</v>
      </c>
    </row>
    <row r="126" spans="1:13" ht="14.25" customHeight="1" x14ac:dyDescent="0.3">
      <c r="A126" t="str">
        <f>TEXT(B126,"ДД.ММ.ГГГГ")&amp;" "&amp;C126</f>
        <v>28.04.2020 Санкт-Петербург Юг</v>
      </c>
      <c r="B126" s="23">
        <v>43949</v>
      </c>
      <c r="C126" s="5" t="s">
        <v>14</v>
      </c>
      <c r="D126" s="5">
        <v>286002</v>
      </c>
      <c r="E126" s="5">
        <v>29159032.5</v>
      </c>
      <c r="F126" s="5">
        <v>21437602.310000002</v>
      </c>
      <c r="G126" s="6">
        <v>637711.59372307686</v>
      </c>
      <c r="H126">
        <f>VLOOKUP($A126, Лист2!$1:$1048576,4,FALSE)</f>
        <v>128</v>
      </c>
      <c r="I126">
        <f>VLOOKUP($A126, Лист2!$1:$1048576,5,FALSE)</f>
        <v>16450</v>
      </c>
      <c r="J126">
        <f>VLOOKUP($A126, Лист2!$1:$1048576,6,FALSE)</f>
        <v>15320</v>
      </c>
      <c r="K126" s="26">
        <f t="shared" si="3"/>
        <v>18</v>
      </c>
      <c r="L126" s="31">
        <f t="shared" si="4"/>
        <v>0.36018161351925915</v>
      </c>
      <c r="M126" s="31">
        <f t="shared" si="5"/>
        <v>0.33043427589719659</v>
      </c>
    </row>
    <row r="127" spans="1:13" ht="14.25" customHeight="1" x14ac:dyDescent="0.3">
      <c r="A127" t="str">
        <f>TEXT(B127,"ДД.ММ.ГГГГ")&amp;" "&amp;C127</f>
        <v>13.05.2020 Санкт-Петербург Юг</v>
      </c>
      <c r="B127" s="24">
        <v>43964</v>
      </c>
      <c r="C127" s="7" t="s">
        <v>14</v>
      </c>
      <c r="D127" s="7">
        <v>258459</v>
      </c>
      <c r="E127" s="7">
        <v>26467453.5</v>
      </c>
      <c r="F127" s="7">
        <v>19153152.526999999</v>
      </c>
      <c r="G127" s="8">
        <v>636197.23340769229</v>
      </c>
      <c r="H127">
        <f>VLOOKUP($A127, Лист2!$1:$1048576,4,FALSE)</f>
        <v>129</v>
      </c>
      <c r="I127">
        <f>VLOOKUP($A127, Лист2!$1:$1048576,5,FALSE)</f>
        <v>15304</v>
      </c>
      <c r="J127">
        <f>VLOOKUP($A127, Лист2!$1:$1048576,6,FALSE)</f>
        <v>14315</v>
      </c>
      <c r="K127" s="26">
        <f t="shared" si="3"/>
        <v>20</v>
      </c>
      <c r="L127" s="31">
        <f t="shared" si="4"/>
        <v>0.38188496450853754</v>
      </c>
      <c r="M127" s="31">
        <f t="shared" si="5"/>
        <v>0.34866864502740508</v>
      </c>
    </row>
    <row r="128" spans="1:13" ht="14.25" customHeight="1" x14ac:dyDescent="0.3">
      <c r="A128" t="str">
        <f>TEXT(B128,"ДД.ММ.ГГГГ")&amp;" "&amp;C128</f>
        <v>03.05.2020 Санкт-Петербург Юг</v>
      </c>
      <c r="B128" s="23">
        <v>43954</v>
      </c>
      <c r="C128" s="5" t="s">
        <v>14</v>
      </c>
      <c r="D128" s="5">
        <v>274083</v>
      </c>
      <c r="E128" s="5">
        <v>28427001</v>
      </c>
      <c r="F128" s="5">
        <v>20563887.598999999</v>
      </c>
      <c r="G128" s="6">
        <v>779849.36538461538</v>
      </c>
      <c r="H128">
        <f>VLOOKUP($A128, Лист2!$1:$1048576,4,FALSE)</f>
        <v>129</v>
      </c>
      <c r="I128">
        <f>VLOOKUP($A128, Лист2!$1:$1048576,5,FALSE)</f>
        <v>15778</v>
      </c>
      <c r="J128">
        <f>VLOOKUP($A128, Лист2!$1:$1048576,6,FALSE)</f>
        <v>14624</v>
      </c>
      <c r="K128" s="26">
        <f t="shared" si="3"/>
        <v>18</v>
      </c>
      <c r="L128" s="31">
        <f t="shared" si="4"/>
        <v>0.3823748482938788</v>
      </c>
      <c r="M128" s="31">
        <f t="shared" si="5"/>
        <v>0.34445160242754086</v>
      </c>
    </row>
    <row r="129" spans="1:13" ht="14.25" customHeight="1" x14ac:dyDescent="0.3">
      <c r="A129" t="str">
        <f>TEXT(B129,"ДД.ММ.ГГГГ")&amp;" "&amp;C129</f>
        <v>06.05.2020 Санкт-Петербург Юг</v>
      </c>
      <c r="B129" s="24">
        <v>43957</v>
      </c>
      <c r="C129" s="7" t="s">
        <v>14</v>
      </c>
      <c r="D129" s="7">
        <v>277512</v>
      </c>
      <c r="E129" s="7">
        <v>28770810.105599999</v>
      </c>
      <c r="F129" s="7">
        <v>20810852.736000001</v>
      </c>
      <c r="G129" s="8">
        <v>790162.57692307688</v>
      </c>
      <c r="H129">
        <f>VLOOKUP($A129, Лист2!$1:$1048576,4,FALSE)</f>
        <v>129</v>
      </c>
      <c r="I129">
        <f>VLOOKUP($A129, Лист2!$1:$1048576,5,FALSE)</f>
        <v>16376</v>
      </c>
      <c r="J129">
        <f>VLOOKUP($A129, Лист2!$1:$1048576,6,FALSE)</f>
        <v>15197</v>
      </c>
      <c r="K129" s="26">
        <f t="shared" si="3"/>
        <v>19</v>
      </c>
      <c r="L129" s="31">
        <f t="shared" si="4"/>
        <v>0.38249068745896858</v>
      </c>
      <c r="M129" s="31">
        <f t="shared" si="5"/>
        <v>0.34452191285146772</v>
      </c>
    </row>
    <row r="130" spans="1:13" ht="14.25" customHeight="1" x14ac:dyDescent="0.3">
      <c r="A130" t="str">
        <f>TEXT(B130,"ДД.ММ.ГГГГ")&amp;" "&amp;C130</f>
        <v>23.05.2020 Санкт-Петербург Юг</v>
      </c>
      <c r="B130" s="23">
        <v>43974</v>
      </c>
      <c r="C130" s="5" t="s">
        <v>14</v>
      </c>
      <c r="D130" s="5">
        <v>356982</v>
      </c>
      <c r="E130" s="5">
        <v>35103926.711549997</v>
      </c>
      <c r="F130" s="5">
        <v>26357141.036999997</v>
      </c>
      <c r="G130" s="6">
        <v>601482.07692307688</v>
      </c>
      <c r="H130">
        <f>VLOOKUP($A130, Лист2!$1:$1048576,4,FALSE)</f>
        <v>129</v>
      </c>
      <c r="I130">
        <f>VLOOKUP($A130, Лист2!$1:$1048576,5,FALSE)</f>
        <v>19856</v>
      </c>
      <c r="J130">
        <f>VLOOKUP($A130, Лист2!$1:$1048576,6,FALSE)</f>
        <v>18325</v>
      </c>
      <c r="K130" s="26">
        <f t="shared" si="3"/>
        <v>21</v>
      </c>
      <c r="L130" s="31">
        <f t="shared" si="4"/>
        <v>0.33185638997307465</v>
      </c>
      <c r="M130" s="31">
        <f t="shared" si="5"/>
        <v>0.30903593019412062</v>
      </c>
    </row>
    <row r="131" spans="1:13" ht="14.25" customHeight="1" x14ac:dyDescent="0.3">
      <c r="A131" t="str">
        <f>TEXT(B131,"ДД.ММ.ГГГГ")&amp;" "&amp;C131</f>
        <v>25.05.2020 Санкт-Петербург Юг</v>
      </c>
      <c r="B131" s="24">
        <v>43976</v>
      </c>
      <c r="C131" s="7" t="s">
        <v>14</v>
      </c>
      <c r="D131" s="7">
        <v>266983.5</v>
      </c>
      <c r="E131" s="7">
        <v>27165913.5</v>
      </c>
      <c r="F131" s="7">
        <v>19659432.722999997</v>
      </c>
      <c r="G131" s="8">
        <v>698314.9846153846</v>
      </c>
      <c r="H131">
        <f>VLOOKUP($A131, Лист2!$1:$1048576,4,FALSE)</f>
        <v>129</v>
      </c>
      <c r="I131">
        <f>VLOOKUP($A131, Лист2!$1:$1048576,5,FALSE)</f>
        <v>15822</v>
      </c>
      <c r="J131">
        <f>VLOOKUP($A131, Лист2!$1:$1048576,6,FALSE)</f>
        <v>14753</v>
      </c>
      <c r="K131" s="26">
        <f t="shared" ref="K131:K194" si="6">WEEKNUM(B131, 2)</f>
        <v>22</v>
      </c>
      <c r="L131" s="31">
        <f t="shared" ref="L131:L194" si="7">(E131-F131)/F131</f>
        <v>0.38182590936197297</v>
      </c>
      <c r="M131" s="31">
        <f t="shared" ref="M131:M194" si="8">(E131-F131-G131)/F131</f>
        <v>0.34630530231015244</v>
      </c>
    </row>
    <row r="132" spans="1:13" ht="14.25" customHeight="1" x14ac:dyDescent="0.3">
      <c r="A132" t="str">
        <f>TEXT(B132,"ДД.ММ.ГГГГ")&amp;" "&amp;C132</f>
        <v>30.04.2020 Санкт-Петербург Юг</v>
      </c>
      <c r="B132" s="23">
        <v>43951</v>
      </c>
      <c r="C132" s="5" t="s">
        <v>14</v>
      </c>
      <c r="D132" s="5">
        <v>311131.5</v>
      </c>
      <c r="E132" s="5">
        <v>32418879</v>
      </c>
      <c r="F132" s="5">
        <v>23595019.660999998</v>
      </c>
      <c r="G132" s="6">
        <v>265444.33165384614</v>
      </c>
      <c r="H132">
        <f>VLOOKUP($A132, Лист2!$1:$1048576,4,FALSE)</f>
        <v>129</v>
      </c>
      <c r="I132">
        <f>VLOOKUP($A132, Лист2!$1:$1048576,5,FALSE)</f>
        <v>18042</v>
      </c>
      <c r="J132">
        <f>VLOOKUP($A132, Лист2!$1:$1048576,6,FALSE)</f>
        <v>16631</v>
      </c>
      <c r="K132" s="26">
        <f t="shared" si="6"/>
        <v>18</v>
      </c>
      <c r="L132" s="31">
        <f t="shared" si="7"/>
        <v>0.37397126452006657</v>
      </c>
      <c r="M132" s="31">
        <f t="shared" si="8"/>
        <v>0.36272124924279187</v>
      </c>
    </row>
    <row r="133" spans="1:13" ht="14.25" customHeight="1" x14ac:dyDescent="0.3">
      <c r="A133" t="str">
        <f>TEXT(B133,"ДД.ММ.ГГГГ")&amp;" "&amp;C133</f>
        <v>10.05.2020 Санкт-Петербург Юг</v>
      </c>
      <c r="B133" s="24">
        <v>43961</v>
      </c>
      <c r="C133" s="7" t="s">
        <v>14</v>
      </c>
      <c r="D133" s="7">
        <v>287206.5</v>
      </c>
      <c r="E133" s="7">
        <v>29536176.10605</v>
      </c>
      <c r="F133" s="7">
        <v>21276357.105999999</v>
      </c>
      <c r="G133" s="8">
        <v>541588.89356153843</v>
      </c>
      <c r="H133">
        <f>VLOOKUP($A133, Лист2!$1:$1048576,4,FALSE)</f>
        <v>129</v>
      </c>
      <c r="I133">
        <f>VLOOKUP($A133, Лист2!$1:$1048576,5,FALSE)</f>
        <v>16437</v>
      </c>
      <c r="J133">
        <f>VLOOKUP($A133, Лист2!$1:$1048576,6,FALSE)</f>
        <v>15285</v>
      </c>
      <c r="K133" s="26">
        <f t="shared" si="6"/>
        <v>19</v>
      </c>
      <c r="L133" s="31">
        <f t="shared" si="7"/>
        <v>0.38821584723828056</v>
      </c>
      <c r="M133" s="31">
        <f t="shared" si="8"/>
        <v>0.36276088373755944</v>
      </c>
    </row>
    <row r="134" spans="1:13" ht="14.25" customHeight="1" x14ac:dyDescent="0.3">
      <c r="A134" t="str">
        <f>TEXT(B134,"ДД.ММ.ГГГГ")&amp;" "&amp;C134</f>
        <v>08.05.2020 Санкт-Петербург Юг</v>
      </c>
      <c r="B134" s="23">
        <v>43959</v>
      </c>
      <c r="C134" s="5" t="s">
        <v>14</v>
      </c>
      <c r="D134" s="5">
        <v>370092</v>
      </c>
      <c r="E134" s="5">
        <v>38091556.5</v>
      </c>
      <c r="F134" s="5">
        <v>28012065.349999998</v>
      </c>
      <c r="G134" s="6">
        <v>725212.99592307687</v>
      </c>
      <c r="H134">
        <f>VLOOKUP($A134, Лист2!$1:$1048576,4,FALSE)</f>
        <v>129</v>
      </c>
      <c r="I134">
        <f>VLOOKUP($A134, Лист2!$1:$1048576,5,FALSE)</f>
        <v>20452</v>
      </c>
      <c r="J134">
        <f>VLOOKUP($A134, Лист2!$1:$1048576,6,FALSE)</f>
        <v>18857</v>
      </c>
      <c r="K134" s="26">
        <f t="shared" si="6"/>
        <v>19</v>
      </c>
      <c r="L134" s="31">
        <f t="shared" si="7"/>
        <v>0.35982677550050779</v>
      </c>
      <c r="M134" s="31">
        <f t="shared" si="8"/>
        <v>0.33393746720203638</v>
      </c>
    </row>
    <row r="135" spans="1:13" ht="14.25" customHeight="1" x14ac:dyDescent="0.3">
      <c r="A135" t="str">
        <f>TEXT(B135,"ДД.ММ.ГГГГ")&amp;" "&amp;C135</f>
        <v>07.05.2020 Санкт-Петербург Юг</v>
      </c>
      <c r="B135" s="24">
        <v>43958</v>
      </c>
      <c r="C135" s="7" t="s">
        <v>14</v>
      </c>
      <c r="D135" s="7">
        <v>247813.5</v>
      </c>
      <c r="E135" s="7">
        <v>25325271</v>
      </c>
      <c r="F135" s="7">
        <v>18582990.427999999</v>
      </c>
      <c r="G135" s="8">
        <v>865201.87857692305</v>
      </c>
      <c r="H135">
        <f>VLOOKUP($A135, Лист2!$1:$1048576,4,FALSE)</f>
        <v>129</v>
      </c>
      <c r="I135">
        <f>VLOOKUP($A135, Лист2!$1:$1048576,5,FALSE)</f>
        <v>14582</v>
      </c>
      <c r="J135">
        <f>VLOOKUP($A135, Лист2!$1:$1048576,6,FALSE)</f>
        <v>13512</v>
      </c>
      <c r="K135" s="26">
        <f t="shared" si="6"/>
        <v>19</v>
      </c>
      <c r="L135" s="31">
        <f t="shared" si="7"/>
        <v>0.36281999918813074</v>
      </c>
      <c r="M135" s="31">
        <f t="shared" si="8"/>
        <v>0.31626119144783954</v>
      </c>
    </row>
    <row r="136" spans="1:13" ht="14.25" customHeight="1" x14ac:dyDescent="0.3">
      <c r="A136" t="str">
        <f>TEXT(B136,"ДД.ММ.ГГГГ")&amp;" "&amp;C136</f>
        <v>24.05.2020 Санкт-Петербург Юг</v>
      </c>
      <c r="B136" s="23">
        <v>43975</v>
      </c>
      <c r="C136" s="5" t="s">
        <v>14</v>
      </c>
      <c r="D136" s="5">
        <v>287740.5</v>
      </c>
      <c r="E136" s="5">
        <v>28188534</v>
      </c>
      <c r="F136" s="5">
        <v>21369401.386999998</v>
      </c>
      <c r="G136" s="6">
        <v>607679.34615384613</v>
      </c>
      <c r="H136">
        <f>VLOOKUP($A136, Лист2!$1:$1048576,4,FALSE)</f>
        <v>129</v>
      </c>
      <c r="I136">
        <f>VLOOKUP($A136, Лист2!$1:$1048576,5,FALSE)</f>
        <v>16432</v>
      </c>
      <c r="J136">
        <f>VLOOKUP($A136, Лист2!$1:$1048576,6,FALSE)</f>
        <v>15345</v>
      </c>
      <c r="K136" s="26">
        <f t="shared" si="6"/>
        <v>21</v>
      </c>
      <c r="L136" s="31">
        <f t="shared" si="7"/>
        <v>0.3191073296582092</v>
      </c>
      <c r="M136" s="31">
        <f t="shared" si="8"/>
        <v>0.2906704382755837</v>
      </c>
    </row>
    <row r="137" spans="1:13" ht="14.25" customHeight="1" x14ac:dyDescent="0.3">
      <c r="A137" t="str">
        <f>TEXT(B137,"ДД.ММ.ГГГГ")&amp;" "&amp;C137</f>
        <v>16.05.2020 Санкт-Петербург Север</v>
      </c>
      <c r="B137" s="24">
        <v>43967</v>
      </c>
      <c r="C137" s="7" t="s">
        <v>15</v>
      </c>
      <c r="D137" s="7">
        <v>408810</v>
      </c>
      <c r="E137" s="7">
        <v>42323631</v>
      </c>
      <c r="F137" s="7">
        <v>31033323.692999996</v>
      </c>
      <c r="G137" s="8">
        <v>571764.09076923074</v>
      </c>
      <c r="H137">
        <f>VLOOKUP($A137, Лист2!$1:$1048576,4,FALSE)</f>
        <v>125</v>
      </c>
      <c r="I137">
        <f>VLOOKUP($A137, Лист2!$1:$1048576,5,FALSE)</f>
        <v>22291</v>
      </c>
      <c r="J137">
        <f>VLOOKUP($A137, Лист2!$1:$1048576,6,FALSE)</f>
        <v>20635</v>
      </c>
      <c r="K137" s="26">
        <f t="shared" si="6"/>
        <v>20</v>
      </c>
      <c r="L137" s="31">
        <f t="shared" si="7"/>
        <v>0.36381237854798942</v>
      </c>
      <c r="M137" s="31">
        <f t="shared" si="8"/>
        <v>0.34538818085568096</v>
      </c>
    </row>
    <row r="138" spans="1:13" ht="14.25" customHeight="1" x14ac:dyDescent="0.3">
      <c r="A138" t="str">
        <f>TEXT(B138,"ДД.ММ.ГГГГ")&amp;" "&amp;C138</f>
        <v>19.05.2020 Санкт-Петербург Север</v>
      </c>
      <c r="B138" s="23">
        <v>43970</v>
      </c>
      <c r="C138" s="5" t="s">
        <v>15</v>
      </c>
      <c r="D138" s="5">
        <v>362536.5</v>
      </c>
      <c r="E138" s="5">
        <v>37023243</v>
      </c>
      <c r="F138" s="5">
        <v>26762183.377</v>
      </c>
      <c r="G138" s="6">
        <v>650375.76849230775</v>
      </c>
      <c r="H138">
        <f>VLOOKUP($A138, Лист2!$1:$1048576,4,FALSE)</f>
        <v>125</v>
      </c>
      <c r="I138">
        <f>VLOOKUP($A138, Лист2!$1:$1048576,5,FALSE)</f>
        <v>20771</v>
      </c>
      <c r="J138">
        <f>VLOOKUP($A138, Лист2!$1:$1048576,6,FALSE)</f>
        <v>19338</v>
      </c>
      <c r="K138" s="26">
        <f t="shared" si="6"/>
        <v>21</v>
      </c>
      <c r="L138" s="31">
        <f t="shared" si="7"/>
        <v>0.38341638566824021</v>
      </c>
      <c r="M138" s="31">
        <f t="shared" si="8"/>
        <v>0.35911434127483494</v>
      </c>
    </row>
    <row r="139" spans="1:13" ht="14.25" customHeight="1" x14ac:dyDescent="0.3">
      <c r="A139" t="str">
        <f>TEXT(B139,"ДД.ММ.ГГГГ")&amp;" "&amp;C139</f>
        <v>17.05.2020 Санкт-Петербург Север</v>
      </c>
      <c r="B139" s="24">
        <v>43968</v>
      </c>
      <c r="C139" s="7" t="s">
        <v>15</v>
      </c>
      <c r="D139" s="7">
        <v>357072</v>
      </c>
      <c r="E139" s="7">
        <v>36834567</v>
      </c>
      <c r="F139" s="7">
        <v>26914635.671</v>
      </c>
      <c r="G139" s="8">
        <v>566638.92575384618</v>
      </c>
      <c r="H139">
        <f>VLOOKUP($A139, Лист2!$1:$1048576,4,FALSE)</f>
        <v>125</v>
      </c>
      <c r="I139">
        <f>VLOOKUP($A139, Лист2!$1:$1048576,5,FALSE)</f>
        <v>20079</v>
      </c>
      <c r="J139">
        <f>VLOOKUP($A139, Лист2!$1:$1048576,6,FALSE)</f>
        <v>18721</v>
      </c>
      <c r="K139" s="26">
        <f t="shared" si="6"/>
        <v>20</v>
      </c>
      <c r="L139" s="31">
        <f t="shared" si="7"/>
        <v>0.36857015083761785</v>
      </c>
      <c r="M139" s="31">
        <f t="shared" si="8"/>
        <v>0.34751696131351112</v>
      </c>
    </row>
    <row r="140" spans="1:13" ht="14.25" customHeight="1" x14ac:dyDescent="0.3">
      <c r="A140" t="str">
        <f>TEXT(B140,"ДД.ММ.ГГГГ")&amp;" "&amp;C140</f>
        <v>09.05.2020 Санкт-Петербург Север</v>
      </c>
      <c r="B140" s="23">
        <v>43960</v>
      </c>
      <c r="C140" s="5" t="s">
        <v>15</v>
      </c>
      <c r="D140" s="5">
        <v>359214</v>
      </c>
      <c r="E140" s="5">
        <v>38693427</v>
      </c>
      <c r="F140" s="5">
        <v>27863789.055</v>
      </c>
      <c r="G140" s="6">
        <v>582268.72615384613</v>
      </c>
      <c r="H140">
        <f>VLOOKUP($A140, Лист2!$1:$1048576,4,FALSE)</f>
        <v>125</v>
      </c>
      <c r="I140">
        <f>VLOOKUP($A140, Лист2!$1:$1048576,5,FALSE)</f>
        <v>20132</v>
      </c>
      <c r="J140">
        <f>VLOOKUP($A140, Лист2!$1:$1048576,6,FALSE)</f>
        <v>18617</v>
      </c>
      <c r="K140" s="26">
        <f t="shared" si="6"/>
        <v>19</v>
      </c>
      <c r="L140" s="31">
        <f t="shared" si="7"/>
        <v>0.38866350601576505</v>
      </c>
      <c r="M140" s="31">
        <f t="shared" si="8"/>
        <v>0.36776653737289622</v>
      </c>
    </row>
    <row r="141" spans="1:13" ht="14.25" customHeight="1" x14ac:dyDescent="0.3">
      <c r="A141" t="str">
        <f>TEXT(B141,"ДД.ММ.ГГГГ")&amp;" "&amp;C141</f>
        <v>04.05.2020 Санкт-Петербург Север</v>
      </c>
      <c r="B141" s="24">
        <v>43955</v>
      </c>
      <c r="C141" s="7" t="s">
        <v>15</v>
      </c>
      <c r="D141" s="7">
        <v>360255</v>
      </c>
      <c r="E141" s="7">
        <v>38406954</v>
      </c>
      <c r="F141" s="7">
        <v>27588003.988000002</v>
      </c>
      <c r="G141" s="8">
        <v>1078421.345076923</v>
      </c>
      <c r="H141">
        <f>VLOOKUP($A141, Лист2!$1:$1048576,4,FALSE)</f>
        <v>125</v>
      </c>
      <c r="I141">
        <f>VLOOKUP($A141, Лист2!$1:$1048576,5,FALSE)</f>
        <v>20495</v>
      </c>
      <c r="J141">
        <f>VLOOKUP($A141, Лист2!$1:$1048576,6,FALSE)</f>
        <v>18964</v>
      </c>
      <c r="K141" s="26">
        <f t="shared" si="6"/>
        <v>19</v>
      </c>
      <c r="L141" s="31">
        <f t="shared" si="7"/>
        <v>0.39216139075178957</v>
      </c>
      <c r="M141" s="31">
        <f t="shared" si="8"/>
        <v>0.35307116350860068</v>
      </c>
    </row>
    <row r="142" spans="1:13" ht="14.25" customHeight="1" x14ac:dyDescent="0.3">
      <c r="A142" t="str">
        <f>TEXT(B142,"ДД.ММ.ГГГГ")&amp;" "&amp;C142</f>
        <v>29.04.2020 Санкт-Петербург Север</v>
      </c>
      <c r="B142" s="23">
        <v>43950</v>
      </c>
      <c r="C142" s="5" t="s">
        <v>15</v>
      </c>
      <c r="D142" s="5">
        <v>387220.5</v>
      </c>
      <c r="E142" s="5">
        <v>41559384</v>
      </c>
      <c r="F142" s="5">
        <v>30476170.214999996</v>
      </c>
      <c r="G142" s="6">
        <v>642893.56656923075</v>
      </c>
      <c r="H142">
        <f>VLOOKUP($A142, Лист2!$1:$1048576,4,FALSE)</f>
        <v>125</v>
      </c>
      <c r="I142">
        <f>VLOOKUP($A142, Лист2!$1:$1048576,5,FALSE)</f>
        <v>21863</v>
      </c>
      <c r="J142">
        <f>VLOOKUP($A142, Лист2!$1:$1048576,6,FALSE)</f>
        <v>20160</v>
      </c>
      <c r="K142" s="26">
        <f t="shared" si="6"/>
        <v>18</v>
      </c>
      <c r="L142" s="31">
        <f t="shared" si="7"/>
        <v>0.36366819409431511</v>
      </c>
      <c r="M142" s="31">
        <f t="shared" si="8"/>
        <v>0.34257323491690483</v>
      </c>
    </row>
    <row r="143" spans="1:13" ht="14.25" customHeight="1" x14ac:dyDescent="0.3">
      <c r="A143" t="str">
        <f>TEXT(B143,"ДД.ММ.ГГГГ")&amp;" "&amp;C143</f>
        <v>02.05.2020 Санкт-Петербург Север</v>
      </c>
      <c r="B143" s="24">
        <v>43953</v>
      </c>
      <c r="C143" s="7" t="s">
        <v>15</v>
      </c>
      <c r="D143" s="7">
        <v>296580</v>
      </c>
      <c r="E143" s="7">
        <v>31843737</v>
      </c>
      <c r="F143" s="7">
        <v>23119777.98</v>
      </c>
      <c r="G143" s="8">
        <v>657754.31880000001</v>
      </c>
      <c r="H143">
        <f>VLOOKUP($A143, Лист2!$1:$1048576,4,FALSE)</f>
        <v>125</v>
      </c>
      <c r="I143">
        <f>VLOOKUP($A143, Лист2!$1:$1048576,5,FALSE)</f>
        <v>16932</v>
      </c>
      <c r="J143">
        <f>VLOOKUP($A143, Лист2!$1:$1048576,6,FALSE)</f>
        <v>15601</v>
      </c>
      <c r="K143" s="26">
        <f t="shared" si="6"/>
        <v>18</v>
      </c>
      <c r="L143" s="31">
        <f t="shared" si="7"/>
        <v>0.37733749119679044</v>
      </c>
      <c r="M143" s="31">
        <f t="shared" si="8"/>
        <v>0.34888763673153572</v>
      </c>
    </row>
    <row r="144" spans="1:13" ht="14.25" customHeight="1" x14ac:dyDescent="0.3">
      <c r="A144" t="str">
        <f>TEXT(B144,"ДД.ММ.ГГГГ")&amp;" "&amp;C144</f>
        <v>26.05.2020 Санкт-Петербург Север</v>
      </c>
      <c r="B144" s="23">
        <v>43977</v>
      </c>
      <c r="C144" s="5" t="s">
        <v>15</v>
      </c>
      <c r="D144" s="5">
        <v>369861</v>
      </c>
      <c r="E144" s="5">
        <v>38365960.5</v>
      </c>
      <c r="F144" s="5">
        <v>27592063.502999999</v>
      </c>
      <c r="G144" s="6">
        <v>589339.03384615376</v>
      </c>
      <c r="H144">
        <f>VLOOKUP($A144, Лист2!$1:$1048576,4,FALSE)</f>
        <v>124</v>
      </c>
      <c r="I144">
        <f>VLOOKUP($A144, Лист2!$1:$1048576,5,FALSE)</f>
        <v>21153</v>
      </c>
      <c r="J144">
        <f>VLOOKUP($A144, Лист2!$1:$1048576,6,FALSE)</f>
        <v>19673</v>
      </c>
      <c r="K144" s="26">
        <f t="shared" si="6"/>
        <v>22</v>
      </c>
      <c r="L144" s="31">
        <f t="shared" si="7"/>
        <v>0.39047086840129192</v>
      </c>
      <c r="M144" s="31">
        <f t="shared" si="8"/>
        <v>0.36911186298358994</v>
      </c>
    </row>
    <row r="145" spans="1:13" ht="14.25" customHeight="1" x14ac:dyDescent="0.3">
      <c r="A145" t="str">
        <f>TEXT(B145,"ДД.ММ.ГГГГ")&amp;" "&amp;C145</f>
        <v>01.05.2020 Санкт-Петербург Север</v>
      </c>
      <c r="B145" s="24">
        <v>43952</v>
      </c>
      <c r="C145" s="7" t="s">
        <v>15</v>
      </c>
      <c r="D145" s="7">
        <v>372504</v>
      </c>
      <c r="E145" s="7">
        <v>40077193.5</v>
      </c>
      <c r="F145" s="7">
        <v>29141359.438000001</v>
      </c>
      <c r="G145" s="8">
        <v>848425.41843846149</v>
      </c>
      <c r="H145">
        <f>VLOOKUP($A145, Лист2!$1:$1048576,4,FALSE)</f>
        <v>125</v>
      </c>
      <c r="I145">
        <f>VLOOKUP($A145, Лист2!$1:$1048576,5,FALSE)</f>
        <v>20602</v>
      </c>
      <c r="J145">
        <f>VLOOKUP($A145, Лист2!$1:$1048576,6,FALSE)</f>
        <v>18845</v>
      </c>
      <c r="K145" s="26">
        <f t="shared" si="6"/>
        <v>18</v>
      </c>
      <c r="L145" s="31">
        <f t="shared" si="7"/>
        <v>0.37526849374568971</v>
      </c>
      <c r="M145" s="31">
        <f t="shared" si="8"/>
        <v>0.34615436060980986</v>
      </c>
    </row>
    <row r="146" spans="1:13" ht="14.25" customHeight="1" x14ac:dyDescent="0.3">
      <c r="A146" t="str">
        <f>TEXT(B146,"ДД.ММ.ГГГГ")&amp;" "&amp;C146</f>
        <v>12.05.2020 Санкт-Петербург Север</v>
      </c>
      <c r="B146" s="23">
        <v>43963</v>
      </c>
      <c r="C146" s="5" t="s">
        <v>15</v>
      </c>
      <c r="D146" s="5">
        <v>373392</v>
      </c>
      <c r="E146" s="5">
        <v>39578577</v>
      </c>
      <c r="F146" s="5">
        <v>28453665.594999999</v>
      </c>
      <c r="G146" s="6">
        <v>535419.89796923078</v>
      </c>
      <c r="H146">
        <f>VLOOKUP($A146, Лист2!$1:$1048576,4,FALSE)</f>
        <v>125</v>
      </c>
      <c r="I146">
        <f>VLOOKUP($A146, Лист2!$1:$1048576,5,FALSE)</f>
        <v>21106</v>
      </c>
      <c r="J146">
        <f>VLOOKUP($A146, Лист2!$1:$1048576,6,FALSE)</f>
        <v>19651</v>
      </c>
      <c r="K146" s="26">
        <f t="shared" si="6"/>
        <v>20</v>
      </c>
      <c r="L146" s="31">
        <f t="shared" si="7"/>
        <v>0.39098341715785534</v>
      </c>
      <c r="M146" s="31">
        <f t="shared" si="8"/>
        <v>0.37216616156800553</v>
      </c>
    </row>
    <row r="147" spans="1:13" ht="14.25" customHeight="1" x14ac:dyDescent="0.3">
      <c r="A147" t="str">
        <f>TEXT(B147,"ДД.ММ.ГГГГ")&amp;" "&amp;C147</f>
        <v>21.05.2020 Санкт-Петербург Север</v>
      </c>
      <c r="B147" s="24">
        <v>43972</v>
      </c>
      <c r="C147" s="7" t="s">
        <v>15</v>
      </c>
      <c r="D147" s="7">
        <v>378043.5</v>
      </c>
      <c r="E147" s="7">
        <v>37902156.57</v>
      </c>
      <c r="F147" s="7">
        <v>28083686.689999998</v>
      </c>
      <c r="G147" s="8">
        <v>713697.60769230768</v>
      </c>
      <c r="H147">
        <f>VLOOKUP($A147, Лист2!$1:$1048576,4,FALSE)</f>
        <v>125</v>
      </c>
      <c r="I147">
        <f>VLOOKUP($A147, Лист2!$1:$1048576,5,FALSE)</f>
        <v>20911</v>
      </c>
      <c r="J147">
        <f>VLOOKUP($A147, Лист2!$1:$1048576,6,FALSE)</f>
        <v>19358</v>
      </c>
      <c r="K147" s="26">
        <f t="shared" si="6"/>
        <v>21</v>
      </c>
      <c r="L147" s="31">
        <f t="shared" si="7"/>
        <v>0.34961470651558546</v>
      </c>
      <c r="M147" s="31">
        <f t="shared" si="8"/>
        <v>0.32420146161044133</v>
      </c>
    </row>
    <row r="148" spans="1:13" ht="14.25" customHeight="1" x14ac:dyDescent="0.3">
      <c r="A148" t="str">
        <f>TEXT(B148,"ДД.ММ.ГГГГ")&amp;" "&amp;C148</f>
        <v>20.05.2020 Санкт-Петербург Север</v>
      </c>
      <c r="B148" s="23">
        <v>43971</v>
      </c>
      <c r="C148" s="5" t="s">
        <v>15</v>
      </c>
      <c r="D148" s="5">
        <v>388668</v>
      </c>
      <c r="E148" s="5">
        <v>39639309</v>
      </c>
      <c r="F148" s="5">
        <v>28736966.634</v>
      </c>
      <c r="G148" s="6">
        <v>997757.75384615385</v>
      </c>
      <c r="H148">
        <f>VLOOKUP($A148, Лист2!$1:$1048576,4,FALSE)</f>
        <v>125</v>
      </c>
      <c r="I148">
        <f>VLOOKUP($A148, Лист2!$1:$1048576,5,FALSE)</f>
        <v>21674</v>
      </c>
      <c r="J148">
        <f>VLOOKUP($A148, Лист2!$1:$1048576,6,FALSE)</f>
        <v>20155</v>
      </c>
      <c r="K148" s="26">
        <f t="shared" si="6"/>
        <v>21</v>
      </c>
      <c r="L148" s="31">
        <f t="shared" si="7"/>
        <v>0.37938389617994506</v>
      </c>
      <c r="M148" s="31">
        <f t="shared" si="8"/>
        <v>0.34466353872002925</v>
      </c>
    </row>
    <row r="149" spans="1:13" ht="14.25" customHeight="1" x14ac:dyDescent="0.3">
      <c r="A149" t="str">
        <f>TEXT(B149,"ДД.ММ.ГГГГ")&amp;" "&amp;C149</f>
        <v>05.05.2020 Санкт-Петербург Север</v>
      </c>
      <c r="B149" s="24">
        <v>43956</v>
      </c>
      <c r="C149" s="7" t="s">
        <v>15</v>
      </c>
      <c r="D149" s="7">
        <v>333792</v>
      </c>
      <c r="E149" s="7">
        <v>35671734</v>
      </c>
      <c r="F149" s="7">
        <v>25644478.342</v>
      </c>
      <c r="G149" s="8">
        <v>919576.96055384621</v>
      </c>
      <c r="H149">
        <f>VLOOKUP($A149, Лист2!$1:$1048576,4,FALSE)</f>
        <v>125</v>
      </c>
      <c r="I149">
        <f>VLOOKUP($A149, Лист2!$1:$1048576,5,FALSE)</f>
        <v>18944</v>
      </c>
      <c r="J149">
        <f>VLOOKUP($A149, Лист2!$1:$1048576,6,FALSE)</f>
        <v>17541</v>
      </c>
      <c r="K149" s="26">
        <f t="shared" si="6"/>
        <v>19</v>
      </c>
      <c r="L149" s="31">
        <f t="shared" si="7"/>
        <v>0.39101031903532879</v>
      </c>
      <c r="M149" s="31">
        <f t="shared" si="8"/>
        <v>0.35515164613544842</v>
      </c>
    </row>
    <row r="150" spans="1:13" ht="14.25" customHeight="1" x14ac:dyDescent="0.3">
      <c r="A150" t="str">
        <f>TEXT(B150,"ДД.ММ.ГГГГ")&amp;" "&amp;C150</f>
        <v>28.04.2020 Санкт-Петербург Север</v>
      </c>
      <c r="B150" s="23">
        <v>43949</v>
      </c>
      <c r="C150" s="5" t="s">
        <v>15</v>
      </c>
      <c r="D150" s="5">
        <v>376060.5</v>
      </c>
      <c r="E150" s="5">
        <v>39918028.5</v>
      </c>
      <c r="F150" s="5">
        <v>29154014.884</v>
      </c>
      <c r="G150" s="6">
        <v>611904.23352307687</v>
      </c>
      <c r="H150">
        <f>VLOOKUP($A150, Лист2!$1:$1048576,4,FALSE)</f>
        <v>125</v>
      </c>
      <c r="I150">
        <f>VLOOKUP($A150, Лист2!$1:$1048576,5,FALSE)</f>
        <v>20914</v>
      </c>
      <c r="J150">
        <f>VLOOKUP($A150, Лист2!$1:$1048576,6,FALSE)</f>
        <v>19479</v>
      </c>
      <c r="K150" s="26">
        <f t="shared" si="6"/>
        <v>18</v>
      </c>
      <c r="L150" s="31">
        <f t="shared" si="7"/>
        <v>0.36921205051272005</v>
      </c>
      <c r="M150" s="31">
        <f t="shared" si="8"/>
        <v>0.34822337241957363</v>
      </c>
    </row>
    <row r="151" spans="1:13" ht="14.25" customHeight="1" x14ac:dyDescent="0.3">
      <c r="A151" t="str">
        <f>TEXT(B151,"ДД.ММ.ГГГГ")&amp;" "&amp;C151</f>
        <v>13.05.2020 Санкт-Петербург Север</v>
      </c>
      <c r="B151" s="24">
        <v>43964</v>
      </c>
      <c r="C151" s="7" t="s">
        <v>15</v>
      </c>
      <c r="D151" s="7">
        <v>350068.5</v>
      </c>
      <c r="E151" s="7">
        <v>37197115.5</v>
      </c>
      <c r="F151" s="7">
        <v>26793668.158999998</v>
      </c>
      <c r="G151" s="8">
        <v>582815.36153846153</v>
      </c>
      <c r="H151">
        <f>VLOOKUP($A151, Лист2!$1:$1048576,4,FALSE)</f>
        <v>125</v>
      </c>
      <c r="I151">
        <f>VLOOKUP($A151, Лист2!$1:$1048576,5,FALSE)</f>
        <v>19965</v>
      </c>
      <c r="J151">
        <f>VLOOKUP($A151, Лист2!$1:$1048576,6,FALSE)</f>
        <v>18573</v>
      </c>
      <c r="K151" s="26">
        <f t="shared" si="6"/>
        <v>20</v>
      </c>
      <c r="L151" s="31">
        <f t="shared" si="7"/>
        <v>0.38828006972630519</v>
      </c>
      <c r="M151" s="31">
        <f t="shared" si="8"/>
        <v>0.36652808869556697</v>
      </c>
    </row>
    <row r="152" spans="1:13" ht="14.25" customHeight="1" x14ac:dyDescent="0.3">
      <c r="A152" t="str">
        <f>TEXT(B152,"ДД.ММ.ГГГГ")&amp;" "&amp;C152</f>
        <v>31.05.2020 Санкт-Петербург Юг</v>
      </c>
      <c r="B152" s="23">
        <v>43982</v>
      </c>
      <c r="C152" s="5" t="s">
        <v>14</v>
      </c>
      <c r="D152" s="5">
        <v>294337.5</v>
      </c>
      <c r="E152" s="5">
        <v>29327766</v>
      </c>
      <c r="F152" s="5">
        <v>22491044.692999996</v>
      </c>
      <c r="G152" s="6">
        <v>283716.73846153845</v>
      </c>
      <c r="H152">
        <f>VLOOKUP($A152, Лист2!$1:$1048576,4,FALSE)</f>
        <v>129</v>
      </c>
      <c r="I152">
        <f>VLOOKUP($A152, Лист2!$1:$1048576,5,FALSE)</f>
        <v>17235</v>
      </c>
      <c r="J152">
        <f>VLOOKUP($A152, Лист2!$1:$1048576,6,FALSE)</f>
        <v>16052</v>
      </c>
      <c r="K152" s="26">
        <f t="shared" si="6"/>
        <v>22</v>
      </c>
      <c r="L152" s="31">
        <f t="shared" si="7"/>
        <v>0.30397526661479768</v>
      </c>
      <c r="M152" s="31">
        <f t="shared" si="8"/>
        <v>0.29136061299002225</v>
      </c>
    </row>
    <row r="153" spans="1:13" ht="14.25" customHeight="1" x14ac:dyDescent="0.3">
      <c r="A153" t="str">
        <f>TEXT(B153,"ДД.ММ.ГГГГ")&amp;" "&amp;C153</f>
        <v>03.05.2020 Санкт-Петербург Север</v>
      </c>
      <c r="B153" s="24">
        <v>43954</v>
      </c>
      <c r="C153" s="7" t="s">
        <v>15</v>
      </c>
      <c r="D153" s="7">
        <v>342666</v>
      </c>
      <c r="E153" s="7">
        <v>36631999.5</v>
      </c>
      <c r="F153" s="7">
        <v>26408496.047999997</v>
      </c>
      <c r="G153" s="8">
        <v>820373.56815384608</v>
      </c>
      <c r="H153">
        <f>VLOOKUP($A153, Лист2!$1:$1048576,4,FALSE)</f>
        <v>125</v>
      </c>
      <c r="I153">
        <f>VLOOKUP($A153, Лист2!$1:$1048576,5,FALSE)</f>
        <v>18861</v>
      </c>
      <c r="J153">
        <f>VLOOKUP($A153, Лист2!$1:$1048576,6,FALSE)</f>
        <v>17420</v>
      </c>
      <c r="K153" s="26">
        <f t="shared" si="6"/>
        <v>18</v>
      </c>
      <c r="L153" s="31">
        <f t="shared" si="7"/>
        <v>0.38712933267452249</v>
      </c>
      <c r="M153" s="31">
        <f t="shared" si="8"/>
        <v>0.35606457356583493</v>
      </c>
    </row>
    <row r="154" spans="1:13" ht="14.25" customHeight="1" x14ac:dyDescent="0.3">
      <c r="A154" t="str">
        <f>TEXT(B154,"ДД.ММ.ГГГГ")&amp;" "&amp;C154</f>
        <v>30.05.2020 Санкт-Петербург Юг</v>
      </c>
      <c r="B154" s="23">
        <v>43981</v>
      </c>
      <c r="C154" s="5" t="s">
        <v>14</v>
      </c>
      <c r="D154" s="5">
        <v>364882.5</v>
      </c>
      <c r="E154" s="5">
        <v>35724493.5</v>
      </c>
      <c r="F154" s="5">
        <v>27535617.434</v>
      </c>
      <c r="G154" s="6">
        <v>541116.6988461538</v>
      </c>
      <c r="H154">
        <f>VLOOKUP($A154, Лист2!$1:$1048576,4,FALSE)</f>
        <v>129</v>
      </c>
      <c r="I154">
        <f>VLOOKUP($A154, Лист2!$1:$1048576,5,FALSE)</f>
        <v>20243</v>
      </c>
      <c r="J154">
        <f>VLOOKUP($A154, Лист2!$1:$1048576,6,FALSE)</f>
        <v>18711</v>
      </c>
      <c r="K154" s="26">
        <f t="shared" si="6"/>
        <v>22</v>
      </c>
      <c r="L154" s="31">
        <f t="shared" si="7"/>
        <v>0.29739213531811592</v>
      </c>
      <c r="M154" s="31">
        <f t="shared" si="8"/>
        <v>0.27774061669344174</v>
      </c>
    </row>
    <row r="155" spans="1:13" ht="14.25" customHeight="1" x14ac:dyDescent="0.3">
      <c r="A155" t="str">
        <f>TEXT(B155,"ДД.ММ.ГГГГ")&amp;" "&amp;C155</f>
        <v>06.05.2020 Санкт-Петербург Север</v>
      </c>
      <c r="B155" s="24">
        <v>43957</v>
      </c>
      <c r="C155" s="7" t="s">
        <v>15</v>
      </c>
      <c r="D155" s="7">
        <v>355278</v>
      </c>
      <c r="E155" s="7">
        <v>38092344</v>
      </c>
      <c r="F155" s="7">
        <v>27467616.702999998</v>
      </c>
      <c r="G155" s="8">
        <v>942702.9</v>
      </c>
      <c r="H155">
        <f>VLOOKUP($A155, Лист2!$1:$1048576,4,FALSE)</f>
        <v>125</v>
      </c>
      <c r="I155">
        <f>VLOOKUP($A155, Лист2!$1:$1048576,5,FALSE)</f>
        <v>20218</v>
      </c>
      <c r="J155">
        <f>VLOOKUP($A155, Лист2!$1:$1048576,6,FALSE)</f>
        <v>18647</v>
      </c>
      <c r="K155" s="26">
        <f t="shared" si="6"/>
        <v>19</v>
      </c>
      <c r="L155" s="31">
        <f t="shared" si="7"/>
        <v>0.38680921653605188</v>
      </c>
      <c r="M155" s="31">
        <f t="shared" si="8"/>
        <v>0.35248869611401473</v>
      </c>
    </row>
    <row r="156" spans="1:13" ht="14.25" customHeight="1" x14ac:dyDescent="0.3">
      <c r="A156" t="str">
        <f>TEXT(B156,"ДД.ММ.ГГГГ")&amp;" "&amp;C156</f>
        <v>23.05.2020 Санкт-Петербург Север</v>
      </c>
      <c r="B156" s="23">
        <v>43974</v>
      </c>
      <c r="C156" s="5" t="s">
        <v>15</v>
      </c>
      <c r="D156" s="5">
        <v>456885</v>
      </c>
      <c r="E156" s="5">
        <v>46408080</v>
      </c>
      <c r="F156" s="5">
        <v>34793888.932999998</v>
      </c>
      <c r="G156" s="6">
        <v>595793.09065384604</v>
      </c>
      <c r="H156">
        <f>VLOOKUP($A156, Лист2!$1:$1048576,4,FALSE)</f>
        <v>125</v>
      </c>
      <c r="I156">
        <f>VLOOKUP($A156, Лист2!$1:$1048576,5,FALSE)</f>
        <v>24574</v>
      </c>
      <c r="J156">
        <f>VLOOKUP($A156, Лист2!$1:$1048576,6,FALSE)</f>
        <v>22609</v>
      </c>
      <c r="K156" s="26">
        <f t="shared" si="6"/>
        <v>21</v>
      </c>
      <c r="L156" s="31">
        <f t="shared" si="7"/>
        <v>0.33379973964291787</v>
      </c>
      <c r="M156" s="31">
        <f t="shared" si="8"/>
        <v>0.31667624155389656</v>
      </c>
    </row>
    <row r="157" spans="1:13" ht="14.25" customHeight="1" x14ac:dyDescent="0.3">
      <c r="A157" t="str">
        <f>TEXT(B157,"ДД.ММ.ГГГГ")&amp;" "&amp;C157</f>
        <v>28.05.2020 Санкт-Петербург Юг</v>
      </c>
      <c r="B157" s="24">
        <v>43979</v>
      </c>
      <c r="C157" s="7" t="s">
        <v>14</v>
      </c>
      <c r="D157" s="7">
        <v>278491.5</v>
      </c>
      <c r="E157" s="7">
        <v>28151004.75</v>
      </c>
      <c r="F157" s="7">
        <v>20806418.796</v>
      </c>
      <c r="G157" s="8">
        <v>591565.35384615383</v>
      </c>
      <c r="H157">
        <f>VLOOKUP($A157, Лист2!$1:$1048576,4,FALSE)</f>
        <v>129</v>
      </c>
      <c r="I157">
        <f>VLOOKUP($A157, Лист2!$1:$1048576,5,FALSE)</f>
        <v>16453</v>
      </c>
      <c r="J157">
        <f>VLOOKUP($A157, Лист2!$1:$1048576,6,FALSE)</f>
        <v>15289</v>
      </c>
      <c r="K157" s="26">
        <f t="shared" si="6"/>
        <v>22</v>
      </c>
      <c r="L157" s="31">
        <f t="shared" si="7"/>
        <v>0.35299616075266083</v>
      </c>
      <c r="M157" s="31">
        <f t="shared" si="8"/>
        <v>0.32456429270048637</v>
      </c>
    </row>
    <row r="158" spans="1:13" ht="14.25" customHeight="1" x14ac:dyDescent="0.3">
      <c r="A158" t="str">
        <f>TEXT(B158,"ДД.ММ.ГГГГ")&amp;" "&amp;C158</f>
        <v>25.05.2020 Санкт-Петербург Север</v>
      </c>
      <c r="B158" s="23">
        <v>43976</v>
      </c>
      <c r="C158" s="5" t="s">
        <v>15</v>
      </c>
      <c r="D158" s="5">
        <v>349734</v>
      </c>
      <c r="E158" s="5">
        <v>36883428</v>
      </c>
      <c r="F158" s="5">
        <v>26438356.802999999</v>
      </c>
      <c r="G158" s="6">
        <v>742420.26923076913</v>
      </c>
      <c r="H158">
        <f>VLOOKUP($A158, Лист2!$1:$1048576,4,FALSE)</f>
        <v>124</v>
      </c>
      <c r="I158">
        <f>VLOOKUP($A158, Лист2!$1:$1048576,5,FALSE)</f>
        <v>20358</v>
      </c>
      <c r="J158">
        <f>VLOOKUP($A158, Лист2!$1:$1048576,6,FALSE)</f>
        <v>18890</v>
      </c>
      <c r="K158" s="26">
        <f t="shared" si="6"/>
        <v>22</v>
      </c>
      <c r="L158" s="31">
        <f t="shared" si="7"/>
        <v>0.39507263158710315</v>
      </c>
      <c r="M158" s="31">
        <f t="shared" si="8"/>
        <v>0.36699145109760589</v>
      </c>
    </row>
    <row r="159" spans="1:13" ht="14.25" customHeight="1" x14ac:dyDescent="0.3">
      <c r="A159" t="str">
        <f>TEXT(B159,"ДД.ММ.ГГГГ")&amp;" "&amp;C159</f>
        <v>30.04.2020 Санкт-Петербург Север</v>
      </c>
      <c r="B159" s="24">
        <v>43951</v>
      </c>
      <c r="C159" s="7" t="s">
        <v>15</v>
      </c>
      <c r="D159" s="7">
        <v>401580</v>
      </c>
      <c r="E159" s="7">
        <v>43028734.5</v>
      </c>
      <c r="F159" s="7">
        <v>31156525.939999998</v>
      </c>
      <c r="G159" s="8">
        <v>343786.08461538458</v>
      </c>
      <c r="H159">
        <f>VLOOKUP($A159, Лист2!$1:$1048576,4,FALSE)</f>
        <v>125</v>
      </c>
      <c r="I159">
        <f>VLOOKUP($A159, Лист2!$1:$1048576,5,FALSE)</f>
        <v>22368</v>
      </c>
      <c r="J159">
        <f>VLOOKUP($A159, Лист2!$1:$1048576,6,FALSE)</f>
        <v>20625</v>
      </c>
      <c r="K159" s="26">
        <f t="shared" si="6"/>
        <v>18</v>
      </c>
      <c r="L159" s="31">
        <f t="shared" si="7"/>
        <v>0.38105046059573622</v>
      </c>
      <c r="M159" s="31">
        <f t="shared" si="8"/>
        <v>0.37001630084129394</v>
      </c>
    </row>
    <row r="160" spans="1:13" ht="14.25" customHeight="1" x14ac:dyDescent="0.3">
      <c r="A160" t="str">
        <f>TEXT(B160,"ДД.ММ.ГГГГ")&amp;" "&amp;C160</f>
        <v>10.05.2020 Санкт-Петербург Север</v>
      </c>
      <c r="B160" s="23">
        <v>43961</v>
      </c>
      <c r="C160" s="5" t="s">
        <v>15</v>
      </c>
      <c r="D160" s="5">
        <v>368649</v>
      </c>
      <c r="E160" s="5">
        <v>39010875</v>
      </c>
      <c r="F160" s="5">
        <v>28090230.958999999</v>
      </c>
      <c r="G160" s="6">
        <v>532663.16153846146</v>
      </c>
      <c r="H160">
        <f>VLOOKUP($A160, Лист2!$1:$1048576,4,FALSE)</f>
        <v>125</v>
      </c>
      <c r="I160">
        <f>VLOOKUP($A160, Лист2!$1:$1048576,5,FALSE)</f>
        <v>20368</v>
      </c>
      <c r="J160">
        <f>VLOOKUP($A160, Лист2!$1:$1048576,6,FALSE)</f>
        <v>18884</v>
      </c>
      <c r="K160" s="26">
        <f t="shared" si="6"/>
        <v>19</v>
      </c>
      <c r="L160" s="31">
        <f t="shared" si="7"/>
        <v>0.38877017625592253</v>
      </c>
      <c r="M160" s="31">
        <f t="shared" si="8"/>
        <v>0.36980759946842917</v>
      </c>
    </row>
    <row r="161" spans="1:13" ht="14.25" customHeight="1" x14ac:dyDescent="0.3">
      <c r="A161" t="str">
        <f>TEXT(B161,"ДД.ММ.ГГГГ")&amp;" "&amp;C161</f>
        <v>08.05.2020 Санкт-Петербург Север</v>
      </c>
      <c r="B161" s="24">
        <v>43959</v>
      </c>
      <c r="C161" s="7" t="s">
        <v>15</v>
      </c>
      <c r="D161" s="7">
        <v>463530</v>
      </c>
      <c r="E161" s="7">
        <v>49123180.5</v>
      </c>
      <c r="F161" s="7">
        <v>36012087.989</v>
      </c>
      <c r="G161" s="8">
        <v>700442.11537692312</v>
      </c>
      <c r="H161">
        <f>VLOOKUP($A161, Лист2!$1:$1048576,4,FALSE)</f>
        <v>125</v>
      </c>
      <c r="I161">
        <f>VLOOKUP($A161, Лист2!$1:$1048576,5,FALSE)</f>
        <v>24620</v>
      </c>
      <c r="J161">
        <f>VLOOKUP($A161, Лист2!$1:$1048576,6,FALSE)</f>
        <v>22641</v>
      </c>
      <c r="K161" s="26">
        <f t="shared" si="6"/>
        <v>19</v>
      </c>
      <c r="L161" s="31">
        <f t="shared" si="7"/>
        <v>0.36407476608978689</v>
      </c>
      <c r="M161" s="31">
        <f t="shared" si="8"/>
        <v>0.34462457159979026</v>
      </c>
    </row>
    <row r="162" spans="1:13" ht="14.25" customHeight="1" x14ac:dyDescent="0.3">
      <c r="A162" t="str">
        <f>TEXT(B162,"ДД.ММ.ГГГГ")&amp;" "&amp;C162</f>
        <v>07.05.2020 Санкт-Петербург Север</v>
      </c>
      <c r="B162" s="23">
        <v>43958</v>
      </c>
      <c r="C162" s="5" t="s">
        <v>15</v>
      </c>
      <c r="D162" s="5">
        <v>319110</v>
      </c>
      <c r="E162" s="5">
        <v>33763989</v>
      </c>
      <c r="F162" s="5">
        <v>24610757.489</v>
      </c>
      <c r="G162" s="6">
        <v>1101833.4472307691</v>
      </c>
      <c r="H162">
        <f>VLOOKUP($A162, Лист2!$1:$1048576,4,FALSE)</f>
        <v>125</v>
      </c>
      <c r="I162">
        <f>VLOOKUP($A162, Лист2!$1:$1048576,5,FALSE)</f>
        <v>18014</v>
      </c>
      <c r="J162">
        <f>VLOOKUP($A162, Лист2!$1:$1048576,6,FALSE)</f>
        <v>16675</v>
      </c>
      <c r="K162" s="26">
        <f t="shared" si="6"/>
        <v>19</v>
      </c>
      <c r="L162" s="31">
        <f t="shared" si="7"/>
        <v>0.37191994253289923</v>
      </c>
      <c r="M162" s="31">
        <f t="shared" si="8"/>
        <v>0.32714954293332399</v>
      </c>
    </row>
    <row r="163" spans="1:13" ht="14.25" customHeight="1" x14ac:dyDescent="0.3">
      <c r="A163" t="str">
        <f>TEXT(B163,"ДД.ММ.ГГГГ")&amp;" "&amp;C163</f>
        <v>24.05.2020 Санкт-Петербург Север</v>
      </c>
      <c r="B163" s="24">
        <v>43975</v>
      </c>
      <c r="C163" s="7" t="s">
        <v>15</v>
      </c>
      <c r="D163" s="7">
        <v>375744</v>
      </c>
      <c r="E163" s="7">
        <v>38191381.5</v>
      </c>
      <c r="F163" s="7">
        <v>28822960.470999997</v>
      </c>
      <c r="G163" s="8">
        <v>574198.11538461538</v>
      </c>
      <c r="H163">
        <f>VLOOKUP($A163, Лист2!$1:$1048576,4,FALSE)</f>
        <v>125</v>
      </c>
      <c r="I163">
        <f>VLOOKUP($A163, Лист2!$1:$1048576,5,FALSE)</f>
        <v>21004</v>
      </c>
      <c r="J163">
        <f>VLOOKUP($A163, Лист2!$1:$1048576,6,FALSE)</f>
        <v>19556</v>
      </c>
      <c r="K163" s="26">
        <f t="shared" si="6"/>
        <v>21</v>
      </c>
      <c r="L163" s="31">
        <f t="shared" si="7"/>
        <v>0.32503326778059349</v>
      </c>
      <c r="M163" s="31">
        <f t="shared" si="8"/>
        <v>0.30511171544864824</v>
      </c>
    </row>
    <row r="164" spans="1:13" ht="14.25" customHeight="1" x14ac:dyDescent="0.3">
      <c r="A164" t="str">
        <f>TEXT(B164,"ДД.ММ.ГГГГ")&amp;" "&amp;C164</f>
        <v>16.05.2020 Волгоград</v>
      </c>
      <c r="B164" s="23">
        <v>43967</v>
      </c>
      <c r="C164" s="5" t="s">
        <v>16</v>
      </c>
      <c r="D164" s="5">
        <v>81331.5</v>
      </c>
      <c r="E164" s="5">
        <v>6652179</v>
      </c>
      <c r="F164" s="5">
        <v>5305378.9040000001</v>
      </c>
      <c r="G164" s="6">
        <v>156413.8362153846</v>
      </c>
      <c r="H164">
        <f>VLOOKUP($A164, Лист2!$1:$1048576,4,FALSE)</f>
        <v>36</v>
      </c>
      <c r="I164">
        <f>VLOOKUP($A164, Лист2!$1:$1048576,5,FALSE)</f>
        <v>5286</v>
      </c>
      <c r="J164">
        <f>VLOOKUP($A164, Лист2!$1:$1048576,6,FALSE)</f>
        <v>4867</v>
      </c>
      <c r="K164" s="26">
        <f t="shared" si="6"/>
        <v>20</v>
      </c>
      <c r="L164" s="31">
        <f t="shared" si="7"/>
        <v>0.25385559078251274</v>
      </c>
      <c r="M164" s="31">
        <f t="shared" si="8"/>
        <v>0.22437346725360585</v>
      </c>
    </row>
    <row r="165" spans="1:13" ht="14.25" customHeight="1" x14ac:dyDescent="0.3">
      <c r="A165" t="str">
        <f>TEXT(B165,"ДД.ММ.ГГГГ")&amp;" "&amp;C165</f>
        <v>19.05.2020 Волгоград</v>
      </c>
      <c r="B165" s="24">
        <v>43970</v>
      </c>
      <c r="C165" s="7" t="s">
        <v>16</v>
      </c>
      <c r="D165" s="7">
        <v>75796.5</v>
      </c>
      <c r="E165" s="7">
        <v>6173463</v>
      </c>
      <c r="F165" s="7">
        <v>4915101.7949999999</v>
      </c>
      <c r="G165" s="8">
        <v>253686.7171923077</v>
      </c>
      <c r="H165">
        <f>VLOOKUP($A165, Лист2!$1:$1048576,4,FALSE)</f>
        <v>36</v>
      </c>
      <c r="I165">
        <f>VLOOKUP($A165, Лист2!$1:$1048576,5,FALSE)</f>
        <v>5094</v>
      </c>
      <c r="J165">
        <f>VLOOKUP($A165, Лист2!$1:$1048576,6,FALSE)</f>
        <v>4716</v>
      </c>
      <c r="K165" s="26">
        <f t="shared" si="6"/>
        <v>21</v>
      </c>
      <c r="L165" s="31">
        <f t="shared" si="7"/>
        <v>0.25601935778422674</v>
      </c>
      <c r="M165" s="31">
        <f t="shared" si="8"/>
        <v>0.2044056318080168</v>
      </c>
    </row>
    <row r="166" spans="1:13" ht="14.25" customHeight="1" x14ac:dyDescent="0.3">
      <c r="A166" t="str">
        <f>TEXT(B166,"ДД.ММ.ГГГГ")&amp;" "&amp;C166</f>
        <v>17.05.2020 Волгоград</v>
      </c>
      <c r="B166" s="23">
        <v>43968</v>
      </c>
      <c r="C166" s="5" t="s">
        <v>16</v>
      </c>
      <c r="D166" s="5">
        <v>72861</v>
      </c>
      <c r="E166" s="5">
        <v>5952802.5</v>
      </c>
      <c r="F166" s="5">
        <v>4711294.2009999994</v>
      </c>
      <c r="G166" s="6">
        <v>125880.90000000001</v>
      </c>
      <c r="H166">
        <f>VLOOKUP($A166, Лист2!$1:$1048576,4,FALSE)</f>
        <v>36</v>
      </c>
      <c r="I166">
        <f>VLOOKUP($A166, Лист2!$1:$1048576,5,FALSE)</f>
        <v>4918</v>
      </c>
      <c r="J166">
        <f>VLOOKUP($A166, Лист2!$1:$1048576,6,FALSE)</f>
        <v>4554</v>
      </c>
      <c r="K166" s="26">
        <f t="shared" si="6"/>
        <v>20</v>
      </c>
      <c r="L166" s="31">
        <f t="shared" si="7"/>
        <v>0.26351746378659252</v>
      </c>
      <c r="M166" s="31">
        <f t="shared" si="8"/>
        <v>0.23679849981841555</v>
      </c>
    </row>
    <row r="167" spans="1:13" ht="14.25" customHeight="1" x14ac:dyDescent="0.3">
      <c r="A167" t="str">
        <f>TEXT(B167,"ДД.ММ.ГГГГ")&amp;" "&amp;C167</f>
        <v>09.05.2020 Волгоград</v>
      </c>
      <c r="B167" s="24">
        <v>43960</v>
      </c>
      <c r="C167" s="7" t="s">
        <v>16</v>
      </c>
      <c r="D167" s="7">
        <v>83373</v>
      </c>
      <c r="E167" s="7">
        <v>7253427</v>
      </c>
      <c r="F167" s="7">
        <v>5531366.3810000001</v>
      </c>
      <c r="G167" s="8">
        <v>221053.87967692307</v>
      </c>
      <c r="H167">
        <f>VLOOKUP($A167, Лист2!$1:$1048576,4,FALSE)</f>
        <v>36</v>
      </c>
      <c r="I167">
        <f>VLOOKUP($A167, Лист2!$1:$1048576,5,FALSE)</f>
        <v>5413</v>
      </c>
      <c r="J167">
        <f>VLOOKUP($A167, Лист2!$1:$1048576,6,FALSE)</f>
        <v>4959</v>
      </c>
      <c r="K167" s="26">
        <f t="shared" si="6"/>
        <v>19</v>
      </c>
      <c r="L167" s="31">
        <f t="shared" si="7"/>
        <v>0.31132644276018351</v>
      </c>
      <c r="M167" s="31">
        <f t="shared" si="8"/>
        <v>0.27136274040334207</v>
      </c>
    </row>
    <row r="168" spans="1:13" ht="14.25" customHeight="1" x14ac:dyDescent="0.3">
      <c r="A168" t="str">
        <f>TEXT(B168,"ДД.ММ.ГГГГ")&amp;" "&amp;C168</f>
        <v>04.05.2020 Волгоград</v>
      </c>
      <c r="B168" s="23">
        <v>43955</v>
      </c>
      <c r="C168" s="5" t="s">
        <v>16</v>
      </c>
      <c r="D168" s="5">
        <v>64108.5</v>
      </c>
      <c r="E168" s="5">
        <v>5561452.5</v>
      </c>
      <c r="F168" s="5">
        <v>4257859.3720000004</v>
      </c>
      <c r="G168" s="6">
        <v>337872.83273076924</v>
      </c>
      <c r="H168">
        <f>VLOOKUP($A168, Лист2!$1:$1048576,4,FALSE)</f>
        <v>36</v>
      </c>
      <c r="I168">
        <f>VLOOKUP($A168, Лист2!$1:$1048576,5,FALSE)</f>
        <v>4508</v>
      </c>
      <c r="J168">
        <f>VLOOKUP($A168, Лист2!$1:$1048576,6,FALSE)</f>
        <v>4149</v>
      </c>
      <c r="K168" s="26">
        <f t="shared" si="6"/>
        <v>19</v>
      </c>
      <c r="L168" s="31">
        <f t="shared" si="7"/>
        <v>0.30616162115933765</v>
      </c>
      <c r="M168" s="31">
        <f t="shared" si="8"/>
        <v>0.22680887528129248</v>
      </c>
    </row>
    <row r="169" spans="1:13" ht="14.25" customHeight="1" x14ac:dyDescent="0.3">
      <c r="A169" t="str">
        <f>TEXT(B169,"ДД.ММ.ГГГГ")&amp;" "&amp;C169</f>
        <v>29.04.2020 Волгоград</v>
      </c>
      <c r="B169" s="24">
        <v>43950</v>
      </c>
      <c r="C169" s="7" t="s">
        <v>16</v>
      </c>
      <c r="D169" s="7">
        <v>74707.5</v>
      </c>
      <c r="E169" s="7">
        <v>6454458</v>
      </c>
      <c r="F169" s="7">
        <v>4968152.9469999997</v>
      </c>
      <c r="G169" s="8">
        <v>118941.29398461539</v>
      </c>
      <c r="H169">
        <f>VLOOKUP($A169, Лист2!$1:$1048576,4,FALSE)</f>
        <v>36</v>
      </c>
      <c r="I169">
        <f>VLOOKUP($A169, Лист2!$1:$1048576,5,FALSE)</f>
        <v>4937</v>
      </c>
      <c r="J169">
        <f>VLOOKUP($A169, Лист2!$1:$1048576,6,FALSE)</f>
        <v>4561</v>
      </c>
      <c r="K169" s="26">
        <f t="shared" si="6"/>
        <v>18</v>
      </c>
      <c r="L169" s="31">
        <f t="shared" si="7"/>
        <v>0.29916652503572783</v>
      </c>
      <c r="M169" s="31">
        <f t="shared" si="8"/>
        <v>0.27522577778952284</v>
      </c>
    </row>
    <row r="170" spans="1:13" ht="14.25" customHeight="1" x14ac:dyDescent="0.3">
      <c r="A170" t="str">
        <f>TEXT(B170,"ДД.ММ.ГГГГ")&amp;" "&amp;C170</f>
        <v>02.05.2020 Волгоград</v>
      </c>
      <c r="B170" s="23">
        <v>43953</v>
      </c>
      <c r="C170" s="5" t="s">
        <v>16</v>
      </c>
      <c r="D170" s="5">
        <v>46216.5</v>
      </c>
      <c r="E170" s="5">
        <v>4118251.5</v>
      </c>
      <c r="F170" s="5">
        <v>3133704.9279999998</v>
      </c>
      <c r="G170" s="6">
        <v>179531.89196153847</v>
      </c>
      <c r="H170">
        <f>VLOOKUP($A170, Лист2!$1:$1048576,4,FALSE)</f>
        <v>36</v>
      </c>
      <c r="I170">
        <f>VLOOKUP($A170, Лист2!$1:$1048576,5,FALSE)</f>
        <v>3442</v>
      </c>
      <c r="J170">
        <f>VLOOKUP($A170, Лист2!$1:$1048576,6,FALSE)</f>
        <v>3147</v>
      </c>
      <c r="K170" s="26">
        <f t="shared" si="6"/>
        <v>18</v>
      </c>
      <c r="L170" s="31">
        <f t="shared" si="7"/>
        <v>0.31417973121941628</v>
      </c>
      <c r="M170" s="31">
        <f t="shared" si="8"/>
        <v>0.25688911321725494</v>
      </c>
    </row>
    <row r="171" spans="1:13" ht="14.25" customHeight="1" x14ac:dyDescent="0.3">
      <c r="A171" t="str">
        <f>TEXT(B171,"ДД.ММ.ГГГГ")&amp;" "&amp;C171</f>
        <v>26.05.2020 Волгоград</v>
      </c>
      <c r="B171" s="24">
        <v>43977</v>
      </c>
      <c r="C171" s="7" t="s">
        <v>16</v>
      </c>
      <c r="D171" s="7">
        <v>67726.5</v>
      </c>
      <c r="E171" s="7">
        <v>5864989.5</v>
      </c>
      <c r="F171" s="7">
        <v>4506085.4840000002</v>
      </c>
      <c r="G171" s="8">
        <v>167003.69436153845</v>
      </c>
      <c r="H171">
        <f>VLOOKUP($A171, Лист2!$1:$1048576,4,FALSE)</f>
        <v>36</v>
      </c>
      <c r="I171">
        <f>VLOOKUP($A171, Лист2!$1:$1048576,5,FALSE)</f>
        <v>4770</v>
      </c>
      <c r="J171">
        <f>VLOOKUP($A171, Лист2!$1:$1048576,6,FALSE)</f>
        <v>4424</v>
      </c>
      <c r="K171" s="26">
        <f t="shared" si="6"/>
        <v>22</v>
      </c>
      <c r="L171" s="31">
        <f t="shared" si="7"/>
        <v>0.30157084698573372</v>
      </c>
      <c r="M171" s="31">
        <f t="shared" si="8"/>
        <v>0.26450903469776726</v>
      </c>
    </row>
    <row r="172" spans="1:13" ht="14.25" customHeight="1" x14ac:dyDescent="0.3">
      <c r="A172" t="str">
        <f>TEXT(B172,"ДД.ММ.ГГГГ")&amp;" "&amp;C172</f>
        <v>01.05.2020 Волгоград</v>
      </c>
      <c r="B172" s="23">
        <v>43952</v>
      </c>
      <c r="C172" s="5" t="s">
        <v>16</v>
      </c>
      <c r="D172" s="5">
        <v>82228.5</v>
      </c>
      <c r="E172" s="5">
        <v>7032225</v>
      </c>
      <c r="F172" s="5">
        <v>5546127.1919999998</v>
      </c>
      <c r="G172" s="6">
        <v>196859.98644615384</v>
      </c>
      <c r="H172">
        <f>VLOOKUP($A172, Лист2!$1:$1048576,4,FALSE)</f>
        <v>36</v>
      </c>
      <c r="I172">
        <f>VLOOKUP($A172, Лист2!$1:$1048576,5,FALSE)</f>
        <v>5457</v>
      </c>
      <c r="J172">
        <f>VLOOKUP($A172, Лист2!$1:$1048576,6,FALSE)</f>
        <v>4916</v>
      </c>
      <c r="K172" s="26">
        <f t="shared" si="6"/>
        <v>18</v>
      </c>
      <c r="L172" s="31">
        <f t="shared" si="7"/>
        <v>0.26795234882885827</v>
      </c>
      <c r="M172" s="31">
        <f t="shared" si="8"/>
        <v>0.23245731244921769</v>
      </c>
    </row>
    <row r="173" spans="1:13" ht="14.25" customHeight="1" x14ac:dyDescent="0.3">
      <c r="A173" t="str">
        <f>TEXT(B173,"ДД.ММ.ГГГГ")&amp;" "&amp;C173</f>
        <v>12.05.2020 Волгоград</v>
      </c>
      <c r="B173" s="24">
        <v>43963</v>
      </c>
      <c r="C173" s="7" t="s">
        <v>16</v>
      </c>
      <c r="D173" s="7">
        <v>64390.5</v>
      </c>
      <c r="E173" s="7">
        <v>5523145.5</v>
      </c>
      <c r="F173" s="7">
        <v>4230689.2069999995</v>
      </c>
      <c r="G173" s="8">
        <v>183154.05167692306</v>
      </c>
      <c r="H173">
        <f>VLOOKUP($A173, Лист2!$1:$1048576,4,FALSE)</f>
        <v>36</v>
      </c>
      <c r="I173">
        <f>VLOOKUP($A173, Лист2!$1:$1048576,5,FALSE)</f>
        <v>4418</v>
      </c>
      <c r="J173">
        <f>VLOOKUP($A173, Лист2!$1:$1048576,6,FALSE)</f>
        <v>4088</v>
      </c>
      <c r="K173" s="26">
        <f t="shared" si="6"/>
        <v>20</v>
      </c>
      <c r="L173" s="31">
        <f t="shared" si="7"/>
        <v>0.30549544761206582</v>
      </c>
      <c r="M173" s="31">
        <f t="shared" si="8"/>
        <v>0.26220367109161602</v>
      </c>
    </row>
    <row r="174" spans="1:13" ht="14.25" customHeight="1" x14ac:dyDescent="0.3">
      <c r="A174" t="str">
        <f>TEXT(B174,"ДД.ММ.ГГГГ")&amp;" "&amp;C174</f>
        <v>21.05.2020 Волгоград</v>
      </c>
      <c r="B174" s="23">
        <v>43972</v>
      </c>
      <c r="C174" s="5" t="s">
        <v>16</v>
      </c>
      <c r="D174" s="5">
        <v>73126.5</v>
      </c>
      <c r="E174" s="5">
        <v>5864085</v>
      </c>
      <c r="F174" s="5">
        <v>4847142.9859999996</v>
      </c>
      <c r="G174" s="6">
        <v>142998.2095</v>
      </c>
      <c r="H174">
        <f>VLOOKUP($A174, Лист2!$1:$1048576,4,FALSE)</f>
        <v>36</v>
      </c>
      <c r="I174">
        <f>VLOOKUP($A174, Лист2!$1:$1048576,5,FALSE)</f>
        <v>4816</v>
      </c>
      <c r="J174">
        <f>VLOOKUP($A174, Лист2!$1:$1048576,6,FALSE)</f>
        <v>4452</v>
      </c>
      <c r="K174" s="26">
        <f t="shared" si="6"/>
        <v>21</v>
      </c>
      <c r="L174" s="31">
        <f t="shared" si="7"/>
        <v>0.20980235510634482</v>
      </c>
      <c r="M174" s="31">
        <f t="shared" si="8"/>
        <v>0.18030080957467354</v>
      </c>
    </row>
    <row r="175" spans="1:13" ht="14.25" customHeight="1" x14ac:dyDescent="0.3">
      <c r="A175" t="str">
        <f>TEXT(B175,"ДД.ММ.ГГГГ")&amp;" "&amp;C175</f>
        <v>20.05.2020 Волгоград</v>
      </c>
      <c r="B175" s="24">
        <v>43971</v>
      </c>
      <c r="C175" s="7" t="s">
        <v>16</v>
      </c>
      <c r="D175" s="7">
        <v>99631.5</v>
      </c>
      <c r="E175" s="7">
        <v>7121946</v>
      </c>
      <c r="F175" s="7">
        <v>6279205.8499999996</v>
      </c>
      <c r="G175" s="8">
        <v>279127.27602307691</v>
      </c>
      <c r="H175">
        <f>VLOOKUP($A175, Лист2!$1:$1048576,4,FALSE)</f>
        <v>36</v>
      </c>
      <c r="I175">
        <f>VLOOKUP($A175, Лист2!$1:$1048576,5,FALSE)</f>
        <v>5914</v>
      </c>
      <c r="J175">
        <f>VLOOKUP($A175, Лист2!$1:$1048576,6,FALSE)</f>
        <v>5384</v>
      </c>
      <c r="K175" s="26">
        <f t="shared" si="6"/>
        <v>21</v>
      </c>
      <c r="L175" s="31">
        <f t="shared" si="7"/>
        <v>0.13421126335585901</v>
      </c>
      <c r="M175" s="31">
        <f t="shared" si="8"/>
        <v>8.9758623533089554E-2</v>
      </c>
    </row>
    <row r="176" spans="1:13" ht="14.25" customHeight="1" x14ac:dyDescent="0.3">
      <c r="A176" t="str">
        <f>TEXT(B176,"ДД.ММ.ГГГГ")&amp;" "&amp;C176</f>
        <v>05.05.2020 Волгоград</v>
      </c>
      <c r="B176" s="23">
        <v>43956</v>
      </c>
      <c r="C176" s="5" t="s">
        <v>16</v>
      </c>
      <c r="D176" s="5">
        <v>66396</v>
      </c>
      <c r="E176" s="5">
        <v>5770539</v>
      </c>
      <c r="F176" s="5">
        <v>4433831.2509999992</v>
      </c>
      <c r="G176" s="6">
        <v>232587.42287692308</v>
      </c>
      <c r="H176">
        <f>VLOOKUP($A176, Лист2!$1:$1048576,4,FALSE)</f>
        <v>36</v>
      </c>
      <c r="I176">
        <f>VLOOKUP($A176, Лист2!$1:$1048576,5,FALSE)</f>
        <v>4575</v>
      </c>
      <c r="J176">
        <f>VLOOKUP($A176, Лист2!$1:$1048576,6,FALSE)</f>
        <v>4206</v>
      </c>
      <c r="K176" s="26">
        <f t="shared" si="6"/>
        <v>19</v>
      </c>
      <c r="L176" s="31">
        <f t="shared" si="7"/>
        <v>0.30147916628503213</v>
      </c>
      <c r="M176" s="31">
        <f t="shared" si="8"/>
        <v>0.24902172942961148</v>
      </c>
    </row>
    <row r="177" spans="1:13" ht="14.25" customHeight="1" x14ac:dyDescent="0.3">
      <c r="A177" t="str">
        <f>TEXT(B177,"ДД.ММ.ГГГГ")&amp;" "&amp;C177</f>
        <v>28.04.2020 Волгоград</v>
      </c>
      <c r="B177" s="24">
        <v>43949</v>
      </c>
      <c r="C177" s="7" t="s">
        <v>16</v>
      </c>
      <c r="D177" s="7">
        <v>73147.5</v>
      </c>
      <c r="E177" s="7">
        <v>6288246</v>
      </c>
      <c r="F177" s="7">
        <v>4798265.1129999999</v>
      </c>
      <c r="G177" s="8">
        <v>123081.63515384615</v>
      </c>
      <c r="H177">
        <f>VLOOKUP($A177, Лист2!$1:$1048576,4,FALSE)</f>
        <v>36</v>
      </c>
      <c r="I177">
        <f>VLOOKUP($A177, Лист2!$1:$1048576,5,FALSE)</f>
        <v>4923</v>
      </c>
      <c r="J177">
        <f>VLOOKUP($A177, Лист2!$1:$1048576,6,FALSE)</f>
        <v>4560</v>
      </c>
      <c r="K177" s="26">
        <f t="shared" si="6"/>
        <v>18</v>
      </c>
      <c r="L177" s="31">
        <f t="shared" si="7"/>
        <v>0.31052491930118165</v>
      </c>
      <c r="M177" s="31">
        <f t="shared" si="8"/>
        <v>0.28487364071293114</v>
      </c>
    </row>
    <row r="178" spans="1:13" ht="14.25" customHeight="1" x14ac:dyDescent="0.3">
      <c r="A178" t="str">
        <f>TEXT(B178,"ДД.ММ.ГГГГ")&amp;" "&amp;C178</f>
        <v>13.05.2020 Волгоград</v>
      </c>
      <c r="B178" s="23">
        <v>43964</v>
      </c>
      <c r="C178" s="5" t="s">
        <v>16</v>
      </c>
      <c r="D178" s="5">
        <v>73062</v>
      </c>
      <c r="E178" s="5">
        <v>6333828</v>
      </c>
      <c r="F178" s="5">
        <v>4890619.2620000001</v>
      </c>
      <c r="G178" s="6">
        <v>181964.68769230769</v>
      </c>
      <c r="H178">
        <f>VLOOKUP($A178, Лист2!$1:$1048576,4,FALSE)</f>
        <v>36</v>
      </c>
      <c r="I178">
        <f>VLOOKUP($A178, Лист2!$1:$1048576,5,FALSE)</f>
        <v>4967</v>
      </c>
      <c r="J178">
        <f>VLOOKUP($A178, Лист2!$1:$1048576,6,FALSE)</f>
        <v>4583</v>
      </c>
      <c r="K178" s="26">
        <f t="shared" si="6"/>
        <v>20</v>
      </c>
      <c r="L178" s="31">
        <f t="shared" si="7"/>
        <v>0.29509734057887083</v>
      </c>
      <c r="M178" s="31">
        <f t="shared" si="8"/>
        <v>0.25789045982530878</v>
      </c>
    </row>
    <row r="179" spans="1:13" ht="14.25" customHeight="1" x14ac:dyDescent="0.3">
      <c r="A179" t="str">
        <f>TEXT(B179,"ДД.ММ.ГГГГ")&amp;" "&amp;C179</f>
        <v>31.05.2020 Санкт-Петербург Север</v>
      </c>
      <c r="B179" s="24">
        <v>43982</v>
      </c>
      <c r="C179" s="7" t="s">
        <v>15</v>
      </c>
      <c r="D179" s="7">
        <v>379663.5</v>
      </c>
      <c r="E179" s="7">
        <v>39380178</v>
      </c>
      <c r="F179" s="7">
        <v>29726473.223999996</v>
      </c>
      <c r="G179" s="8">
        <v>305744.98843076918</v>
      </c>
      <c r="H179">
        <f>VLOOKUP($A179, Лист2!$1:$1048576,4,FALSE)</f>
        <v>124</v>
      </c>
      <c r="I179">
        <f>VLOOKUP($A179, Лист2!$1:$1048576,5,FALSE)</f>
        <v>21392</v>
      </c>
      <c r="J179">
        <f>VLOOKUP($A179, Лист2!$1:$1048576,6,FALSE)</f>
        <v>19869</v>
      </c>
      <c r="K179" s="26">
        <f t="shared" si="6"/>
        <v>22</v>
      </c>
      <c r="L179" s="31">
        <f t="shared" si="7"/>
        <v>0.32475109654804185</v>
      </c>
      <c r="M179" s="31">
        <f t="shared" si="8"/>
        <v>0.31446582031877424</v>
      </c>
    </row>
    <row r="180" spans="1:13" ht="14.25" customHeight="1" x14ac:dyDescent="0.3">
      <c r="A180" t="str">
        <f>TEXT(B180,"ДД.ММ.ГГГГ")&amp;" "&amp;C180</f>
        <v>03.05.2020 Волгоград</v>
      </c>
      <c r="B180" s="23">
        <v>43954</v>
      </c>
      <c r="C180" s="5" t="s">
        <v>16</v>
      </c>
      <c r="D180" s="5">
        <v>70581</v>
      </c>
      <c r="E180" s="5">
        <v>6221320.5</v>
      </c>
      <c r="F180" s="5">
        <v>4762185.0609999998</v>
      </c>
      <c r="G180" s="6">
        <v>172821.83076923076</v>
      </c>
      <c r="H180">
        <f>VLOOKUP($A180, Лист2!$1:$1048576,4,FALSE)</f>
        <v>36</v>
      </c>
      <c r="I180">
        <f>VLOOKUP($A180, Лист2!$1:$1048576,5,FALSE)</f>
        <v>4751</v>
      </c>
      <c r="J180">
        <f>VLOOKUP($A180, Лист2!$1:$1048576,6,FALSE)</f>
        <v>4370</v>
      </c>
      <c r="K180" s="26">
        <f t="shared" si="6"/>
        <v>18</v>
      </c>
      <c r="L180" s="31">
        <f t="shared" si="7"/>
        <v>0.30640040660108236</v>
      </c>
      <c r="M180" s="31">
        <f t="shared" si="8"/>
        <v>0.27010995829730722</v>
      </c>
    </row>
    <row r="181" spans="1:13" ht="14.25" customHeight="1" x14ac:dyDescent="0.3">
      <c r="A181" t="str">
        <f>TEXT(B181,"ДД.ММ.ГГГГ")&amp;" "&amp;C181</f>
        <v>30.05.2020 Санкт-Петербург Север</v>
      </c>
      <c r="B181" s="24">
        <v>43981</v>
      </c>
      <c r="C181" s="7" t="s">
        <v>15</v>
      </c>
      <c r="D181" s="7">
        <v>453123</v>
      </c>
      <c r="E181" s="7">
        <v>46370904</v>
      </c>
      <c r="F181" s="7">
        <v>35190775.285000004</v>
      </c>
      <c r="G181" s="8">
        <v>552625.80000000005</v>
      </c>
      <c r="H181">
        <f>VLOOKUP($A181, Лист2!$1:$1048576,4,FALSE)</f>
        <v>124</v>
      </c>
      <c r="I181">
        <f>VLOOKUP($A181, Лист2!$1:$1048576,5,FALSE)</f>
        <v>24325</v>
      </c>
      <c r="J181">
        <f>VLOOKUP($A181, Лист2!$1:$1048576,6,FALSE)</f>
        <v>22469</v>
      </c>
      <c r="K181" s="26">
        <f t="shared" si="6"/>
        <v>22</v>
      </c>
      <c r="L181" s="31">
        <f t="shared" si="7"/>
        <v>0.31770055147848658</v>
      </c>
      <c r="M181" s="31">
        <f t="shared" si="8"/>
        <v>0.3019968394822477</v>
      </c>
    </row>
    <row r="182" spans="1:13" ht="14.25" customHeight="1" x14ac:dyDescent="0.3">
      <c r="A182" t="str">
        <f>TEXT(B182,"ДД.ММ.ГГГГ")&amp;" "&amp;C182</f>
        <v>06.05.2020 Волгоград</v>
      </c>
      <c r="B182" s="23">
        <v>43957</v>
      </c>
      <c r="C182" s="5" t="s">
        <v>16</v>
      </c>
      <c r="D182" s="5">
        <v>63012</v>
      </c>
      <c r="E182" s="5">
        <v>5454121.5</v>
      </c>
      <c r="F182" s="5">
        <v>4155234.554</v>
      </c>
      <c r="G182" s="6">
        <v>234787.55649230769</v>
      </c>
      <c r="H182">
        <f>VLOOKUP($A182, Лист2!$1:$1048576,4,FALSE)</f>
        <v>36</v>
      </c>
      <c r="I182">
        <f>VLOOKUP($A182, Лист2!$1:$1048576,5,FALSE)</f>
        <v>4384</v>
      </c>
      <c r="J182">
        <f>VLOOKUP($A182, Лист2!$1:$1048576,6,FALSE)</f>
        <v>4025</v>
      </c>
      <c r="K182" s="26">
        <f t="shared" si="6"/>
        <v>19</v>
      </c>
      <c r="L182" s="31">
        <f t="shared" si="7"/>
        <v>0.31259052386095459</v>
      </c>
      <c r="M182" s="31">
        <f t="shared" si="8"/>
        <v>0.25608647975921034</v>
      </c>
    </row>
    <row r="183" spans="1:13" ht="14.25" customHeight="1" x14ac:dyDescent="0.3">
      <c r="A183" t="str">
        <f>TEXT(B183,"ДД.ММ.ГГГГ")&amp;" "&amp;C183</f>
        <v>23.05.2020 Волгоград</v>
      </c>
      <c r="B183" s="24">
        <v>43974</v>
      </c>
      <c r="C183" s="7" t="s">
        <v>16</v>
      </c>
      <c r="D183" s="7">
        <v>89556</v>
      </c>
      <c r="E183" s="7">
        <v>7173117</v>
      </c>
      <c r="F183" s="7">
        <v>6068194.523</v>
      </c>
      <c r="G183" s="8">
        <v>139983.69019999998</v>
      </c>
      <c r="H183">
        <f>VLOOKUP($A183, Лист2!$1:$1048576,4,FALSE)</f>
        <v>36</v>
      </c>
      <c r="I183">
        <f>VLOOKUP($A183, Лист2!$1:$1048576,5,FALSE)</f>
        <v>5651</v>
      </c>
      <c r="J183">
        <f>VLOOKUP($A183, Лист2!$1:$1048576,6,FALSE)</f>
        <v>5212</v>
      </c>
      <c r="K183" s="26">
        <f t="shared" si="6"/>
        <v>21</v>
      </c>
      <c r="L183" s="31">
        <f t="shared" si="7"/>
        <v>0.1820842217255994</v>
      </c>
      <c r="M183" s="31">
        <f t="shared" si="8"/>
        <v>0.15901579673206531</v>
      </c>
    </row>
    <row r="184" spans="1:13" ht="14.25" customHeight="1" x14ac:dyDescent="0.3">
      <c r="A184" t="str">
        <f>TEXT(B184,"ДД.ММ.ГГГГ")&amp;" "&amp;C184</f>
        <v>28.05.2020 Санкт-Петербург Север</v>
      </c>
      <c r="B184" s="23">
        <v>43979</v>
      </c>
      <c r="C184" s="5" t="s">
        <v>15</v>
      </c>
      <c r="D184" s="5">
        <v>364638</v>
      </c>
      <c r="E184" s="5">
        <v>37947688.5</v>
      </c>
      <c r="F184" s="5">
        <v>27829971.363000002</v>
      </c>
      <c r="G184" s="6">
        <v>628647.33076923073</v>
      </c>
      <c r="H184">
        <f>VLOOKUP($A184, Лист2!$1:$1048576,4,FALSE)</f>
        <v>124</v>
      </c>
      <c r="I184">
        <f>VLOOKUP($A184, Лист2!$1:$1048576,5,FALSE)</f>
        <v>20868</v>
      </c>
      <c r="J184">
        <f>VLOOKUP($A184, Лист2!$1:$1048576,6,FALSE)</f>
        <v>19342</v>
      </c>
      <c r="K184" s="26">
        <f t="shared" si="6"/>
        <v>22</v>
      </c>
      <c r="L184" s="31">
        <f t="shared" si="7"/>
        <v>0.3635547088794896</v>
      </c>
      <c r="M184" s="31">
        <f t="shared" si="8"/>
        <v>0.34096584874127833</v>
      </c>
    </row>
    <row r="185" spans="1:13" ht="14.25" customHeight="1" x14ac:dyDescent="0.3">
      <c r="A185" t="str">
        <f>TEXT(B185,"ДД.ММ.ГГГГ")&amp;" "&amp;C185</f>
        <v>25.05.2020 Волгоград</v>
      </c>
      <c r="B185" s="24">
        <v>43976</v>
      </c>
      <c r="C185" s="7" t="s">
        <v>16</v>
      </c>
      <c r="D185" s="7">
        <v>66316.5</v>
      </c>
      <c r="E185" s="7">
        <v>5704650</v>
      </c>
      <c r="F185" s="7">
        <v>4375924.2359999996</v>
      </c>
      <c r="G185" s="8">
        <v>135246.95929230767</v>
      </c>
      <c r="H185">
        <f>VLOOKUP($A185, Лист2!$1:$1048576,4,FALSE)</f>
        <v>36</v>
      </c>
      <c r="I185">
        <f>VLOOKUP($A185, Лист2!$1:$1048576,5,FALSE)</f>
        <v>4641</v>
      </c>
      <c r="J185">
        <f>VLOOKUP($A185, Лист2!$1:$1048576,6,FALSE)</f>
        <v>4274</v>
      </c>
      <c r="K185" s="26">
        <f t="shared" si="6"/>
        <v>22</v>
      </c>
      <c r="L185" s="31">
        <f t="shared" si="7"/>
        <v>0.30364459993817877</v>
      </c>
      <c r="M185" s="31">
        <f t="shared" si="8"/>
        <v>0.27273753848138904</v>
      </c>
    </row>
    <row r="186" spans="1:13" ht="14.25" customHeight="1" x14ac:dyDescent="0.3">
      <c r="A186" t="str">
        <f>TEXT(B186,"ДД.ММ.ГГГГ")&amp;" "&amp;C186</f>
        <v>30.04.2020 Волгоград</v>
      </c>
      <c r="B186" s="23">
        <v>43951</v>
      </c>
      <c r="C186" s="5" t="s">
        <v>16</v>
      </c>
      <c r="D186" s="5">
        <v>78235.5</v>
      </c>
      <c r="E186" s="5">
        <v>6819594</v>
      </c>
      <c r="F186" s="5">
        <v>5260171.5349999992</v>
      </c>
      <c r="G186" s="6">
        <v>70931.816676923074</v>
      </c>
      <c r="H186">
        <f>VLOOKUP($A186, Лист2!$1:$1048576,4,FALSE)</f>
        <v>36</v>
      </c>
      <c r="I186">
        <f>VLOOKUP($A186, Лист2!$1:$1048576,5,FALSE)</f>
        <v>5143</v>
      </c>
      <c r="J186">
        <f>VLOOKUP($A186, Лист2!$1:$1048576,6,FALSE)</f>
        <v>4715</v>
      </c>
      <c r="K186" s="26">
        <f t="shared" si="6"/>
        <v>18</v>
      </c>
      <c r="L186" s="31">
        <f t="shared" si="7"/>
        <v>0.2964584813677566</v>
      </c>
      <c r="M186" s="31">
        <f t="shared" si="8"/>
        <v>0.282973784869751</v>
      </c>
    </row>
    <row r="187" spans="1:13" ht="14.25" customHeight="1" x14ac:dyDescent="0.3">
      <c r="A187" t="str">
        <f>TEXT(B187,"ДД.ММ.ГГГГ")&amp;" "&amp;C187</f>
        <v>10.05.2020 Волгоград</v>
      </c>
      <c r="B187" s="24">
        <v>43961</v>
      </c>
      <c r="C187" s="7" t="s">
        <v>16</v>
      </c>
      <c r="D187" s="7">
        <v>88311</v>
      </c>
      <c r="E187" s="7">
        <v>7726069.5</v>
      </c>
      <c r="F187" s="7">
        <v>5922893.7209999999</v>
      </c>
      <c r="G187" s="8">
        <v>161614.12454615385</v>
      </c>
      <c r="H187">
        <f>VLOOKUP($A187, Лист2!$1:$1048576,4,FALSE)</f>
        <v>36</v>
      </c>
      <c r="I187">
        <f>VLOOKUP($A187, Лист2!$1:$1048576,5,FALSE)</f>
        <v>5746</v>
      </c>
      <c r="J187">
        <f>VLOOKUP($A187, Лист2!$1:$1048576,6,FALSE)</f>
        <v>5277</v>
      </c>
      <c r="K187" s="26">
        <f t="shared" si="6"/>
        <v>19</v>
      </c>
      <c r="L187" s="31">
        <f t="shared" si="7"/>
        <v>0.30444169082533501</v>
      </c>
      <c r="M187" s="31">
        <f t="shared" si="8"/>
        <v>0.27715534530589059</v>
      </c>
    </row>
    <row r="188" spans="1:13" ht="14.25" customHeight="1" x14ac:dyDescent="0.3">
      <c r="A188" t="str">
        <f>TEXT(B188,"ДД.ММ.ГГГГ")&amp;" "&amp;C188</f>
        <v>08.05.2020 Волгоград</v>
      </c>
      <c r="B188" s="23">
        <v>43959</v>
      </c>
      <c r="C188" s="5" t="s">
        <v>16</v>
      </c>
      <c r="D188" s="5">
        <v>61804.5</v>
      </c>
      <c r="E188" s="5">
        <v>5365708.5</v>
      </c>
      <c r="F188" s="5">
        <v>4091691.3249999997</v>
      </c>
      <c r="G188" s="6">
        <v>232169.67161538458</v>
      </c>
      <c r="H188">
        <f>VLOOKUP($A188, Лист2!$1:$1048576,4,FALSE)</f>
        <v>36</v>
      </c>
      <c r="I188">
        <f>VLOOKUP($A188, Лист2!$1:$1048576,5,FALSE)</f>
        <v>4199</v>
      </c>
      <c r="J188">
        <f>VLOOKUP($A188, Лист2!$1:$1048576,6,FALSE)</f>
        <v>3867</v>
      </c>
      <c r="K188" s="26">
        <f t="shared" si="6"/>
        <v>19</v>
      </c>
      <c r="L188" s="31">
        <f t="shared" si="7"/>
        <v>0.31136688322890543</v>
      </c>
      <c r="M188" s="31">
        <f t="shared" si="8"/>
        <v>0.25462514657911439</v>
      </c>
    </row>
    <row r="189" spans="1:13" ht="14.25" customHeight="1" x14ac:dyDescent="0.3">
      <c r="A189" t="str">
        <f>TEXT(B189,"ДД.ММ.ГГГГ")&amp;" "&amp;C189</f>
        <v>07.05.2020 Волгоград</v>
      </c>
      <c r="B189" s="24">
        <v>43958</v>
      </c>
      <c r="C189" s="7" t="s">
        <v>16</v>
      </c>
      <c r="D189" s="7">
        <v>71067</v>
      </c>
      <c r="E189" s="7">
        <v>6175837.5</v>
      </c>
      <c r="F189" s="7">
        <v>4747959.6140000001</v>
      </c>
      <c r="G189" s="8">
        <v>157793.27424615383</v>
      </c>
      <c r="H189">
        <f>VLOOKUP($A189, Лист2!$1:$1048576,4,FALSE)</f>
        <v>36</v>
      </c>
      <c r="I189">
        <f>VLOOKUP($A189, Лист2!$1:$1048576,5,FALSE)</f>
        <v>4826</v>
      </c>
      <c r="J189">
        <f>VLOOKUP($A189, Лист2!$1:$1048576,6,FALSE)</f>
        <v>4426</v>
      </c>
      <c r="K189" s="26">
        <f t="shared" si="6"/>
        <v>19</v>
      </c>
      <c r="L189" s="31">
        <f t="shared" si="7"/>
        <v>0.30073505296669101</v>
      </c>
      <c r="M189" s="31">
        <f t="shared" si="8"/>
        <v>0.26750114049176621</v>
      </c>
    </row>
    <row r="190" spans="1:13" ht="14.25" customHeight="1" x14ac:dyDescent="0.3">
      <c r="A190" t="str">
        <f>TEXT(B190,"ДД.ММ.ГГГГ")&amp;" "&amp;C190</f>
        <v>24.05.2020 Волгоград</v>
      </c>
      <c r="B190" s="23">
        <v>43975</v>
      </c>
      <c r="C190" s="5" t="s">
        <v>16</v>
      </c>
      <c r="D190" s="5">
        <v>74649</v>
      </c>
      <c r="E190" s="5">
        <v>6098236.5</v>
      </c>
      <c r="F190" s="5">
        <v>5042435.841</v>
      </c>
      <c r="G190" s="6">
        <v>156805.83461538461</v>
      </c>
      <c r="H190">
        <f>VLOOKUP($A190, Лист2!$1:$1048576,4,FALSE)</f>
        <v>36</v>
      </c>
      <c r="I190">
        <f>VLOOKUP($A190, Лист2!$1:$1048576,5,FALSE)</f>
        <v>4915</v>
      </c>
      <c r="J190">
        <f>VLOOKUP($A190, Лист2!$1:$1048576,6,FALSE)</f>
        <v>4562</v>
      </c>
      <c r="K190" s="26">
        <f t="shared" si="6"/>
        <v>21</v>
      </c>
      <c r="L190" s="31">
        <f t="shared" si="7"/>
        <v>0.20938306253007613</v>
      </c>
      <c r="M190" s="31">
        <f t="shared" si="8"/>
        <v>0.17828582310852559</v>
      </c>
    </row>
    <row r="191" spans="1:13" ht="14.25" customHeight="1" x14ac:dyDescent="0.3">
      <c r="A191" t="str">
        <f>TEXT(B191,"ДД.ММ.ГГГГ")&amp;" "&amp;C191</f>
        <v>16.05.2020 Казань</v>
      </c>
      <c r="B191" s="24">
        <v>43967</v>
      </c>
      <c r="C191" s="7" t="s">
        <v>17</v>
      </c>
      <c r="D191" s="7">
        <v>44560.5</v>
      </c>
      <c r="E191" s="7">
        <v>4025148</v>
      </c>
      <c r="F191" s="7">
        <v>3259483.304</v>
      </c>
      <c r="G191" s="8">
        <v>145385.33866923075</v>
      </c>
      <c r="H191">
        <f>VLOOKUP($A191, Лист2!$1:$1048576,4,FALSE)</f>
        <v>21</v>
      </c>
      <c r="I191">
        <f>VLOOKUP($A191, Лист2!$1:$1048576,5,FALSE)</f>
        <v>2427</v>
      </c>
      <c r="J191">
        <f>VLOOKUP($A191, Лист2!$1:$1048576,6,FALSE)</f>
        <v>2213</v>
      </c>
      <c r="K191" s="26">
        <f t="shared" si="6"/>
        <v>20</v>
      </c>
      <c r="L191" s="31">
        <f t="shared" si="7"/>
        <v>0.23490370239368466</v>
      </c>
      <c r="M191" s="31">
        <f t="shared" si="8"/>
        <v>0.19029990322992901</v>
      </c>
    </row>
    <row r="192" spans="1:13" ht="14.25" customHeight="1" x14ac:dyDescent="0.3">
      <c r="A192" t="str">
        <f>TEXT(B192,"ДД.ММ.ГГГГ")&amp;" "&amp;C192</f>
        <v>19.05.2020 Казань</v>
      </c>
      <c r="B192" s="23">
        <v>43970</v>
      </c>
      <c r="C192" s="5" t="s">
        <v>17</v>
      </c>
      <c r="D192" s="5">
        <v>38250</v>
      </c>
      <c r="E192" s="5">
        <v>3552937.5</v>
      </c>
      <c r="F192" s="5">
        <v>2795344.17</v>
      </c>
      <c r="G192" s="6">
        <v>245048.26007692309</v>
      </c>
      <c r="H192">
        <f>VLOOKUP($A192, Лист2!$1:$1048576,4,FALSE)</f>
        <v>21</v>
      </c>
      <c r="I192">
        <f>VLOOKUP($A192, Лист2!$1:$1048576,5,FALSE)</f>
        <v>2245</v>
      </c>
      <c r="J192">
        <f>VLOOKUP($A192, Лист2!$1:$1048576,6,FALSE)</f>
        <v>2053</v>
      </c>
      <c r="K192" s="26">
        <f t="shared" si="6"/>
        <v>21</v>
      </c>
      <c r="L192" s="31">
        <f t="shared" si="7"/>
        <v>0.2710196970128369</v>
      </c>
      <c r="M192" s="31">
        <f t="shared" si="8"/>
        <v>0.18335669554532064</v>
      </c>
    </row>
    <row r="193" spans="1:13" ht="14.25" customHeight="1" x14ac:dyDescent="0.3">
      <c r="A193" t="str">
        <f>TEXT(B193,"ДД.ММ.ГГГГ")&amp;" "&amp;C193</f>
        <v>17.05.2020 Казань</v>
      </c>
      <c r="B193" s="24">
        <v>43968</v>
      </c>
      <c r="C193" s="7" t="s">
        <v>17</v>
      </c>
      <c r="D193" s="7">
        <v>34830</v>
      </c>
      <c r="E193" s="7">
        <v>3191155.5</v>
      </c>
      <c r="F193" s="7">
        <v>2528990.5839999998</v>
      </c>
      <c r="G193" s="8">
        <v>292821.22307692311</v>
      </c>
      <c r="H193">
        <f>VLOOKUP($A193, Лист2!$1:$1048576,4,FALSE)</f>
        <v>21</v>
      </c>
      <c r="I193">
        <f>VLOOKUP($A193, Лист2!$1:$1048576,5,FALSE)</f>
        <v>2054</v>
      </c>
      <c r="J193">
        <f>VLOOKUP($A193, Лист2!$1:$1048576,6,FALSE)</f>
        <v>1883</v>
      </c>
      <c r="K193" s="26">
        <f t="shared" si="6"/>
        <v>20</v>
      </c>
      <c r="L193" s="31">
        <f t="shared" si="7"/>
        <v>0.26182972771400409</v>
      </c>
      <c r="M193" s="31">
        <f t="shared" si="8"/>
        <v>0.14604391778276274</v>
      </c>
    </row>
    <row r="194" spans="1:13" ht="14.25" customHeight="1" x14ac:dyDescent="0.3">
      <c r="A194" t="str">
        <f>TEXT(B194,"ДД.ММ.ГГГГ")&amp;" "&amp;C194</f>
        <v>09.05.2020 Казань</v>
      </c>
      <c r="B194" s="23">
        <v>43960</v>
      </c>
      <c r="C194" s="5" t="s">
        <v>17</v>
      </c>
      <c r="D194" s="5">
        <v>32239.5</v>
      </c>
      <c r="E194" s="5">
        <v>3084892.5</v>
      </c>
      <c r="F194" s="5">
        <v>2384575.3629999999</v>
      </c>
      <c r="G194" s="6">
        <v>184346.05176923078</v>
      </c>
      <c r="H194">
        <f>VLOOKUP($A194, Лист2!$1:$1048576,4,FALSE)</f>
        <v>21</v>
      </c>
      <c r="I194">
        <f>VLOOKUP($A194, Лист2!$1:$1048576,5,FALSE)</f>
        <v>1891</v>
      </c>
      <c r="J194">
        <f>VLOOKUP($A194, Лист2!$1:$1048576,6,FALSE)</f>
        <v>1709</v>
      </c>
      <c r="K194" s="26">
        <f t="shared" si="6"/>
        <v>19</v>
      </c>
      <c r="L194" s="31">
        <f t="shared" si="7"/>
        <v>0.29368630904537285</v>
      </c>
      <c r="M194" s="31">
        <f t="shared" si="8"/>
        <v>0.21637860276373633</v>
      </c>
    </row>
    <row r="195" spans="1:13" ht="14.25" customHeight="1" x14ac:dyDescent="0.3">
      <c r="A195" t="str">
        <f>TEXT(B195,"ДД.ММ.ГГГГ")&amp;" "&amp;C195</f>
        <v>04.05.2020 Казань</v>
      </c>
      <c r="B195" s="24">
        <v>43955</v>
      </c>
      <c r="C195" s="7" t="s">
        <v>17</v>
      </c>
      <c r="D195" s="7">
        <v>30780</v>
      </c>
      <c r="E195" s="7">
        <v>2817853.5</v>
      </c>
      <c r="F195" s="7">
        <v>2169377.2250000001</v>
      </c>
      <c r="G195" s="8">
        <v>215836.18461538458</v>
      </c>
      <c r="H195">
        <f>VLOOKUP($A195, Лист2!$1:$1048576,4,FALSE)</f>
        <v>20</v>
      </c>
      <c r="I195">
        <f>VLOOKUP($A195, Лист2!$1:$1048576,5,FALSE)</f>
        <v>1804</v>
      </c>
      <c r="J195">
        <f>VLOOKUP($A195, Лист2!$1:$1048576,6,FALSE)</f>
        <v>1638</v>
      </c>
      <c r="K195" s="26">
        <f t="shared" ref="K195:K258" si="9">WEEKNUM(B195, 2)</f>
        <v>19</v>
      </c>
      <c r="L195" s="31">
        <f t="shared" ref="L195:L258" si="10">(E195-F195)/F195</f>
        <v>0.29892278185966475</v>
      </c>
      <c r="M195" s="31">
        <f t="shared" ref="M195:M258" si="11">(E195-F195-G195)/F195</f>
        <v>0.19943054873023078</v>
      </c>
    </row>
    <row r="196" spans="1:13" ht="14.25" customHeight="1" x14ac:dyDescent="0.3">
      <c r="A196" t="str">
        <f>TEXT(B196,"ДД.ММ.ГГГГ")&amp;" "&amp;C196</f>
        <v>29.04.2020 Казань</v>
      </c>
      <c r="B196" s="23">
        <v>43950</v>
      </c>
      <c r="C196" s="5" t="s">
        <v>17</v>
      </c>
      <c r="D196" s="5">
        <v>29142</v>
      </c>
      <c r="E196" s="5">
        <v>2627595</v>
      </c>
      <c r="F196" s="5">
        <v>2033299.2799999998</v>
      </c>
      <c r="G196" s="6">
        <v>202681.39594615382</v>
      </c>
      <c r="H196">
        <f>VLOOKUP($A196, Лист2!$1:$1048576,4,FALSE)</f>
        <v>19</v>
      </c>
      <c r="I196">
        <f>VLOOKUP($A196, Лист2!$1:$1048576,5,FALSE)</f>
        <v>1676</v>
      </c>
      <c r="J196">
        <f>VLOOKUP($A196, Лист2!$1:$1048576,6,FALSE)</f>
        <v>1516</v>
      </c>
      <c r="K196" s="26">
        <f t="shared" si="9"/>
        <v>18</v>
      </c>
      <c r="L196" s="31">
        <f t="shared" si="10"/>
        <v>0.29228147860259918</v>
      </c>
      <c r="M196" s="31">
        <f t="shared" si="11"/>
        <v>0.19260043413473615</v>
      </c>
    </row>
    <row r="197" spans="1:13" ht="14.25" customHeight="1" x14ac:dyDescent="0.3">
      <c r="A197" t="str">
        <f>TEXT(B197,"ДД.ММ.ГГГГ")&amp;" "&amp;C197</f>
        <v>02.05.2020 Казань</v>
      </c>
      <c r="B197" s="24">
        <v>43953</v>
      </c>
      <c r="C197" s="7" t="s">
        <v>17</v>
      </c>
      <c r="D197" s="7">
        <v>26428.5</v>
      </c>
      <c r="E197" s="7">
        <v>2470465.5</v>
      </c>
      <c r="F197" s="7">
        <v>1911613.1440000001</v>
      </c>
      <c r="G197" s="8">
        <v>187667.93086153845</v>
      </c>
      <c r="H197">
        <f>VLOOKUP($A197, Лист2!$1:$1048576,4,FALSE)</f>
        <v>20</v>
      </c>
      <c r="I197">
        <f>VLOOKUP($A197, Лист2!$1:$1048576,5,FALSE)</f>
        <v>1613</v>
      </c>
      <c r="J197">
        <f>VLOOKUP($A197, Лист2!$1:$1048576,6,FALSE)</f>
        <v>1457</v>
      </c>
      <c r="K197" s="26">
        <f t="shared" si="9"/>
        <v>18</v>
      </c>
      <c r="L197" s="31">
        <f t="shared" si="10"/>
        <v>0.2923459475857213</v>
      </c>
      <c r="M197" s="31">
        <f t="shared" si="11"/>
        <v>0.19417340077593725</v>
      </c>
    </row>
    <row r="198" spans="1:13" ht="14.25" customHeight="1" x14ac:dyDescent="0.3">
      <c r="A198" t="str">
        <f>TEXT(B198,"ДД.ММ.ГГГГ")&amp;" "&amp;C198</f>
        <v>26.05.2020 Казань</v>
      </c>
      <c r="B198" s="23">
        <v>43977</v>
      </c>
      <c r="C198" s="5" t="s">
        <v>17</v>
      </c>
      <c r="D198" s="5">
        <v>40744.5</v>
      </c>
      <c r="E198" s="5">
        <v>3700311</v>
      </c>
      <c r="F198" s="5">
        <v>2861069.8419999997</v>
      </c>
      <c r="G198" s="6">
        <v>170303.62015384613</v>
      </c>
      <c r="H198">
        <f>VLOOKUP($A198, Лист2!$1:$1048576,4,FALSE)</f>
        <v>21</v>
      </c>
      <c r="I198">
        <f>VLOOKUP($A198, Лист2!$1:$1048576,5,FALSE)</f>
        <v>2418</v>
      </c>
      <c r="J198">
        <f>VLOOKUP($A198, Лист2!$1:$1048576,6,FALSE)</f>
        <v>2215</v>
      </c>
      <c r="K198" s="26">
        <f t="shared" si="9"/>
        <v>22</v>
      </c>
      <c r="L198" s="31">
        <f t="shared" si="10"/>
        <v>0.2933312377349509</v>
      </c>
      <c r="M198" s="31">
        <f t="shared" si="11"/>
        <v>0.23380678375140282</v>
      </c>
    </row>
    <row r="199" spans="1:13" ht="14.25" customHeight="1" x14ac:dyDescent="0.3">
      <c r="A199" t="str">
        <f>TEXT(B199,"ДД.ММ.ГГГГ")&amp;" "&amp;C199</f>
        <v>01.05.2020 Казань</v>
      </c>
      <c r="B199" s="24">
        <v>43952</v>
      </c>
      <c r="C199" s="7" t="s">
        <v>17</v>
      </c>
      <c r="D199" s="7">
        <v>46620</v>
      </c>
      <c r="E199" s="7">
        <v>4293241.5</v>
      </c>
      <c r="F199" s="7">
        <v>3389723.9589999998</v>
      </c>
      <c r="G199" s="8">
        <v>329717.03827692306</v>
      </c>
      <c r="H199">
        <f>VLOOKUP($A199, Лист2!$1:$1048576,4,FALSE)</f>
        <v>20</v>
      </c>
      <c r="I199">
        <f>VLOOKUP($A199, Лист2!$1:$1048576,5,FALSE)</f>
        <v>2468</v>
      </c>
      <c r="J199">
        <f>VLOOKUP($A199, Лист2!$1:$1048576,6,FALSE)</f>
        <v>2221</v>
      </c>
      <c r="K199" s="26">
        <f t="shared" si="9"/>
        <v>18</v>
      </c>
      <c r="L199" s="31">
        <f t="shared" si="10"/>
        <v>0.2665460526958503</v>
      </c>
      <c r="M199" s="31">
        <f t="shared" si="11"/>
        <v>0.16927646901736318</v>
      </c>
    </row>
    <row r="200" spans="1:13" ht="14.25" customHeight="1" x14ac:dyDescent="0.3">
      <c r="A200" t="str">
        <f>TEXT(B200,"ДД.ММ.ГГГГ")&amp;" "&amp;C200</f>
        <v>12.05.2020 Казань</v>
      </c>
      <c r="B200" s="23">
        <v>43963</v>
      </c>
      <c r="C200" s="5" t="s">
        <v>17</v>
      </c>
      <c r="D200" s="5">
        <v>32419.5</v>
      </c>
      <c r="E200" s="5">
        <v>3080614.5</v>
      </c>
      <c r="F200" s="5">
        <v>2363955.7909999997</v>
      </c>
      <c r="G200" s="6">
        <v>200042.36143846155</v>
      </c>
      <c r="H200">
        <f>VLOOKUP($A200, Лист2!$1:$1048576,4,FALSE)</f>
        <v>21</v>
      </c>
      <c r="I200">
        <f>VLOOKUP($A200, Лист2!$1:$1048576,5,FALSE)</f>
        <v>1926</v>
      </c>
      <c r="J200">
        <f>VLOOKUP($A200, Лист2!$1:$1048576,6,FALSE)</f>
        <v>1745</v>
      </c>
      <c r="K200" s="26">
        <f t="shared" si="9"/>
        <v>20</v>
      </c>
      <c r="L200" s="31">
        <f t="shared" si="10"/>
        <v>0.30316079163935616</v>
      </c>
      <c r="M200" s="31">
        <f t="shared" si="11"/>
        <v>0.21853892087508109</v>
      </c>
    </row>
    <row r="201" spans="1:13" ht="14.25" customHeight="1" x14ac:dyDescent="0.3">
      <c r="A201" t="str">
        <f>TEXT(B201,"ДД.ММ.ГГГГ")&amp;" "&amp;C201</f>
        <v>21.05.2020 Казань</v>
      </c>
      <c r="B201" s="24">
        <v>43972</v>
      </c>
      <c r="C201" s="7" t="s">
        <v>17</v>
      </c>
      <c r="D201" s="7">
        <v>40819.5</v>
      </c>
      <c r="E201" s="7">
        <v>3810394.5</v>
      </c>
      <c r="F201" s="7">
        <v>3046897.7940000002</v>
      </c>
      <c r="G201" s="8">
        <v>144594.40769230769</v>
      </c>
      <c r="H201">
        <f>VLOOKUP($A201, Лист2!$1:$1048576,4,FALSE)</f>
        <v>21</v>
      </c>
      <c r="I201">
        <f>VLOOKUP($A201, Лист2!$1:$1048576,5,FALSE)</f>
        <v>2335</v>
      </c>
      <c r="J201">
        <f>VLOOKUP($A201, Лист2!$1:$1048576,6,FALSE)</f>
        <v>2126</v>
      </c>
      <c r="K201" s="26">
        <f t="shared" si="9"/>
        <v>21</v>
      </c>
      <c r="L201" s="31">
        <f t="shared" si="10"/>
        <v>0.25058165964854145</v>
      </c>
      <c r="M201" s="31">
        <f t="shared" si="11"/>
        <v>0.2031253885596177</v>
      </c>
    </row>
    <row r="202" spans="1:13" ht="14.25" customHeight="1" x14ac:dyDescent="0.3">
      <c r="A202" t="str">
        <f>TEXT(B202,"ДД.ММ.ГГГГ")&amp;" "&amp;C202</f>
        <v>20.05.2020 Казань</v>
      </c>
      <c r="B202" s="23">
        <v>43971</v>
      </c>
      <c r="C202" s="5" t="s">
        <v>17</v>
      </c>
      <c r="D202" s="5">
        <v>41391</v>
      </c>
      <c r="E202" s="5">
        <v>3918987</v>
      </c>
      <c r="F202" s="5">
        <v>3141103.9569999999</v>
      </c>
      <c r="G202" s="6">
        <v>205451.17950769232</v>
      </c>
      <c r="H202">
        <f>VLOOKUP($A202, Лист2!$1:$1048576,4,FALSE)</f>
        <v>21</v>
      </c>
      <c r="I202">
        <f>VLOOKUP($A202, Лист2!$1:$1048576,5,FALSE)</f>
        <v>2410</v>
      </c>
      <c r="J202">
        <f>VLOOKUP($A202, Лист2!$1:$1048576,6,FALSE)</f>
        <v>2202</v>
      </c>
      <c r="K202" s="26">
        <f t="shared" si="9"/>
        <v>21</v>
      </c>
      <c r="L202" s="31">
        <f t="shared" si="10"/>
        <v>0.24764638599957042</v>
      </c>
      <c r="M202" s="31">
        <f t="shared" si="11"/>
        <v>0.18223906987116242</v>
      </c>
    </row>
    <row r="203" spans="1:13" ht="14.25" customHeight="1" x14ac:dyDescent="0.3">
      <c r="A203" t="str">
        <f>TEXT(B203,"ДД.ММ.ГГГГ")&amp;" "&amp;C203</f>
        <v>05.05.2020 Казань</v>
      </c>
      <c r="B203" s="24">
        <v>43956</v>
      </c>
      <c r="C203" s="7" t="s">
        <v>17</v>
      </c>
      <c r="D203" s="7">
        <v>29482.5</v>
      </c>
      <c r="E203" s="7">
        <v>2648688</v>
      </c>
      <c r="F203" s="7">
        <v>2021918.12</v>
      </c>
      <c r="G203" s="8">
        <v>219587.1531846154</v>
      </c>
      <c r="H203">
        <f>VLOOKUP($A203, Лист2!$1:$1048576,4,FALSE)</f>
        <v>20</v>
      </c>
      <c r="I203">
        <f>VLOOKUP($A203, Лист2!$1:$1048576,5,FALSE)</f>
        <v>1757</v>
      </c>
      <c r="J203">
        <f>VLOOKUP($A203, Лист2!$1:$1048576,6,FALSE)</f>
        <v>1596</v>
      </c>
      <c r="K203" s="26">
        <f t="shared" si="9"/>
        <v>19</v>
      </c>
      <c r="L203" s="31">
        <f t="shared" si="10"/>
        <v>0.30998776547885126</v>
      </c>
      <c r="M203" s="31">
        <f t="shared" si="11"/>
        <v>0.20138437990524782</v>
      </c>
    </row>
    <row r="204" spans="1:13" ht="14.25" customHeight="1" x14ac:dyDescent="0.3">
      <c r="A204" t="str">
        <f>TEXT(B204,"ДД.ММ.ГГГГ")&amp;" "&amp;C204</f>
        <v>28.04.2020 Казань</v>
      </c>
      <c r="B204" s="23">
        <v>43949</v>
      </c>
      <c r="C204" s="5" t="s">
        <v>17</v>
      </c>
      <c r="D204" s="5">
        <v>32181</v>
      </c>
      <c r="E204" s="5">
        <v>2863600.5</v>
      </c>
      <c r="F204" s="5">
        <v>2246478.6170000001</v>
      </c>
      <c r="G204" s="6">
        <v>140503.93076923076</v>
      </c>
      <c r="H204">
        <f>VLOOKUP($A204, Лист2!$1:$1048576,4,FALSE)</f>
        <v>19</v>
      </c>
      <c r="I204">
        <f>VLOOKUP($A204, Лист2!$1:$1048576,5,FALSE)</f>
        <v>1846</v>
      </c>
      <c r="J204">
        <f>VLOOKUP($A204, Лист2!$1:$1048576,6,FALSE)</f>
        <v>1681</v>
      </c>
      <c r="K204" s="26">
        <f t="shared" si="9"/>
        <v>18</v>
      </c>
      <c r="L204" s="31">
        <f t="shared" si="10"/>
        <v>0.27470632407982537</v>
      </c>
      <c r="M204" s="31">
        <f t="shared" si="11"/>
        <v>0.21216224744985815</v>
      </c>
    </row>
    <row r="205" spans="1:13" ht="14.25" customHeight="1" x14ac:dyDescent="0.3">
      <c r="A205" t="str">
        <f>TEXT(B205,"ДД.ММ.ГГГГ")&amp;" "&amp;C205</f>
        <v>13.05.2020 Казань</v>
      </c>
      <c r="B205" s="24">
        <v>43964</v>
      </c>
      <c r="C205" s="7" t="s">
        <v>17</v>
      </c>
      <c r="D205" s="7">
        <v>35535</v>
      </c>
      <c r="E205" s="7">
        <v>3288069</v>
      </c>
      <c r="F205" s="7">
        <v>2580984.0299999998</v>
      </c>
      <c r="G205" s="8">
        <v>208081.82515384615</v>
      </c>
      <c r="H205">
        <f>VLOOKUP($A205, Лист2!$1:$1048576,4,FALSE)</f>
        <v>21</v>
      </c>
      <c r="I205">
        <f>VLOOKUP($A205, Лист2!$1:$1048576,5,FALSE)</f>
        <v>2061</v>
      </c>
      <c r="J205">
        <f>VLOOKUP($A205, Лист2!$1:$1048576,6,FALSE)</f>
        <v>1876</v>
      </c>
      <c r="K205" s="26">
        <f t="shared" si="9"/>
        <v>20</v>
      </c>
      <c r="L205" s="31">
        <f t="shared" si="10"/>
        <v>0.27395945181419828</v>
      </c>
      <c r="M205" s="31">
        <f t="shared" si="11"/>
        <v>0.19333833105745876</v>
      </c>
    </row>
    <row r="206" spans="1:13" ht="14.25" customHeight="1" x14ac:dyDescent="0.3">
      <c r="A206" t="str">
        <f>TEXT(B206,"ДД.ММ.ГГГГ")&amp;" "&amp;C206</f>
        <v>31.05.2020 Волгоград</v>
      </c>
      <c r="B206" s="23">
        <v>43982</v>
      </c>
      <c r="C206" s="5" t="s">
        <v>16</v>
      </c>
      <c r="D206" s="5">
        <v>76234.5</v>
      </c>
      <c r="E206" s="5">
        <v>6500848.5</v>
      </c>
      <c r="F206" s="5">
        <v>5172874.4439999992</v>
      </c>
      <c r="G206" s="6">
        <v>60556.251538461533</v>
      </c>
      <c r="H206">
        <f>VLOOKUP($A206, Лист2!$1:$1048576,4,FALSE)</f>
        <v>37</v>
      </c>
      <c r="I206">
        <f>VLOOKUP($A206, Лист2!$1:$1048576,5,FALSE)</f>
        <v>5215</v>
      </c>
      <c r="J206">
        <f>VLOOKUP($A206, Лист2!$1:$1048576,6,FALSE)</f>
        <v>4848</v>
      </c>
      <c r="K206" s="26">
        <f t="shared" si="9"/>
        <v>22</v>
      </c>
      <c r="L206" s="31">
        <f t="shared" si="10"/>
        <v>0.25671878766365841</v>
      </c>
      <c r="M206" s="31">
        <f t="shared" si="11"/>
        <v>0.24501228827071439</v>
      </c>
    </row>
    <row r="207" spans="1:13" ht="14.25" customHeight="1" x14ac:dyDescent="0.3">
      <c r="A207" t="str">
        <f>TEXT(B207,"ДД.ММ.ГГГГ")&amp;" "&amp;C207</f>
        <v>03.05.2020 Казань</v>
      </c>
      <c r="B207" s="24">
        <v>43954</v>
      </c>
      <c r="C207" s="7" t="s">
        <v>17</v>
      </c>
      <c r="D207" s="7">
        <v>29935.5</v>
      </c>
      <c r="E207" s="7">
        <v>2720002.5</v>
      </c>
      <c r="F207" s="7">
        <v>2102974.0010000002</v>
      </c>
      <c r="G207" s="8">
        <v>175338.6411076923</v>
      </c>
      <c r="H207">
        <f>VLOOKUP($A207, Лист2!$1:$1048576,4,FALSE)</f>
        <v>20</v>
      </c>
      <c r="I207">
        <f>VLOOKUP($A207, Лист2!$1:$1048576,5,FALSE)</f>
        <v>1716</v>
      </c>
      <c r="J207">
        <f>VLOOKUP($A207, Лист2!$1:$1048576,6,FALSE)</f>
        <v>1561</v>
      </c>
      <c r="K207" s="26">
        <f t="shared" si="9"/>
        <v>18</v>
      </c>
      <c r="L207" s="31">
        <f t="shared" si="10"/>
        <v>0.293407573610797</v>
      </c>
      <c r="M207" s="31">
        <f t="shared" si="11"/>
        <v>0.21003105967181548</v>
      </c>
    </row>
    <row r="208" spans="1:13" ht="14.25" customHeight="1" x14ac:dyDescent="0.3">
      <c r="A208" t="str">
        <f>TEXT(B208,"ДД.ММ.ГГГГ")&amp;" "&amp;C208</f>
        <v>30.05.2020 Волгоград</v>
      </c>
      <c r="B208" s="23">
        <v>43981</v>
      </c>
      <c r="C208" s="5" t="s">
        <v>16</v>
      </c>
      <c r="D208" s="5">
        <v>106926</v>
      </c>
      <c r="E208" s="5">
        <v>9098386.5</v>
      </c>
      <c r="F208" s="5">
        <v>7354572.0109999999</v>
      </c>
      <c r="G208" s="6">
        <v>193869.59292307691</v>
      </c>
      <c r="H208">
        <f>VLOOKUP($A208, Лист2!$1:$1048576,4,FALSE)</f>
        <v>37</v>
      </c>
      <c r="I208">
        <f>VLOOKUP($A208, Лист2!$1:$1048576,5,FALSE)</f>
        <v>6645</v>
      </c>
      <c r="J208">
        <f>VLOOKUP($A208, Лист2!$1:$1048576,6,FALSE)</f>
        <v>6122</v>
      </c>
      <c r="K208" s="26">
        <f t="shared" si="9"/>
        <v>22</v>
      </c>
      <c r="L208" s="31">
        <f t="shared" si="10"/>
        <v>0.2371061818949943</v>
      </c>
      <c r="M208" s="31">
        <f t="shared" si="11"/>
        <v>0.21074576382673524</v>
      </c>
    </row>
    <row r="209" spans="1:13" ht="14.25" customHeight="1" x14ac:dyDescent="0.3">
      <c r="A209" t="str">
        <f>TEXT(B209,"ДД.ММ.ГГГГ")&amp;" "&amp;C209</f>
        <v>06.05.2020 Казань</v>
      </c>
      <c r="B209" s="24">
        <v>43957</v>
      </c>
      <c r="C209" s="7" t="s">
        <v>17</v>
      </c>
      <c r="D209" s="7">
        <v>30342</v>
      </c>
      <c r="E209" s="7">
        <v>2738127</v>
      </c>
      <c r="F209" s="7">
        <v>2094375.01</v>
      </c>
      <c r="G209" s="8">
        <v>174068.47879999998</v>
      </c>
      <c r="H209">
        <f>VLOOKUP($A209, Лист2!$1:$1048576,4,FALSE)</f>
        <v>20</v>
      </c>
      <c r="I209">
        <f>VLOOKUP($A209, Лист2!$1:$1048576,5,FALSE)</f>
        <v>1747</v>
      </c>
      <c r="J209">
        <f>VLOOKUP($A209, Лист2!$1:$1048576,6,FALSE)</f>
        <v>1570</v>
      </c>
      <c r="K209" s="26">
        <f t="shared" si="9"/>
        <v>19</v>
      </c>
      <c r="L209" s="31">
        <f t="shared" si="10"/>
        <v>0.30737188274606081</v>
      </c>
      <c r="M209" s="31">
        <f t="shared" si="11"/>
        <v>0.22425950890237178</v>
      </c>
    </row>
    <row r="210" spans="1:13" ht="14.25" customHeight="1" x14ac:dyDescent="0.3">
      <c r="A210" t="str">
        <f>TEXT(B210,"ДД.ММ.ГГГГ")&amp;" "&amp;C210</f>
        <v>23.05.2020 Казань</v>
      </c>
      <c r="B210" s="23">
        <v>43974</v>
      </c>
      <c r="C210" s="5" t="s">
        <v>17</v>
      </c>
      <c r="D210" s="5">
        <v>42999</v>
      </c>
      <c r="E210" s="5">
        <v>3883215</v>
      </c>
      <c r="F210" s="5">
        <v>3151914.3419999997</v>
      </c>
      <c r="G210" s="6">
        <v>162279.9956153846</v>
      </c>
      <c r="H210">
        <f>VLOOKUP($A210, Лист2!$1:$1048576,4,FALSE)</f>
        <v>21</v>
      </c>
      <c r="I210">
        <f>VLOOKUP($A210, Лист2!$1:$1048576,5,FALSE)</f>
        <v>2460</v>
      </c>
      <c r="J210">
        <f>VLOOKUP($A210, Лист2!$1:$1048576,6,FALSE)</f>
        <v>2226</v>
      </c>
      <c r="K210" s="26">
        <f t="shared" si="9"/>
        <v>21</v>
      </c>
      <c r="L210" s="31">
        <f t="shared" si="10"/>
        <v>0.23201793534019852</v>
      </c>
      <c r="M210" s="31">
        <f t="shared" si="11"/>
        <v>0.18053176598179768</v>
      </c>
    </row>
    <row r="211" spans="1:13" ht="14.25" customHeight="1" x14ac:dyDescent="0.3">
      <c r="A211" t="str">
        <f>TEXT(B211,"ДД.ММ.ГГГГ")&amp;" "&amp;C211</f>
        <v>28.05.2020 Волгоград</v>
      </c>
      <c r="B211" s="24">
        <v>43979</v>
      </c>
      <c r="C211" s="7" t="s">
        <v>16</v>
      </c>
      <c r="D211" s="7">
        <v>69945</v>
      </c>
      <c r="E211" s="7">
        <v>6101931</v>
      </c>
      <c r="F211" s="7">
        <v>4743581.9779999992</v>
      </c>
      <c r="G211" s="8">
        <v>226018.55243846151</v>
      </c>
      <c r="H211">
        <f>VLOOKUP($A211, Лист2!$1:$1048576,4,FALSE)</f>
        <v>37</v>
      </c>
      <c r="I211">
        <f>VLOOKUP($A211, Лист2!$1:$1048576,5,FALSE)</f>
        <v>4840</v>
      </c>
      <c r="J211">
        <f>VLOOKUP($A211, Лист2!$1:$1048576,6,FALSE)</f>
        <v>4475</v>
      </c>
      <c r="K211" s="26">
        <f t="shared" si="9"/>
        <v>22</v>
      </c>
      <c r="L211" s="31">
        <f t="shared" si="10"/>
        <v>0.28635512747535802</v>
      </c>
      <c r="M211" s="31">
        <f t="shared" si="11"/>
        <v>0.23870789517565275</v>
      </c>
    </row>
    <row r="212" spans="1:13" ht="14.25" customHeight="1" x14ac:dyDescent="0.3">
      <c r="A212" t="str">
        <f>TEXT(B212,"ДД.ММ.ГГГГ")&amp;" "&amp;C212</f>
        <v>25.05.2020 Казань</v>
      </c>
      <c r="B212" s="23">
        <v>43976</v>
      </c>
      <c r="C212" s="5" t="s">
        <v>17</v>
      </c>
      <c r="D212" s="5">
        <v>38740.5</v>
      </c>
      <c r="E212" s="5">
        <v>3561655.5</v>
      </c>
      <c r="F212" s="5">
        <v>2769041.2770000002</v>
      </c>
      <c r="G212" s="6">
        <v>180495.52483076922</v>
      </c>
      <c r="H212">
        <f>VLOOKUP($A212, Лист2!$1:$1048576,4,FALSE)</f>
        <v>21</v>
      </c>
      <c r="I212">
        <f>VLOOKUP($A212, Лист2!$1:$1048576,5,FALSE)</f>
        <v>2330</v>
      </c>
      <c r="J212">
        <f>VLOOKUP($A212, Лист2!$1:$1048576,6,FALSE)</f>
        <v>2142</v>
      </c>
      <c r="K212" s="26">
        <f t="shared" si="9"/>
        <v>22</v>
      </c>
      <c r="L212" s="31">
        <f t="shared" si="10"/>
        <v>0.28624138960424739</v>
      </c>
      <c r="M212" s="31">
        <f t="shared" si="11"/>
        <v>0.2210579897286343</v>
      </c>
    </row>
    <row r="213" spans="1:13" ht="14.25" customHeight="1" x14ac:dyDescent="0.3">
      <c r="A213" t="str">
        <f>TEXT(B213,"ДД.ММ.ГГГГ")&amp;" "&amp;C213</f>
        <v>30.04.2020 Казань</v>
      </c>
      <c r="B213" s="24">
        <v>43951</v>
      </c>
      <c r="C213" s="7" t="s">
        <v>17</v>
      </c>
      <c r="D213" s="7">
        <v>31231.5</v>
      </c>
      <c r="E213" s="7">
        <v>2853310.5</v>
      </c>
      <c r="F213" s="7">
        <v>2211817.6569999997</v>
      </c>
      <c r="G213" s="8">
        <v>63441.684615384613</v>
      </c>
      <c r="H213">
        <f>VLOOKUP($A213, Лист2!$1:$1048576,4,FALSE)</f>
        <v>20</v>
      </c>
      <c r="I213">
        <f>VLOOKUP($A213, Лист2!$1:$1048576,5,FALSE)</f>
        <v>1756</v>
      </c>
      <c r="J213">
        <f>VLOOKUP($A213, Лист2!$1:$1048576,6,FALSE)</f>
        <v>1586</v>
      </c>
      <c r="K213" s="26">
        <f t="shared" si="9"/>
        <v>18</v>
      </c>
      <c r="L213" s="31">
        <f t="shared" si="10"/>
        <v>0.29002971423516422</v>
      </c>
      <c r="M213" s="31">
        <f t="shared" si="11"/>
        <v>0.26134666054192546</v>
      </c>
    </row>
    <row r="214" spans="1:13" ht="14.25" customHeight="1" x14ac:dyDescent="0.3">
      <c r="A214" t="str">
        <f>TEXT(B214,"ДД.ММ.ГГГГ")&amp;" "&amp;C214</f>
        <v>10.05.2020 Казань</v>
      </c>
      <c r="B214" s="23">
        <v>43961</v>
      </c>
      <c r="C214" s="5" t="s">
        <v>17</v>
      </c>
      <c r="D214" s="5">
        <v>37489.5</v>
      </c>
      <c r="E214" s="5">
        <v>3549097.5</v>
      </c>
      <c r="F214" s="5">
        <v>2745646.9479999999</v>
      </c>
      <c r="G214" s="6">
        <v>258287.05384615384</v>
      </c>
      <c r="H214">
        <f>VLOOKUP($A214, Лист2!$1:$1048576,4,FALSE)</f>
        <v>21</v>
      </c>
      <c r="I214">
        <f>VLOOKUP($A214, Лист2!$1:$1048576,5,FALSE)</f>
        <v>2120</v>
      </c>
      <c r="J214">
        <f>VLOOKUP($A214, Лист2!$1:$1048576,6,FALSE)</f>
        <v>1921</v>
      </c>
      <c r="K214" s="26">
        <f t="shared" si="9"/>
        <v>19</v>
      </c>
      <c r="L214" s="31">
        <f t="shared" si="10"/>
        <v>0.29262704463341666</v>
      </c>
      <c r="M214" s="31">
        <f t="shared" si="11"/>
        <v>0.19855557122919879</v>
      </c>
    </row>
    <row r="215" spans="1:13" ht="14.25" customHeight="1" x14ac:dyDescent="0.3">
      <c r="A215" t="str">
        <f>TEXT(B215,"ДД.ММ.ГГГГ")&amp;" "&amp;C215</f>
        <v>08.05.2020 Казань</v>
      </c>
      <c r="B215" s="24">
        <v>43959</v>
      </c>
      <c r="C215" s="7" t="s">
        <v>17</v>
      </c>
      <c r="D215" s="7">
        <v>34399.5</v>
      </c>
      <c r="E215" s="7">
        <v>3201358.5</v>
      </c>
      <c r="F215" s="7">
        <v>2481896.3339999998</v>
      </c>
      <c r="G215" s="8">
        <v>156377.12456923077</v>
      </c>
      <c r="H215">
        <f>VLOOKUP($A215, Лист2!$1:$1048576,4,FALSE)</f>
        <v>21</v>
      </c>
      <c r="I215">
        <f>VLOOKUP($A215, Лист2!$1:$1048576,5,FALSE)</f>
        <v>1957</v>
      </c>
      <c r="J215">
        <f>VLOOKUP($A215, Лист2!$1:$1048576,6,FALSE)</f>
        <v>1755</v>
      </c>
      <c r="K215" s="26">
        <f t="shared" si="9"/>
        <v>19</v>
      </c>
      <c r="L215" s="31">
        <f t="shared" si="10"/>
        <v>0.28988405202261774</v>
      </c>
      <c r="M215" s="31">
        <f t="shared" si="11"/>
        <v>0.22687693829792713</v>
      </c>
    </row>
    <row r="216" spans="1:13" ht="14.25" customHeight="1" x14ac:dyDescent="0.3">
      <c r="A216" t="str">
        <f>TEXT(B216,"ДД.ММ.ГГГГ")&amp;" "&amp;C216</f>
        <v>07.05.2020 Казань</v>
      </c>
      <c r="B216" s="23">
        <v>43958</v>
      </c>
      <c r="C216" s="5" t="s">
        <v>17</v>
      </c>
      <c r="D216" s="5">
        <v>32851.5</v>
      </c>
      <c r="E216" s="5">
        <v>2934504</v>
      </c>
      <c r="F216" s="5">
        <v>2253872.1379999998</v>
      </c>
      <c r="G216" s="6">
        <v>160756.50769230767</v>
      </c>
      <c r="H216">
        <f>VLOOKUP($A216, Лист2!$1:$1048576,4,FALSE)</f>
        <v>21</v>
      </c>
      <c r="I216">
        <f>VLOOKUP($A216, Лист2!$1:$1048576,5,FALSE)</f>
        <v>1879</v>
      </c>
      <c r="J216">
        <f>VLOOKUP($A216, Лист2!$1:$1048576,6,FALSE)</f>
        <v>1695</v>
      </c>
      <c r="K216" s="26">
        <f t="shared" si="9"/>
        <v>19</v>
      </c>
      <c r="L216" s="31">
        <f t="shared" si="10"/>
        <v>0.30198335146197203</v>
      </c>
      <c r="M216" s="31">
        <f t="shared" si="11"/>
        <v>0.23065876078001926</v>
      </c>
    </row>
    <row r="217" spans="1:13" ht="14.25" customHeight="1" x14ac:dyDescent="0.3">
      <c r="A217" t="str">
        <f>TEXT(B217,"ДД.ММ.ГГГГ")&amp;" "&amp;C217</f>
        <v>24.05.2020 Казань</v>
      </c>
      <c r="B217" s="24">
        <v>43975</v>
      </c>
      <c r="C217" s="7" t="s">
        <v>17</v>
      </c>
      <c r="D217" s="7">
        <v>38194.5</v>
      </c>
      <c r="E217" s="7">
        <v>3449302.5</v>
      </c>
      <c r="F217" s="7">
        <v>2798056.2479999997</v>
      </c>
      <c r="G217" s="8">
        <v>174707.83838461537</v>
      </c>
      <c r="H217">
        <f>VLOOKUP($A217, Лист2!$1:$1048576,4,FALSE)</f>
        <v>21</v>
      </c>
      <c r="I217">
        <f>VLOOKUP($A217, Лист2!$1:$1048576,5,FALSE)</f>
        <v>2254</v>
      </c>
      <c r="J217">
        <f>VLOOKUP($A217, Лист2!$1:$1048576,6,FALSE)</f>
        <v>2061</v>
      </c>
      <c r="K217" s="26">
        <f t="shared" si="9"/>
        <v>21</v>
      </c>
      <c r="L217" s="31">
        <f t="shared" si="10"/>
        <v>0.23274952119547254</v>
      </c>
      <c r="M217" s="31">
        <f t="shared" si="11"/>
        <v>0.1703105196530649</v>
      </c>
    </row>
    <row r="218" spans="1:13" ht="14.25" customHeight="1" x14ac:dyDescent="0.3">
      <c r="A218" t="str">
        <f>TEXT(B218,"ДД.ММ.ГГГГ")&amp;" "&amp;C218</f>
        <v>31.05.2020 Казань</v>
      </c>
      <c r="B218" s="23">
        <v>43982</v>
      </c>
      <c r="C218" s="5" t="s">
        <v>17</v>
      </c>
      <c r="D218" s="5">
        <v>42423</v>
      </c>
      <c r="E218" s="5">
        <v>3994153.5</v>
      </c>
      <c r="F218" s="5">
        <v>3105853.9129999997</v>
      </c>
      <c r="G218" s="6">
        <v>53605.712153846151</v>
      </c>
      <c r="H218">
        <f>VLOOKUP($A218, Лист2!$1:$1048576,4,FALSE)</f>
        <v>23</v>
      </c>
      <c r="I218">
        <f>VLOOKUP($A218, Лист2!$1:$1048576,5,FALSE)</f>
        <v>2522</v>
      </c>
      <c r="J218">
        <f>VLOOKUP($A218, Лист2!$1:$1048576,6,FALSE)</f>
        <v>2295</v>
      </c>
      <c r="K218" s="26">
        <f t="shared" si="9"/>
        <v>22</v>
      </c>
      <c r="L218" s="31">
        <f t="shared" si="10"/>
        <v>0.28600816776407101</v>
      </c>
      <c r="M218" s="31">
        <f t="shared" si="11"/>
        <v>0.26874859482360791</v>
      </c>
    </row>
    <row r="219" spans="1:13" ht="14.25" customHeight="1" x14ac:dyDescent="0.3">
      <c r="A219" t="str">
        <f>TEXT(B219,"ДД.ММ.ГГГГ")&amp;" "&amp;C219</f>
        <v>30.05.2020 Казань</v>
      </c>
      <c r="B219" s="24">
        <v>43981</v>
      </c>
      <c r="C219" s="7" t="s">
        <v>17</v>
      </c>
      <c r="D219" s="7">
        <v>48286.5</v>
      </c>
      <c r="E219" s="7">
        <v>4456441.5</v>
      </c>
      <c r="F219" s="7">
        <v>3473157.5449999999</v>
      </c>
      <c r="G219" s="8">
        <v>205639.55141538463</v>
      </c>
      <c r="H219">
        <f>VLOOKUP($A219, Лист2!$1:$1048576,4,FALSE)</f>
        <v>22</v>
      </c>
      <c r="I219">
        <f>VLOOKUP($A219, Лист2!$1:$1048576,5,FALSE)</f>
        <v>2793</v>
      </c>
      <c r="J219">
        <f>VLOOKUP($A219, Лист2!$1:$1048576,6,FALSE)</f>
        <v>2539</v>
      </c>
      <c r="K219" s="26">
        <f t="shared" si="9"/>
        <v>22</v>
      </c>
      <c r="L219" s="31">
        <f t="shared" si="10"/>
        <v>0.28310951699140391</v>
      </c>
      <c r="M219" s="31">
        <f t="shared" si="11"/>
        <v>0.22390127528309847</v>
      </c>
    </row>
    <row r="220" spans="1:13" ht="14.25" customHeight="1" x14ac:dyDescent="0.3">
      <c r="A220" t="str">
        <f>TEXT(B220,"ДД.ММ.ГГГГ")&amp;" "&amp;C220</f>
        <v>28.05.2020 Казань</v>
      </c>
      <c r="B220" s="23">
        <v>43979</v>
      </c>
      <c r="C220" s="5" t="s">
        <v>17</v>
      </c>
      <c r="D220" s="5">
        <v>41442</v>
      </c>
      <c r="E220" s="5">
        <v>3893680.5</v>
      </c>
      <c r="F220" s="5">
        <v>3004872.3489999999</v>
      </c>
      <c r="G220" s="6">
        <v>190911.88401538462</v>
      </c>
      <c r="H220">
        <f>VLOOKUP($A220, Лист2!$1:$1048576,4,FALSE)</f>
        <v>22</v>
      </c>
      <c r="I220">
        <f>VLOOKUP($A220, Лист2!$1:$1048576,5,FALSE)</f>
        <v>2454</v>
      </c>
      <c r="J220">
        <f>VLOOKUP($A220, Лист2!$1:$1048576,6,FALSE)</f>
        <v>2239</v>
      </c>
      <c r="K220" s="26">
        <f t="shared" si="9"/>
        <v>22</v>
      </c>
      <c r="L220" s="31">
        <f t="shared" si="10"/>
        <v>0.29578898794013297</v>
      </c>
      <c r="M220" s="31">
        <f t="shared" si="11"/>
        <v>0.23225488005068515</v>
      </c>
    </row>
    <row r="221" spans="1:13" ht="14.25" customHeight="1" x14ac:dyDescent="0.3">
      <c r="A221" t="str">
        <f>TEXT(B221,"ДД.ММ.ГГГГ")&amp;" "&amp;C221</f>
        <v>16.05.2020 Пермь</v>
      </c>
      <c r="B221" s="24">
        <v>43967</v>
      </c>
      <c r="C221" s="7" t="s">
        <v>18</v>
      </c>
      <c r="D221" s="7">
        <v>18600</v>
      </c>
      <c r="E221" s="7">
        <v>1601425.5</v>
      </c>
      <c r="F221" s="7">
        <v>1268422.666</v>
      </c>
      <c r="G221" s="8">
        <v>189642.93076923076</v>
      </c>
      <c r="H221">
        <f>VLOOKUP($A221, Лист2!$1:$1048576,4,FALSE)</f>
        <v>15</v>
      </c>
      <c r="I221">
        <f>VLOOKUP($A221, Лист2!$1:$1048576,5,FALSE)</f>
        <v>1111</v>
      </c>
      <c r="J221">
        <f>VLOOKUP($A221, Лист2!$1:$1048576,6,FALSE)</f>
        <v>992</v>
      </c>
      <c r="K221" s="26">
        <f t="shared" si="9"/>
        <v>20</v>
      </c>
      <c r="L221" s="31">
        <f t="shared" si="10"/>
        <v>0.26253302067687906</v>
      </c>
      <c r="M221" s="31">
        <f t="shared" si="11"/>
        <v>0.1130221865893157</v>
      </c>
    </row>
    <row r="222" spans="1:13" ht="14.25" customHeight="1" x14ac:dyDescent="0.3">
      <c r="A222" t="str">
        <f>TEXT(B222,"ДД.ММ.ГГГГ")&amp;" "&amp;C222</f>
        <v>19.05.2020 Пермь</v>
      </c>
      <c r="B222" s="23">
        <v>43970</v>
      </c>
      <c r="C222" s="5" t="s">
        <v>18</v>
      </c>
      <c r="D222" s="5">
        <v>16638</v>
      </c>
      <c r="E222" s="5">
        <v>1364847</v>
      </c>
      <c r="F222" s="5">
        <v>1137103.412</v>
      </c>
      <c r="G222" s="6">
        <v>258642.5153846154</v>
      </c>
      <c r="H222">
        <f>VLOOKUP($A222, Лист2!$1:$1048576,4,FALSE)</f>
        <v>16</v>
      </c>
      <c r="I222">
        <f>VLOOKUP($A222, Лист2!$1:$1048576,5,FALSE)</f>
        <v>1012</v>
      </c>
      <c r="J222">
        <f>VLOOKUP($A222, Лист2!$1:$1048576,6,FALSE)</f>
        <v>900</v>
      </c>
      <c r="K222" s="26">
        <f t="shared" si="9"/>
        <v>21</v>
      </c>
      <c r="L222" s="31">
        <f t="shared" si="10"/>
        <v>0.20028397206146101</v>
      </c>
      <c r="M222" s="31">
        <f t="shared" si="11"/>
        <v>-2.7173366167522688E-2</v>
      </c>
    </row>
    <row r="223" spans="1:13" ht="14.25" customHeight="1" x14ac:dyDescent="0.3">
      <c r="A223" t="str">
        <f>TEXT(B223,"ДД.ММ.ГГГГ")&amp;" "&amp;C223</f>
        <v>17.05.2020 Пермь</v>
      </c>
      <c r="B223" s="24">
        <v>43968</v>
      </c>
      <c r="C223" s="7" t="s">
        <v>18</v>
      </c>
      <c r="D223" s="7">
        <v>15609</v>
      </c>
      <c r="E223" s="7">
        <v>1377577.5</v>
      </c>
      <c r="F223" s="7">
        <v>1086345.0159999998</v>
      </c>
      <c r="G223" s="8">
        <v>224718.40769230769</v>
      </c>
      <c r="H223">
        <f>VLOOKUP($A223, Лист2!$1:$1048576,4,FALSE)</f>
        <v>15</v>
      </c>
      <c r="I223">
        <f>VLOOKUP($A223, Лист2!$1:$1048576,5,FALSE)</f>
        <v>971</v>
      </c>
      <c r="J223">
        <f>VLOOKUP($A223, Лист2!$1:$1048576,6,FALSE)</f>
        <v>856</v>
      </c>
      <c r="K223" s="26">
        <f t="shared" si="9"/>
        <v>20</v>
      </c>
      <c r="L223" s="31">
        <f t="shared" si="10"/>
        <v>0.26808470578927035</v>
      </c>
      <c r="M223" s="31">
        <f t="shared" si="11"/>
        <v>6.1227395834706426E-2</v>
      </c>
    </row>
    <row r="224" spans="1:13" ht="14.25" customHeight="1" x14ac:dyDescent="0.3">
      <c r="A224" t="str">
        <f>TEXT(B224,"ДД.ММ.ГГГГ")&amp;" "&amp;C224</f>
        <v>09.05.2020 Пермь</v>
      </c>
      <c r="B224" s="23">
        <v>43960</v>
      </c>
      <c r="C224" s="5" t="s">
        <v>18</v>
      </c>
      <c r="D224" s="5">
        <v>13948.5</v>
      </c>
      <c r="E224" s="5">
        <v>1222932</v>
      </c>
      <c r="F224" s="5">
        <v>974409.1449999999</v>
      </c>
      <c r="G224" s="6">
        <v>299208.26923076925</v>
      </c>
      <c r="H224">
        <f>VLOOKUP($A224, Лист2!$1:$1048576,4,FALSE)</f>
        <v>15</v>
      </c>
      <c r="I224">
        <f>VLOOKUP($A224, Лист2!$1:$1048576,5,FALSE)</f>
        <v>849</v>
      </c>
      <c r="J224">
        <f>VLOOKUP($A224, Лист2!$1:$1048576,6,FALSE)</f>
        <v>740</v>
      </c>
      <c r="K224" s="26">
        <f t="shared" si="9"/>
        <v>19</v>
      </c>
      <c r="L224" s="31">
        <f t="shared" si="10"/>
        <v>0.25504979738259753</v>
      </c>
      <c r="M224" s="31">
        <f t="shared" si="11"/>
        <v>-5.201656254033736E-2</v>
      </c>
    </row>
    <row r="225" spans="1:13" ht="14.25" customHeight="1" x14ac:dyDescent="0.3">
      <c r="A225" t="str">
        <f>TEXT(B225,"ДД.ММ.ГГГГ")&amp;" "&amp;C225</f>
        <v>04.05.2020 Пермь</v>
      </c>
      <c r="B225" s="24">
        <v>43955</v>
      </c>
      <c r="C225" s="7" t="s">
        <v>18</v>
      </c>
      <c r="D225" s="7">
        <v>12301.5</v>
      </c>
      <c r="E225" s="7">
        <v>1085211</v>
      </c>
      <c r="F225" s="7">
        <v>874153.34499999997</v>
      </c>
      <c r="G225" s="8">
        <v>243709.48269230771</v>
      </c>
      <c r="H225">
        <f>VLOOKUP($A225, Лист2!$1:$1048576,4,FALSE)</f>
        <v>15</v>
      </c>
      <c r="I225">
        <f>VLOOKUP($A225, Лист2!$1:$1048576,5,FALSE)</f>
        <v>750</v>
      </c>
      <c r="J225">
        <f>VLOOKUP($A225, Лист2!$1:$1048576,6,FALSE)</f>
        <v>647</v>
      </c>
      <c r="K225" s="26">
        <f t="shared" si="9"/>
        <v>19</v>
      </c>
      <c r="L225" s="31">
        <f t="shared" si="10"/>
        <v>0.24144236958791257</v>
      </c>
      <c r="M225" s="31">
        <f t="shared" si="11"/>
        <v>-3.735251701440058E-2</v>
      </c>
    </row>
    <row r="226" spans="1:13" ht="14.25" customHeight="1" x14ac:dyDescent="0.3">
      <c r="A226" t="str">
        <f>TEXT(B226,"ДД.ММ.ГГГГ")&amp;" "&amp;C226</f>
        <v>29.04.2020 Пермь</v>
      </c>
      <c r="B226" s="23">
        <v>43950</v>
      </c>
      <c r="C226" s="5" t="s">
        <v>18</v>
      </c>
      <c r="D226" s="5">
        <v>13014</v>
      </c>
      <c r="E226" s="5">
        <v>1115992.5</v>
      </c>
      <c r="F226" s="5">
        <v>928035.23599999992</v>
      </c>
      <c r="G226" s="6">
        <v>185811.06153846154</v>
      </c>
      <c r="H226">
        <f>VLOOKUP($A226, Лист2!$1:$1048576,4,FALSE)</f>
        <v>15</v>
      </c>
      <c r="I226">
        <f>VLOOKUP($A226, Лист2!$1:$1048576,5,FALSE)</f>
        <v>786</v>
      </c>
      <c r="J226">
        <f>VLOOKUP($A226, Лист2!$1:$1048576,6,FALSE)</f>
        <v>695</v>
      </c>
      <c r="K226" s="26">
        <f t="shared" si="9"/>
        <v>18</v>
      </c>
      <c r="L226" s="31">
        <f t="shared" si="10"/>
        <v>0.20253246504963535</v>
      </c>
      <c r="M226" s="31">
        <f t="shared" si="11"/>
        <v>2.3126303595853398E-3</v>
      </c>
    </row>
    <row r="227" spans="1:13" ht="14.25" customHeight="1" x14ac:dyDescent="0.3">
      <c r="A227" t="str">
        <f>TEXT(B227,"ДД.ММ.ГГГГ")&amp;" "&amp;C227</f>
        <v>02.05.2020 Пермь</v>
      </c>
      <c r="B227" s="24">
        <v>43953</v>
      </c>
      <c r="C227" s="7" t="s">
        <v>18</v>
      </c>
      <c r="D227" s="7">
        <v>12313.5</v>
      </c>
      <c r="E227" s="7">
        <v>1053220.5</v>
      </c>
      <c r="F227" s="7">
        <v>843395.10900000005</v>
      </c>
      <c r="G227" s="8">
        <v>137019.67692307691</v>
      </c>
      <c r="H227">
        <f>VLOOKUP($A227, Лист2!$1:$1048576,4,FALSE)</f>
        <v>15</v>
      </c>
      <c r="I227">
        <f>VLOOKUP($A227, Лист2!$1:$1048576,5,FALSE)</f>
        <v>751</v>
      </c>
      <c r="J227">
        <f>VLOOKUP($A227, Лист2!$1:$1048576,6,FALSE)</f>
        <v>651</v>
      </c>
      <c r="K227" s="26">
        <f t="shared" si="9"/>
        <v>18</v>
      </c>
      <c r="L227" s="31">
        <f t="shared" si="10"/>
        <v>0.24878658740241749</v>
      </c>
      <c r="M227" s="31">
        <f t="shared" si="11"/>
        <v>8.6324562829452015E-2</v>
      </c>
    </row>
    <row r="228" spans="1:13" ht="14.25" customHeight="1" x14ac:dyDescent="0.3">
      <c r="A228" t="str">
        <f>TEXT(B228,"ДД.ММ.ГГГГ")&amp;" "&amp;C228</f>
        <v>26.05.2020 Пермь</v>
      </c>
      <c r="B228" s="23">
        <v>43977</v>
      </c>
      <c r="C228" s="5" t="s">
        <v>18</v>
      </c>
      <c r="D228" s="5">
        <v>17391</v>
      </c>
      <c r="E228" s="5">
        <v>1489132.5</v>
      </c>
      <c r="F228" s="5">
        <v>1209901.0159999998</v>
      </c>
      <c r="G228" s="6">
        <v>272121.81538461539</v>
      </c>
      <c r="H228">
        <f>VLOOKUP($A228, Лист2!$1:$1048576,4,FALSE)</f>
        <v>17</v>
      </c>
      <c r="I228">
        <f>VLOOKUP($A228, Лист2!$1:$1048576,5,FALSE)</f>
        <v>1140</v>
      </c>
      <c r="J228">
        <f>VLOOKUP($A228, Лист2!$1:$1048576,6,FALSE)</f>
        <v>1016</v>
      </c>
      <c r="K228" s="26">
        <f t="shared" si="9"/>
        <v>22</v>
      </c>
      <c r="L228" s="31">
        <f t="shared" si="10"/>
        <v>0.23078870114776415</v>
      </c>
      <c r="M228" s="31">
        <f t="shared" si="11"/>
        <v>5.8762398918299485E-3</v>
      </c>
    </row>
    <row r="229" spans="1:13" ht="14.25" customHeight="1" x14ac:dyDescent="0.3">
      <c r="A229" t="str">
        <f>TEXT(B229,"ДД.ММ.ГГГГ")&amp;" "&amp;C229</f>
        <v>01.05.2020 Пермь</v>
      </c>
      <c r="B229" s="24">
        <v>43952</v>
      </c>
      <c r="C229" s="7" t="s">
        <v>18</v>
      </c>
      <c r="D229" s="7">
        <v>17113.5</v>
      </c>
      <c r="E229" s="7">
        <v>1465842</v>
      </c>
      <c r="F229" s="7">
        <v>1193019.642</v>
      </c>
      <c r="G229" s="8">
        <v>272484.63076923077</v>
      </c>
      <c r="H229">
        <f>VLOOKUP($A229, Лист2!$1:$1048576,4,FALSE)</f>
        <v>15</v>
      </c>
      <c r="I229">
        <f>VLOOKUP($A229, Лист2!$1:$1048576,5,FALSE)</f>
        <v>996</v>
      </c>
      <c r="J229">
        <f>VLOOKUP($A229, Лист2!$1:$1048576,6,FALSE)</f>
        <v>888</v>
      </c>
      <c r="K229" s="26">
        <f t="shared" si="9"/>
        <v>18</v>
      </c>
      <c r="L229" s="31">
        <f t="shared" si="10"/>
        <v>0.22868220136144246</v>
      </c>
      <c r="M229" s="31">
        <f t="shared" si="11"/>
        <v>2.8308606068133191E-4</v>
      </c>
    </row>
    <row r="230" spans="1:13" ht="14.25" customHeight="1" x14ac:dyDescent="0.3">
      <c r="A230" t="str">
        <f>TEXT(B230,"ДД.ММ.ГГГГ")&amp;" "&amp;C230</f>
        <v>12.05.2020 Пермь</v>
      </c>
      <c r="B230" s="23">
        <v>43963</v>
      </c>
      <c r="C230" s="5" t="s">
        <v>18</v>
      </c>
      <c r="D230" s="5">
        <v>12802.5</v>
      </c>
      <c r="E230" s="5">
        <v>1123830</v>
      </c>
      <c r="F230" s="5">
        <v>914932.571</v>
      </c>
      <c r="G230" s="6">
        <v>284287.79007692303</v>
      </c>
      <c r="H230">
        <f>VLOOKUP($A230, Лист2!$1:$1048576,4,FALSE)</f>
        <v>15</v>
      </c>
      <c r="I230">
        <f>VLOOKUP($A230, Лист2!$1:$1048576,5,FALSE)</f>
        <v>845</v>
      </c>
      <c r="J230">
        <f>VLOOKUP($A230, Лист2!$1:$1048576,6,FALSE)</f>
        <v>743</v>
      </c>
      <c r="K230" s="26">
        <f t="shared" si="9"/>
        <v>20</v>
      </c>
      <c r="L230" s="31">
        <f t="shared" si="10"/>
        <v>0.22832002665691525</v>
      </c>
      <c r="M230" s="31">
        <f t="shared" si="11"/>
        <v>-8.239990953051668E-2</v>
      </c>
    </row>
    <row r="231" spans="1:13" ht="14.25" customHeight="1" x14ac:dyDescent="0.3">
      <c r="A231" t="str">
        <f>TEXT(B231,"ДД.ММ.ГГГГ")&amp;" "&amp;C231</f>
        <v>21.05.2020 Пермь</v>
      </c>
      <c r="B231" s="24">
        <v>43972</v>
      </c>
      <c r="C231" s="7" t="s">
        <v>18</v>
      </c>
      <c r="D231" s="7">
        <v>16554</v>
      </c>
      <c r="E231" s="7">
        <v>1380751.5</v>
      </c>
      <c r="F231" s="7">
        <v>1137748.7319999998</v>
      </c>
      <c r="G231" s="8">
        <v>227139.51416923077</v>
      </c>
      <c r="H231">
        <f>VLOOKUP($A231, Лист2!$1:$1048576,4,FALSE)</f>
        <v>17</v>
      </c>
      <c r="I231">
        <f>VLOOKUP($A231, Лист2!$1:$1048576,5,FALSE)</f>
        <v>1045</v>
      </c>
      <c r="J231">
        <f>VLOOKUP($A231, Лист2!$1:$1048576,6,FALSE)</f>
        <v>930</v>
      </c>
      <c r="K231" s="26">
        <f t="shared" si="9"/>
        <v>21</v>
      </c>
      <c r="L231" s="31">
        <f t="shared" si="10"/>
        <v>0.21358210399657926</v>
      </c>
      <c r="M231" s="31">
        <f t="shared" si="11"/>
        <v>1.3942668872839835E-2</v>
      </c>
    </row>
    <row r="232" spans="1:13" ht="14.25" customHeight="1" x14ac:dyDescent="0.3">
      <c r="A232" t="str">
        <f>TEXT(B232,"ДД.ММ.ГГГГ")&amp;" "&amp;C232</f>
        <v>20.05.2020 Пермь</v>
      </c>
      <c r="B232" s="23">
        <v>43971</v>
      </c>
      <c r="C232" s="5" t="s">
        <v>18</v>
      </c>
      <c r="D232" s="5">
        <v>17329.5</v>
      </c>
      <c r="E232" s="5">
        <v>1430254.5</v>
      </c>
      <c r="F232" s="5">
        <v>1175778.8370000001</v>
      </c>
      <c r="G232" s="6">
        <v>286968.87692307692</v>
      </c>
      <c r="H232">
        <f>VLOOKUP($A232, Лист2!$1:$1048576,4,FALSE)</f>
        <v>16</v>
      </c>
      <c r="I232">
        <f>VLOOKUP($A232, Лист2!$1:$1048576,5,FALSE)</f>
        <v>1050</v>
      </c>
      <c r="J232">
        <f>VLOOKUP($A232, Лист2!$1:$1048576,6,FALSE)</f>
        <v>938</v>
      </c>
      <c r="K232" s="26">
        <f t="shared" si="9"/>
        <v>21</v>
      </c>
      <c r="L232" s="31">
        <f t="shared" si="10"/>
        <v>0.2164315728366864</v>
      </c>
      <c r="M232" s="31">
        <f t="shared" si="11"/>
        <v>-2.7635481181123675E-2</v>
      </c>
    </row>
    <row r="233" spans="1:13" ht="14.25" customHeight="1" x14ac:dyDescent="0.3">
      <c r="A233" t="str">
        <f>TEXT(B233,"ДД.ММ.ГГГГ")&amp;" "&amp;C233</f>
        <v>05.05.2020 Пермь</v>
      </c>
      <c r="B233" s="24">
        <v>43956</v>
      </c>
      <c r="C233" s="7" t="s">
        <v>18</v>
      </c>
      <c r="D233" s="7">
        <v>15987</v>
      </c>
      <c r="E233" s="7">
        <v>1384179</v>
      </c>
      <c r="F233" s="7">
        <v>1116620.7919999999</v>
      </c>
      <c r="G233" s="8">
        <v>220298.15353846154</v>
      </c>
      <c r="H233">
        <f>VLOOKUP($A233, Лист2!$1:$1048576,4,FALSE)</f>
        <v>15</v>
      </c>
      <c r="I233">
        <f>VLOOKUP($A233, Лист2!$1:$1048576,5,FALSE)</f>
        <v>922</v>
      </c>
      <c r="J233">
        <f>VLOOKUP($A233, Лист2!$1:$1048576,6,FALSE)</f>
        <v>823</v>
      </c>
      <c r="K233" s="26">
        <f t="shared" si="9"/>
        <v>19</v>
      </c>
      <c r="L233" s="31">
        <f t="shared" si="10"/>
        <v>0.23961420915400627</v>
      </c>
      <c r="M233" s="31">
        <f t="shared" si="11"/>
        <v>4.2324175584166054E-2</v>
      </c>
    </row>
    <row r="234" spans="1:13" ht="14.25" customHeight="1" x14ac:dyDescent="0.3">
      <c r="A234" t="str">
        <f>TEXT(B234,"ДД.ММ.ГГГГ")&amp;" "&amp;C234</f>
        <v>28.04.2020 Пермь</v>
      </c>
      <c r="B234" s="23">
        <v>43949</v>
      </c>
      <c r="C234" s="5" t="s">
        <v>18</v>
      </c>
      <c r="D234" s="5">
        <v>13303.5</v>
      </c>
      <c r="E234" s="5">
        <v>1102887</v>
      </c>
      <c r="F234" s="5">
        <v>914116.79200000002</v>
      </c>
      <c r="G234" s="6">
        <v>173095.92049999998</v>
      </c>
      <c r="H234">
        <f>VLOOKUP($A234, Лист2!$1:$1048576,4,FALSE)</f>
        <v>15</v>
      </c>
      <c r="I234">
        <f>VLOOKUP($A234, Лист2!$1:$1048576,5,FALSE)</f>
        <v>780</v>
      </c>
      <c r="J234">
        <f>VLOOKUP($A234, Лист2!$1:$1048576,6,FALSE)</f>
        <v>690</v>
      </c>
      <c r="K234" s="26">
        <f t="shared" si="9"/>
        <v>18</v>
      </c>
      <c r="L234" s="31">
        <f t="shared" si="10"/>
        <v>0.20650556871074302</v>
      </c>
      <c r="M234" s="31">
        <f t="shared" si="11"/>
        <v>1.7146919996629935E-2</v>
      </c>
    </row>
    <row r="235" spans="1:13" ht="14.25" customHeight="1" x14ac:dyDescent="0.3">
      <c r="A235" t="str">
        <f>TEXT(B235,"ДД.ММ.ГГГГ")&amp;" "&amp;C235</f>
        <v>13.05.2020 Пермь</v>
      </c>
      <c r="B235" s="24">
        <v>43964</v>
      </c>
      <c r="C235" s="7" t="s">
        <v>18</v>
      </c>
      <c r="D235" s="7">
        <v>14305.5</v>
      </c>
      <c r="E235" s="7">
        <v>1243507.5</v>
      </c>
      <c r="F235" s="7">
        <v>987216.74099999992</v>
      </c>
      <c r="G235" s="8">
        <v>233030.6</v>
      </c>
      <c r="H235">
        <f>VLOOKUP($A235, Лист2!$1:$1048576,4,FALSE)</f>
        <v>15</v>
      </c>
      <c r="I235">
        <f>VLOOKUP($A235, Лист2!$1:$1048576,5,FALSE)</f>
        <v>898</v>
      </c>
      <c r="J235">
        <f>VLOOKUP($A235, Лист2!$1:$1048576,6,FALSE)</f>
        <v>795</v>
      </c>
      <c r="K235" s="26">
        <f t="shared" si="9"/>
        <v>20</v>
      </c>
      <c r="L235" s="31">
        <f t="shared" si="10"/>
        <v>0.2596094133699462</v>
      </c>
      <c r="M235" s="31">
        <f t="shared" si="11"/>
        <v>2.3561349837360662E-2</v>
      </c>
    </row>
    <row r="236" spans="1:13" ht="14.25" customHeight="1" x14ac:dyDescent="0.3">
      <c r="A236" t="str">
        <f>TEXT(B236,"ДД.ММ.ГГГГ")&amp;" "&amp;C236</f>
        <v>03.05.2020 Пермь</v>
      </c>
      <c r="B236" s="23">
        <v>43954</v>
      </c>
      <c r="C236" s="5" t="s">
        <v>18</v>
      </c>
      <c r="D236" s="5">
        <v>12924</v>
      </c>
      <c r="E236" s="5">
        <v>1120009.5</v>
      </c>
      <c r="F236" s="5">
        <v>902752.71699999995</v>
      </c>
      <c r="G236" s="6">
        <v>193184.6</v>
      </c>
      <c r="H236">
        <f>VLOOKUP($A236, Лист2!$1:$1048576,4,FALSE)</f>
        <v>15</v>
      </c>
      <c r="I236">
        <f>VLOOKUP($A236, Лист2!$1:$1048576,5,FALSE)</f>
        <v>784</v>
      </c>
      <c r="J236">
        <f>VLOOKUP($A236, Лист2!$1:$1048576,6,FALSE)</f>
        <v>696</v>
      </c>
      <c r="K236" s="26">
        <f t="shared" si="9"/>
        <v>18</v>
      </c>
      <c r="L236" s="31">
        <f t="shared" si="10"/>
        <v>0.24066034796547731</v>
      </c>
      <c r="M236" s="31">
        <f t="shared" si="11"/>
        <v>2.6665312157681437E-2</v>
      </c>
    </row>
    <row r="237" spans="1:13" ht="14.25" customHeight="1" x14ac:dyDescent="0.3">
      <c r="A237" t="str">
        <f>TEXT(B237,"ДД.ММ.ГГГГ")&amp;" "&amp;C237</f>
        <v>06.05.2020 Пермь</v>
      </c>
      <c r="B237" s="24">
        <v>43957</v>
      </c>
      <c r="C237" s="7" t="s">
        <v>18</v>
      </c>
      <c r="D237" s="7">
        <v>14061</v>
      </c>
      <c r="E237" s="7">
        <v>1221057</v>
      </c>
      <c r="F237" s="7">
        <v>983096.41700000002</v>
      </c>
      <c r="G237" s="8">
        <v>373408.83343076921</v>
      </c>
      <c r="H237">
        <f>VLOOKUP($A237, Лист2!$1:$1048576,4,FALSE)</f>
        <v>15</v>
      </c>
      <c r="I237">
        <f>VLOOKUP($A237, Лист2!$1:$1048576,5,FALSE)</f>
        <v>839</v>
      </c>
      <c r="J237">
        <f>VLOOKUP($A237, Лист2!$1:$1048576,6,FALSE)</f>
        <v>733</v>
      </c>
      <c r="K237" s="26">
        <f t="shared" si="9"/>
        <v>19</v>
      </c>
      <c r="L237" s="31">
        <f t="shared" si="10"/>
        <v>0.24205213129161468</v>
      </c>
      <c r="M237" s="31">
        <f t="shared" si="11"/>
        <v>-0.13777717840138282</v>
      </c>
    </row>
    <row r="238" spans="1:13" ht="14.25" customHeight="1" x14ac:dyDescent="0.3">
      <c r="A238" t="str">
        <f>TEXT(B238,"ДД.ММ.ГГГГ")&amp;" "&amp;C238</f>
        <v>23.05.2020 Пермь</v>
      </c>
      <c r="B238" s="23">
        <v>43974</v>
      </c>
      <c r="C238" s="5" t="s">
        <v>18</v>
      </c>
      <c r="D238" s="5">
        <v>21958.5</v>
      </c>
      <c r="E238" s="5">
        <v>1854001.5</v>
      </c>
      <c r="F238" s="5">
        <v>1515956.368</v>
      </c>
      <c r="G238" s="6">
        <v>206787.93638461537</v>
      </c>
      <c r="H238">
        <f>VLOOKUP($A238, Лист2!$1:$1048576,4,FALSE)</f>
        <v>17</v>
      </c>
      <c r="I238">
        <f>VLOOKUP($A238, Лист2!$1:$1048576,5,FALSE)</f>
        <v>1294</v>
      </c>
      <c r="J238">
        <f>VLOOKUP($A238, Лист2!$1:$1048576,6,FALSE)</f>
        <v>1155</v>
      </c>
      <c r="K238" s="26">
        <f t="shared" si="9"/>
        <v>21</v>
      </c>
      <c r="L238" s="31">
        <f t="shared" si="10"/>
        <v>0.2229913334814396</v>
      </c>
      <c r="M238" s="31">
        <f t="shared" si="11"/>
        <v>8.6583755565836057E-2</v>
      </c>
    </row>
    <row r="239" spans="1:13" ht="14.25" customHeight="1" x14ac:dyDescent="0.3">
      <c r="A239" t="str">
        <f>TEXT(B239,"ДД.ММ.ГГГГ")&amp;" "&amp;C239</f>
        <v>25.05.2020 Пермь</v>
      </c>
      <c r="B239" s="24">
        <v>43976</v>
      </c>
      <c r="C239" s="7" t="s">
        <v>18</v>
      </c>
      <c r="D239" s="7">
        <v>17211</v>
      </c>
      <c r="E239" s="7">
        <v>1507867.5</v>
      </c>
      <c r="F239" s="7">
        <v>1217527.6069999998</v>
      </c>
      <c r="G239" s="8">
        <v>246242.8615384615</v>
      </c>
      <c r="H239">
        <f>VLOOKUP($A239, Лист2!$1:$1048576,4,FALSE)</f>
        <v>17</v>
      </c>
      <c r="I239">
        <f>VLOOKUP($A239, Лист2!$1:$1048576,5,FALSE)</f>
        <v>1142</v>
      </c>
      <c r="J239">
        <f>VLOOKUP($A239, Лист2!$1:$1048576,6,FALSE)</f>
        <v>1020</v>
      </c>
      <c r="K239" s="26">
        <f t="shared" si="9"/>
        <v>22</v>
      </c>
      <c r="L239" s="31">
        <f t="shared" si="10"/>
        <v>0.23846678410471575</v>
      </c>
      <c r="M239" s="31">
        <f t="shared" si="11"/>
        <v>3.6218506428937723E-2</v>
      </c>
    </row>
    <row r="240" spans="1:13" ht="14.25" customHeight="1" x14ac:dyDescent="0.3">
      <c r="A240" t="str">
        <f>TEXT(B240,"ДД.ММ.ГГГГ")&amp;" "&amp;C240</f>
        <v>30.04.2020 Пермь</v>
      </c>
      <c r="B240" s="23">
        <v>43951</v>
      </c>
      <c r="C240" s="5" t="s">
        <v>18</v>
      </c>
      <c r="D240" s="5">
        <v>12753</v>
      </c>
      <c r="E240" s="5">
        <v>1103068.5</v>
      </c>
      <c r="F240" s="5">
        <v>904501.45600000001</v>
      </c>
      <c r="G240" s="6">
        <v>58978.558669230762</v>
      </c>
      <c r="H240">
        <f>VLOOKUP($A240, Лист2!$1:$1048576,4,FALSE)</f>
        <v>15</v>
      </c>
      <c r="I240">
        <f>VLOOKUP($A240, Лист2!$1:$1048576,5,FALSE)</f>
        <v>791</v>
      </c>
      <c r="J240">
        <f>VLOOKUP($A240, Лист2!$1:$1048576,6,FALSE)</f>
        <v>691</v>
      </c>
      <c r="K240" s="26">
        <f t="shared" si="9"/>
        <v>18</v>
      </c>
      <c r="L240" s="31">
        <f t="shared" si="10"/>
        <v>0.21953203356700843</v>
      </c>
      <c r="M240" s="31">
        <f t="shared" si="11"/>
        <v>0.15432643519234893</v>
      </c>
    </row>
    <row r="241" spans="1:13" ht="14.25" customHeight="1" x14ac:dyDescent="0.3">
      <c r="A241" t="str">
        <f>TEXT(B241,"ДД.ММ.ГГГГ")&amp;" "&amp;C241</f>
        <v>10.05.2020 Пермь</v>
      </c>
      <c r="B241" s="24">
        <v>43961</v>
      </c>
      <c r="C241" s="7" t="s">
        <v>18</v>
      </c>
      <c r="D241" s="7">
        <v>16435.5</v>
      </c>
      <c r="E241" s="7">
        <v>1471537.5</v>
      </c>
      <c r="F241" s="7">
        <v>1176721.1640000001</v>
      </c>
      <c r="G241" s="8">
        <v>252262.82307692306</v>
      </c>
      <c r="H241">
        <f>VLOOKUP($A241, Лист2!$1:$1048576,4,FALSE)</f>
        <v>15</v>
      </c>
      <c r="I241">
        <f>VLOOKUP($A241, Лист2!$1:$1048576,5,FALSE)</f>
        <v>950</v>
      </c>
      <c r="J241">
        <f>VLOOKUP($A241, Лист2!$1:$1048576,6,FALSE)</f>
        <v>848</v>
      </c>
      <c r="K241" s="26">
        <f t="shared" si="9"/>
        <v>19</v>
      </c>
      <c r="L241" s="31">
        <f t="shared" si="10"/>
        <v>0.25054052312430397</v>
      </c>
      <c r="M241" s="31">
        <f t="shared" si="11"/>
        <v>3.616278369501378E-2</v>
      </c>
    </row>
    <row r="242" spans="1:13" ht="14.25" customHeight="1" x14ac:dyDescent="0.3">
      <c r="A242" t="str">
        <f>TEXT(B242,"ДД.ММ.ГГГГ")&amp;" "&amp;C242</f>
        <v>08.05.2020 Пермь</v>
      </c>
      <c r="B242" s="23">
        <v>43959</v>
      </c>
      <c r="C242" s="5" t="s">
        <v>18</v>
      </c>
      <c r="D242" s="5">
        <v>14494.5</v>
      </c>
      <c r="E242" s="5">
        <v>1269786</v>
      </c>
      <c r="F242" s="5">
        <v>1018857.6680000001</v>
      </c>
      <c r="G242" s="6">
        <v>197493.53076923077</v>
      </c>
      <c r="H242">
        <f>VLOOKUP($A242, Лист2!$1:$1048576,4,FALSE)</f>
        <v>15</v>
      </c>
      <c r="I242">
        <f>VLOOKUP($A242, Лист2!$1:$1048576,5,FALSE)</f>
        <v>879</v>
      </c>
      <c r="J242">
        <f>VLOOKUP($A242, Лист2!$1:$1048576,6,FALSE)</f>
        <v>768</v>
      </c>
      <c r="K242" s="26">
        <f t="shared" si="9"/>
        <v>19</v>
      </c>
      <c r="L242" s="31">
        <f t="shared" si="10"/>
        <v>0.24628399027762915</v>
      </c>
      <c r="M242" s="31">
        <f t="shared" si="11"/>
        <v>5.2445795825103572E-2</v>
      </c>
    </row>
    <row r="243" spans="1:13" ht="14.25" customHeight="1" x14ac:dyDescent="0.3">
      <c r="A243" t="str">
        <f>TEXT(B243,"ДД.ММ.ГГГГ")&amp;" "&amp;C243</f>
        <v>07.05.2020 Пермь</v>
      </c>
      <c r="B243" s="24">
        <v>43958</v>
      </c>
      <c r="C243" s="7" t="s">
        <v>18</v>
      </c>
      <c r="D243" s="7">
        <v>12705</v>
      </c>
      <c r="E243" s="7">
        <v>1123894.5</v>
      </c>
      <c r="F243" s="7">
        <v>898508.49699999997</v>
      </c>
      <c r="G243" s="8">
        <v>273904.81530769228</v>
      </c>
      <c r="H243">
        <f>VLOOKUP($A243, Лист2!$1:$1048576,4,FALSE)</f>
        <v>15</v>
      </c>
      <c r="I243">
        <f>VLOOKUP($A243, Лист2!$1:$1048576,5,FALSE)</f>
        <v>805</v>
      </c>
      <c r="J243">
        <f>VLOOKUP($A243, Лист2!$1:$1048576,6,FALSE)</f>
        <v>703</v>
      </c>
      <c r="K243" s="26">
        <f t="shared" si="9"/>
        <v>19</v>
      </c>
      <c r="L243" s="31">
        <f t="shared" si="10"/>
        <v>0.25084459830099975</v>
      </c>
      <c r="M243" s="31">
        <f t="shared" si="11"/>
        <v>-5.3999280440519028E-2</v>
      </c>
    </row>
    <row r="244" spans="1:13" ht="14.25" customHeight="1" x14ac:dyDescent="0.3">
      <c r="A244" t="str">
        <f>TEXT(B244,"ДД.ММ.ГГГГ")&amp;" "&amp;C244</f>
        <v>24.05.2020 Пермь</v>
      </c>
      <c r="B244" s="23">
        <v>43975</v>
      </c>
      <c r="C244" s="5" t="s">
        <v>18</v>
      </c>
      <c r="D244" s="5">
        <v>18075</v>
      </c>
      <c r="E244" s="5">
        <v>1548099</v>
      </c>
      <c r="F244" s="5">
        <v>1256993.4810000001</v>
      </c>
      <c r="G244" s="6">
        <v>213288.93846153846</v>
      </c>
      <c r="H244">
        <f>VLOOKUP($A244, Лист2!$1:$1048576,4,FALSE)</f>
        <v>17</v>
      </c>
      <c r="I244">
        <f>VLOOKUP($A244, Лист2!$1:$1048576,5,FALSE)</f>
        <v>1128</v>
      </c>
      <c r="J244">
        <f>VLOOKUP($A244, Лист2!$1:$1048576,6,FALSE)</f>
        <v>1001</v>
      </c>
      <c r="K244" s="26">
        <f t="shared" si="9"/>
        <v>21</v>
      </c>
      <c r="L244" s="31">
        <f t="shared" si="10"/>
        <v>0.23158872611527873</v>
      </c>
      <c r="M244" s="31">
        <f t="shared" si="11"/>
        <v>6.1906908599521512E-2</v>
      </c>
    </row>
    <row r="245" spans="1:13" ht="14.25" customHeight="1" x14ac:dyDescent="0.3">
      <c r="A245" t="str">
        <f>TEXT(B245,"ДД.ММ.ГГГГ")&amp;" "&amp;C245</f>
        <v>16.05.2020 Ростов-на-Дону</v>
      </c>
      <c r="B245" s="24">
        <v>43967</v>
      </c>
      <c r="C245" s="7" t="s">
        <v>19</v>
      </c>
      <c r="D245" s="7">
        <v>13120.5</v>
      </c>
      <c r="E245" s="7">
        <v>1215033</v>
      </c>
      <c r="F245" s="7">
        <v>985281.03599999985</v>
      </c>
      <c r="G245" s="8">
        <v>143418.86295384614</v>
      </c>
      <c r="H245">
        <f>VLOOKUP($A245, Лист2!$1:$1048576,4,FALSE)</f>
        <v>15</v>
      </c>
      <c r="I245">
        <f>VLOOKUP($A245, Лист2!$1:$1048576,5,FALSE)</f>
        <v>747</v>
      </c>
      <c r="J245">
        <f>VLOOKUP($A245, Лист2!$1:$1048576,6,FALSE)</f>
        <v>647</v>
      </c>
      <c r="K245" s="26">
        <f t="shared" si="9"/>
        <v>20</v>
      </c>
      <c r="L245" s="31">
        <f t="shared" si="10"/>
        <v>0.23318419375322291</v>
      </c>
      <c r="M245" s="31">
        <f t="shared" si="11"/>
        <v>8.7622818152113535E-2</v>
      </c>
    </row>
    <row r="246" spans="1:13" ht="14.25" customHeight="1" x14ac:dyDescent="0.3">
      <c r="A246" t="str">
        <f>TEXT(B246,"ДД.ММ.ГГГГ")&amp;" "&amp;C246</f>
        <v>19.05.2020 Ростов-на-Дону</v>
      </c>
      <c r="B246" s="23">
        <v>43970</v>
      </c>
      <c r="C246" s="5" t="s">
        <v>19</v>
      </c>
      <c r="D246" s="5">
        <v>16237.5</v>
      </c>
      <c r="E246" s="5">
        <v>1403047.5</v>
      </c>
      <c r="F246" s="5">
        <v>1195875.8800000001</v>
      </c>
      <c r="G246" s="6">
        <v>173178.52204615384</v>
      </c>
      <c r="H246">
        <f>VLOOKUP($A246, Лист2!$1:$1048576,4,FALSE)</f>
        <v>15</v>
      </c>
      <c r="I246">
        <f>VLOOKUP($A246, Лист2!$1:$1048576,5,FALSE)</f>
        <v>930</v>
      </c>
      <c r="J246">
        <f>VLOOKUP($A246, Лист2!$1:$1048576,6,FALSE)</f>
        <v>827</v>
      </c>
      <c r="K246" s="26">
        <f t="shared" si="9"/>
        <v>21</v>
      </c>
      <c r="L246" s="31">
        <f t="shared" si="10"/>
        <v>0.17323839661353471</v>
      </c>
      <c r="M246" s="31">
        <f t="shared" si="11"/>
        <v>2.8425272657766152E-2</v>
      </c>
    </row>
    <row r="247" spans="1:13" ht="14.25" customHeight="1" x14ac:dyDescent="0.3">
      <c r="A247" t="str">
        <f>TEXT(B247,"ДД.ММ.ГГГГ")&amp;" "&amp;C247</f>
        <v>17.05.2020 Ростов-на-Дону</v>
      </c>
      <c r="B247" s="24">
        <v>43968</v>
      </c>
      <c r="C247" s="7" t="s">
        <v>19</v>
      </c>
      <c r="D247" s="7">
        <v>11967</v>
      </c>
      <c r="E247" s="7">
        <v>1060489.5</v>
      </c>
      <c r="F247" s="7">
        <v>851805.179</v>
      </c>
      <c r="G247" s="8">
        <v>171981.49101538458</v>
      </c>
      <c r="H247">
        <f>VLOOKUP($A247, Лист2!$1:$1048576,4,FALSE)</f>
        <v>15</v>
      </c>
      <c r="I247">
        <f>VLOOKUP($A247, Лист2!$1:$1048576,5,FALSE)</f>
        <v>692</v>
      </c>
      <c r="J247">
        <f>VLOOKUP($A247, Лист2!$1:$1048576,6,FALSE)</f>
        <v>591</v>
      </c>
      <c r="K247" s="26">
        <f t="shared" si="9"/>
        <v>20</v>
      </c>
      <c r="L247" s="31">
        <f t="shared" si="10"/>
        <v>0.24499066939812536</v>
      </c>
      <c r="M247" s="31">
        <f t="shared" si="11"/>
        <v>4.3088291653384528E-2</v>
      </c>
    </row>
    <row r="248" spans="1:13" ht="14.25" customHeight="1" x14ac:dyDescent="0.3">
      <c r="A248" t="str">
        <f>TEXT(B248,"ДД.ММ.ГГГГ")&amp;" "&amp;C248</f>
        <v>09.05.2020 Ростов-на-Дону</v>
      </c>
      <c r="B248" s="23">
        <v>43960</v>
      </c>
      <c r="C248" s="5" t="s">
        <v>19</v>
      </c>
      <c r="D248" s="5">
        <v>12037.5</v>
      </c>
      <c r="E248" s="5">
        <v>1081216.5</v>
      </c>
      <c r="F248" s="5">
        <v>910141.15500000003</v>
      </c>
      <c r="G248" s="6">
        <v>143296.04318461538</v>
      </c>
      <c r="H248">
        <f>VLOOKUP($A248, Лист2!$1:$1048576,4,FALSE)</f>
        <v>15</v>
      </c>
      <c r="I248">
        <f>VLOOKUP($A248, Лист2!$1:$1048576,5,FALSE)</f>
        <v>623</v>
      </c>
      <c r="J248">
        <f>VLOOKUP($A248, Лист2!$1:$1048576,6,FALSE)</f>
        <v>535</v>
      </c>
      <c r="K248" s="26">
        <f t="shared" si="9"/>
        <v>19</v>
      </c>
      <c r="L248" s="31">
        <f t="shared" si="10"/>
        <v>0.18796572823915425</v>
      </c>
      <c r="M248" s="31">
        <f t="shared" si="11"/>
        <v>3.0521970864381569E-2</v>
      </c>
    </row>
    <row r="249" spans="1:13" ht="14.25" customHeight="1" x14ac:dyDescent="0.3">
      <c r="A249" t="str">
        <f>TEXT(B249,"ДД.ММ.ГГГГ")&amp;" "&amp;C249</f>
        <v>04.05.2020 Ростов-на-Дону</v>
      </c>
      <c r="B249" s="24">
        <v>43955</v>
      </c>
      <c r="C249" s="7" t="s">
        <v>19</v>
      </c>
      <c r="D249" s="7">
        <v>7087.5</v>
      </c>
      <c r="E249" s="7">
        <v>610855.5</v>
      </c>
      <c r="F249" s="7">
        <v>541946.12800000003</v>
      </c>
      <c r="G249" s="8">
        <v>150795.58461538461</v>
      </c>
      <c r="H249">
        <f>VLOOKUP($A249, Лист2!$1:$1048576,4,FALSE)</f>
        <v>15</v>
      </c>
      <c r="I249">
        <f>VLOOKUP($A249, Лист2!$1:$1048576,5,FALSE)</f>
        <v>390</v>
      </c>
      <c r="J249">
        <f>VLOOKUP($A249, Лист2!$1:$1048576,6,FALSE)</f>
        <v>315</v>
      </c>
      <c r="K249" s="26">
        <f t="shared" si="9"/>
        <v>19</v>
      </c>
      <c r="L249" s="31">
        <f t="shared" si="10"/>
        <v>0.12715170095282971</v>
      </c>
      <c r="M249" s="31">
        <f t="shared" si="11"/>
        <v>-0.15109659131171915</v>
      </c>
    </row>
    <row r="250" spans="1:13" ht="14.25" customHeight="1" x14ac:dyDescent="0.3">
      <c r="A250" t="str">
        <f>TEXT(B250,"ДД.ММ.ГГГГ")&amp;" "&amp;C250</f>
        <v>29.04.2020 Краснодар</v>
      </c>
      <c r="B250" s="23">
        <v>43950</v>
      </c>
      <c r="C250" s="5" t="s">
        <v>20</v>
      </c>
      <c r="D250" s="5">
        <v>25816.5</v>
      </c>
      <c r="E250" s="5">
        <v>2360914.5</v>
      </c>
      <c r="F250" s="5">
        <v>1868643.6719999998</v>
      </c>
      <c r="G250" s="6">
        <v>137636.84266153845</v>
      </c>
      <c r="H250">
        <f>VLOOKUP($A250, Лист2!$1:$1048576,4,FALSE)</f>
        <v>18</v>
      </c>
      <c r="I250">
        <f>VLOOKUP($A250, Лист2!$1:$1048576,5,FALSE)</f>
        <v>1599</v>
      </c>
      <c r="J250">
        <f>VLOOKUP($A250, Лист2!$1:$1048576,6,FALSE)</f>
        <v>1450</v>
      </c>
      <c r="K250" s="26">
        <f t="shared" si="9"/>
        <v>18</v>
      </c>
      <c r="L250" s="31">
        <f t="shared" si="10"/>
        <v>0.26343750570333468</v>
      </c>
      <c r="M250" s="31">
        <f t="shared" si="11"/>
        <v>0.18978149266890398</v>
      </c>
    </row>
    <row r="251" spans="1:13" ht="14.25" customHeight="1" x14ac:dyDescent="0.3">
      <c r="A251" t="str">
        <f>TEXT(B251,"ДД.ММ.ГГГГ")&amp;" "&amp;C251</f>
        <v>02.05.2020 Ростов-на-Дону</v>
      </c>
      <c r="B251" s="24">
        <v>43953</v>
      </c>
      <c r="C251" s="7" t="s">
        <v>19</v>
      </c>
      <c r="D251" s="7">
        <v>4624.5</v>
      </c>
      <c r="E251" s="7">
        <v>433243.5</v>
      </c>
      <c r="F251" s="7">
        <v>377401.46199999994</v>
      </c>
      <c r="G251" s="8">
        <v>65936.343369230759</v>
      </c>
      <c r="H251">
        <f>VLOOKUP($A251, Лист2!$1:$1048576,4,FALSE)</f>
        <v>15</v>
      </c>
      <c r="I251">
        <f>VLOOKUP($A251, Лист2!$1:$1048576,5,FALSE)</f>
        <v>274</v>
      </c>
      <c r="J251">
        <f>VLOOKUP($A251, Лист2!$1:$1048576,6,FALSE)</f>
        <v>203</v>
      </c>
      <c r="K251" s="26">
        <f t="shared" si="9"/>
        <v>18</v>
      </c>
      <c r="L251" s="31">
        <f t="shared" si="10"/>
        <v>0.14796455134029149</v>
      </c>
      <c r="M251" s="31">
        <f t="shared" si="11"/>
        <v>-2.6746863448109011E-2</v>
      </c>
    </row>
    <row r="252" spans="1:13" ht="14.25" customHeight="1" x14ac:dyDescent="0.3">
      <c r="A252" t="str">
        <f>TEXT(B252,"ДД.ММ.ГГГГ")&amp;" "&amp;C252</f>
        <v>26.05.2020 Ростов-на-Дону</v>
      </c>
      <c r="B252" s="23">
        <v>43977</v>
      </c>
      <c r="C252" s="5" t="s">
        <v>19</v>
      </c>
      <c r="D252" s="5">
        <v>12259.5</v>
      </c>
      <c r="E252" s="5">
        <v>1152054</v>
      </c>
      <c r="F252" s="5">
        <v>906579.62099999993</v>
      </c>
      <c r="G252" s="6">
        <v>217611.18753846153</v>
      </c>
      <c r="H252">
        <f>VLOOKUP($A252, Лист2!$1:$1048576,4,FALSE)</f>
        <v>15</v>
      </c>
      <c r="I252">
        <f>VLOOKUP($A252, Лист2!$1:$1048576,5,FALSE)</f>
        <v>812</v>
      </c>
      <c r="J252">
        <f>VLOOKUP($A252, Лист2!$1:$1048576,6,FALSE)</f>
        <v>711</v>
      </c>
      <c r="K252" s="26">
        <f t="shared" si="9"/>
        <v>22</v>
      </c>
      <c r="L252" s="31">
        <f t="shared" si="10"/>
        <v>0.2707697959603706</v>
      </c>
      <c r="M252" s="31">
        <f t="shared" si="11"/>
        <v>3.073441186644383E-2</v>
      </c>
    </row>
    <row r="253" spans="1:13" ht="14.25" customHeight="1" x14ac:dyDescent="0.3">
      <c r="A253" t="str">
        <f>TEXT(B253,"ДД.ММ.ГГГГ")&amp;" "&amp;C253</f>
        <v>01.05.2020 Ростов-на-Дону</v>
      </c>
      <c r="B253" s="24">
        <v>43952</v>
      </c>
      <c r="C253" s="7" t="s">
        <v>19</v>
      </c>
      <c r="D253" s="7">
        <v>5446.5</v>
      </c>
      <c r="E253" s="7">
        <v>505572</v>
      </c>
      <c r="F253" s="7">
        <v>422390.908</v>
      </c>
      <c r="G253" s="8">
        <v>42729.218369230766</v>
      </c>
      <c r="H253">
        <f>VLOOKUP($A253, Лист2!$1:$1048576,4,FALSE)</f>
        <v>15</v>
      </c>
      <c r="I253">
        <f>VLOOKUP($A253, Лист2!$1:$1048576,5,FALSE)</f>
        <v>294</v>
      </c>
      <c r="J253">
        <f>VLOOKUP($A253, Лист2!$1:$1048576,6,FALSE)</f>
        <v>225</v>
      </c>
      <c r="K253" s="26">
        <f t="shared" si="9"/>
        <v>18</v>
      </c>
      <c r="L253" s="31">
        <f t="shared" si="10"/>
        <v>0.19692917253796571</v>
      </c>
      <c r="M253" s="31">
        <f t="shared" si="11"/>
        <v>9.5768807672274137E-2</v>
      </c>
    </row>
    <row r="254" spans="1:13" ht="14.25" customHeight="1" x14ac:dyDescent="0.3">
      <c r="A254" t="str">
        <f>TEXT(B254,"ДД.ММ.ГГГГ")&amp;" "&amp;C254</f>
        <v>12.05.2020 Ростов-на-Дону</v>
      </c>
      <c r="B254" s="23">
        <v>43963</v>
      </c>
      <c r="C254" s="5" t="s">
        <v>19</v>
      </c>
      <c r="D254" s="5">
        <v>11296.5</v>
      </c>
      <c r="E254" s="5">
        <v>989632.5</v>
      </c>
      <c r="F254" s="5">
        <v>829947.41200000001</v>
      </c>
      <c r="G254" s="6">
        <v>196319.5046923077</v>
      </c>
      <c r="H254">
        <f>VLOOKUP($A254, Лист2!$1:$1048576,4,FALSE)</f>
        <v>15</v>
      </c>
      <c r="I254">
        <f>VLOOKUP($A254, Лист2!$1:$1048576,5,FALSE)</f>
        <v>624</v>
      </c>
      <c r="J254">
        <f>VLOOKUP($A254, Лист2!$1:$1048576,6,FALSE)</f>
        <v>538</v>
      </c>
      <c r="K254" s="26">
        <f t="shared" si="9"/>
        <v>20</v>
      </c>
      <c r="L254" s="31">
        <f t="shared" si="10"/>
        <v>0.19240386281245489</v>
      </c>
      <c r="M254" s="31">
        <f t="shared" si="11"/>
        <v>-4.4140648145436612E-2</v>
      </c>
    </row>
    <row r="255" spans="1:13" ht="14.25" customHeight="1" x14ac:dyDescent="0.3">
      <c r="A255" t="str">
        <f>TEXT(B255,"ДД.ММ.ГГГГ")&amp;" "&amp;C255</f>
        <v>21.05.2020 Ростов-на-Дону</v>
      </c>
      <c r="B255" s="24">
        <v>43972</v>
      </c>
      <c r="C255" s="7" t="s">
        <v>19</v>
      </c>
      <c r="D255" s="7">
        <v>12135</v>
      </c>
      <c r="E255" s="7">
        <v>1103623.5</v>
      </c>
      <c r="F255" s="7">
        <v>899589.3060000001</v>
      </c>
      <c r="G255" s="8">
        <v>184440.53076923077</v>
      </c>
      <c r="H255">
        <f>VLOOKUP($A255, Лист2!$1:$1048576,4,FALSE)</f>
        <v>15</v>
      </c>
      <c r="I255">
        <f>VLOOKUP($A255, Лист2!$1:$1048576,5,FALSE)</f>
        <v>749</v>
      </c>
      <c r="J255">
        <f>VLOOKUP($A255, Лист2!$1:$1048576,6,FALSE)</f>
        <v>652</v>
      </c>
      <c r="K255" s="26">
        <f t="shared" si="9"/>
        <v>21</v>
      </c>
      <c r="L255" s="31">
        <f t="shared" si="10"/>
        <v>0.22680815861099163</v>
      </c>
      <c r="M255" s="31">
        <f t="shared" si="11"/>
        <v>2.1780676026365669E-2</v>
      </c>
    </row>
    <row r="256" spans="1:13" ht="14.25" customHeight="1" x14ac:dyDescent="0.3">
      <c r="A256" t="str">
        <f>TEXT(B256,"ДД.ММ.ГГГГ")&amp;" "&amp;C256</f>
        <v>20.05.2020 Ростов-на-Дону</v>
      </c>
      <c r="B256" s="23">
        <v>43971</v>
      </c>
      <c r="C256" s="5" t="s">
        <v>19</v>
      </c>
      <c r="D256" s="5">
        <v>12630</v>
      </c>
      <c r="E256" s="5">
        <v>1104858</v>
      </c>
      <c r="F256" s="5">
        <v>915994.11899999983</v>
      </c>
      <c r="G256" s="6">
        <v>161654.46923076923</v>
      </c>
      <c r="H256">
        <f>VLOOKUP($A256, Лист2!$1:$1048576,4,FALSE)</f>
        <v>15</v>
      </c>
      <c r="I256">
        <f>VLOOKUP($A256, Лист2!$1:$1048576,5,FALSE)</f>
        <v>760</v>
      </c>
      <c r="J256">
        <f>VLOOKUP($A256, Лист2!$1:$1048576,6,FALSE)</f>
        <v>664</v>
      </c>
      <c r="K256" s="26">
        <f t="shared" si="9"/>
        <v>21</v>
      </c>
      <c r="L256" s="31">
        <f t="shared" si="10"/>
        <v>0.20618459996903124</v>
      </c>
      <c r="M256" s="31">
        <f t="shared" si="11"/>
        <v>2.9704788715167442E-2</v>
      </c>
    </row>
    <row r="257" spans="1:13" ht="14.25" customHeight="1" x14ac:dyDescent="0.3">
      <c r="A257" t="str">
        <f>TEXT(B257,"ДД.ММ.ГГГГ")&amp;" "&amp;C257</f>
        <v>05.05.2020 Ростов-на-Дону</v>
      </c>
      <c r="B257" s="24">
        <v>43956</v>
      </c>
      <c r="C257" s="7" t="s">
        <v>19</v>
      </c>
      <c r="D257" s="7">
        <v>8223</v>
      </c>
      <c r="E257" s="7">
        <v>694593</v>
      </c>
      <c r="F257" s="7">
        <v>622755.04999999993</v>
      </c>
      <c r="G257" s="8">
        <v>172368.62218461538</v>
      </c>
      <c r="H257">
        <f>VLOOKUP($A257, Лист2!$1:$1048576,4,FALSE)</f>
        <v>15</v>
      </c>
      <c r="I257">
        <f>VLOOKUP($A257, Лист2!$1:$1048576,5,FALSE)</f>
        <v>455</v>
      </c>
      <c r="J257">
        <f>VLOOKUP($A257, Лист2!$1:$1048576,6,FALSE)</f>
        <v>381</v>
      </c>
      <c r="K257" s="26">
        <f t="shared" si="9"/>
        <v>19</v>
      </c>
      <c r="L257" s="31">
        <f t="shared" si="10"/>
        <v>0.11535506616927486</v>
      </c>
      <c r="M257" s="31">
        <f t="shared" si="11"/>
        <v>-0.16142891524463002</v>
      </c>
    </row>
    <row r="258" spans="1:13" ht="14.25" customHeight="1" x14ac:dyDescent="0.3">
      <c r="A258" t="str">
        <f>TEXT(B258,"ДД.ММ.ГГГГ")&amp;" "&amp;C258</f>
        <v>28.04.2020 Краснодар</v>
      </c>
      <c r="B258" s="23">
        <v>43949</v>
      </c>
      <c r="C258" s="5" t="s">
        <v>20</v>
      </c>
      <c r="D258" s="5">
        <v>25149</v>
      </c>
      <c r="E258" s="5">
        <v>2277072</v>
      </c>
      <c r="F258" s="5">
        <v>1804070.1239999998</v>
      </c>
      <c r="G258" s="6">
        <v>125553.02143076922</v>
      </c>
      <c r="H258">
        <f>VLOOKUP($A258, Лист2!$1:$1048576,4,FALSE)</f>
        <v>18</v>
      </c>
      <c r="I258">
        <f>VLOOKUP($A258, Лист2!$1:$1048576,5,FALSE)</f>
        <v>1505</v>
      </c>
      <c r="J258">
        <f>VLOOKUP($A258, Лист2!$1:$1048576,6,FALSE)</f>
        <v>1368</v>
      </c>
      <c r="K258" s="26">
        <f t="shared" si="9"/>
        <v>18</v>
      </c>
      <c r="L258" s="31">
        <f t="shared" si="10"/>
        <v>0.2621859703276147</v>
      </c>
      <c r="M258" s="31">
        <f t="shared" si="11"/>
        <v>0.19259165702432027</v>
      </c>
    </row>
    <row r="259" spans="1:13" ht="14.25" customHeight="1" x14ac:dyDescent="0.3">
      <c r="A259" t="str">
        <f>TEXT(B259,"ДД.ММ.ГГГГ")&amp;" "&amp;C259</f>
        <v>13.05.2020 Ростов-на-Дону</v>
      </c>
      <c r="B259" s="24">
        <v>43964</v>
      </c>
      <c r="C259" s="7" t="s">
        <v>19</v>
      </c>
      <c r="D259" s="7">
        <v>10401</v>
      </c>
      <c r="E259" s="7">
        <v>949912.5</v>
      </c>
      <c r="F259" s="7">
        <v>785961.28899999999</v>
      </c>
      <c r="G259" s="8">
        <v>253438.94004615385</v>
      </c>
      <c r="H259">
        <f>VLOOKUP($A259, Лист2!$1:$1048576,4,FALSE)</f>
        <v>15</v>
      </c>
      <c r="I259">
        <f>VLOOKUP($A259, Лист2!$1:$1048576,5,FALSE)</f>
        <v>599</v>
      </c>
      <c r="J259">
        <f>VLOOKUP($A259, Лист2!$1:$1048576,6,FALSE)</f>
        <v>515</v>
      </c>
      <c r="K259" s="26">
        <f t="shared" ref="K259:K322" si="12">WEEKNUM(B259, 2)</f>
        <v>20</v>
      </c>
      <c r="L259" s="31">
        <f t="shared" ref="L259:L322" si="13">(E259-F259)/F259</f>
        <v>0.20859960063503841</v>
      </c>
      <c r="M259" s="31">
        <f t="shared" ref="M259:M322" si="14">(E259-F259-G259)/F259</f>
        <v>-0.11385768014097936</v>
      </c>
    </row>
    <row r="260" spans="1:13" ht="14.25" customHeight="1" x14ac:dyDescent="0.3">
      <c r="A260" t="str">
        <f>TEXT(B260,"ДД.ММ.ГГГГ")&amp;" "&amp;C260</f>
        <v>31.05.2020 Пермь</v>
      </c>
      <c r="B260" s="23">
        <v>43982</v>
      </c>
      <c r="C260" s="5" t="s">
        <v>18</v>
      </c>
      <c r="D260" s="5">
        <v>17689.5</v>
      </c>
      <c r="E260" s="5">
        <v>1592119.5</v>
      </c>
      <c r="F260" s="5">
        <v>1279369.1529999999</v>
      </c>
      <c r="G260" s="6">
        <v>119890.85384615383</v>
      </c>
      <c r="H260">
        <f>VLOOKUP($A260, Лист2!$1:$1048576,4,FALSE)</f>
        <v>17</v>
      </c>
      <c r="I260">
        <f>VLOOKUP($A260, Лист2!$1:$1048576,5,FALSE)</f>
        <v>1186</v>
      </c>
      <c r="J260">
        <f>VLOOKUP($A260, Лист2!$1:$1048576,6,FALSE)</f>
        <v>1054</v>
      </c>
      <c r="K260" s="26">
        <f t="shared" si="12"/>
        <v>22</v>
      </c>
      <c r="L260" s="31">
        <f t="shared" si="13"/>
        <v>0.24445668888188371</v>
      </c>
      <c r="M260" s="31">
        <f t="shared" si="14"/>
        <v>0.15074577396337011</v>
      </c>
    </row>
    <row r="261" spans="1:13" ht="14.25" customHeight="1" x14ac:dyDescent="0.3">
      <c r="A261" t="str">
        <f>TEXT(B261,"ДД.ММ.ГГГГ")&amp;" "&amp;C261</f>
        <v>03.05.2020 Ростов-на-Дону</v>
      </c>
      <c r="B261" s="24">
        <v>43954</v>
      </c>
      <c r="C261" s="7" t="s">
        <v>19</v>
      </c>
      <c r="D261" s="7">
        <v>8127</v>
      </c>
      <c r="E261" s="7">
        <v>665302.5</v>
      </c>
      <c r="F261" s="7">
        <v>644221.49399999995</v>
      </c>
      <c r="G261" s="8">
        <v>95245.727138461531</v>
      </c>
      <c r="H261">
        <f>VLOOKUP($A261, Лист2!$1:$1048576,4,FALSE)</f>
        <v>15</v>
      </c>
      <c r="I261">
        <f>VLOOKUP($A261, Лист2!$1:$1048576,5,FALSE)</f>
        <v>455</v>
      </c>
      <c r="J261">
        <f>VLOOKUP($A261, Лист2!$1:$1048576,6,FALSE)</f>
        <v>384</v>
      </c>
      <c r="K261" s="26">
        <f t="shared" si="12"/>
        <v>18</v>
      </c>
      <c r="L261" s="31">
        <f t="shared" si="13"/>
        <v>3.2723226710594751E-2</v>
      </c>
      <c r="M261" s="31">
        <f t="shared" si="14"/>
        <v>-0.11512301565408727</v>
      </c>
    </row>
    <row r="262" spans="1:13" ht="14.25" customHeight="1" x14ac:dyDescent="0.3">
      <c r="A262" t="str">
        <f>TEXT(B262,"ДД.ММ.ГГГГ")&amp;" "&amp;C262</f>
        <v>30.05.2020 Пермь</v>
      </c>
      <c r="B262" s="23">
        <v>43981</v>
      </c>
      <c r="C262" s="5" t="s">
        <v>18</v>
      </c>
      <c r="D262" s="5">
        <v>27250.5</v>
      </c>
      <c r="E262" s="5">
        <v>2457252</v>
      </c>
      <c r="F262" s="5">
        <v>1983435.05</v>
      </c>
      <c r="G262" s="6">
        <v>175066.50692307693</v>
      </c>
      <c r="H262">
        <f>VLOOKUP($A262, Лист2!$1:$1048576,4,FALSE)</f>
        <v>17</v>
      </c>
      <c r="I262">
        <f>VLOOKUP($A262, Лист2!$1:$1048576,5,FALSE)</f>
        <v>1697</v>
      </c>
      <c r="J262">
        <f>VLOOKUP($A262, Лист2!$1:$1048576,6,FALSE)</f>
        <v>1499</v>
      </c>
      <c r="K262" s="26">
        <f t="shared" si="12"/>
        <v>22</v>
      </c>
      <c r="L262" s="31">
        <f t="shared" si="13"/>
        <v>0.23888705102796279</v>
      </c>
      <c r="M262" s="31">
        <f t="shared" si="14"/>
        <v>0.15062275070561199</v>
      </c>
    </row>
    <row r="263" spans="1:13" ht="14.25" customHeight="1" x14ac:dyDescent="0.3">
      <c r="A263" t="str">
        <f>TEXT(B263,"ДД.ММ.ГГГГ")&amp;" "&amp;C263</f>
        <v>06.05.2020 Ростов-на-Дону</v>
      </c>
      <c r="B263" s="24">
        <v>43957</v>
      </c>
      <c r="C263" s="7" t="s">
        <v>19</v>
      </c>
      <c r="D263" s="7">
        <v>8464.5</v>
      </c>
      <c r="E263" s="7">
        <v>739291.5</v>
      </c>
      <c r="F263" s="7">
        <v>651727.3679999999</v>
      </c>
      <c r="G263" s="8">
        <v>154318.62433846152</v>
      </c>
      <c r="H263">
        <f>VLOOKUP($A263, Лист2!$1:$1048576,4,FALSE)</f>
        <v>15</v>
      </c>
      <c r="I263">
        <f>VLOOKUP($A263, Лист2!$1:$1048576,5,FALSE)</f>
        <v>467</v>
      </c>
      <c r="J263">
        <f>VLOOKUP($A263, Лист2!$1:$1048576,6,FALSE)</f>
        <v>389</v>
      </c>
      <c r="K263" s="26">
        <f t="shared" si="12"/>
        <v>19</v>
      </c>
      <c r="L263" s="31">
        <f t="shared" si="13"/>
        <v>0.1343569969582743</v>
      </c>
      <c r="M263" s="31">
        <f t="shared" si="14"/>
        <v>-0.10242702027891736</v>
      </c>
    </row>
    <row r="264" spans="1:13" ht="14.25" customHeight="1" x14ac:dyDescent="0.3">
      <c r="A264" t="str">
        <f>TEXT(B264,"ДД.ММ.ГГГГ")&amp;" "&amp;C264</f>
        <v>23.05.2020 Ростов-на-Дону</v>
      </c>
      <c r="B264" s="23">
        <v>43974</v>
      </c>
      <c r="C264" s="5" t="s">
        <v>19</v>
      </c>
      <c r="D264" s="5">
        <v>14167.5</v>
      </c>
      <c r="E264" s="5">
        <v>1315075.5</v>
      </c>
      <c r="F264" s="5">
        <v>1074904.135</v>
      </c>
      <c r="G264" s="6">
        <v>269233.34436923079</v>
      </c>
      <c r="H264">
        <f>VLOOKUP($A264, Лист2!$1:$1048576,4,FALSE)</f>
        <v>15</v>
      </c>
      <c r="I264">
        <f>VLOOKUP($A264, Лист2!$1:$1048576,5,FALSE)</f>
        <v>840</v>
      </c>
      <c r="J264">
        <f>VLOOKUP($A264, Лист2!$1:$1048576,6,FALSE)</f>
        <v>725</v>
      </c>
      <c r="K264" s="26">
        <f t="shared" si="12"/>
        <v>21</v>
      </c>
      <c r="L264" s="31">
        <f t="shared" si="13"/>
        <v>0.22343514847489165</v>
      </c>
      <c r="M264" s="31">
        <f t="shared" si="14"/>
        <v>-2.7036810467968662E-2</v>
      </c>
    </row>
    <row r="265" spans="1:13" ht="14.25" customHeight="1" x14ac:dyDescent="0.3">
      <c r="A265" t="str">
        <f>TEXT(B265,"ДД.ММ.ГГГГ")&amp;" "&amp;C265</f>
        <v>28.05.2020 Пермь</v>
      </c>
      <c r="B265" s="24">
        <v>43979</v>
      </c>
      <c r="C265" s="7" t="s">
        <v>18</v>
      </c>
      <c r="D265" s="7">
        <v>16500</v>
      </c>
      <c r="E265" s="7">
        <v>1487928</v>
      </c>
      <c r="F265" s="7">
        <v>1187884.8939999999</v>
      </c>
      <c r="G265" s="8">
        <v>279400.0153846154</v>
      </c>
      <c r="H265">
        <f>VLOOKUP($A265, Лист2!$1:$1048576,4,FALSE)</f>
        <v>17</v>
      </c>
      <c r="I265">
        <f>VLOOKUP($A265, Лист2!$1:$1048576,5,FALSE)</f>
        <v>1097</v>
      </c>
      <c r="J265">
        <f>VLOOKUP($A265, Лист2!$1:$1048576,6,FALSE)</f>
        <v>968</v>
      </c>
      <c r="K265" s="26">
        <f t="shared" si="12"/>
        <v>22</v>
      </c>
      <c r="L265" s="31">
        <f t="shared" si="13"/>
        <v>0.25258601024014721</v>
      </c>
      <c r="M265" s="31">
        <f t="shared" si="14"/>
        <v>1.7378022668402372E-2</v>
      </c>
    </row>
    <row r="266" spans="1:13" ht="14.25" customHeight="1" x14ac:dyDescent="0.3">
      <c r="A266" t="str">
        <f>TEXT(B266,"ДД.ММ.ГГГГ")&amp;" "&amp;C266</f>
        <v>25.05.2020 Ростов-на-Дону</v>
      </c>
      <c r="B266" s="23">
        <v>43976</v>
      </c>
      <c r="C266" s="5" t="s">
        <v>19</v>
      </c>
      <c r="D266" s="5">
        <v>13260</v>
      </c>
      <c r="E266" s="5">
        <v>1230687</v>
      </c>
      <c r="F266" s="5">
        <v>985675.48699999996</v>
      </c>
      <c r="G266" s="6">
        <v>224353.45695384615</v>
      </c>
      <c r="H266">
        <f>VLOOKUP($A266, Лист2!$1:$1048576,4,FALSE)</f>
        <v>15</v>
      </c>
      <c r="I266">
        <f>VLOOKUP($A266, Лист2!$1:$1048576,5,FALSE)</f>
        <v>835</v>
      </c>
      <c r="J266">
        <f>VLOOKUP($A266, Лист2!$1:$1048576,6,FALSE)</f>
        <v>736</v>
      </c>
      <c r="K266" s="26">
        <f t="shared" si="12"/>
        <v>22</v>
      </c>
      <c r="L266" s="31">
        <f t="shared" si="13"/>
        <v>0.24857218854626953</v>
      </c>
      <c r="M266" s="31">
        <f t="shared" si="14"/>
        <v>2.095827310165611E-2</v>
      </c>
    </row>
    <row r="267" spans="1:13" ht="14.25" customHeight="1" x14ac:dyDescent="0.3">
      <c r="A267" t="str">
        <f>TEXT(B267,"ДД.ММ.ГГГГ")&amp;" "&amp;C267</f>
        <v>30.04.2020 Ростов-на-Дону</v>
      </c>
      <c r="B267" s="24">
        <v>43951</v>
      </c>
      <c r="C267" s="7" t="s">
        <v>19</v>
      </c>
      <c r="D267" s="7">
        <v>4285.5</v>
      </c>
      <c r="E267" s="7">
        <v>404691</v>
      </c>
      <c r="F267" s="7">
        <v>333054.54800000001</v>
      </c>
      <c r="G267" s="8">
        <v>11494.630769230769</v>
      </c>
      <c r="H267">
        <f>VLOOKUP($A267, Лист2!$1:$1048576,4,FALSE)</f>
        <v>15</v>
      </c>
      <c r="I267">
        <f>VLOOKUP($A267, Лист2!$1:$1048576,5,FALSE)</f>
        <v>262</v>
      </c>
      <c r="J267">
        <f>VLOOKUP($A267, Лист2!$1:$1048576,6,FALSE)</f>
        <v>195</v>
      </c>
      <c r="K267" s="26">
        <f t="shared" si="12"/>
        <v>18</v>
      </c>
      <c r="L267" s="31">
        <f t="shared" si="13"/>
        <v>0.21508924718241645</v>
      </c>
      <c r="M267" s="31">
        <f t="shared" si="14"/>
        <v>0.18057648992311379</v>
      </c>
    </row>
    <row r="268" spans="1:13" ht="14.25" customHeight="1" x14ac:dyDescent="0.3">
      <c r="A268" t="str">
        <f>TEXT(B268,"ДД.ММ.ГГГГ")&amp;" "&amp;C268</f>
        <v>10.05.2020 Ростов-на-Дону</v>
      </c>
      <c r="B268" s="23">
        <v>43961</v>
      </c>
      <c r="C268" s="5" t="s">
        <v>19</v>
      </c>
      <c r="D268" s="5">
        <v>13440</v>
      </c>
      <c r="E268" s="5">
        <v>1198285.5</v>
      </c>
      <c r="F268" s="5">
        <v>1018063.802</v>
      </c>
      <c r="G268" s="6">
        <v>178012.59307692308</v>
      </c>
      <c r="H268">
        <f>VLOOKUP($A268, Лист2!$1:$1048576,4,FALSE)</f>
        <v>15</v>
      </c>
      <c r="I268">
        <f>VLOOKUP($A268, Лист2!$1:$1048576,5,FALSE)</f>
        <v>706</v>
      </c>
      <c r="J268">
        <f>VLOOKUP($A268, Лист2!$1:$1048576,6,FALSE)</f>
        <v>608</v>
      </c>
      <c r="K268" s="26">
        <f t="shared" si="12"/>
        <v>19</v>
      </c>
      <c r="L268" s="31">
        <f t="shared" si="13"/>
        <v>0.177023972020174</v>
      </c>
      <c r="M268" s="31">
        <f t="shared" si="14"/>
        <v>2.1699081322183169E-3</v>
      </c>
    </row>
    <row r="269" spans="1:13" ht="14.25" customHeight="1" x14ac:dyDescent="0.3">
      <c r="A269" t="str">
        <f>TEXT(B269,"ДД.ММ.ГГГГ")&amp;" "&amp;C269</f>
        <v>08.05.2020 Ростов-на-Дону</v>
      </c>
      <c r="B269" s="24">
        <v>43959</v>
      </c>
      <c r="C269" s="7" t="s">
        <v>19</v>
      </c>
      <c r="D269" s="7">
        <v>9058.5</v>
      </c>
      <c r="E269" s="7">
        <v>798759</v>
      </c>
      <c r="F269" s="7">
        <v>669115.93699999992</v>
      </c>
      <c r="G269" s="8">
        <v>171987.47030000002</v>
      </c>
      <c r="H269">
        <f>VLOOKUP($A269, Лист2!$1:$1048576,4,FALSE)</f>
        <v>15</v>
      </c>
      <c r="I269">
        <f>VLOOKUP($A269, Лист2!$1:$1048576,5,FALSE)</f>
        <v>492</v>
      </c>
      <c r="J269">
        <f>VLOOKUP($A269, Лист2!$1:$1048576,6,FALSE)</f>
        <v>412</v>
      </c>
      <c r="K269" s="26">
        <f t="shared" si="12"/>
        <v>19</v>
      </c>
      <c r="L269" s="31">
        <f t="shared" si="13"/>
        <v>0.19375276515047363</v>
      </c>
      <c r="M269" s="31">
        <f t="shared" si="14"/>
        <v>-6.3284111106144431E-2</v>
      </c>
    </row>
    <row r="270" spans="1:13" ht="14.25" customHeight="1" x14ac:dyDescent="0.3">
      <c r="A270" t="str">
        <f>TEXT(B270,"ДД.ММ.ГГГГ")&amp;" "&amp;C270</f>
        <v>07.05.2020 Ростов-на-Дону</v>
      </c>
      <c r="B270" s="23">
        <v>43958</v>
      </c>
      <c r="C270" s="5" t="s">
        <v>19</v>
      </c>
      <c r="D270" s="5">
        <v>8719.5</v>
      </c>
      <c r="E270" s="5">
        <v>769276.5</v>
      </c>
      <c r="F270" s="5">
        <v>654599.97699999996</v>
      </c>
      <c r="G270" s="6">
        <v>184385.1884923077</v>
      </c>
      <c r="H270">
        <f>VLOOKUP($A270, Лист2!$1:$1048576,4,FALSE)</f>
        <v>15</v>
      </c>
      <c r="I270">
        <f>VLOOKUP($A270, Лист2!$1:$1048576,5,FALSE)</f>
        <v>480</v>
      </c>
      <c r="J270">
        <f>VLOOKUP($A270, Лист2!$1:$1048576,6,FALSE)</f>
        <v>398</v>
      </c>
      <c r="K270" s="26">
        <f t="shared" si="12"/>
        <v>19</v>
      </c>
      <c r="L270" s="31">
        <f t="shared" si="13"/>
        <v>0.1751856508238161</v>
      </c>
      <c r="M270" s="31">
        <f t="shared" si="14"/>
        <v>-0.10649047959301663</v>
      </c>
    </row>
    <row r="271" spans="1:13" ht="14.25" customHeight="1" x14ac:dyDescent="0.3">
      <c r="A271" t="str">
        <f>TEXT(B271,"ДД.ММ.ГГГГ")&amp;" "&amp;C271</f>
        <v>24.05.2020 Ростов-на-Дону</v>
      </c>
      <c r="B271" s="24">
        <v>43975</v>
      </c>
      <c r="C271" s="7" t="s">
        <v>19</v>
      </c>
      <c r="D271" s="7">
        <v>12666</v>
      </c>
      <c r="E271" s="7">
        <v>1184865</v>
      </c>
      <c r="F271" s="7">
        <v>953822.62099999993</v>
      </c>
      <c r="G271" s="8">
        <v>340158.78723076923</v>
      </c>
      <c r="H271">
        <f>VLOOKUP($A271, Лист2!$1:$1048576,4,FALSE)</f>
        <v>15</v>
      </c>
      <c r="I271">
        <f>VLOOKUP($A271, Лист2!$1:$1048576,5,FALSE)</f>
        <v>779</v>
      </c>
      <c r="J271">
        <f>VLOOKUP($A271, Лист2!$1:$1048576,6,FALSE)</f>
        <v>673</v>
      </c>
      <c r="K271" s="26">
        <f t="shared" si="12"/>
        <v>21</v>
      </c>
      <c r="L271" s="31">
        <f t="shared" si="13"/>
        <v>0.24222782508321333</v>
      </c>
      <c r="M271" s="31">
        <f t="shared" si="14"/>
        <v>-0.11439905683550482</v>
      </c>
    </row>
    <row r="272" spans="1:13" ht="14.25" customHeight="1" x14ac:dyDescent="0.3">
      <c r="A272" t="str">
        <f>TEXT(B272,"ДД.ММ.ГГГГ")&amp;" "&amp;C272</f>
        <v>16.05.2020 Краснодар</v>
      </c>
      <c r="B272" s="23">
        <v>43967</v>
      </c>
      <c r="C272" s="5" t="s">
        <v>20</v>
      </c>
      <c r="D272" s="5">
        <v>34563</v>
      </c>
      <c r="E272" s="5">
        <v>2922883.5</v>
      </c>
      <c r="F272" s="5">
        <v>2340316.3049999997</v>
      </c>
      <c r="G272" s="6">
        <v>109812.45384615385</v>
      </c>
      <c r="H272">
        <f>VLOOKUP($A272, Лист2!$1:$1048576,4,FALSE)</f>
        <v>19</v>
      </c>
      <c r="I272">
        <f>VLOOKUP($A272, Лист2!$1:$1048576,5,FALSE)</f>
        <v>2039</v>
      </c>
      <c r="J272">
        <f>VLOOKUP($A272, Лист2!$1:$1048576,6,FALSE)</f>
        <v>1868</v>
      </c>
      <c r="K272" s="26">
        <f t="shared" si="12"/>
        <v>20</v>
      </c>
      <c r="L272" s="31">
        <f t="shared" si="13"/>
        <v>0.24892669155676389</v>
      </c>
      <c r="M272" s="31">
        <f t="shared" si="14"/>
        <v>0.20200463507596103</v>
      </c>
    </row>
    <row r="273" spans="1:13" ht="14.25" customHeight="1" x14ac:dyDescent="0.3">
      <c r="A273" t="str">
        <f>TEXT(B273,"ДД.ММ.ГГГГ")&amp;" "&amp;C273</f>
        <v>19.05.2020 Краснодар</v>
      </c>
      <c r="B273" s="24">
        <v>43970</v>
      </c>
      <c r="C273" s="7" t="s">
        <v>20</v>
      </c>
      <c r="D273" s="7">
        <v>28882.5</v>
      </c>
      <c r="E273" s="7">
        <v>2446530</v>
      </c>
      <c r="F273" s="7">
        <v>1956748.2629999998</v>
      </c>
      <c r="G273" s="8">
        <v>108543.03143076923</v>
      </c>
      <c r="H273">
        <f>VLOOKUP($A273, Лист2!$1:$1048576,4,FALSE)</f>
        <v>19</v>
      </c>
      <c r="I273">
        <f>VLOOKUP($A273, Лист2!$1:$1048576,5,FALSE)</f>
        <v>1831</v>
      </c>
      <c r="J273">
        <f>VLOOKUP($A273, Лист2!$1:$1048576,6,FALSE)</f>
        <v>1667</v>
      </c>
      <c r="K273" s="26">
        <f t="shared" si="12"/>
        <v>21</v>
      </c>
      <c r="L273" s="31">
        <f t="shared" si="13"/>
        <v>0.25030390789722157</v>
      </c>
      <c r="M273" s="31">
        <f t="shared" si="14"/>
        <v>0.19483278088349118</v>
      </c>
    </row>
    <row r="274" spans="1:13" ht="14.25" customHeight="1" x14ac:dyDescent="0.3">
      <c r="A274" t="str">
        <f>TEXT(B274,"ДД.ММ.ГГГГ")&amp;" "&amp;C274</f>
        <v>17.05.2020 Краснодар</v>
      </c>
      <c r="B274" s="23">
        <v>43968</v>
      </c>
      <c r="C274" s="5" t="s">
        <v>20</v>
      </c>
      <c r="D274" s="5">
        <v>28275</v>
      </c>
      <c r="E274" s="5">
        <v>2435632.5</v>
      </c>
      <c r="F274" s="5">
        <v>1954139.7149999999</v>
      </c>
      <c r="G274" s="6">
        <v>79541.984615384616</v>
      </c>
      <c r="H274">
        <f>VLOOKUP($A274, Лист2!$1:$1048576,4,FALSE)</f>
        <v>19</v>
      </c>
      <c r="I274">
        <f>VLOOKUP($A274, Лист2!$1:$1048576,5,FALSE)</f>
        <v>1790</v>
      </c>
      <c r="J274">
        <f>VLOOKUP($A274, Лист2!$1:$1048576,6,FALSE)</f>
        <v>1633</v>
      </c>
      <c r="K274" s="26">
        <f t="shared" si="12"/>
        <v>20</v>
      </c>
      <c r="L274" s="31">
        <f t="shared" si="13"/>
        <v>0.24639629464774487</v>
      </c>
      <c r="M274" s="31">
        <f t="shared" si="14"/>
        <v>0.2056919458210876</v>
      </c>
    </row>
    <row r="275" spans="1:13" ht="14.25" customHeight="1" x14ac:dyDescent="0.3">
      <c r="A275" t="str">
        <f>TEXT(B275,"ДД.ММ.ГГГГ")&amp;" "&amp;C275</f>
        <v>09.05.2020 Краснодар</v>
      </c>
      <c r="B275" s="24">
        <v>43960</v>
      </c>
      <c r="C275" s="7" t="s">
        <v>20</v>
      </c>
      <c r="D275" s="7">
        <v>26271</v>
      </c>
      <c r="E275" s="7">
        <v>2384937</v>
      </c>
      <c r="F275" s="7">
        <v>1880070.5110000002</v>
      </c>
      <c r="G275" s="8">
        <v>141472.14615384614</v>
      </c>
      <c r="H275">
        <f>VLOOKUP($A275, Лист2!$1:$1048576,4,FALSE)</f>
        <v>19</v>
      </c>
      <c r="I275">
        <f>VLOOKUP($A275, Лист2!$1:$1048576,5,FALSE)</f>
        <v>1542</v>
      </c>
      <c r="J275">
        <f>VLOOKUP($A275, Лист2!$1:$1048576,6,FALSE)</f>
        <v>1412</v>
      </c>
      <c r="K275" s="26">
        <f t="shared" si="12"/>
        <v>19</v>
      </c>
      <c r="L275" s="31">
        <f t="shared" si="13"/>
        <v>0.26853593311852109</v>
      </c>
      <c r="M275" s="31">
        <f t="shared" si="14"/>
        <v>0.19328761379958351</v>
      </c>
    </row>
    <row r="276" spans="1:13" ht="14.25" customHeight="1" x14ac:dyDescent="0.3">
      <c r="A276" t="str">
        <f>TEXT(B276,"ДД.ММ.ГГГГ")&amp;" "&amp;C276</f>
        <v>04.05.2020 Краснодар</v>
      </c>
      <c r="B276" s="23">
        <v>43955</v>
      </c>
      <c r="C276" s="5" t="s">
        <v>20</v>
      </c>
      <c r="D276" s="5">
        <v>23587.5</v>
      </c>
      <c r="E276" s="5">
        <v>2155668</v>
      </c>
      <c r="F276" s="5">
        <v>1685753.1839999999</v>
      </c>
      <c r="G276" s="6">
        <v>135489.15811538461</v>
      </c>
      <c r="H276">
        <f>VLOOKUP($A276, Лист2!$1:$1048576,4,FALSE)</f>
        <v>19</v>
      </c>
      <c r="I276">
        <f>VLOOKUP($A276, Лист2!$1:$1048576,5,FALSE)</f>
        <v>1479</v>
      </c>
      <c r="J276">
        <f>VLOOKUP($A276, Лист2!$1:$1048576,6,FALSE)</f>
        <v>1346</v>
      </c>
      <c r="K276" s="26">
        <f t="shared" si="12"/>
        <v>19</v>
      </c>
      <c r="L276" s="31">
        <f t="shared" si="13"/>
        <v>0.27875659406139974</v>
      </c>
      <c r="M276" s="31">
        <f t="shared" si="14"/>
        <v>0.19838352438467974</v>
      </c>
    </row>
    <row r="277" spans="1:13" ht="14.25" customHeight="1" x14ac:dyDescent="0.3">
      <c r="A277" t="str">
        <f>TEXT(B277,"ДД.ММ.ГГГГ")&amp;" "&amp;C277</f>
        <v>02.05.2020 Краснодар</v>
      </c>
      <c r="B277" s="24">
        <v>43953</v>
      </c>
      <c r="C277" s="7" t="s">
        <v>20</v>
      </c>
      <c r="D277" s="7">
        <v>18427.5</v>
      </c>
      <c r="E277" s="7">
        <v>1682851.5</v>
      </c>
      <c r="F277" s="7">
        <v>1337535.2989999999</v>
      </c>
      <c r="G277" s="8">
        <v>121636.08074615385</v>
      </c>
      <c r="H277">
        <f>VLOOKUP($A277, Лист2!$1:$1048576,4,FALSE)</f>
        <v>19</v>
      </c>
      <c r="I277">
        <f>VLOOKUP($A277, Лист2!$1:$1048576,5,FALSE)</f>
        <v>1206</v>
      </c>
      <c r="J277">
        <f>VLOOKUP($A277, Лист2!$1:$1048576,6,FALSE)</f>
        <v>1080</v>
      </c>
      <c r="K277" s="26">
        <f t="shared" si="12"/>
        <v>18</v>
      </c>
      <c r="L277" s="31">
        <f t="shared" si="13"/>
        <v>0.25817352353853662</v>
      </c>
      <c r="M277" s="31">
        <f t="shared" si="14"/>
        <v>0.16723305950959153</v>
      </c>
    </row>
    <row r="278" spans="1:13" ht="14.25" customHeight="1" x14ac:dyDescent="0.3">
      <c r="A278" t="str">
        <f>TEXT(B278,"ДД.ММ.ГГГГ")&amp;" "&amp;C278</f>
        <v>26.05.2020 Краснодар</v>
      </c>
      <c r="B278" s="23">
        <v>43977</v>
      </c>
      <c r="C278" s="5" t="s">
        <v>20</v>
      </c>
      <c r="D278" s="5">
        <v>27156</v>
      </c>
      <c r="E278" s="5">
        <v>2410803</v>
      </c>
      <c r="F278" s="5">
        <v>1897998.2520000001</v>
      </c>
      <c r="G278" s="6">
        <v>96303.4</v>
      </c>
      <c r="H278">
        <f>VLOOKUP($A278, Лист2!$1:$1048576,4,FALSE)</f>
        <v>20</v>
      </c>
      <c r="I278">
        <f>VLOOKUP($A278, Лист2!$1:$1048576,5,FALSE)</f>
        <v>1814</v>
      </c>
      <c r="J278">
        <f>VLOOKUP($A278, Лист2!$1:$1048576,6,FALSE)</f>
        <v>1655</v>
      </c>
      <c r="K278" s="26">
        <f t="shared" si="12"/>
        <v>22</v>
      </c>
      <c r="L278" s="31">
        <f t="shared" si="13"/>
        <v>0.27018188634243268</v>
      </c>
      <c r="M278" s="31">
        <f t="shared" si="14"/>
        <v>0.2194424297077803</v>
      </c>
    </row>
    <row r="279" spans="1:13" ht="14.25" customHeight="1" x14ac:dyDescent="0.3">
      <c r="A279" t="str">
        <f>TEXT(B279,"ДД.ММ.ГГГГ")&amp;" "&amp;C279</f>
        <v>01.05.2020 Краснодар</v>
      </c>
      <c r="B279" s="24">
        <v>43952</v>
      </c>
      <c r="C279" s="7" t="s">
        <v>20</v>
      </c>
      <c r="D279" s="7">
        <v>35190</v>
      </c>
      <c r="E279" s="7">
        <v>3168510</v>
      </c>
      <c r="F279" s="7">
        <v>2533138.7200000002</v>
      </c>
      <c r="G279" s="8">
        <v>102615.49999999999</v>
      </c>
      <c r="H279">
        <f>VLOOKUP($A279, Лист2!$1:$1048576,4,FALSE)</f>
        <v>19</v>
      </c>
      <c r="I279">
        <f>VLOOKUP($A279, Лист2!$1:$1048576,5,FALSE)</f>
        <v>1987</v>
      </c>
      <c r="J279">
        <f>VLOOKUP($A279, Лист2!$1:$1048576,6,FALSE)</f>
        <v>1791</v>
      </c>
      <c r="K279" s="26">
        <f t="shared" si="12"/>
        <v>18</v>
      </c>
      <c r="L279" s="31">
        <f t="shared" si="13"/>
        <v>0.25082372117386437</v>
      </c>
      <c r="M279" s="31">
        <f t="shared" si="14"/>
        <v>0.21031449079109246</v>
      </c>
    </row>
    <row r="280" spans="1:13" ht="14.25" customHeight="1" x14ac:dyDescent="0.3">
      <c r="A280" t="str">
        <f>TEXT(B280,"ДД.ММ.ГГГГ")&amp;" "&amp;C280</f>
        <v>12.05.2020 Краснодар</v>
      </c>
      <c r="B280" s="23">
        <v>43963</v>
      </c>
      <c r="C280" s="5" t="s">
        <v>20</v>
      </c>
      <c r="D280" s="5">
        <v>25483.5</v>
      </c>
      <c r="E280" s="5">
        <v>2243160</v>
      </c>
      <c r="F280" s="5">
        <v>1757185.7729999998</v>
      </c>
      <c r="G280" s="6">
        <v>114933.59230769231</v>
      </c>
      <c r="H280">
        <f>VLOOKUP($A280, Лист2!$1:$1048576,4,FALSE)</f>
        <v>19</v>
      </c>
      <c r="I280">
        <f>VLOOKUP($A280, Лист2!$1:$1048576,5,FALSE)</f>
        <v>1598</v>
      </c>
      <c r="J280">
        <f>VLOOKUP($A280, Лист2!$1:$1048576,6,FALSE)</f>
        <v>1454</v>
      </c>
      <c r="K280" s="26">
        <f t="shared" si="12"/>
        <v>20</v>
      </c>
      <c r="L280" s="31">
        <f t="shared" si="13"/>
        <v>0.27656394358936132</v>
      </c>
      <c r="M280" s="31">
        <f t="shared" si="14"/>
        <v>0.21115617961033192</v>
      </c>
    </row>
    <row r="281" spans="1:13" ht="14.25" customHeight="1" x14ac:dyDescent="0.3">
      <c r="A281" t="str">
        <f>TEXT(B281,"ДД.ММ.ГГГГ")&amp;" "&amp;C281</f>
        <v>21.05.2020 Краснодар</v>
      </c>
      <c r="B281" s="24">
        <v>43972</v>
      </c>
      <c r="C281" s="7" t="s">
        <v>20</v>
      </c>
      <c r="D281" s="7">
        <v>25362</v>
      </c>
      <c r="E281" s="7">
        <v>2198935.5</v>
      </c>
      <c r="F281" s="7">
        <v>1755958.3049999999</v>
      </c>
      <c r="G281" s="8">
        <v>102833.37792307691</v>
      </c>
      <c r="H281">
        <f>VLOOKUP($A281, Лист2!$1:$1048576,4,FALSE)</f>
        <v>19</v>
      </c>
      <c r="I281">
        <f>VLOOKUP($A281, Лист2!$1:$1048576,5,FALSE)</f>
        <v>1650</v>
      </c>
      <c r="J281">
        <f>VLOOKUP($A281, Лист2!$1:$1048576,6,FALSE)</f>
        <v>1505</v>
      </c>
      <c r="K281" s="26">
        <f t="shared" si="12"/>
        <v>21</v>
      </c>
      <c r="L281" s="31">
        <f t="shared" si="13"/>
        <v>0.25227090742339697</v>
      </c>
      <c r="M281" s="31">
        <f t="shared" si="14"/>
        <v>0.19370836773765146</v>
      </c>
    </row>
    <row r="282" spans="1:13" ht="14.25" customHeight="1" x14ac:dyDescent="0.3">
      <c r="A282" t="str">
        <f>TEXT(B282,"ДД.ММ.ГГГГ")&amp;" "&amp;C282</f>
        <v>20.05.2020 Краснодар</v>
      </c>
      <c r="B282" s="23">
        <v>43971</v>
      </c>
      <c r="C282" s="5" t="s">
        <v>20</v>
      </c>
      <c r="D282" s="5">
        <v>28849.5</v>
      </c>
      <c r="E282" s="5">
        <v>2520759</v>
      </c>
      <c r="F282" s="5">
        <v>2010739.0729999999</v>
      </c>
      <c r="G282" s="6">
        <v>106300.0107076923</v>
      </c>
      <c r="H282">
        <f>VLOOKUP($A282, Лист2!$1:$1048576,4,FALSE)</f>
        <v>19</v>
      </c>
      <c r="I282">
        <f>VLOOKUP($A282, Лист2!$1:$1048576,5,FALSE)</f>
        <v>1823</v>
      </c>
      <c r="J282">
        <f>VLOOKUP($A282, Лист2!$1:$1048576,6,FALSE)</f>
        <v>1678</v>
      </c>
      <c r="K282" s="26">
        <f t="shared" si="12"/>
        <v>21</v>
      </c>
      <c r="L282" s="31">
        <f t="shared" si="13"/>
        <v>0.25364799135228233</v>
      </c>
      <c r="M282" s="31">
        <f t="shared" si="14"/>
        <v>0.20078185265975973</v>
      </c>
    </row>
    <row r="283" spans="1:13" ht="14.25" customHeight="1" x14ac:dyDescent="0.3">
      <c r="A283" t="str">
        <f>TEXT(B283,"ДД.ММ.ГГГГ")&amp;" "&amp;C283</f>
        <v>05.05.2020 Краснодар</v>
      </c>
      <c r="B283" s="24">
        <v>43956</v>
      </c>
      <c r="C283" s="7" t="s">
        <v>20</v>
      </c>
      <c r="D283" s="7">
        <v>26367</v>
      </c>
      <c r="E283" s="7">
        <v>2380333.5</v>
      </c>
      <c r="F283" s="7">
        <v>1873451.2719999999</v>
      </c>
      <c r="G283" s="8">
        <v>149632.49369999999</v>
      </c>
      <c r="H283">
        <f>VLOOKUP($A283, Лист2!$1:$1048576,4,FALSE)</f>
        <v>19</v>
      </c>
      <c r="I283">
        <f>VLOOKUP($A283, Лист2!$1:$1048576,5,FALSE)</f>
        <v>1622</v>
      </c>
      <c r="J283">
        <f>VLOOKUP($A283, Лист2!$1:$1048576,6,FALSE)</f>
        <v>1482</v>
      </c>
      <c r="K283" s="26">
        <f t="shared" si="12"/>
        <v>19</v>
      </c>
      <c r="L283" s="31">
        <f t="shared" si="13"/>
        <v>0.27056066820402475</v>
      </c>
      <c r="M283" s="31">
        <f t="shared" si="14"/>
        <v>0.19069069990735268</v>
      </c>
    </row>
    <row r="284" spans="1:13" ht="14.25" customHeight="1" x14ac:dyDescent="0.3">
      <c r="A284" t="str">
        <f>TEXT(B284,"ДД.ММ.ГГГГ")&amp;" "&amp;C284</f>
        <v>13.05.2020 Краснодар</v>
      </c>
      <c r="B284" s="23">
        <v>43964</v>
      </c>
      <c r="C284" s="5" t="s">
        <v>20</v>
      </c>
      <c r="D284" s="5">
        <v>25539</v>
      </c>
      <c r="E284" s="5">
        <v>2263651.5</v>
      </c>
      <c r="F284" s="5">
        <v>1783039.3049999997</v>
      </c>
      <c r="G284" s="6">
        <v>139331.31929230769</v>
      </c>
      <c r="H284">
        <f>VLOOKUP($A284, Лист2!$1:$1048576,4,FALSE)</f>
        <v>19</v>
      </c>
      <c r="I284">
        <f>VLOOKUP($A284, Лист2!$1:$1048576,5,FALSE)</f>
        <v>1605</v>
      </c>
      <c r="J284">
        <f>VLOOKUP($A284, Лист2!$1:$1048576,6,FALSE)</f>
        <v>1447</v>
      </c>
      <c r="K284" s="26">
        <f t="shared" si="12"/>
        <v>20</v>
      </c>
      <c r="L284" s="31">
        <f t="shared" si="13"/>
        <v>0.26954660710634215</v>
      </c>
      <c r="M284" s="31">
        <f t="shared" si="14"/>
        <v>0.19140401153842912</v>
      </c>
    </row>
    <row r="285" spans="1:13" ht="14.25" customHeight="1" x14ac:dyDescent="0.3">
      <c r="A285" t="str">
        <f>TEXT(B285,"ДД.ММ.ГГГГ")&amp;" "&amp;C285</f>
        <v>31.05.2020 Ростов-на-Дону</v>
      </c>
      <c r="B285" s="24">
        <v>43982</v>
      </c>
      <c r="C285" s="7" t="s">
        <v>19</v>
      </c>
      <c r="D285" s="7">
        <v>14808</v>
      </c>
      <c r="E285" s="7">
        <v>1336789.5</v>
      </c>
      <c r="F285" s="7">
        <v>1084824.9949999999</v>
      </c>
      <c r="G285" s="8">
        <v>167974.06755384614</v>
      </c>
      <c r="H285">
        <f>VLOOKUP($A285, Лист2!$1:$1048576,4,FALSE)</f>
        <v>16</v>
      </c>
      <c r="I285">
        <f>VLOOKUP($A285, Лист2!$1:$1048576,5,FALSE)</f>
        <v>917</v>
      </c>
      <c r="J285">
        <f>VLOOKUP($A285, Лист2!$1:$1048576,6,FALSE)</f>
        <v>802</v>
      </c>
      <c r="K285" s="26">
        <f t="shared" si="12"/>
        <v>22</v>
      </c>
      <c r="L285" s="31">
        <f t="shared" si="13"/>
        <v>0.23226281304478991</v>
      </c>
      <c r="M285" s="31">
        <f t="shared" si="14"/>
        <v>7.742302936719668E-2</v>
      </c>
    </row>
    <row r="286" spans="1:13" ht="14.25" customHeight="1" x14ac:dyDescent="0.3">
      <c r="A286" t="str">
        <f>TEXT(B286,"ДД.ММ.ГГГГ")&amp;" "&amp;C286</f>
        <v>03.05.2020 Краснодар</v>
      </c>
      <c r="B286" s="23">
        <v>43954</v>
      </c>
      <c r="C286" s="5" t="s">
        <v>20</v>
      </c>
      <c r="D286" s="5">
        <v>21343.5</v>
      </c>
      <c r="E286" s="5">
        <v>1906557</v>
      </c>
      <c r="F286" s="5">
        <v>1485927.8739999998</v>
      </c>
      <c r="G286" s="6">
        <v>100092.68052307691</v>
      </c>
      <c r="H286">
        <f>VLOOKUP($A286, Лист2!$1:$1048576,4,FALSE)</f>
        <v>19</v>
      </c>
      <c r="I286">
        <f>VLOOKUP($A286, Лист2!$1:$1048576,5,FALSE)</f>
        <v>1314</v>
      </c>
      <c r="J286">
        <f>VLOOKUP($A286, Лист2!$1:$1048576,6,FALSE)</f>
        <v>1192</v>
      </c>
      <c r="K286" s="26">
        <f t="shared" si="12"/>
        <v>18</v>
      </c>
      <c r="L286" s="31">
        <f t="shared" si="13"/>
        <v>0.28307506263254889</v>
      </c>
      <c r="M286" s="31">
        <f t="shared" si="14"/>
        <v>0.2157146730238424</v>
      </c>
    </row>
    <row r="287" spans="1:13" ht="14.25" customHeight="1" x14ac:dyDescent="0.3">
      <c r="A287" t="str">
        <f>TEXT(B287,"ДД.ММ.ГГГГ")&amp;" "&amp;C287</f>
        <v>30.05.2020 Ростов-на-Дону</v>
      </c>
      <c r="B287" s="24">
        <v>43981</v>
      </c>
      <c r="C287" s="7" t="s">
        <v>19</v>
      </c>
      <c r="D287" s="7">
        <v>17946</v>
      </c>
      <c r="E287" s="7">
        <v>1609090.5</v>
      </c>
      <c r="F287" s="7">
        <v>1298844.2</v>
      </c>
      <c r="G287" s="8">
        <v>137945.5276</v>
      </c>
      <c r="H287">
        <f>VLOOKUP($A287, Лист2!$1:$1048576,4,FALSE)</f>
        <v>16</v>
      </c>
      <c r="I287">
        <f>VLOOKUP($A287, Лист2!$1:$1048576,5,FALSE)</f>
        <v>1048</v>
      </c>
      <c r="J287">
        <f>VLOOKUP($A287, Лист2!$1:$1048576,6,FALSE)</f>
        <v>918</v>
      </c>
      <c r="K287" s="26">
        <f t="shared" si="12"/>
        <v>22</v>
      </c>
      <c r="L287" s="31">
        <f t="shared" si="13"/>
        <v>0.23886336790817564</v>
      </c>
      <c r="M287" s="31">
        <f t="shared" si="14"/>
        <v>0.13265699796788563</v>
      </c>
    </row>
    <row r="288" spans="1:13" ht="14.25" customHeight="1" x14ac:dyDescent="0.3">
      <c r="A288" t="str">
        <f>TEXT(B288,"ДД.ММ.ГГГГ")&amp;" "&amp;C288</f>
        <v>06.05.2020 Краснодар</v>
      </c>
      <c r="B288" s="23">
        <v>43957</v>
      </c>
      <c r="C288" s="5" t="s">
        <v>20</v>
      </c>
      <c r="D288" s="5">
        <v>24337.5</v>
      </c>
      <c r="E288" s="5">
        <v>2159350.5</v>
      </c>
      <c r="F288" s="5">
        <v>1715939.5399999998</v>
      </c>
      <c r="G288" s="6">
        <v>115138.50836153845</v>
      </c>
      <c r="H288">
        <f>VLOOKUP($A288, Лист2!$1:$1048576,4,FALSE)</f>
        <v>19</v>
      </c>
      <c r="I288">
        <f>VLOOKUP($A288, Лист2!$1:$1048576,5,FALSE)</f>
        <v>1509</v>
      </c>
      <c r="J288">
        <f>VLOOKUP($A288, Лист2!$1:$1048576,6,FALSE)</f>
        <v>1374</v>
      </c>
      <c r="K288" s="26">
        <f t="shared" si="12"/>
        <v>19</v>
      </c>
      <c r="L288" s="31">
        <f t="shared" si="13"/>
        <v>0.25840709982124443</v>
      </c>
      <c r="M288" s="31">
        <f t="shared" si="14"/>
        <v>0.1913077028567462</v>
      </c>
    </row>
    <row r="289" spans="1:13" ht="14.25" customHeight="1" x14ac:dyDescent="0.3">
      <c r="A289" t="str">
        <f>TEXT(B289,"ДД.ММ.ГГГГ")&amp;" "&amp;C289</f>
        <v>23.05.2020 Краснодар</v>
      </c>
      <c r="B289" s="24">
        <v>43974</v>
      </c>
      <c r="C289" s="7" t="s">
        <v>20</v>
      </c>
      <c r="D289" s="7">
        <v>36997.5</v>
      </c>
      <c r="E289" s="7">
        <v>3089140.5</v>
      </c>
      <c r="F289" s="7">
        <v>2533823.1740000001</v>
      </c>
      <c r="G289" s="8">
        <v>109891.53846153845</v>
      </c>
      <c r="H289">
        <f>VLOOKUP($A289, Лист2!$1:$1048576,4,FALSE)</f>
        <v>19</v>
      </c>
      <c r="I289">
        <f>VLOOKUP($A289, Лист2!$1:$1048576,5,FALSE)</f>
        <v>2195</v>
      </c>
      <c r="J289">
        <f>VLOOKUP($A289, Лист2!$1:$1048576,6,FALSE)</f>
        <v>1999</v>
      </c>
      <c r="K289" s="26">
        <f t="shared" si="12"/>
        <v>21</v>
      </c>
      <c r="L289" s="31">
        <f t="shared" si="13"/>
        <v>0.21916183090367453</v>
      </c>
      <c r="M289" s="31">
        <f t="shared" si="14"/>
        <v>0.17579197795215265</v>
      </c>
    </row>
    <row r="290" spans="1:13" ht="14.25" customHeight="1" x14ac:dyDescent="0.3">
      <c r="A290" t="str">
        <f>TEXT(B290,"ДД.ММ.ГГГГ")&amp;" "&amp;C290</f>
        <v>28.05.2020 Ростов-на-Дону</v>
      </c>
      <c r="B290" s="23">
        <v>43979</v>
      </c>
      <c r="C290" s="5" t="s">
        <v>19</v>
      </c>
      <c r="D290" s="5">
        <v>13864.5</v>
      </c>
      <c r="E290" s="5">
        <v>1239747</v>
      </c>
      <c r="F290" s="5">
        <v>995597.5199999999</v>
      </c>
      <c r="G290" s="6">
        <v>216733.44615384613</v>
      </c>
      <c r="H290">
        <f>VLOOKUP($A290, Лист2!$1:$1048576,4,FALSE)</f>
        <v>16</v>
      </c>
      <c r="I290">
        <f>VLOOKUP($A290, Лист2!$1:$1048576,5,FALSE)</f>
        <v>876</v>
      </c>
      <c r="J290">
        <f>VLOOKUP($A290, Лист2!$1:$1048576,6,FALSE)</f>
        <v>762</v>
      </c>
      <c r="K290" s="26">
        <f t="shared" si="12"/>
        <v>22</v>
      </c>
      <c r="L290" s="31">
        <f t="shared" si="13"/>
        <v>0.24522909619140085</v>
      </c>
      <c r="M290" s="31">
        <f t="shared" si="14"/>
        <v>2.7537266109455522E-2</v>
      </c>
    </row>
    <row r="291" spans="1:13" ht="14.25" customHeight="1" x14ac:dyDescent="0.3">
      <c r="A291" t="str">
        <f>TEXT(B291,"ДД.ММ.ГГГГ")&amp;" "&amp;C291</f>
        <v>25.05.2020 Краснодар</v>
      </c>
      <c r="B291" s="24">
        <v>43976</v>
      </c>
      <c r="C291" s="7" t="s">
        <v>20</v>
      </c>
      <c r="D291" s="7">
        <v>28494</v>
      </c>
      <c r="E291" s="7">
        <v>2512803</v>
      </c>
      <c r="F291" s="7">
        <v>1972327.267</v>
      </c>
      <c r="G291" s="8">
        <v>174025.3846153846</v>
      </c>
      <c r="H291">
        <f>VLOOKUP($A291, Лист2!$1:$1048576,4,FALSE)</f>
        <v>20</v>
      </c>
      <c r="I291">
        <f>VLOOKUP($A291, Лист2!$1:$1048576,5,FALSE)</f>
        <v>1899</v>
      </c>
      <c r="J291">
        <f>VLOOKUP($A291, Лист2!$1:$1048576,6,FALSE)</f>
        <v>1738</v>
      </c>
      <c r="K291" s="26">
        <f t="shared" si="12"/>
        <v>22</v>
      </c>
      <c r="L291" s="31">
        <f t="shared" si="13"/>
        <v>0.27402943823926762</v>
      </c>
      <c r="M291" s="31">
        <f t="shared" si="14"/>
        <v>0.18579591456036762</v>
      </c>
    </row>
    <row r="292" spans="1:13" ht="14.25" customHeight="1" x14ac:dyDescent="0.3">
      <c r="A292" t="str">
        <f>TEXT(B292,"ДД.ММ.ГГГГ")&amp;" "&amp;C292</f>
        <v>30.04.2020 Краснодар</v>
      </c>
      <c r="B292" s="23">
        <v>43951</v>
      </c>
      <c r="C292" s="5" t="s">
        <v>20</v>
      </c>
      <c r="D292" s="5">
        <v>27883.5</v>
      </c>
      <c r="E292" s="5">
        <v>2560080</v>
      </c>
      <c r="F292" s="5">
        <v>2016381.645</v>
      </c>
      <c r="G292" s="6">
        <v>41912.707692307689</v>
      </c>
      <c r="H292">
        <f>VLOOKUP($A292, Лист2!$1:$1048576,4,FALSE)</f>
        <v>19</v>
      </c>
      <c r="I292">
        <f>VLOOKUP($A292, Лист2!$1:$1048576,5,FALSE)</f>
        <v>1662</v>
      </c>
      <c r="J292">
        <f>VLOOKUP($A292, Лист2!$1:$1048576,6,FALSE)</f>
        <v>1506</v>
      </c>
      <c r="K292" s="26">
        <f t="shared" si="12"/>
        <v>18</v>
      </c>
      <c r="L292" s="31">
        <f t="shared" si="13"/>
        <v>0.26964059921305222</v>
      </c>
      <c r="M292" s="31">
        <f t="shared" si="14"/>
        <v>0.24885450061101516</v>
      </c>
    </row>
    <row r="293" spans="1:13" ht="14.25" customHeight="1" x14ac:dyDescent="0.3">
      <c r="A293" t="str">
        <f>TEXT(B293,"ДД.ММ.ГГГГ")&amp;" "&amp;C293</f>
        <v>10.05.2020 Краснодар</v>
      </c>
      <c r="B293" s="24">
        <v>43961</v>
      </c>
      <c r="C293" s="7" t="s">
        <v>20</v>
      </c>
      <c r="D293" s="7">
        <v>31224</v>
      </c>
      <c r="E293" s="7">
        <v>2767270.5</v>
      </c>
      <c r="F293" s="7">
        <v>2174380.5969999996</v>
      </c>
      <c r="G293" s="8">
        <v>80170.980907692297</v>
      </c>
      <c r="H293">
        <f>VLOOKUP($A293, Лист2!$1:$1048576,4,FALSE)</f>
        <v>19</v>
      </c>
      <c r="I293">
        <f>VLOOKUP($A293, Лист2!$1:$1048576,5,FALSE)</f>
        <v>1836</v>
      </c>
      <c r="J293">
        <f>VLOOKUP($A293, Лист2!$1:$1048576,6,FALSE)</f>
        <v>1680</v>
      </c>
      <c r="K293" s="26">
        <f t="shared" si="12"/>
        <v>19</v>
      </c>
      <c r="L293" s="31">
        <f t="shared" si="13"/>
        <v>0.27267071083048322</v>
      </c>
      <c r="M293" s="31">
        <f t="shared" si="14"/>
        <v>0.23579998956930914</v>
      </c>
    </row>
    <row r="294" spans="1:13" ht="14.25" customHeight="1" x14ac:dyDescent="0.3">
      <c r="A294" t="str">
        <f>TEXT(B294,"ДД.ММ.ГГГГ")&amp;" "&amp;C294</f>
        <v>08.05.2020 Краснодар</v>
      </c>
      <c r="B294" s="23">
        <v>43959</v>
      </c>
      <c r="C294" s="5" t="s">
        <v>20</v>
      </c>
      <c r="D294" s="5">
        <v>25020</v>
      </c>
      <c r="E294" s="5">
        <v>2235960</v>
      </c>
      <c r="F294" s="5">
        <v>1780335.608</v>
      </c>
      <c r="G294" s="6">
        <v>140320.89928461539</v>
      </c>
      <c r="H294">
        <f>VLOOKUP($A294, Лист2!$1:$1048576,4,FALSE)</f>
        <v>19</v>
      </c>
      <c r="I294">
        <f>VLOOKUP($A294, Лист2!$1:$1048576,5,FALSE)</f>
        <v>1520</v>
      </c>
      <c r="J294">
        <f>VLOOKUP($A294, Лист2!$1:$1048576,6,FALSE)</f>
        <v>1380</v>
      </c>
      <c r="K294" s="26">
        <f t="shared" si="12"/>
        <v>19</v>
      </c>
      <c r="L294" s="31">
        <f t="shared" si="13"/>
        <v>0.25592050732043775</v>
      </c>
      <c r="M294" s="31">
        <f t="shared" si="14"/>
        <v>0.17710340190835783</v>
      </c>
    </row>
    <row r="295" spans="1:13" ht="14.25" customHeight="1" x14ac:dyDescent="0.3">
      <c r="A295" t="str">
        <f>TEXT(B295,"ДД.ММ.ГГГГ")&amp;" "&amp;C295</f>
        <v>07.05.2020 Краснодар</v>
      </c>
      <c r="B295" s="24">
        <v>43958</v>
      </c>
      <c r="C295" s="7" t="s">
        <v>20</v>
      </c>
      <c r="D295" s="7">
        <v>26184</v>
      </c>
      <c r="E295" s="7">
        <v>2308336.5</v>
      </c>
      <c r="F295" s="7">
        <v>1837113.1940000001</v>
      </c>
      <c r="G295" s="8">
        <v>115064.43612307693</v>
      </c>
      <c r="H295">
        <f>VLOOKUP($A295, Лист2!$1:$1048576,4,FALSE)</f>
        <v>19</v>
      </c>
      <c r="I295">
        <f>VLOOKUP($A295, Лист2!$1:$1048576,5,FALSE)</f>
        <v>1580</v>
      </c>
      <c r="J295">
        <f>VLOOKUP($A295, Лист2!$1:$1048576,6,FALSE)</f>
        <v>1435</v>
      </c>
      <c r="K295" s="26">
        <f t="shared" si="12"/>
        <v>19</v>
      </c>
      <c r="L295" s="31">
        <f t="shared" si="13"/>
        <v>0.2565020530792616</v>
      </c>
      <c r="M295" s="31">
        <f t="shared" si="14"/>
        <v>0.19386876706352962</v>
      </c>
    </row>
    <row r="296" spans="1:13" ht="14.25" customHeight="1" x14ac:dyDescent="0.3">
      <c r="A296" t="str">
        <f>TEXT(B296,"ДД.ММ.ГГГГ")&amp;" "&amp;C296</f>
        <v>24.05.2020 Краснодар</v>
      </c>
      <c r="B296" s="23">
        <v>43975</v>
      </c>
      <c r="C296" s="5" t="s">
        <v>20</v>
      </c>
      <c r="D296" s="5">
        <v>29824.5</v>
      </c>
      <c r="E296" s="5">
        <v>2526909</v>
      </c>
      <c r="F296" s="5">
        <v>2092407.26</v>
      </c>
      <c r="G296" s="6">
        <v>62346.415384615379</v>
      </c>
      <c r="H296">
        <f>VLOOKUP($A296, Лист2!$1:$1048576,4,FALSE)</f>
        <v>19</v>
      </c>
      <c r="I296">
        <f>VLOOKUP($A296, Лист2!$1:$1048576,5,FALSE)</f>
        <v>1868</v>
      </c>
      <c r="J296">
        <f>VLOOKUP($A296, Лист2!$1:$1048576,6,FALSE)</f>
        <v>1706</v>
      </c>
      <c r="K296" s="26">
        <f t="shared" si="12"/>
        <v>21</v>
      </c>
      <c r="L296" s="31">
        <f t="shared" si="13"/>
        <v>0.20765639094561353</v>
      </c>
      <c r="M296" s="31">
        <f t="shared" si="14"/>
        <v>0.17785988976896622</v>
      </c>
    </row>
    <row r="297" spans="1:13" ht="14.25" customHeight="1" x14ac:dyDescent="0.3">
      <c r="A297" t="str">
        <f>TEXT(B297,"ДД.ММ.ГГГГ")&amp;" "&amp;C297</f>
        <v>29.04.2020 Москва Запад</v>
      </c>
      <c r="B297" s="24">
        <v>43950</v>
      </c>
      <c r="C297" s="7" t="s">
        <v>21</v>
      </c>
      <c r="D297" s="7">
        <v>208351.5</v>
      </c>
      <c r="E297" s="7">
        <v>21615333</v>
      </c>
      <c r="F297" s="7">
        <v>15729720.814999998</v>
      </c>
      <c r="G297" s="8">
        <v>273156.71999999997</v>
      </c>
      <c r="H297">
        <f>VLOOKUP($A297, Лист2!$1:$1048576,4,FALSE)</f>
        <v>59</v>
      </c>
      <c r="I297">
        <f>VLOOKUP($A297, Лист2!$1:$1048576,5,FALSE)</f>
        <v>13186</v>
      </c>
      <c r="J297">
        <f>VLOOKUP($A297, Лист2!$1:$1048576,6,FALSE)</f>
        <v>12251</v>
      </c>
      <c r="K297" s="26">
        <f t="shared" si="12"/>
        <v>18</v>
      </c>
      <c r="L297" s="31">
        <f t="shared" si="13"/>
        <v>0.37417143344257148</v>
      </c>
      <c r="M297" s="31">
        <f t="shared" si="14"/>
        <v>0.35680579019863573</v>
      </c>
    </row>
    <row r="298" spans="1:13" ht="14.25" customHeight="1" x14ac:dyDescent="0.3">
      <c r="A298" t="str">
        <f>TEXT(B298,"ДД.ММ.ГГГГ")&amp;" "&amp;C298</f>
        <v>28.04.2020 Москва Запад</v>
      </c>
      <c r="B298" s="23">
        <v>43949</v>
      </c>
      <c r="C298" s="5" t="s">
        <v>21</v>
      </c>
      <c r="D298" s="5">
        <v>204637.5</v>
      </c>
      <c r="E298" s="5">
        <v>21114898.5</v>
      </c>
      <c r="F298" s="5">
        <v>15426373.358999999</v>
      </c>
      <c r="G298" s="6">
        <v>255889.23846153845</v>
      </c>
      <c r="H298">
        <f>VLOOKUP($A298, Лист2!$1:$1048576,4,FALSE)</f>
        <v>59</v>
      </c>
      <c r="I298">
        <f>VLOOKUP($A298, Лист2!$1:$1048576,5,FALSE)</f>
        <v>12943</v>
      </c>
      <c r="J298">
        <f>VLOOKUP($A298, Лист2!$1:$1048576,6,FALSE)</f>
        <v>12072</v>
      </c>
      <c r="K298" s="26">
        <f t="shared" si="12"/>
        <v>18</v>
      </c>
      <c r="L298" s="31">
        <f t="shared" si="13"/>
        <v>0.36875323892515682</v>
      </c>
      <c r="M298" s="31">
        <f t="shared" si="14"/>
        <v>0.35216546210253452</v>
      </c>
    </row>
    <row r="299" spans="1:13" ht="14.25" customHeight="1" x14ac:dyDescent="0.3">
      <c r="A299" t="str">
        <f>TEXT(B299,"ДД.ММ.ГГГГ")&amp;" "&amp;C299</f>
        <v>31.05.2020 Краснодар</v>
      </c>
      <c r="B299" s="24">
        <v>43982</v>
      </c>
      <c r="C299" s="7" t="s">
        <v>20</v>
      </c>
      <c r="D299" s="7">
        <v>31372.5</v>
      </c>
      <c r="E299" s="7">
        <v>2794324.5</v>
      </c>
      <c r="F299" s="7">
        <v>2251714.5490000001</v>
      </c>
      <c r="G299" s="8">
        <v>37852.04366923077</v>
      </c>
      <c r="H299">
        <f>VLOOKUP($A299, Лист2!$1:$1048576,4,FALSE)</f>
        <v>21</v>
      </c>
      <c r="I299">
        <f>VLOOKUP($A299, Лист2!$1:$1048576,5,FALSE)</f>
        <v>2056</v>
      </c>
      <c r="J299">
        <f>VLOOKUP($A299, Лист2!$1:$1048576,6,FALSE)</f>
        <v>1879</v>
      </c>
      <c r="K299" s="26">
        <f t="shared" si="12"/>
        <v>22</v>
      </c>
      <c r="L299" s="31">
        <f t="shared" si="13"/>
        <v>0.24097634899635756</v>
      </c>
      <c r="M299" s="31">
        <f t="shared" si="14"/>
        <v>0.22416602830715604</v>
      </c>
    </row>
    <row r="300" spans="1:13" ht="14.25" customHeight="1" x14ac:dyDescent="0.3">
      <c r="A300" t="str">
        <f>TEXT(B300,"ДД.ММ.ГГГГ")&amp;" "&amp;C300</f>
        <v>30.05.2020 Краснодар</v>
      </c>
      <c r="B300" s="23">
        <v>43981</v>
      </c>
      <c r="C300" s="5" t="s">
        <v>20</v>
      </c>
      <c r="D300" s="5">
        <v>34681.5</v>
      </c>
      <c r="E300" s="5">
        <v>3005334</v>
      </c>
      <c r="F300" s="5">
        <v>2408136.8190000001</v>
      </c>
      <c r="G300" s="6">
        <v>113231.09230769232</v>
      </c>
      <c r="H300">
        <f>VLOOKUP($A300, Лист2!$1:$1048576,4,FALSE)</f>
        <v>20</v>
      </c>
      <c r="I300">
        <f>VLOOKUP($A300, Лист2!$1:$1048576,5,FALSE)</f>
        <v>2174</v>
      </c>
      <c r="J300">
        <f>VLOOKUP($A300, Лист2!$1:$1048576,6,FALSE)</f>
        <v>1957</v>
      </c>
      <c r="K300" s="26">
        <f t="shared" si="12"/>
        <v>22</v>
      </c>
      <c r="L300" s="31">
        <f t="shared" si="13"/>
        <v>0.24799138333344001</v>
      </c>
      <c r="M300" s="31">
        <f t="shared" si="14"/>
        <v>0.20097117608678011</v>
      </c>
    </row>
    <row r="301" spans="1:13" ht="14.25" customHeight="1" x14ac:dyDescent="0.3">
      <c r="A301" t="str">
        <f>TEXT(B301,"ДД.ММ.ГГГГ")&amp;" "&amp;C301</f>
        <v>28.05.2020 Краснодар</v>
      </c>
      <c r="B301" s="24">
        <v>43979</v>
      </c>
      <c r="C301" s="7" t="s">
        <v>20</v>
      </c>
      <c r="D301" s="7">
        <v>28197</v>
      </c>
      <c r="E301" s="7">
        <v>2559211.5</v>
      </c>
      <c r="F301" s="7">
        <v>2038847.0090000001</v>
      </c>
      <c r="G301" s="8">
        <v>74270.530769230769</v>
      </c>
      <c r="H301">
        <f>VLOOKUP($A301, Лист2!$1:$1048576,4,FALSE)</f>
        <v>20</v>
      </c>
      <c r="I301">
        <f>VLOOKUP($A301, Лист2!$1:$1048576,5,FALSE)</f>
        <v>1875</v>
      </c>
      <c r="J301">
        <f>VLOOKUP($A301, Лист2!$1:$1048576,6,FALSE)</f>
        <v>1701</v>
      </c>
      <c r="K301" s="26">
        <f t="shared" si="12"/>
        <v>22</v>
      </c>
      <c r="L301" s="31">
        <f t="shared" si="13"/>
        <v>0.2552248838205986</v>
      </c>
      <c r="M301" s="31">
        <f t="shared" si="14"/>
        <v>0.21879717225549272</v>
      </c>
    </row>
    <row r="302" spans="1:13" ht="14.25" customHeight="1" x14ac:dyDescent="0.3">
      <c r="A302" t="str">
        <f>TEXT(B302,"ДД.ММ.ГГГГ")&amp;" "&amp;C302</f>
        <v>16.05.2020 Москва Запад</v>
      </c>
      <c r="B302" s="23">
        <v>43967</v>
      </c>
      <c r="C302" s="5" t="s">
        <v>21</v>
      </c>
      <c r="D302" s="5">
        <v>236551.5</v>
      </c>
      <c r="E302" s="5">
        <v>23689383</v>
      </c>
      <c r="F302" s="5">
        <v>17329462.175999999</v>
      </c>
      <c r="G302" s="6">
        <v>258177.63846153844</v>
      </c>
      <c r="H302">
        <f>VLOOKUP($A302, Лист2!$1:$1048576,4,FALSE)</f>
        <v>60</v>
      </c>
      <c r="I302">
        <f>VLOOKUP($A302, Лист2!$1:$1048576,5,FALSE)</f>
        <v>14049</v>
      </c>
      <c r="J302">
        <f>VLOOKUP($A302, Лист2!$1:$1048576,6,FALSE)</f>
        <v>13118</v>
      </c>
      <c r="K302" s="26">
        <f t="shared" si="12"/>
        <v>20</v>
      </c>
      <c r="L302" s="31">
        <f t="shared" si="13"/>
        <v>0.36700047349467158</v>
      </c>
      <c r="M302" s="31">
        <f t="shared" si="14"/>
        <v>0.35210228243487657</v>
      </c>
    </row>
    <row r="303" spans="1:13" ht="14.25" customHeight="1" x14ac:dyDescent="0.3">
      <c r="A303" t="str">
        <f>TEXT(B303,"ДД.ММ.ГГГГ")&amp;" "&amp;C303</f>
        <v>19.05.2020 Москва Запад</v>
      </c>
      <c r="B303" s="24">
        <v>43970</v>
      </c>
      <c r="C303" s="7" t="s">
        <v>21</v>
      </c>
      <c r="D303" s="7">
        <v>223597.5</v>
      </c>
      <c r="E303" s="7">
        <v>21945858</v>
      </c>
      <c r="F303" s="7">
        <v>15975681.728</v>
      </c>
      <c r="G303" s="8">
        <v>296759.42307692306</v>
      </c>
      <c r="H303">
        <f>VLOOKUP($A303, Лист2!$1:$1048576,4,FALSE)</f>
        <v>60</v>
      </c>
      <c r="I303">
        <f>VLOOKUP($A303, Лист2!$1:$1048576,5,FALSE)</f>
        <v>13867</v>
      </c>
      <c r="J303">
        <f>VLOOKUP($A303, Лист2!$1:$1048576,6,FALSE)</f>
        <v>12987</v>
      </c>
      <c r="K303" s="26">
        <f t="shared" si="12"/>
        <v>21</v>
      </c>
      <c r="L303" s="31">
        <f t="shared" si="13"/>
        <v>0.37370400673019716</v>
      </c>
      <c r="M303" s="31">
        <f t="shared" si="14"/>
        <v>0.3551283097346315</v>
      </c>
    </row>
    <row r="304" spans="1:13" ht="14.25" customHeight="1" x14ac:dyDescent="0.3">
      <c r="A304" t="str">
        <f>TEXT(B304,"ДД.ММ.ГГГГ")&amp;" "&amp;C304</f>
        <v>17.05.2020 Москва Запад</v>
      </c>
      <c r="B304" s="23">
        <v>43968</v>
      </c>
      <c r="C304" s="5" t="s">
        <v>21</v>
      </c>
      <c r="D304" s="5">
        <v>193363.5</v>
      </c>
      <c r="E304" s="5">
        <v>19546386</v>
      </c>
      <c r="F304" s="5">
        <v>14278298.844000001</v>
      </c>
      <c r="G304" s="6">
        <v>264289.06153846154</v>
      </c>
      <c r="H304">
        <f>VLOOKUP($A304, Лист2!$1:$1048576,4,FALSE)</f>
        <v>60</v>
      </c>
      <c r="I304">
        <f>VLOOKUP($A304, Лист2!$1:$1048576,5,FALSE)</f>
        <v>11698</v>
      </c>
      <c r="J304">
        <f>VLOOKUP($A304, Лист2!$1:$1048576,6,FALSE)</f>
        <v>10989</v>
      </c>
      <c r="K304" s="26">
        <f t="shared" si="12"/>
        <v>20</v>
      </c>
      <c r="L304" s="31">
        <f t="shared" si="13"/>
        <v>0.36895761978071673</v>
      </c>
      <c r="M304" s="31">
        <f t="shared" si="14"/>
        <v>0.35044777736699523</v>
      </c>
    </row>
    <row r="305" spans="1:13" ht="14.25" customHeight="1" x14ac:dyDescent="0.3">
      <c r="A305" t="str">
        <f>TEXT(B305,"ДД.ММ.ГГГГ")&amp;" "&amp;C305</f>
        <v>09.05.2020 Москва Запад</v>
      </c>
      <c r="B305" s="24">
        <v>43960</v>
      </c>
      <c r="C305" s="7" t="s">
        <v>21</v>
      </c>
      <c r="D305" s="7">
        <v>188319</v>
      </c>
      <c r="E305" s="7">
        <v>19218631.5</v>
      </c>
      <c r="F305" s="7">
        <v>13973128.512</v>
      </c>
      <c r="G305" s="8">
        <v>403874.8839461538</v>
      </c>
      <c r="H305">
        <f>VLOOKUP($A305, Лист2!$1:$1048576,4,FALSE)</f>
        <v>59</v>
      </c>
      <c r="I305">
        <f>VLOOKUP($A305, Лист2!$1:$1048576,5,FALSE)</f>
        <v>12016</v>
      </c>
      <c r="J305">
        <f>VLOOKUP($A305, Лист2!$1:$1048576,6,FALSE)</f>
        <v>11137</v>
      </c>
      <c r="K305" s="26">
        <f t="shared" si="12"/>
        <v>19</v>
      </c>
      <c r="L305" s="31">
        <f t="shared" si="13"/>
        <v>0.37539932331511933</v>
      </c>
      <c r="M305" s="31">
        <f t="shared" si="14"/>
        <v>0.34649563982009451</v>
      </c>
    </row>
    <row r="306" spans="1:13" ht="14.25" customHeight="1" x14ac:dyDescent="0.3">
      <c r="A306" t="str">
        <f>TEXT(B306,"ДД.ММ.ГГГГ")&amp;" "&amp;C306</f>
        <v>04.05.2020 Москва Запад</v>
      </c>
      <c r="B306" s="23">
        <v>43955</v>
      </c>
      <c r="C306" s="5" t="s">
        <v>21</v>
      </c>
      <c r="D306" s="5">
        <v>237544.5</v>
      </c>
      <c r="E306" s="5">
        <v>24292218</v>
      </c>
      <c r="F306" s="5">
        <v>17650186.028999999</v>
      </c>
      <c r="G306" s="6">
        <v>347608.63846153842</v>
      </c>
      <c r="H306">
        <f>VLOOKUP($A306, Лист2!$1:$1048576,4,FALSE)</f>
        <v>59</v>
      </c>
      <c r="I306">
        <f>VLOOKUP($A306, Лист2!$1:$1048576,5,FALSE)</f>
        <v>14423</v>
      </c>
      <c r="J306">
        <f>VLOOKUP($A306, Лист2!$1:$1048576,6,FALSE)</f>
        <v>13432</v>
      </c>
      <c r="K306" s="26">
        <f t="shared" si="12"/>
        <v>19</v>
      </c>
      <c r="L306" s="31">
        <f t="shared" si="13"/>
        <v>0.37631512552257879</v>
      </c>
      <c r="M306" s="31">
        <f t="shared" si="14"/>
        <v>0.35662079267586527</v>
      </c>
    </row>
    <row r="307" spans="1:13" ht="14.25" customHeight="1" x14ac:dyDescent="0.3">
      <c r="A307" t="str">
        <f>TEXT(B307,"ДД.ММ.ГГГГ")&amp;" "&amp;C307</f>
        <v>29.04.2020 Москва Восток</v>
      </c>
      <c r="B307" s="24">
        <v>43950</v>
      </c>
      <c r="C307" s="7" t="s">
        <v>22</v>
      </c>
      <c r="D307" s="7">
        <v>203209.5</v>
      </c>
      <c r="E307" s="7">
        <v>20871391.5</v>
      </c>
      <c r="F307" s="7">
        <v>15206983.089</v>
      </c>
      <c r="G307" s="8">
        <v>284467.66153846157</v>
      </c>
      <c r="H307">
        <f>VLOOKUP($A307, Лист2!$1:$1048576,4,FALSE)</f>
        <v>54</v>
      </c>
      <c r="I307">
        <f>VLOOKUP($A307, Лист2!$1:$1048576,5,FALSE)</f>
        <v>12747</v>
      </c>
      <c r="J307">
        <f>VLOOKUP($A307, Лист2!$1:$1048576,6,FALSE)</f>
        <v>11884</v>
      </c>
      <c r="K307" s="26">
        <f t="shared" si="12"/>
        <v>18</v>
      </c>
      <c r="L307" s="31">
        <f t="shared" si="13"/>
        <v>0.37248732229454251</v>
      </c>
      <c r="M307" s="31">
        <f t="shared" si="14"/>
        <v>0.35378093853166243</v>
      </c>
    </row>
    <row r="308" spans="1:13" ht="14.25" customHeight="1" x14ac:dyDescent="0.3">
      <c r="A308" t="str">
        <f>TEXT(B308,"ДД.ММ.ГГГГ")&amp;" "&amp;C308</f>
        <v>02.05.2020 Москва Запад</v>
      </c>
      <c r="B308" s="23">
        <v>43953</v>
      </c>
      <c r="C308" s="5" t="s">
        <v>21</v>
      </c>
      <c r="D308" s="5">
        <v>185979</v>
      </c>
      <c r="E308" s="5">
        <v>19625364</v>
      </c>
      <c r="F308" s="5">
        <v>14386025.838000001</v>
      </c>
      <c r="G308" s="6">
        <v>361439.69230769225</v>
      </c>
      <c r="H308">
        <f>VLOOKUP($A308, Лист2!$1:$1048576,4,FALSE)</f>
        <v>59</v>
      </c>
      <c r="I308">
        <f>VLOOKUP($A308, Лист2!$1:$1048576,5,FALSE)</f>
        <v>12429</v>
      </c>
      <c r="J308">
        <f>VLOOKUP($A308, Лист2!$1:$1048576,6,FALSE)</f>
        <v>11477</v>
      </c>
      <c r="K308" s="26">
        <f t="shared" si="12"/>
        <v>18</v>
      </c>
      <c r="L308" s="31">
        <f t="shared" si="13"/>
        <v>0.36419635422595564</v>
      </c>
      <c r="M308" s="31">
        <f t="shared" si="14"/>
        <v>0.33907199421313217</v>
      </c>
    </row>
    <row r="309" spans="1:13" ht="14.25" customHeight="1" x14ac:dyDescent="0.3">
      <c r="A309" t="str">
        <f>TEXT(B309,"ДД.ММ.ГГГГ")&amp;" "&amp;C309</f>
        <v>26.05.2020 Москва Запад</v>
      </c>
      <c r="B309" s="24">
        <v>43977</v>
      </c>
      <c r="C309" s="7" t="s">
        <v>21</v>
      </c>
      <c r="D309" s="7">
        <v>244905</v>
      </c>
      <c r="E309" s="7">
        <v>25163431.5</v>
      </c>
      <c r="F309" s="7">
        <v>18210825.697000001</v>
      </c>
      <c r="G309" s="8">
        <v>272401.2</v>
      </c>
      <c r="H309">
        <f>VLOOKUP($A309, Лист2!$1:$1048576,4,FALSE)</f>
        <v>59</v>
      </c>
      <c r="I309">
        <f>VLOOKUP($A309, Лист2!$1:$1048576,5,FALSE)</f>
        <v>15369</v>
      </c>
      <c r="J309">
        <f>VLOOKUP($A309, Лист2!$1:$1048576,6,FALSE)</f>
        <v>14299</v>
      </c>
      <c r="K309" s="26">
        <f t="shared" si="12"/>
        <v>22</v>
      </c>
      <c r="L309" s="31">
        <f t="shared" si="13"/>
        <v>0.3817842155364406</v>
      </c>
      <c r="M309" s="31">
        <f t="shared" si="14"/>
        <v>0.36682601405055876</v>
      </c>
    </row>
    <row r="310" spans="1:13" ht="14.25" customHeight="1" x14ac:dyDescent="0.3">
      <c r="A310" t="str">
        <f>TEXT(B310,"ДД.ММ.ГГГГ")&amp;" "&amp;C310</f>
        <v>01.05.2020 Москва Запад</v>
      </c>
      <c r="B310" s="23">
        <v>43952</v>
      </c>
      <c r="C310" s="5" t="s">
        <v>21</v>
      </c>
      <c r="D310" s="5">
        <v>239409</v>
      </c>
      <c r="E310" s="5">
        <v>25413351</v>
      </c>
      <c r="F310" s="5">
        <v>18463277.771000002</v>
      </c>
      <c r="G310" s="6">
        <v>369443.39999999997</v>
      </c>
      <c r="H310">
        <f>VLOOKUP($A310, Лист2!$1:$1048576,4,FALSE)</f>
        <v>59</v>
      </c>
      <c r="I310">
        <f>VLOOKUP($A310, Лист2!$1:$1048576,5,FALSE)</f>
        <v>15222</v>
      </c>
      <c r="J310">
        <f>VLOOKUP($A310, Лист2!$1:$1048576,6,FALSE)</f>
        <v>13873</v>
      </c>
      <c r="K310" s="26">
        <f t="shared" si="12"/>
        <v>18</v>
      </c>
      <c r="L310" s="31">
        <f t="shared" si="13"/>
        <v>0.37642683575482877</v>
      </c>
      <c r="M310" s="31">
        <f t="shared" si="14"/>
        <v>0.35641720341423322</v>
      </c>
    </row>
    <row r="311" spans="1:13" ht="14.25" customHeight="1" x14ac:dyDescent="0.3">
      <c r="A311" t="str">
        <f>TEXT(B311,"ДД.ММ.ГГГГ")&amp;" "&amp;C311</f>
        <v>12.05.2020 Москва Запад</v>
      </c>
      <c r="B311" s="24">
        <v>43963</v>
      </c>
      <c r="C311" s="7" t="s">
        <v>21</v>
      </c>
      <c r="D311" s="7">
        <v>192886.5</v>
      </c>
      <c r="E311" s="7">
        <v>19205179.5</v>
      </c>
      <c r="F311" s="7">
        <v>13834210.461999999</v>
      </c>
      <c r="G311" s="8">
        <v>383344.65076923074</v>
      </c>
      <c r="H311">
        <f>VLOOKUP($A311, Лист2!$1:$1048576,4,FALSE)</f>
        <v>60</v>
      </c>
      <c r="I311">
        <f>VLOOKUP($A311, Лист2!$1:$1048576,5,FALSE)</f>
        <v>12000</v>
      </c>
      <c r="J311">
        <f>VLOOKUP($A311, Лист2!$1:$1048576,6,FALSE)</f>
        <v>11194</v>
      </c>
      <c r="K311" s="26">
        <f t="shared" si="12"/>
        <v>20</v>
      </c>
      <c r="L311" s="31">
        <f t="shared" si="13"/>
        <v>0.38823820504632722</v>
      </c>
      <c r="M311" s="31">
        <f t="shared" si="14"/>
        <v>0.3605283005438471</v>
      </c>
    </row>
    <row r="312" spans="1:13" ht="14.25" customHeight="1" x14ac:dyDescent="0.3">
      <c r="A312" t="str">
        <f>TEXT(B312,"ДД.ММ.ГГГГ")&amp;" "&amp;C312</f>
        <v>21.05.2020 Москва Запад</v>
      </c>
      <c r="B312" s="23">
        <v>43972</v>
      </c>
      <c r="C312" s="5" t="s">
        <v>21</v>
      </c>
      <c r="D312" s="5">
        <v>224233.5</v>
      </c>
      <c r="E312" s="5">
        <v>22253295</v>
      </c>
      <c r="F312" s="5">
        <v>16496134.313999999</v>
      </c>
      <c r="G312" s="6">
        <v>334550.50769230764</v>
      </c>
      <c r="H312">
        <f>VLOOKUP($A312, Лист2!$1:$1048576,4,FALSE)</f>
        <v>60</v>
      </c>
      <c r="I312">
        <f>VLOOKUP($A312, Лист2!$1:$1048576,5,FALSE)</f>
        <v>14005</v>
      </c>
      <c r="J312">
        <f>VLOOKUP($A312, Лист2!$1:$1048576,6,FALSE)</f>
        <v>13002</v>
      </c>
      <c r="K312" s="26">
        <f t="shared" si="12"/>
        <v>21</v>
      </c>
      <c r="L312" s="31">
        <f t="shared" si="13"/>
        <v>0.34900059470987654</v>
      </c>
      <c r="M312" s="31">
        <f t="shared" si="14"/>
        <v>0.32872005495891321</v>
      </c>
    </row>
    <row r="313" spans="1:13" ht="14.25" customHeight="1" x14ac:dyDescent="0.3">
      <c r="A313" t="str">
        <f>TEXT(B313,"ДД.ММ.ГГГГ")&amp;" "&amp;C313</f>
        <v>20.05.2020 Москва Запад</v>
      </c>
      <c r="B313" s="24">
        <v>43971</v>
      </c>
      <c r="C313" s="7" t="s">
        <v>21</v>
      </c>
      <c r="D313" s="7">
        <v>219622.5</v>
      </c>
      <c r="E313" s="7">
        <v>21959286</v>
      </c>
      <c r="F313" s="7">
        <v>15958453.927999999</v>
      </c>
      <c r="G313" s="8">
        <v>417117.17692307686</v>
      </c>
      <c r="H313">
        <f>VLOOKUP($A313, Лист2!$1:$1048576,4,FALSE)</f>
        <v>60</v>
      </c>
      <c r="I313">
        <f>VLOOKUP($A313, Лист2!$1:$1048576,5,FALSE)</f>
        <v>13792</v>
      </c>
      <c r="J313">
        <f>VLOOKUP($A313, Лист2!$1:$1048576,6,FALSE)</f>
        <v>12834</v>
      </c>
      <c r="K313" s="26">
        <f t="shared" si="12"/>
        <v>21</v>
      </c>
      <c r="L313" s="31">
        <f t="shared" si="13"/>
        <v>0.37602841096474926</v>
      </c>
      <c r="M313" s="31">
        <f t="shared" si="14"/>
        <v>0.34989071750114742</v>
      </c>
    </row>
    <row r="314" spans="1:13" ht="14.25" customHeight="1" x14ac:dyDescent="0.3">
      <c r="A314" t="str">
        <f>TEXT(B314,"ДД.ММ.ГГГГ")&amp;" "&amp;C314</f>
        <v>05.05.2020 Москва Запад</v>
      </c>
      <c r="B314" s="23">
        <v>43956</v>
      </c>
      <c r="C314" s="5" t="s">
        <v>21</v>
      </c>
      <c r="D314" s="5">
        <v>213582</v>
      </c>
      <c r="E314" s="5">
        <v>21919435.5</v>
      </c>
      <c r="F314" s="5">
        <v>15790923.194999998</v>
      </c>
      <c r="G314" s="6">
        <v>365011.08061538462</v>
      </c>
      <c r="H314">
        <f>VLOOKUP($A314, Лист2!$1:$1048576,4,FALSE)</f>
        <v>59</v>
      </c>
      <c r="I314">
        <f>VLOOKUP($A314, Лист2!$1:$1048576,5,FALSE)</f>
        <v>13469</v>
      </c>
      <c r="J314">
        <f>VLOOKUP($A314, Лист2!$1:$1048576,6,FALSE)</f>
        <v>12486</v>
      </c>
      <c r="K314" s="26">
        <f t="shared" si="12"/>
        <v>19</v>
      </c>
      <c r="L314" s="31">
        <f t="shared" si="13"/>
        <v>0.38810348383814058</v>
      </c>
      <c r="M314" s="31">
        <f t="shared" si="14"/>
        <v>0.36498823743310704</v>
      </c>
    </row>
    <row r="315" spans="1:13" ht="14.25" customHeight="1" x14ac:dyDescent="0.3">
      <c r="A315" t="str">
        <f>TEXT(B315,"ДД.ММ.ГГГГ")&amp;" "&amp;C315</f>
        <v>28.04.2020 Москва Восток</v>
      </c>
      <c r="B315" s="24">
        <v>43949</v>
      </c>
      <c r="C315" s="7" t="s">
        <v>22</v>
      </c>
      <c r="D315" s="7">
        <v>195705</v>
      </c>
      <c r="E315" s="7">
        <v>20003263.5</v>
      </c>
      <c r="F315" s="7">
        <v>14633542.982000001</v>
      </c>
      <c r="G315" s="8">
        <v>268185.43076923076</v>
      </c>
      <c r="H315">
        <f>VLOOKUP($A315, Лист2!$1:$1048576,4,FALSE)</f>
        <v>54</v>
      </c>
      <c r="I315">
        <f>VLOOKUP($A315, Лист2!$1:$1048576,5,FALSE)</f>
        <v>12306</v>
      </c>
      <c r="J315">
        <f>VLOOKUP($A315, Лист2!$1:$1048576,6,FALSE)</f>
        <v>11532</v>
      </c>
      <c r="K315" s="26">
        <f t="shared" si="12"/>
        <v>18</v>
      </c>
      <c r="L315" s="31">
        <f t="shared" si="13"/>
        <v>0.36694603108796192</v>
      </c>
      <c r="M315" s="31">
        <f t="shared" si="14"/>
        <v>0.3486192710477507</v>
      </c>
    </row>
    <row r="316" spans="1:13" ht="14.25" customHeight="1" x14ac:dyDescent="0.3">
      <c r="A316" t="str">
        <f>TEXT(B316,"ДД.ММ.ГГГГ")&amp;" "&amp;C316</f>
        <v>13.05.2020 Москва Запад</v>
      </c>
      <c r="B316" s="23">
        <v>43964</v>
      </c>
      <c r="C316" s="5" t="s">
        <v>21</v>
      </c>
      <c r="D316" s="5">
        <v>193722</v>
      </c>
      <c r="E316" s="5">
        <v>19437273</v>
      </c>
      <c r="F316" s="5">
        <v>13979092.230999999</v>
      </c>
      <c r="G316" s="6">
        <v>418713.96153846156</v>
      </c>
      <c r="H316">
        <f>VLOOKUP($A316, Лист2!$1:$1048576,4,FALSE)</f>
        <v>60</v>
      </c>
      <c r="I316">
        <f>VLOOKUP($A316, Лист2!$1:$1048576,5,FALSE)</f>
        <v>12007</v>
      </c>
      <c r="J316">
        <f>VLOOKUP($A316, Лист2!$1:$1048576,6,FALSE)</f>
        <v>11245</v>
      </c>
      <c r="K316" s="26">
        <f t="shared" si="12"/>
        <v>20</v>
      </c>
      <c r="L316" s="31">
        <f t="shared" si="13"/>
        <v>0.39045316239461914</v>
      </c>
      <c r="M316" s="31">
        <f t="shared" si="14"/>
        <v>0.36050029030397485</v>
      </c>
    </row>
    <row r="317" spans="1:13" ht="14.25" customHeight="1" x14ac:dyDescent="0.3">
      <c r="A317" t="str">
        <f>TEXT(B317,"ДД.ММ.ГГГГ")&amp;" "&amp;C317</f>
        <v>03.05.2020 Москва Запад</v>
      </c>
      <c r="B317" s="24">
        <v>43954</v>
      </c>
      <c r="C317" s="7" t="s">
        <v>21</v>
      </c>
      <c r="D317" s="7">
        <v>257215.5</v>
      </c>
      <c r="E317" s="7">
        <v>26492278.5</v>
      </c>
      <c r="F317" s="7">
        <v>19179229.932</v>
      </c>
      <c r="G317" s="8">
        <v>254778.07384615383</v>
      </c>
      <c r="H317">
        <f>VLOOKUP($A317, Лист2!$1:$1048576,4,FALSE)</f>
        <v>59</v>
      </c>
      <c r="I317">
        <f>VLOOKUP($A317, Лист2!$1:$1048576,5,FALSE)</f>
        <v>15277</v>
      </c>
      <c r="J317">
        <f>VLOOKUP($A317, Лист2!$1:$1048576,6,FALSE)</f>
        <v>14163</v>
      </c>
      <c r="K317" s="26">
        <f t="shared" si="12"/>
        <v>18</v>
      </c>
      <c r="L317" s="31">
        <f t="shared" si="13"/>
        <v>0.38130042728140956</v>
      </c>
      <c r="M317" s="31">
        <f t="shared" si="14"/>
        <v>0.36801636557770873</v>
      </c>
    </row>
    <row r="318" spans="1:13" ht="14.25" customHeight="1" x14ac:dyDescent="0.3">
      <c r="A318" t="str">
        <f>TEXT(B318,"ДД.ММ.ГГГГ")&amp;" "&amp;C318</f>
        <v>06.05.2020 Москва Запад</v>
      </c>
      <c r="B318" s="23">
        <v>43957</v>
      </c>
      <c r="C318" s="5" t="s">
        <v>21</v>
      </c>
      <c r="D318" s="5">
        <v>224779.5</v>
      </c>
      <c r="E318" s="5">
        <v>23032992</v>
      </c>
      <c r="F318" s="5">
        <v>16792969.817999996</v>
      </c>
      <c r="G318" s="6">
        <v>443086.25303076918</v>
      </c>
      <c r="H318">
        <f>VLOOKUP($A318, Лист2!$1:$1048576,4,FALSE)</f>
        <v>59</v>
      </c>
      <c r="I318">
        <f>VLOOKUP($A318, Лист2!$1:$1048576,5,FALSE)</f>
        <v>14103</v>
      </c>
      <c r="J318">
        <f>VLOOKUP($A318, Лист2!$1:$1048576,6,FALSE)</f>
        <v>13118</v>
      </c>
      <c r="K318" s="26">
        <f t="shared" si="12"/>
        <v>19</v>
      </c>
      <c r="L318" s="31">
        <f t="shared" si="13"/>
        <v>0.37158538660097323</v>
      </c>
      <c r="M318" s="31">
        <f t="shared" si="14"/>
        <v>0.3452001636277362</v>
      </c>
    </row>
    <row r="319" spans="1:13" ht="14.25" customHeight="1" x14ac:dyDescent="0.3">
      <c r="A319" t="str">
        <f>TEXT(B319,"ДД.ММ.ГГГГ")&amp;" "&amp;C319</f>
        <v>23.05.2020 Москва Запад</v>
      </c>
      <c r="B319" s="24">
        <v>43974</v>
      </c>
      <c r="C319" s="7" t="s">
        <v>21</v>
      </c>
      <c r="D319" s="7">
        <v>292018.5</v>
      </c>
      <c r="E319" s="7">
        <v>28590910.5</v>
      </c>
      <c r="F319" s="7">
        <v>21740920.338999998</v>
      </c>
      <c r="G319" s="8">
        <v>206427.73076923075</v>
      </c>
      <c r="H319">
        <f>VLOOKUP($A319, Лист2!$1:$1048576,4,FALSE)</f>
        <v>60</v>
      </c>
      <c r="I319">
        <f>VLOOKUP($A319, Лист2!$1:$1048576,5,FALSE)</f>
        <v>17295</v>
      </c>
      <c r="J319">
        <f>VLOOKUP($A319, Лист2!$1:$1048576,6,FALSE)</f>
        <v>16010</v>
      </c>
      <c r="K319" s="26">
        <f t="shared" si="12"/>
        <v>21</v>
      </c>
      <c r="L319" s="31">
        <f t="shared" si="13"/>
        <v>0.3150736056335266</v>
      </c>
      <c r="M319" s="31">
        <f t="shared" si="14"/>
        <v>0.30557871178586687</v>
      </c>
    </row>
    <row r="320" spans="1:13" ht="14.25" customHeight="1" x14ac:dyDescent="0.3">
      <c r="A320" t="str">
        <f>TEXT(B320,"ДД.ММ.ГГГГ")&amp;" "&amp;C320</f>
        <v>25.05.2020 Москва Запад</v>
      </c>
      <c r="B320" s="23">
        <v>43976</v>
      </c>
      <c r="C320" s="5" t="s">
        <v>21</v>
      </c>
      <c r="D320" s="5">
        <v>198751.5</v>
      </c>
      <c r="E320" s="5">
        <v>20582743.5</v>
      </c>
      <c r="F320" s="5">
        <v>14894008.652000001</v>
      </c>
      <c r="G320" s="6">
        <v>316452.66153846157</v>
      </c>
      <c r="H320">
        <f>VLOOKUP($A320, Лист2!$1:$1048576,4,FALSE)</f>
        <v>59</v>
      </c>
      <c r="I320">
        <f>VLOOKUP($A320, Лист2!$1:$1048576,5,FALSE)</f>
        <v>12983</v>
      </c>
      <c r="J320">
        <f>VLOOKUP($A320, Лист2!$1:$1048576,6,FALSE)</f>
        <v>12056</v>
      </c>
      <c r="K320" s="26">
        <f t="shared" si="12"/>
        <v>22</v>
      </c>
      <c r="L320" s="31">
        <f t="shared" si="13"/>
        <v>0.38194786782510048</v>
      </c>
      <c r="M320" s="31">
        <f t="shared" si="14"/>
        <v>0.36070089067258171</v>
      </c>
    </row>
    <row r="321" spans="1:13" ht="14.25" customHeight="1" x14ac:dyDescent="0.3">
      <c r="A321" t="str">
        <f>TEXT(B321,"ДД.ММ.ГГГГ")&amp;" "&amp;C321</f>
        <v>30.04.2020 Москва Запад</v>
      </c>
      <c r="B321" s="24">
        <v>43951</v>
      </c>
      <c r="C321" s="7" t="s">
        <v>21</v>
      </c>
      <c r="D321" s="7">
        <v>214386</v>
      </c>
      <c r="E321" s="7">
        <v>22530000</v>
      </c>
      <c r="F321" s="7">
        <v>16370527.077</v>
      </c>
      <c r="G321" s="8">
        <v>115618.05384615384</v>
      </c>
      <c r="H321">
        <f>VLOOKUP($A321, Лист2!$1:$1048576,4,FALSE)</f>
        <v>59</v>
      </c>
      <c r="I321">
        <f>VLOOKUP($A321, Лист2!$1:$1048576,5,FALSE)</f>
        <v>13251</v>
      </c>
      <c r="J321">
        <f>VLOOKUP($A321, Лист2!$1:$1048576,6,FALSE)</f>
        <v>12255</v>
      </c>
      <c r="K321" s="26">
        <f t="shared" si="12"/>
        <v>18</v>
      </c>
      <c r="L321" s="31">
        <f t="shared" si="13"/>
        <v>0.37625379403048287</v>
      </c>
      <c r="M321" s="31">
        <f t="shared" si="14"/>
        <v>0.36919122033921836</v>
      </c>
    </row>
    <row r="322" spans="1:13" ht="14.25" customHeight="1" x14ac:dyDescent="0.3">
      <c r="A322" t="str">
        <f>TEXT(B322,"ДД.ММ.ГГГГ")&amp;" "&amp;C322</f>
        <v>10.05.2020 Москва Запад</v>
      </c>
      <c r="B322" s="23">
        <v>43961</v>
      </c>
      <c r="C322" s="5" t="s">
        <v>21</v>
      </c>
      <c r="D322" s="5">
        <v>243825</v>
      </c>
      <c r="E322" s="5">
        <v>24890404.5</v>
      </c>
      <c r="F322" s="5">
        <v>18159589.107999999</v>
      </c>
      <c r="G322" s="6">
        <v>258558.49999999997</v>
      </c>
      <c r="H322">
        <f>VLOOKUP($A322, Лист2!$1:$1048576,4,FALSE)</f>
        <v>59</v>
      </c>
      <c r="I322">
        <f>VLOOKUP($A322, Лист2!$1:$1048576,5,FALSE)</f>
        <v>14569</v>
      </c>
      <c r="J322">
        <f>VLOOKUP($A322, Лист2!$1:$1048576,6,FALSE)</f>
        <v>13566</v>
      </c>
      <c r="K322" s="26">
        <f t="shared" si="12"/>
        <v>19</v>
      </c>
      <c r="L322" s="31">
        <f t="shared" si="13"/>
        <v>0.37064800045694962</v>
      </c>
      <c r="M322" s="31">
        <f t="shared" si="14"/>
        <v>0.35640987543868613</v>
      </c>
    </row>
    <row r="323" spans="1:13" ht="14.25" customHeight="1" x14ac:dyDescent="0.3">
      <c r="A323" t="str">
        <f>TEXT(B323,"ДД.ММ.ГГГГ")&amp;" "&amp;C323</f>
        <v>08.05.2020 Москва Запад</v>
      </c>
      <c r="B323" s="24">
        <v>43959</v>
      </c>
      <c r="C323" s="7" t="s">
        <v>21</v>
      </c>
      <c r="D323" s="7">
        <v>232701</v>
      </c>
      <c r="E323" s="7">
        <v>23881948.5</v>
      </c>
      <c r="F323" s="7">
        <v>17462223.403999999</v>
      </c>
      <c r="G323" s="8">
        <v>512464.9846153846</v>
      </c>
      <c r="H323">
        <f>VLOOKUP($A323, Лист2!$1:$1048576,4,FALSE)</f>
        <v>59</v>
      </c>
      <c r="I323">
        <f>VLOOKUP($A323, Лист2!$1:$1048576,5,FALSE)</f>
        <v>14098</v>
      </c>
      <c r="J323">
        <f>VLOOKUP($A323, Лист2!$1:$1048576,6,FALSE)</f>
        <v>13106</v>
      </c>
      <c r="K323" s="26">
        <f t="shared" ref="K323:K386" si="15">WEEKNUM(B323, 2)</f>
        <v>19</v>
      </c>
      <c r="L323" s="31">
        <f t="shared" ref="L323:L386" si="16">(E323-F323)/F323</f>
        <v>0.36763503406613507</v>
      </c>
      <c r="M323" s="31">
        <f t="shared" ref="M323:M386" si="17">(E323-F323-G323)/F323</f>
        <v>0.33828797024962265</v>
      </c>
    </row>
    <row r="324" spans="1:13" ht="14.25" customHeight="1" x14ac:dyDescent="0.3">
      <c r="A324" t="str">
        <f>TEXT(B324,"ДД.ММ.ГГГГ")&amp;" "&amp;C324</f>
        <v>07.05.2020 Москва Запад</v>
      </c>
      <c r="B324" s="23">
        <v>43958</v>
      </c>
      <c r="C324" s="5" t="s">
        <v>21</v>
      </c>
      <c r="D324" s="5">
        <v>219411</v>
      </c>
      <c r="E324" s="5">
        <v>22460130</v>
      </c>
      <c r="F324" s="5">
        <v>16627687.641000001</v>
      </c>
      <c r="G324" s="6">
        <v>518998.75384615385</v>
      </c>
      <c r="H324">
        <f>VLOOKUP($A324, Лист2!$1:$1048576,4,FALSE)</f>
        <v>59</v>
      </c>
      <c r="I324">
        <f>VLOOKUP($A324, Лист2!$1:$1048576,5,FALSE)</f>
        <v>13495</v>
      </c>
      <c r="J324">
        <f>VLOOKUP($A324, Лист2!$1:$1048576,6,FALSE)</f>
        <v>12517</v>
      </c>
      <c r="K324" s="26">
        <f t="shared" si="15"/>
        <v>19</v>
      </c>
      <c r="L324" s="31">
        <f t="shared" si="16"/>
        <v>0.35076689464736854</v>
      </c>
      <c r="M324" s="31">
        <f t="shared" si="17"/>
        <v>0.31955397045420392</v>
      </c>
    </row>
    <row r="325" spans="1:13" ht="14.25" customHeight="1" x14ac:dyDescent="0.3">
      <c r="A325" t="str">
        <f>TEXT(B325,"ДД.ММ.ГГГГ")&amp;" "&amp;C325</f>
        <v>24.05.2020 Москва Запад</v>
      </c>
      <c r="B325" s="24">
        <v>43975</v>
      </c>
      <c r="C325" s="7" t="s">
        <v>21</v>
      </c>
      <c r="D325" s="7">
        <v>200029.5</v>
      </c>
      <c r="E325" s="7">
        <v>19959801</v>
      </c>
      <c r="F325" s="7">
        <v>15125624.641999999</v>
      </c>
      <c r="G325" s="8">
        <v>318671.85465384612</v>
      </c>
      <c r="H325">
        <f>VLOOKUP($A325, Лист2!$1:$1048576,4,FALSE)</f>
        <v>60</v>
      </c>
      <c r="I325">
        <f>VLOOKUP($A325, Лист2!$1:$1048576,5,FALSE)</f>
        <v>12822</v>
      </c>
      <c r="J325">
        <f>VLOOKUP($A325, Лист2!$1:$1048576,6,FALSE)</f>
        <v>11916</v>
      </c>
      <c r="K325" s="26">
        <f t="shared" si="15"/>
        <v>21</v>
      </c>
      <c r="L325" s="31">
        <f t="shared" si="16"/>
        <v>0.31960176669839652</v>
      </c>
      <c r="M325" s="31">
        <f t="shared" si="17"/>
        <v>0.29853342326159216</v>
      </c>
    </row>
    <row r="326" spans="1:13" ht="14.25" customHeight="1" x14ac:dyDescent="0.3">
      <c r="A326" t="str">
        <f>TEXT(B326,"ДД.ММ.ГГГГ")&amp;" "&amp;C326</f>
        <v>16.05.2020 Москва Восток</v>
      </c>
      <c r="B326" s="23">
        <v>43967</v>
      </c>
      <c r="C326" s="5" t="s">
        <v>22</v>
      </c>
      <c r="D326" s="5">
        <v>225480</v>
      </c>
      <c r="E326" s="5">
        <v>22355338.5</v>
      </c>
      <c r="F326" s="5">
        <v>16443448.491999999</v>
      </c>
      <c r="G326" s="6">
        <v>291468.59999999998</v>
      </c>
      <c r="H326">
        <f>VLOOKUP($A326, Лист2!$1:$1048576,4,FALSE)</f>
        <v>54</v>
      </c>
      <c r="I326">
        <f>VLOOKUP($A326, Лист2!$1:$1048576,5,FALSE)</f>
        <v>13170</v>
      </c>
      <c r="J326">
        <f>VLOOKUP($A326, Лист2!$1:$1048576,6,FALSE)</f>
        <v>12299</v>
      </c>
      <c r="K326" s="26">
        <f t="shared" si="15"/>
        <v>20</v>
      </c>
      <c r="L326" s="31">
        <f t="shared" si="16"/>
        <v>0.35952859954383842</v>
      </c>
      <c r="M326" s="31">
        <f t="shared" si="17"/>
        <v>0.34180308411185323</v>
      </c>
    </row>
    <row r="327" spans="1:13" ht="14.25" customHeight="1" x14ac:dyDescent="0.3">
      <c r="A327" t="str">
        <f>TEXT(B327,"ДД.ММ.ГГГГ")&amp;" "&amp;C327</f>
        <v>19.05.2020 Москва Восток</v>
      </c>
      <c r="B327" s="24">
        <v>43970</v>
      </c>
      <c r="C327" s="7" t="s">
        <v>22</v>
      </c>
      <c r="D327" s="7">
        <v>211453.5</v>
      </c>
      <c r="E327" s="7">
        <v>20590072.5</v>
      </c>
      <c r="F327" s="7">
        <v>15078027.685000001</v>
      </c>
      <c r="G327" s="8">
        <v>293452.29237692308</v>
      </c>
      <c r="H327">
        <f>VLOOKUP($A327, Лист2!$1:$1048576,4,FALSE)</f>
        <v>54</v>
      </c>
      <c r="I327">
        <f>VLOOKUP($A327, Лист2!$1:$1048576,5,FALSE)</f>
        <v>13070</v>
      </c>
      <c r="J327">
        <f>VLOOKUP($A327, Лист2!$1:$1048576,6,FALSE)</f>
        <v>12244</v>
      </c>
      <c r="K327" s="26">
        <f t="shared" si="15"/>
        <v>21</v>
      </c>
      <c r="L327" s="31">
        <f t="shared" si="16"/>
        <v>0.36556802588202697</v>
      </c>
      <c r="M327" s="31">
        <f t="shared" si="17"/>
        <v>0.34610577932647402</v>
      </c>
    </row>
    <row r="328" spans="1:13" ht="14.25" customHeight="1" x14ac:dyDescent="0.3">
      <c r="A328" t="str">
        <f>TEXT(B328,"ДД.ММ.ГГГГ")&amp;" "&amp;C328</f>
        <v>17.05.2020 Москва Восток</v>
      </c>
      <c r="B328" s="23">
        <v>43968</v>
      </c>
      <c r="C328" s="5" t="s">
        <v>22</v>
      </c>
      <c r="D328" s="5">
        <v>184801.5</v>
      </c>
      <c r="E328" s="5">
        <v>18449091</v>
      </c>
      <c r="F328" s="5">
        <v>13533023.127999999</v>
      </c>
      <c r="G328" s="6">
        <v>246229.69714615386</v>
      </c>
      <c r="H328">
        <f>VLOOKUP($A328, Лист2!$1:$1048576,4,FALSE)</f>
        <v>54</v>
      </c>
      <c r="I328">
        <f>VLOOKUP($A328, Лист2!$1:$1048576,5,FALSE)</f>
        <v>11128</v>
      </c>
      <c r="J328">
        <f>VLOOKUP($A328, Лист2!$1:$1048576,6,FALSE)</f>
        <v>10467</v>
      </c>
      <c r="K328" s="26">
        <f t="shared" si="15"/>
        <v>20</v>
      </c>
      <c r="L328" s="31">
        <f t="shared" si="16"/>
        <v>0.3632645732961613</v>
      </c>
      <c r="M328" s="31">
        <f t="shared" si="17"/>
        <v>0.34506984364726995</v>
      </c>
    </row>
    <row r="329" spans="1:13" ht="14.25" customHeight="1" x14ac:dyDescent="0.3">
      <c r="A329" t="str">
        <f>TEXT(B329,"ДД.ММ.ГГГГ")&amp;" "&amp;C329</f>
        <v>09.05.2020 Москва Восток</v>
      </c>
      <c r="B329" s="24">
        <v>43960</v>
      </c>
      <c r="C329" s="7" t="s">
        <v>22</v>
      </c>
      <c r="D329" s="7">
        <v>177976.5</v>
      </c>
      <c r="E329" s="7">
        <v>18085798.5</v>
      </c>
      <c r="F329" s="7">
        <v>13150397.668</v>
      </c>
      <c r="G329" s="8">
        <v>444057.73347692302</v>
      </c>
      <c r="H329">
        <f>VLOOKUP($A329, Лист2!$1:$1048576,4,FALSE)</f>
        <v>54</v>
      </c>
      <c r="I329">
        <f>VLOOKUP($A329, Лист2!$1:$1048576,5,FALSE)</f>
        <v>11288</v>
      </c>
      <c r="J329">
        <f>VLOOKUP($A329, Лист2!$1:$1048576,6,FALSE)</f>
        <v>10492</v>
      </c>
      <c r="K329" s="26">
        <f t="shared" si="15"/>
        <v>19</v>
      </c>
      <c r="L329" s="31">
        <f t="shared" si="16"/>
        <v>0.37530430307896606</v>
      </c>
      <c r="M329" s="31">
        <f t="shared" si="17"/>
        <v>0.34153667530923809</v>
      </c>
    </row>
    <row r="330" spans="1:13" ht="14.25" customHeight="1" x14ac:dyDescent="0.3">
      <c r="A330" t="str">
        <f>TEXT(B330,"ДД.ММ.ГГГГ")&amp;" "&amp;C330</f>
        <v>04.05.2020 Москва Восток</v>
      </c>
      <c r="B330" s="23">
        <v>43955</v>
      </c>
      <c r="C330" s="5" t="s">
        <v>22</v>
      </c>
      <c r="D330" s="5">
        <v>223617</v>
      </c>
      <c r="E330" s="5">
        <v>22796827.5</v>
      </c>
      <c r="F330" s="5">
        <v>16597666.014999999</v>
      </c>
      <c r="G330" s="6">
        <v>404297.74615384609</v>
      </c>
      <c r="H330">
        <f>VLOOKUP($A330, Лист2!$1:$1048576,4,FALSE)</f>
        <v>54</v>
      </c>
      <c r="I330">
        <f>VLOOKUP($A330, Лист2!$1:$1048576,5,FALSE)</f>
        <v>13606</v>
      </c>
      <c r="J330">
        <f>VLOOKUP($A330, Лист2!$1:$1048576,6,FALSE)</f>
        <v>12697</v>
      </c>
      <c r="K330" s="26">
        <f t="shared" si="15"/>
        <v>19</v>
      </c>
      <c r="L330" s="31">
        <f t="shared" si="16"/>
        <v>0.37349597704867432</v>
      </c>
      <c r="M330" s="31">
        <f t="shared" si="17"/>
        <v>0.34913726626437092</v>
      </c>
    </row>
    <row r="331" spans="1:13" ht="14.25" customHeight="1" x14ac:dyDescent="0.3">
      <c r="A331" t="str">
        <f>TEXT(B331,"ДД.ММ.ГГГГ")&amp;" "&amp;C331</f>
        <v>02.05.2020 Москва Восток</v>
      </c>
      <c r="B331" s="24">
        <v>43953</v>
      </c>
      <c r="C331" s="7" t="s">
        <v>22</v>
      </c>
      <c r="D331" s="7">
        <v>176397</v>
      </c>
      <c r="E331" s="7">
        <v>18625921.5</v>
      </c>
      <c r="F331" s="7">
        <v>13628439.163999999</v>
      </c>
      <c r="G331" s="8">
        <v>370802.93846153846</v>
      </c>
      <c r="H331">
        <f>VLOOKUP($A331, Лист2!$1:$1048576,4,FALSE)</f>
        <v>54</v>
      </c>
      <c r="I331">
        <f>VLOOKUP($A331, Лист2!$1:$1048576,5,FALSE)</f>
        <v>11622</v>
      </c>
      <c r="J331">
        <f>VLOOKUP($A331, Лист2!$1:$1048576,6,FALSE)</f>
        <v>10754</v>
      </c>
      <c r="K331" s="26">
        <f t="shared" si="15"/>
        <v>18</v>
      </c>
      <c r="L331" s="31">
        <f t="shared" si="16"/>
        <v>0.36669513477383575</v>
      </c>
      <c r="M331" s="31">
        <f t="shared" si="17"/>
        <v>0.3394871079411646</v>
      </c>
    </row>
    <row r="332" spans="1:13" ht="14.25" customHeight="1" x14ac:dyDescent="0.3">
      <c r="A332" t="str">
        <f>TEXT(B332,"ДД.ММ.ГГГГ")&amp;" "&amp;C332</f>
        <v>26.05.2020 Москва Восток</v>
      </c>
      <c r="B332" s="23">
        <v>43977</v>
      </c>
      <c r="C332" s="5" t="s">
        <v>22</v>
      </c>
      <c r="D332" s="5">
        <v>232369.5</v>
      </c>
      <c r="E332" s="5">
        <v>23856345</v>
      </c>
      <c r="F332" s="5">
        <v>17297352.185000002</v>
      </c>
      <c r="G332" s="6">
        <v>279472.16153846151</v>
      </c>
      <c r="H332">
        <f>VLOOKUP($A332, Лист2!$1:$1048576,4,FALSE)</f>
        <v>54</v>
      </c>
      <c r="I332">
        <f>VLOOKUP($A332, Лист2!$1:$1048576,5,FALSE)</f>
        <v>14482</v>
      </c>
      <c r="J332">
        <f>VLOOKUP($A332, Лист2!$1:$1048576,6,FALSE)</f>
        <v>13510</v>
      </c>
      <c r="K332" s="26">
        <f t="shared" si="15"/>
        <v>22</v>
      </c>
      <c r="L332" s="31">
        <f t="shared" si="16"/>
        <v>0.37919056887145164</v>
      </c>
      <c r="M332" s="31">
        <f t="shared" si="17"/>
        <v>0.36303363580161363</v>
      </c>
    </row>
    <row r="333" spans="1:13" ht="14.25" customHeight="1" x14ac:dyDescent="0.3">
      <c r="A333" t="str">
        <f>TEXT(B333,"ДД.ММ.ГГГГ")&amp;" "&amp;C333</f>
        <v>01.05.2020 Москва Восток</v>
      </c>
      <c r="B333" s="24">
        <v>43952</v>
      </c>
      <c r="C333" s="7" t="s">
        <v>22</v>
      </c>
      <c r="D333" s="7">
        <v>226540.5</v>
      </c>
      <c r="E333" s="7">
        <v>23953536</v>
      </c>
      <c r="F333" s="7">
        <v>17342946.796999998</v>
      </c>
      <c r="G333" s="8">
        <v>380499.56092307693</v>
      </c>
      <c r="H333">
        <f>VLOOKUP($A333, Лист2!$1:$1048576,4,FALSE)</f>
        <v>54</v>
      </c>
      <c r="I333">
        <f>VLOOKUP($A333, Лист2!$1:$1048576,5,FALSE)</f>
        <v>14205</v>
      </c>
      <c r="J333">
        <f>VLOOKUP($A333, Лист2!$1:$1048576,6,FALSE)</f>
        <v>13026</v>
      </c>
      <c r="K333" s="26">
        <f t="shared" si="15"/>
        <v>18</v>
      </c>
      <c r="L333" s="31">
        <f t="shared" si="16"/>
        <v>0.38116874141270551</v>
      </c>
      <c r="M333" s="31">
        <f t="shared" si="17"/>
        <v>0.35922901194361112</v>
      </c>
    </row>
    <row r="334" spans="1:13" ht="14.25" customHeight="1" x14ac:dyDescent="0.3">
      <c r="A334" t="str">
        <f>TEXT(B334,"ДД.ММ.ГГГГ")&amp;" "&amp;C334</f>
        <v>12.05.2020 Москва Восток</v>
      </c>
      <c r="B334" s="23">
        <v>43963</v>
      </c>
      <c r="C334" s="5" t="s">
        <v>22</v>
      </c>
      <c r="D334" s="5">
        <v>189679.5</v>
      </c>
      <c r="E334" s="5">
        <v>18718036.5</v>
      </c>
      <c r="F334" s="5">
        <v>13500671.991999999</v>
      </c>
      <c r="G334" s="6">
        <v>344959.87384615385</v>
      </c>
      <c r="H334">
        <f>VLOOKUP($A334, Лист2!$1:$1048576,4,FALSE)</f>
        <v>54</v>
      </c>
      <c r="I334">
        <f>VLOOKUP($A334, Лист2!$1:$1048576,5,FALSE)</f>
        <v>11614</v>
      </c>
      <c r="J334">
        <f>VLOOKUP($A334, Лист2!$1:$1048576,6,FALSE)</f>
        <v>10862</v>
      </c>
      <c r="K334" s="26">
        <f t="shared" si="15"/>
        <v>20</v>
      </c>
      <c r="L334" s="31">
        <f t="shared" si="16"/>
        <v>0.38645220853388773</v>
      </c>
      <c r="M334" s="31">
        <f t="shared" si="17"/>
        <v>0.36090089715838258</v>
      </c>
    </row>
    <row r="335" spans="1:13" ht="14.25" customHeight="1" x14ac:dyDescent="0.3">
      <c r="A335" t="str">
        <f>TEXT(B335,"ДД.ММ.ГГГГ")&amp;" "&amp;C335</f>
        <v>21.05.2020 Москва Восток</v>
      </c>
      <c r="B335" s="24">
        <v>43972</v>
      </c>
      <c r="C335" s="7" t="s">
        <v>22</v>
      </c>
      <c r="D335" s="7">
        <v>213640.5</v>
      </c>
      <c r="E335" s="7">
        <v>21042673.5</v>
      </c>
      <c r="F335" s="7">
        <v>15681371.557000002</v>
      </c>
      <c r="G335" s="8">
        <v>296732.59615384613</v>
      </c>
      <c r="H335">
        <f>VLOOKUP($A335, Лист2!$1:$1048576,4,FALSE)</f>
        <v>54</v>
      </c>
      <c r="I335">
        <f>VLOOKUP($A335, Лист2!$1:$1048576,5,FALSE)</f>
        <v>13240</v>
      </c>
      <c r="J335">
        <f>VLOOKUP($A335, Лист2!$1:$1048576,6,FALSE)</f>
        <v>12360</v>
      </c>
      <c r="K335" s="26">
        <f t="shared" si="15"/>
        <v>21</v>
      </c>
      <c r="L335" s="31">
        <f t="shared" si="16"/>
        <v>0.34188986106937619</v>
      </c>
      <c r="M335" s="31">
        <f t="shared" si="17"/>
        <v>0.32296724354990369</v>
      </c>
    </row>
    <row r="336" spans="1:13" ht="14.25" customHeight="1" x14ac:dyDescent="0.3">
      <c r="A336" t="str">
        <f>TEXT(B336,"ДД.ММ.ГГГГ")&amp;" "&amp;C336</f>
        <v>20.05.2020 Москва Восток</v>
      </c>
      <c r="B336" s="23">
        <v>43971</v>
      </c>
      <c r="C336" s="5" t="s">
        <v>22</v>
      </c>
      <c r="D336" s="5">
        <v>214885.5</v>
      </c>
      <c r="E336" s="5">
        <v>21411349.5</v>
      </c>
      <c r="F336" s="5">
        <v>15600701.422999999</v>
      </c>
      <c r="G336" s="6">
        <v>410370.5153846154</v>
      </c>
      <c r="H336">
        <f>VLOOKUP($A336, Лист2!$1:$1048576,4,FALSE)</f>
        <v>54</v>
      </c>
      <c r="I336">
        <f>VLOOKUP($A336, Лист2!$1:$1048576,5,FALSE)</f>
        <v>13298</v>
      </c>
      <c r="J336">
        <f>VLOOKUP($A336, Лист2!$1:$1048576,6,FALSE)</f>
        <v>12428</v>
      </c>
      <c r="K336" s="26">
        <f t="shared" si="15"/>
        <v>21</v>
      </c>
      <c r="L336" s="31">
        <f t="shared" si="16"/>
        <v>0.37246069387837949</v>
      </c>
      <c r="M336" s="31">
        <f t="shared" si="17"/>
        <v>0.34615607434508022</v>
      </c>
    </row>
    <row r="337" spans="1:13" ht="14.25" customHeight="1" x14ac:dyDescent="0.3">
      <c r="A337" t="str">
        <f>TEXT(B337,"ДД.ММ.ГГГГ")&amp;" "&amp;C337</f>
        <v>05.05.2020 Москва Восток</v>
      </c>
      <c r="B337" s="24">
        <v>43956</v>
      </c>
      <c r="C337" s="7" t="s">
        <v>22</v>
      </c>
      <c r="D337" s="7">
        <v>203832</v>
      </c>
      <c r="E337" s="7">
        <v>20880142.5</v>
      </c>
      <c r="F337" s="7">
        <v>15015521.489999998</v>
      </c>
      <c r="G337" s="8">
        <v>398269.43076923076</v>
      </c>
      <c r="H337">
        <f>VLOOKUP($A337, Лист2!$1:$1048576,4,FALSE)</f>
        <v>54</v>
      </c>
      <c r="I337">
        <f>VLOOKUP($A337, Лист2!$1:$1048576,5,FALSE)</f>
        <v>12775</v>
      </c>
      <c r="J337">
        <f>VLOOKUP($A337, Лист2!$1:$1048576,6,FALSE)</f>
        <v>11887</v>
      </c>
      <c r="K337" s="26">
        <f t="shared" si="15"/>
        <v>19</v>
      </c>
      <c r="L337" s="31">
        <f t="shared" si="16"/>
        <v>0.39057058483820944</v>
      </c>
      <c r="M337" s="31">
        <f t="shared" si="17"/>
        <v>0.36404673543114957</v>
      </c>
    </row>
    <row r="338" spans="1:13" ht="14.25" customHeight="1" x14ac:dyDescent="0.3">
      <c r="A338" t="str">
        <f>TEXT(B338,"ДД.ММ.ГГГГ")&amp;" "&amp;C338</f>
        <v>13.05.2020 Москва Восток</v>
      </c>
      <c r="B338" s="23">
        <v>43964</v>
      </c>
      <c r="C338" s="5" t="s">
        <v>22</v>
      </c>
      <c r="D338" s="5">
        <v>188662.5</v>
      </c>
      <c r="E338" s="5">
        <v>18784000.5</v>
      </c>
      <c r="F338" s="5">
        <v>13568684.673999999</v>
      </c>
      <c r="G338" s="6">
        <v>349844.36153846153</v>
      </c>
      <c r="H338">
        <f>VLOOKUP($A338, Лист2!$1:$1048576,4,FALSE)</f>
        <v>54</v>
      </c>
      <c r="I338">
        <f>VLOOKUP($A338, Лист2!$1:$1048576,5,FALSE)</f>
        <v>11522</v>
      </c>
      <c r="J338">
        <f>VLOOKUP($A338, Лист2!$1:$1048576,6,FALSE)</f>
        <v>10803</v>
      </c>
      <c r="K338" s="26">
        <f t="shared" si="15"/>
        <v>20</v>
      </c>
      <c r="L338" s="31">
        <f t="shared" si="16"/>
        <v>0.38436414076255082</v>
      </c>
      <c r="M338" s="31">
        <f t="shared" si="17"/>
        <v>0.35858092227499727</v>
      </c>
    </row>
    <row r="339" spans="1:13" ht="14.25" customHeight="1" x14ac:dyDescent="0.3">
      <c r="A339" t="str">
        <f>TEXT(B339,"ДД.ММ.ГГГГ")&amp;" "&amp;C339</f>
        <v>31.05.2020 Москва Запад</v>
      </c>
      <c r="B339" s="24">
        <v>43982</v>
      </c>
      <c r="C339" s="7" t="s">
        <v>21</v>
      </c>
      <c r="D339" s="7">
        <v>215277</v>
      </c>
      <c r="E339" s="7">
        <v>21585316.5</v>
      </c>
      <c r="F339" s="7">
        <v>16285354.714</v>
      </c>
      <c r="G339" s="8">
        <v>183249.26153846155</v>
      </c>
      <c r="H339">
        <f>VLOOKUP($A339, Лист2!$1:$1048576,4,FALSE)</f>
        <v>59</v>
      </c>
      <c r="I339">
        <f>VLOOKUP($A339, Лист2!$1:$1048576,5,FALSE)</f>
        <v>13684</v>
      </c>
      <c r="J339">
        <f>VLOOKUP($A339, Лист2!$1:$1048576,6,FALSE)</f>
        <v>12690</v>
      </c>
      <c r="K339" s="26">
        <f t="shared" si="15"/>
        <v>22</v>
      </c>
      <c r="L339" s="31">
        <f t="shared" si="16"/>
        <v>0.3254434354717366</v>
      </c>
      <c r="M339" s="31">
        <f t="shared" si="17"/>
        <v>0.31419103939215176</v>
      </c>
    </row>
    <row r="340" spans="1:13" ht="14.25" customHeight="1" x14ac:dyDescent="0.3">
      <c r="A340" t="str">
        <f>TEXT(B340,"ДД.ММ.ГГГГ")&amp;" "&amp;C340</f>
        <v>03.05.2020 Москва Восток</v>
      </c>
      <c r="B340" s="23">
        <v>43954</v>
      </c>
      <c r="C340" s="5" t="s">
        <v>22</v>
      </c>
      <c r="D340" s="5">
        <v>248148</v>
      </c>
      <c r="E340" s="5">
        <v>25519072.5</v>
      </c>
      <c r="F340" s="5">
        <v>18491870.614999998</v>
      </c>
      <c r="G340" s="6">
        <v>270910.05384615384</v>
      </c>
      <c r="H340">
        <f>VLOOKUP($A340, Лист2!$1:$1048576,4,FALSE)</f>
        <v>54</v>
      </c>
      <c r="I340">
        <f>VLOOKUP($A340, Лист2!$1:$1048576,5,FALSE)</f>
        <v>14823</v>
      </c>
      <c r="J340">
        <f>VLOOKUP($A340, Лист2!$1:$1048576,6,FALSE)</f>
        <v>13751</v>
      </c>
      <c r="K340" s="26">
        <f t="shared" si="15"/>
        <v>18</v>
      </c>
      <c r="L340" s="31">
        <f t="shared" si="16"/>
        <v>0.38001573941901617</v>
      </c>
      <c r="M340" s="31">
        <f t="shared" si="17"/>
        <v>0.36536551503196035</v>
      </c>
    </row>
    <row r="341" spans="1:13" ht="14.25" customHeight="1" x14ac:dyDescent="0.3">
      <c r="A341" t="str">
        <f>TEXT(B341,"ДД.ММ.ГГГГ")&amp;" "&amp;C341</f>
        <v>30.05.2020 Москва Запад</v>
      </c>
      <c r="B341" s="24">
        <v>43981</v>
      </c>
      <c r="C341" s="7" t="s">
        <v>21</v>
      </c>
      <c r="D341" s="7">
        <v>246414</v>
      </c>
      <c r="E341" s="7">
        <v>24527245.5</v>
      </c>
      <c r="F341" s="7">
        <v>18595804.535</v>
      </c>
      <c r="G341" s="8">
        <v>282204.5230769231</v>
      </c>
      <c r="H341">
        <f>VLOOKUP($A341, Лист2!$1:$1048576,4,FALSE)</f>
        <v>59</v>
      </c>
      <c r="I341">
        <f>VLOOKUP($A341, Лист2!$1:$1048576,5,FALSE)</f>
        <v>15030</v>
      </c>
      <c r="J341">
        <f>VLOOKUP($A341, Лист2!$1:$1048576,6,FALSE)</f>
        <v>13956</v>
      </c>
      <c r="K341" s="26">
        <f t="shared" si="15"/>
        <v>22</v>
      </c>
      <c r="L341" s="31">
        <f t="shared" si="16"/>
        <v>0.31896662248929147</v>
      </c>
      <c r="M341" s="31">
        <f t="shared" si="17"/>
        <v>0.30379091322940044</v>
      </c>
    </row>
    <row r="342" spans="1:13" ht="14.25" customHeight="1" x14ac:dyDescent="0.3">
      <c r="A342" t="str">
        <f>TEXT(B342,"ДД.ММ.ГГГГ")&amp;" "&amp;C342</f>
        <v>06.05.2020 Москва Восток</v>
      </c>
      <c r="B342" s="23">
        <v>43957</v>
      </c>
      <c r="C342" s="5" t="s">
        <v>22</v>
      </c>
      <c r="D342" s="5">
        <v>216498</v>
      </c>
      <c r="E342" s="5">
        <v>22126444.5</v>
      </c>
      <c r="F342" s="5">
        <v>16128268.832</v>
      </c>
      <c r="G342" s="6">
        <v>389877.53846153844</v>
      </c>
      <c r="H342">
        <f>VLOOKUP($A342, Лист2!$1:$1048576,4,FALSE)</f>
        <v>54</v>
      </c>
      <c r="I342">
        <f>VLOOKUP($A342, Лист2!$1:$1048576,5,FALSE)</f>
        <v>13406</v>
      </c>
      <c r="J342">
        <f>VLOOKUP($A342, Лист2!$1:$1048576,6,FALSE)</f>
        <v>12518</v>
      </c>
      <c r="K342" s="26">
        <f t="shared" si="15"/>
        <v>19</v>
      </c>
      <c r="L342" s="31">
        <f t="shared" si="16"/>
        <v>0.37190449455424845</v>
      </c>
      <c r="M342" s="31">
        <f t="shared" si="17"/>
        <v>0.34773094297703366</v>
      </c>
    </row>
    <row r="343" spans="1:13" ht="14.25" customHeight="1" x14ac:dyDescent="0.3">
      <c r="A343" t="str">
        <f>TEXT(B343,"ДД.ММ.ГГГГ")&amp;" "&amp;C343</f>
        <v>23.05.2020 Москва Восток</v>
      </c>
      <c r="B343" s="24">
        <v>43974</v>
      </c>
      <c r="C343" s="7" t="s">
        <v>22</v>
      </c>
      <c r="D343" s="7">
        <v>275793</v>
      </c>
      <c r="E343" s="7">
        <v>26806626</v>
      </c>
      <c r="F343" s="7">
        <v>20508194.544999998</v>
      </c>
      <c r="G343" s="8">
        <v>239346.81538461536</v>
      </c>
      <c r="H343">
        <f>VLOOKUP($A343, Лист2!$1:$1048576,4,FALSE)</f>
        <v>54</v>
      </c>
      <c r="I343">
        <f>VLOOKUP($A343, Лист2!$1:$1048576,5,FALSE)</f>
        <v>16221</v>
      </c>
      <c r="J343">
        <f>VLOOKUP($A343, Лист2!$1:$1048576,6,FALSE)</f>
        <v>15065</v>
      </c>
      <c r="K343" s="26">
        <f t="shared" si="15"/>
        <v>21</v>
      </c>
      <c r="L343" s="31">
        <f t="shared" si="16"/>
        <v>0.30711779338642908</v>
      </c>
      <c r="M343" s="31">
        <f t="shared" si="17"/>
        <v>0.2954470041875345</v>
      </c>
    </row>
    <row r="344" spans="1:13" ht="14.25" customHeight="1" x14ac:dyDescent="0.3">
      <c r="A344" t="str">
        <f>TEXT(B344,"ДД.ММ.ГГГГ")&amp;" "&amp;C344</f>
        <v>28.05.2020 Москва Запад</v>
      </c>
      <c r="B344" s="23">
        <v>43979</v>
      </c>
      <c r="C344" s="5" t="s">
        <v>21</v>
      </c>
      <c r="D344" s="5">
        <v>199753.5</v>
      </c>
      <c r="E344" s="5">
        <v>20535733.5</v>
      </c>
      <c r="F344" s="5">
        <v>15173462.744000001</v>
      </c>
      <c r="G344" s="6">
        <v>257491.36923076925</v>
      </c>
      <c r="H344">
        <f>VLOOKUP($A344, Лист2!$1:$1048576,4,FALSE)</f>
        <v>60</v>
      </c>
      <c r="I344">
        <f>VLOOKUP($A344, Лист2!$1:$1048576,5,FALSE)</f>
        <v>12854</v>
      </c>
      <c r="J344">
        <f>VLOOKUP($A344, Лист2!$1:$1048576,6,FALSE)</f>
        <v>11954</v>
      </c>
      <c r="K344" s="26">
        <f t="shared" si="15"/>
        <v>22</v>
      </c>
      <c r="L344" s="31">
        <f t="shared" si="16"/>
        <v>0.3533979584271485</v>
      </c>
      <c r="M344" s="31">
        <f t="shared" si="17"/>
        <v>0.33642810958149932</v>
      </c>
    </row>
    <row r="345" spans="1:13" ht="14.25" customHeight="1" x14ac:dyDescent="0.3">
      <c r="A345" t="str">
        <f>TEXT(B345,"ДД.ММ.ГГГГ")&amp;" "&amp;C345</f>
        <v>25.05.2020 Москва Восток</v>
      </c>
      <c r="B345" s="24">
        <v>43976</v>
      </c>
      <c r="C345" s="7" t="s">
        <v>22</v>
      </c>
      <c r="D345" s="7">
        <v>192948</v>
      </c>
      <c r="E345" s="7">
        <v>19806927</v>
      </c>
      <c r="F345" s="7">
        <v>14358653.389999999</v>
      </c>
      <c r="G345" s="8">
        <v>319377.7946153846</v>
      </c>
      <c r="H345">
        <f>VLOOKUP($A345, Лист2!$1:$1048576,4,FALSE)</f>
        <v>54</v>
      </c>
      <c r="I345">
        <f>VLOOKUP($A345, Лист2!$1:$1048576,5,FALSE)</f>
        <v>12336</v>
      </c>
      <c r="J345">
        <f>VLOOKUP($A345, Лист2!$1:$1048576,6,FALSE)</f>
        <v>11519</v>
      </c>
      <c r="K345" s="26">
        <f t="shared" si="15"/>
        <v>22</v>
      </c>
      <c r="L345" s="31">
        <f t="shared" si="16"/>
        <v>0.37944182243401875</v>
      </c>
      <c r="M345" s="31">
        <f t="shared" si="17"/>
        <v>0.35719894310956812</v>
      </c>
    </row>
    <row r="346" spans="1:13" ht="14.25" customHeight="1" x14ac:dyDescent="0.3">
      <c r="A346" t="str">
        <f>TEXT(B346,"ДД.ММ.ГГГГ")&amp;" "&amp;C346</f>
        <v>30.04.2020 Москва Восток</v>
      </c>
      <c r="B346" s="23">
        <v>43951</v>
      </c>
      <c r="C346" s="5" t="s">
        <v>22</v>
      </c>
      <c r="D346" s="5">
        <v>206038.5</v>
      </c>
      <c r="E346" s="5">
        <v>21740460</v>
      </c>
      <c r="F346" s="5">
        <v>15789926.042999998</v>
      </c>
      <c r="G346" s="6">
        <v>115102.03846153845</v>
      </c>
      <c r="H346">
        <f>VLOOKUP($A346, Лист2!$1:$1048576,4,FALSE)</f>
        <v>54</v>
      </c>
      <c r="I346">
        <f>VLOOKUP($A346, Лист2!$1:$1048576,5,FALSE)</f>
        <v>12817</v>
      </c>
      <c r="J346">
        <f>VLOOKUP($A346, Лист2!$1:$1048576,6,FALSE)</f>
        <v>11865</v>
      </c>
      <c r="K346" s="26">
        <f t="shared" si="15"/>
        <v>18</v>
      </c>
      <c r="L346" s="31">
        <f t="shared" si="16"/>
        <v>0.37685635390534317</v>
      </c>
      <c r="M346" s="31">
        <f t="shared" si="17"/>
        <v>0.36956676697833124</v>
      </c>
    </row>
    <row r="347" spans="1:13" ht="14.25" customHeight="1" x14ac:dyDescent="0.3">
      <c r="A347" t="str">
        <f>TEXT(B347,"ДД.ММ.ГГГГ")&amp;" "&amp;C347</f>
        <v>10.05.2020 Москва Восток</v>
      </c>
      <c r="B347" s="24">
        <v>43961</v>
      </c>
      <c r="C347" s="7" t="s">
        <v>22</v>
      </c>
      <c r="D347" s="7">
        <v>231559.5</v>
      </c>
      <c r="E347" s="7">
        <v>23443725</v>
      </c>
      <c r="F347" s="7">
        <v>17121204.866</v>
      </c>
      <c r="G347" s="8">
        <v>269535.72538461542</v>
      </c>
      <c r="H347">
        <f>VLOOKUP($A347, Лист2!$1:$1048576,4,FALSE)</f>
        <v>54</v>
      </c>
      <c r="I347">
        <f>VLOOKUP($A347, Лист2!$1:$1048576,5,FALSE)</f>
        <v>13832</v>
      </c>
      <c r="J347">
        <f>VLOOKUP($A347, Лист2!$1:$1048576,6,FALSE)</f>
        <v>12864</v>
      </c>
      <c r="K347" s="26">
        <f t="shared" si="15"/>
        <v>19</v>
      </c>
      <c r="L347" s="31">
        <f t="shared" si="16"/>
        <v>0.3692800935146523</v>
      </c>
      <c r="M347" s="31">
        <f t="shared" si="17"/>
        <v>0.35353729226356329</v>
      </c>
    </row>
    <row r="348" spans="1:13" ht="14.25" customHeight="1" x14ac:dyDescent="0.3">
      <c r="A348" t="str">
        <f>TEXT(B348,"ДД.ММ.ГГГГ")&amp;" "&amp;C348</f>
        <v>08.05.2020 Москва Восток</v>
      </c>
      <c r="B348" s="23">
        <v>43959</v>
      </c>
      <c r="C348" s="5" t="s">
        <v>22</v>
      </c>
      <c r="D348" s="5">
        <v>225076.5</v>
      </c>
      <c r="E348" s="5">
        <v>22846078.5</v>
      </c>
      <c r="F348" s="5">
        <v>16722171.227</v>
      </c>
      <c r="G348" s="6">
        <v>479024.68461538455</v>
      </c>
      <c r="H348">
        <f>VLOOKUP($A348, Лист2!$1:$1048576,4,FALSE)</f>
        <v>54</v>
      </c>
      <c r="I348">
        <f>VLOOKUP($A348, Лист2!$1:$1048576,5,FALSE)</f>
        <v>13563</v>
      </c>
      <c r="J348">
        <f>VLOOKUP($A348, Лист2!$1:$1048576,6,FALSE)</f>
        <v>12604</v>
      </c>
      <c r="K348" s="26">
        <f t="shared" si="15"/>
        <v>19</v>
      </c>
      <c r="L348" s="31">
        <f t="shared" si="16"/>
        <v>0.3662148407565759</v>
      </c>
      <c r="M348" s="31">
        <f t="shared" si="17"/>
        <v>0.33756875897014249</v>
      </c>
    </row>
    <row r="349" spans="1:13" ht="14.25" customHeight="1" x14ac:dyDescent="0.3">
      <c r="A349" t="str">
        <f>TEXT(B349,"ДД.ММ.ГГГГ")&amp;" "&amp;C349</f>
        <v>07.05.2020 Москва Восток</v>
      </c>
      <c r="B349" s="24">
        <v>43958</v>
      </c>
      <c r="C349" s="7" t="s">
        <v>22</v>
      </c>
      <c r="D349" s="7">
        <v>209415</v>
      </c>
      <c r="E349" s="7">
        <v>21463023</v>
      </c>
      <c r="F349" s="7">
        <v>15847839.739</v>
      </c>
      <c r="G349" s="8">
        <v>521163.87692307692</v>
      </c>
      <c r="H349">
        <f>VLOOKUP($A349, Лист2!$1:$1048576,4,FALSE)</f>
        <v>54</v>
      </c>
      <c r="I349">
        <f>VLOOKUP($A349, Лист2!$1:$1048576,5,FALSE)</f>
        <v>12743</v>
      </c>
      <c r="J349">
        <f>VLOOKUP($A349, Лист2!$1:$1048576,6,FALSE)</f>
        <v>11858</v>
      </c>
      <c r="K349" s="26">
        <f t="shared" si="15"/>
        <v>19</v>
      </c>
      <c r="L349" s="31">
        <f t="shared" si="16"/>
        <v>0.35431852880122061</v>
      </c>
      <c r="M349" s="31">
        <f t="shared" si="17"/>
        <v>0.32143304500619313</v>
      </c>
    </row>
    <row r="350" spans="1:13" ht="14.25" customHeight="1" x14ac:dyDescent="0.3">
      <c r="A350" t="str">
        <f>TEXT(B350,"ДД.ММ.ГГГГ")&amp;" "&amp;C350</f>
        <v>24.05.2020 Москва Восток</v>
      </c>
      <c r="B350" s="23">
        <v>43975</v>
      </c>
      <c r="C350" s="5" t="s">
        <v>22</v>
      </c>
      <c r="D350" s="5">
        <v>193719</v>
      </c>
      <c r="E350" s="5">
        <v>19071117</v>
      </c>
      <c r="F350" s="5">
        <v>14541424.877999999</v>
      </c>
      <c r="G350" s="6">
        <v>304806.9854230769</v>
      </c>
      <c r="H350">
        <f>VLOOKUP($A350, Лист2!$1:$1048576,4,FALSE)</f>
        <v>54</v>
      </c>
      <c r="I350">
        <f>VLOOKUP($A350, Лист2!$1:$1048576,5,FALSE)</f>
        <v>12211</v>
      </c>
      <c r="J350">
        <f>VLOOKUP($A350, Лист2!$1:$1048576,6,FALSE)</f>
        <v>11427</v>
      </c>
      <c r="K350" s="26">
        <f t="shared" si="15"/>
        <v>21</v>
      </c>
      <c r="L350" s="31">
        <f t="shared" si="16"/>
        <v>0.31150263196373967</v>
      </c>
      <c r="M350" s="31">
        <f t="shared" si="17"/>
        <v>0.29054134460845266</v>
      </c>
    </row>
    <row r="351" spans="1:13" ht="14.25" customHeight="1" x14ac:dyDescent="0.3">
      <c r="A351" t="str">
        <f>TEXT(B351,"ДД.ММ.ГГГГ")&amp;" "&amp;C351</f>
        <v>29.04.2020 Новосибирск</v>
      </c>
      <c r="B351" s="24">
        <v>43950</v>
      </c>
      <c r="C351" s="7" t="s">
        <v>23</v>
      </c>
      <c r="D351" s="7">
        <v>12250.5</v>
      </c>
      <c r="E351" s="7">
        <v>981519</v>
      </c>
      <c r="F351" s="7">
        <v>867080.68200000003</v>
      </c>
      <c r="G351" s="8">
        <v>102160.21538461538</v>
      </c>
      <c r="H351">
        <f>VLOOKUP($A351, Лист2!$1:$1048576,4,FALSE)</f>
        <v>15</v>
      </c>
      <c r="I351">
        <f>VLOOKUP($A351, Лист2!$1:$1048576,5,FALSE)</f>
        <v>659</v>
      </c>
      <c r="J351">
        <f>VLOOKUP($A351, Лист2!$1:$1048576,6,FALSE)</f>
        <v>575</v>
      </c>
      <c r="K351" s="26">
        <f t="shared" si="15"/>
        <v>18</v>
      </c>
      <c r="L351" s="31">
        <f t="shared" si="16"/>
        <v>0.13198116435489907</v>
      </c>
      <c r="M351" s="31">
        <f t="shared" si="17"/>
        <v>1.4160276973376958E-2</v>
      </c>
    </row>
    <row r="352" spans="1:13" ht="14.25" customHeight="1" x14ac:dyDescent="0.3">
      <c r="A352" t="str">
        <f>TEXT(B352,"ДД.ММ.ГГГГ")&amp;" "&amp;C352</f>
        <v>28.04.2020 Новосибирск</v>
      </c>
      <c r="B352" s="23">
        <v>43949</v>
      </c>
      <c r="C352" s="5" t="s">
        <v>23</v>
      </c>
      <c r="D352" s="5">
        <v>12541.5</v>
      </c>
      <c r="E352" s="5">
        <v>992541</v>
      </c>
      <c r="F352" s="5">
        <v>874678.696</v>
      </c>
      <c r="G352" s="6">
        <v>83886.676923076913</v>
      </c>
      <c r="H352">
        <f>VLOOKUP($A352, Лист2!$1:$1048576,4,FALSE)</f>
        <v>15</v>
      </c>
      <c r="I352">
        <f>VLOOKUP($A352, Лист2!$1:$1048576,5,FALSE)</f>
        <v>636</v>
      </c>
      <c r="J352">
        <f>VLOOKUP($A352, Лист2!$1:$1048576,6,FALSE)</f>
        <v>547</v>
      </c>
      <c r="K352" s="26">
        <f t="shared" si="15"/>
        <v>18</v>
      </c>
      <c r="L352" s="31">
        <f t="shared" si="16"/>
        <v>0.13474925654299919</v>
      </c>
      <c r="M352" s="31">
        <f t="shared" si="17"/>
        <v>3.8843551617636619E-2</v>
      </c>
    </row>
    <row r="353" spans="1:13" ht="14.25" customHeight="1" x14ac:dyDescent="0.3">
      <c r="A353" t="str">
        <f>TEXT(B353,"ДД.ММ.ГГГГ")&amp;" "&amp;C353</f>
        <v>31.05.2020 Москва Восток</v>
      </c>
      <c r="B353" s="24">
        <v>43982</v>
      </c>
      <c r="C353" s="7" t="s">
        <v>22</v>
      </c>
      <c r="D353" s="7">
        <v>206758.5</v>
      </c>
      <c r="E353" s="7">
        <v>20717248.5</v>
      </c>
      <c r="F353" s="7">
        <v>15667372.685999999</v>
      </c>
      <c r="G353" s="8">
        <v>180007.08753846152</v>
      </c>
      <c r="H353">
        <f>VLOOKUP($A353, Лист2!$1:$1048576,4,FALSE)</f>
        <v>54</v>
      </c>
      <c r="I353">
        <f>VLOOKUP($A353, Лист2!$1:$1048576,5,FALSE)</f>
        <v>13106</v>
      </c>
      <c r="J353">
        <f>VLOOKUP($A353, Лист2!$1:$1048576,6,FALSE)</f>
        <v>12164</v>
      </c>
      <c r="K353" s="26">
        <f t="shared" si="15"/>
        <v>22</v>
      </c>
      <c r="L353" s="31">
        <f t="shared" si="16"/>
        <v>0.3223179734859089</v>
      </c>
      <c r="M353" s="31">
        <f t="shared" si="17"/>
        <v>0.31082867715358187</v>
      </c>
    </row>
    <row r="354" spans="1:13" ht="14.25" customHeight="1" x14ac:dyDescent="0.3">
      <c r="A354" t="str">
        <f>TEXT(B354,"ДД.ММ.ГГГГ")&amp;" "&amp;C354</f>
        <v>30.05.2020 Москва Восток</v>
      </c>
      <c r="B354" s="23">
        <v>43981</v>
      </c>
      <c r="C354" s="5" t="s">
        <v>22</v>
      </c>
      <c r="D354" s="5">
        <v>244734</v>
      </c>
      <c r="E354" s="5">
        <v>24151980</v>
      </c>
      <c r="F354" s="5">
        <v>18429449.488000002</v>
      </c>
      <c r="G354" s="6">
        <v>303444.36538461538</v>
      </c>
      <c r="H354">
        <f>VLOOKUP($A354, Лист2!$1:$1048576,4,FALSE)</f>
        <v>54</v>
      </c>
      <c r="I354">
        <f>VLOOKUP($A354, Лист2!$1:$1048576,5,FALSE)</f>
        <v>14590</v>
      </c>
      <c r="J354">
        <f>VLOOKUP($A354, Лист2!$1:$1048576,6,FALSE)</f>
        <v>13551</v>
      </c>
      <c r="K354" s="26">
        <f t="shared" si="15"/>
        <v>22</v>
      </c>
      <c r="L354" s="31">
        <f t="shared" si="16"/>
        <v>0.31051011674147505</v>
      </c>
      <c r="M354" s="31">
        <f t="shared" si="17"/>
        <v>0.29404492793688286</v>
      </c>
    </row>
    <row r="355" spans="1:13" ht="14.25" customHeight="1" x14ac:dyDescent="0.3">
      <c r="A355" t="str">
        <f>TEXT(B355,"ДД.ММ.ГГГГ")&amp;" "&amp;C355</f>
        <v>28.05.2020 Москва Восток</v>
      </c>
      <c r="B355" s="24">
        <v>43979</v>
      </c>
      <c r="C355" s="7" t="s">
        <v>22</v>
      </c>
      <c r="D355" s="7">
        <v>191641.5</v>
      </c>
      <c r="E355" s="7">
        <v>19549036.5</v>
      </c>
      <c r="F355" s="7">
        <v>14481164.23</v>
      </c>
      <c r="G355" s="8">
        <v>266079.27846153843</v>
      </c>
      <c r="H355">
        <f>VLOOKUP($A355, Лист2!$1:$1048576,4,FALSE)</f>
        <v>54</v>
      </c>
      <c r="I355">
        <f>VLOOKUP($A355, Лист2!$1:$1048576,5,FALSE)</f>
        <v>12409</v>
      </c>
      <c r="J355">
        <f>VLOOKUP($A355, Лист2!$1:$1048576,6,FALSE)</f>
        <v>11582</v>
      </c>
      <c r="K355" s="26">
        <f t="shared" si="15"/>
        <v>22</v>
      </c>
      <c r="L355" s="31">
        <f t="shared" si="16"/>
        <v>0.34996304092050196</v>
      </c>
      <c r="M355" s="31">
        <f t="shared" si="17"/>
        <v>0.33158887747373206</v>
      </c>
    </row>
    <row r="356" spans="1:13" ht="14.25" customHeight="1" x14ac:dyDescent="0.3">
      <c r="A356" t="str">
        <f>TEXT(B356,"ДД.ММ.ГГГГ")&amp;" "&amp;C356</f>
        <v>16.05.2020 Новосибирск</v>
      </c>
      <c r="B356" s="23">
        <v>43967</v>
      </c>
      <c r="C356" s="5" t="s">
        <v>23</v>
      </c>
      <c r="D356" s="5">
        <v>16368</v>
      </c>
      <c r="E356" s="5">
        <v>1316350.5</v>
      </c>
      <c r="F356" s="5">
        <v>1092945.2830000001</v>
      </c>
      <c r="G356" s="6">
        <v>175846.6446153846</v>
      </c>
      <c r="H356">
        <f>VLOOKUP($A356, Лист2!$1:$1048576,4,FALSE)</f>
        <v>16</v>
      </c>
      <c r="I356">
        <f>VLOOKUP($A356, Лист2!$1:$1048576,5,FALSE)</f>
        <v>920</v>
      </c>
      <c r="J356">
        <f>VLOOKUP($A356, Лист2!$1:$1048576,6,FALSE)</f>
        <v>818</v>
      </c>
      <c r="K356" s="26">
        <f t="shared" si="15"/>
        <v>20</v>
      </c>
      <c r="L356" s="31">
        <f t="shared" si="16"/>
        <v>0.20440658876058293</v>
      </c>
      <c r="M356" s="31">
        <f t="shared" si="17"/>
        <v>4.3514138470018303E-2</v>
      </c>
    </row>
    <row r="357" spans="1:13" ht="14.25" customHeight="1" x14ac:dyDescent="0.3">
      <c r="A357" t="str">
        <f>TEXT(B357,"ДД.ММ.ГГГГ")&amp;" "&amp;C357</f>
        <v>19.05.2020 Новосибирск</v>
      </c>
      <c r="B357" s="24">
        <v>43970</v>
      </c>
      <c r="C357" s="7" t="s">
        <v>23</v>
      </c>
      <c r="D357" s="7">
        <v>14427</v>
      </c>
      <c r="E357" s="7">
        <v>1126810.5</v>
      </c>
      <c r="F357" s="7">
        <v>963035.41399999999</v>
      </c>
      <c r="G357" s="8">
        <v>202056.34519230769</v>
      </c>
      <c r="H357">
        <f>VLOOKUP($A357, Лист2!$1:$1048576,4,FALSE)</f>
        <v>17</v>
      </c>
      <c r="I357">
        <f>VLOOKUP($A357, Лист2!$1:$1048576,5,FALSE)</f>
        <v>857</v>
      </c>
      <c r="J357">
        <f>VLOOKUP($A357, Лист2!$1:$1048576,6,FALSE)</f>
        <v>757</v>
      </c>
      <c r="K357" s="26">
        <f t="shared" si="15"/>
        <v>21</v>
      </c>
      <c r="L357" s="31">
        <f t="shared" si="16"/>
        <v>0.17006133276008478</v>
      </c>
      <c r="M357" s="31">
        <f t="shared" si="17"/>
        <v>-3.9750624572885834E-2</v>
      </c>
    </row>
    <row r="358" spans="1:13" ht="14.25" customHeight="1" x14ac:dyDescent="0.3">
      <c r="A358" t="str">
        <f>TEXT(B358,"ДД.ММ.ГГГГ")&amp;" "&amp;C358</f>
        <v>17.05.2020 Новосибирск</v>
      </c>
      <c r="B358" s="23">
        <v>43968</v>
      </c>
      <c r="C358" s="5" t="s">
        <v>23</v>
      </c>
      <c r="D358" s="5">
        <v>13440</v>
      </c>
      <c r="E358" s="5">
        <v>1157529</v>
      </c>
      <c r="F358" s="5">
        <v>935379.42299999984</v>
      </c>
      <c r="G358" s="6">
        <v>111375.6648</v>
      </c>
      <c r="H358">
        <f>VLOOKUP($A358, Лист2!$1:$1048576,4,FALSE)</f>
        <v>16</v>
      </c>
      <c r="I358">
        <f>VLOOKUP($A358, Лист2!$1:$1048576,5,FALSE)</f>
        <v>859</v>
      </c>
      <c r="J358">
        <f>VLOOKUP($A358, Лист2!$1:$1048576,6,FALSE)</f>
        <v>746</v>
      </c>
      <c r="K358" s="26">
        <f t="shared" si="15"/>
        <v>20</v>
      </c>
      <c r="L358" s="31">
        <f t="shared" si="16"/>
        <v>0.23749675429838935</v>
      </c>
      <c r="M358" s="31">
        <f t="shared" si="17"/>
        <v>0.11842671484553299</v>
      </c>
    </row>
    <row r="359" spans="1:13" ht="14.25" customHeight="1" x14ac:dyDescent="0.3">
      <c r="A359" t="str">
        <f>TEXT(B359,"ДД.ММ.ГГГГ")&amp;" "&amp;C359</f>
        <v>09.05.2020 Новосибирск</v>
      </c>
      <c r="B359" s="24">
        <v>43960</v>
      </c>
      <c r="C359" s="7" t="s">
        <v>23</v>
      </c>
      <c r="D359" s="7">
        <v>11745</v>
      </c>
      <c r="E359" s="7">
        <v>955801.5</v>
      </c>
      <c r="F359" s="7">
        <v>795942.652</v>
      </c>
      <c r="G359" s="8">
        <v>165952.05877692305</v>
      </c>
      <c r="H359">
        <f>VLOOKUP($A359, Лист2!$1:$1048576,4,FALSE)</f>
        <v>15</v>
      </c>
      <c r="I359">
        <f>VLOOKUP($A359, Лист2!$1:$1048576,5,FALSE)</f>
        <v>654</v>
      </c>
      <c r="J359">
        <f>VLOOKUP($A359, Лист2!$1:$1048576,6,FALSE)</f>
        <v>570</v>
      </c>
      <c r="K359" s="26">
        <f t="shared" si="15"/>
        <v>19</v>
      </c>
      <c r="L359" s="31">
        <f t="shared" si="16"/>
        <v>0.20084216821188772</v>
      </c>
      <c r="M359" s="31">
        <f t="shared" si="17"/>
        <v>-7.6553389388197401E-3</v>
      </c>
    </row>
    <row r="360" spans="1:13" ht="14.25" customHeight="1" x14ac:dyDescent="0.3">
      <c r="A360" t="str">
        <f>TEXT(B360,"ДД.ММ.ГГГГ")&amp;" "&amp;C360</f>
        <v>04.05.2020 Новосибирск</v>
      </c>
      <c r="B360" s="23">
        <v>43955</v>
      </c>
      <c r="C360" s="5" t="s">
        <v>23</v>
      </c>
      <c r="D360" s="5">
        <v>11062.5</v>
      </c>
      <c r="E360" s="5">
        <v>906343.5</v>
      </c>
      <c r="F360" s="5">
        <v>762082.74899999995</v>
      </c>
      <c r="G360" s="6">
        <v>125305.56399230768</v>
      </c>
      <c r="H360">
        <f>VLOOKUP($A360, Лист2!$1:$1048576,4,FALSE)</f>
        <v>15</v>
      </c>
      <c r="I360">
        <f>VLOOKUP($A360, Лист2!$1:$1048576,5,FALSE)</f>
        <v>622</v>
      </c>
      <c r="J360">
        <f>VLOOKUP($A360, Лист2!$1:$1048576,6,FALSE)</f>
        <v>538</v>
      </c>
      <c r="K360" s="26">
        <f t="shared" si="15"/>
        <v>19</v>
      </c>
      <c r="L360" s="31">
        <f t="shared" si="16"/>
        <v>0.18929801414518052</v>
      </c>
      <c r="M360" s="31">
        <f t="shared" si="17"/>
        <v>2.4872872444055765E-2</v>
      </c>
    </row>
    <row r="361" spans="1:13" ht="14.25" customHeight="1" x14ac:dyDescent="0.3">
      <c r="A361" t="str">
        <f>TEXT(B361,"ДД.ММ.ГГГГ")&amp;" "&amp;C361</f>
        <v>02.05.2020 Новосибирск</v>
      </c>
      <c r="B361" s="24">
        <v>43953</v>
      </c>
      <c r="C361" s="7" t="s">
        <v>23</v>
      </c>
      <c r="D361" s="7">
        <v>10018.5</v>
      </c>
      <c r="E361" s="7">
        <v>816859.5</v>
      </c>
      <c r="F361" s="7">
        <v>697541.2969999999</v>
      </c>
      <c r="G361" s="8">
        <v>106508.82307692307</v>
      </c>
      <c r="H361">
        <f>VLOOKUP($A361, Лист2!$1:$1048576,4,FALSE)</f>
        <v>15</v>
      </c>
      <c r="I361">
        <f>VLOOKUP($A361, Лист2!$1:$1048576,5,FALSE)</f>
        <v>567</v>
      </c>
      <c r="J361">
        <f>VLOOKUP($A361, Лист2!$1:$1048576,6,FALSE)</f>
        <v>493</v>
      </c>
      <c r="K361" s="26">
        <f t="shared" si="15"/>
        <v>18</v>
      </c>
      <c r="L361" s="31">
        <f t="shared" si="16"/>
        <v>0.17105539630867206</v>
      </c>
      <c r="M361" s="31">
        <f t="shared" si="17"/>
        <v>1.8363615141021573E-2</v>
      </c>
    </row>
    <row r="362" spans="1:13" ht="14.25" customHeight="1" x14ac:dyDescent="0.3">
      <c r="A362" t="str">
        <f>TEXT(B362,"ДД.ММ.ГГГГ")&amp;" "&amp;C362</f>
        <v>26.05.2020 Тюмень</v>
      </c>
      <c r="B362" s="23">
        <v>43977</v>
      </c>
      <c r="C362" s="5" t="s">
        <v>24</v>
      </c>
      <c r="D362" s="5">
        <v>10437</v>
      </c>
      <c r="E362" s="5">
        <v>833815.5</v>
      </c>
      <c r="F362" s="5">
        <v>737888.36599999992</v>
      </c>
      <c r="G362" s="6">
        <v>39424.853846153841</v>
      </c>
      <c r="H362">
        <f>VLOOKUP($A362, Лист2!$1:$1048576,4,FALSE)</f>
        <v>7</v>
      </c>
      <c r="I362">
        <f>VLOOKUP($A362, Лист2!$1:$1048576,5,FALSE)</f>
        <v>577</v>
      </c>
      <c r="J362">
        <f>VLOOKUP($A362, Лист2!$1:$1048576,6,FALSE)</f>
        <v>389</v>
      </c>
      <c r="K362" s="26">
        <f t="shared" si="15"/>
        <v>22</v>
      </c>
      <c r="L362" s="31">
        <f t="shared" si="16"/>
        <v>0.13000223125892202</v>
      </c>
      <c r="M362" s="31">
        <f t="shared" si="17"/>
        <v>7.6572938072107022E-2</v>
      </c>
    </row>
    <row r="363" spans="1:13" ht="14.25" customHeight="1" x14ac:dyDescent="0.3">
      <c r="A363" t="str">
        <f>TEXT(B363,"ДД.ММ.ГГГГ")&amp;" "&amp;C363</f>
        <v>01.05.2020 Новосибирск</v>
      </c>
      <c r="B363" s="24">
        <v>43952</v>
      </c>
      <c r="C363" s="7" t="s">
        <v>23</v>
      </c>
      <c r="D363" s="7">
        <v>13644</v>
      </c>
      <c r="E363" s="7">
        <v>1134444</v>
      </c>
      <c r="F363" s="7">
        <v>971710.87099999993</v>
      </c>
      <c r="G363" s="8">
        <v>291527.8831384615</v>
      </c>
      <c r="H363">
        <f>VLOOKUP($A363, Лист2!$1:$1048576,4,FALSE)</f>
        <v>15</v>
      </c>
      <c r="I363">
        <f>VLOOKUP($A363, Лист2!$1:$1048576,5,FALSE)</f>
        <v>721</v>
      </c>
      <c r="J363">
        <f>VLOOKUP($A363, Лист2!$1:$1048576,6,FALSE)</f>
        <v>625</v>
      </c>
      <c r="K363" s="26">
        <f t="shared" si="15"/>
        <v>18</v>
      </c>
      <c r="L363" s="31">
        <f t="shared" si="16"/>
        <v>0.16747073008715993</v>
      </c>
      <c r="M363" s="31">
        <f t="shared" si="17"/>
        <v>-0.13254431743252715</v>
      </c>
    </row>
    <row r="364" spans="1:13" ht="14.25" customHeight="1" x14ac:dyDescent="0.3">
      <c r="A364" t="str">
        <f>TEXT(B364,"ДД.ММ.ГГГГ")&amp;" "&amp;C364</f>
        <v>12.05.2020 Новосибирск</v>
      </c>
      <c r="B364" s="23">
        <v>43963</v>
      </c>
      <c r="C364" s="5" t="s">
        <v>23</v>
      </c>
      <c r="D364" s="5">
        <v>13443</v>
      </c>
      <c r="E364" s="5">
        <v>1092277.5</v>
      </c>
      <c r="F364" s="5">
        <v>921493.48300000001</v>
      </c>
      <c r="G364" s="6">
        <v>218151.6</v>
      </c>
      <c r="H364">
        <f>VLOOKUP($A364, Лист2!$1:$1048576,4,FALSE)</f>
        <v>15</v>
      </c>
      <c r="I364">
        <f>VLOOKUP($A364, Лист2!$1:$1048576,5,FALSE)</f>
        <v>750</v>
      </c>
      <c r="J364">
        <f>VLOOKUP($A364, Лист2!$1:$1048576,6,FALSE)</f>
        <v>659</v>
      </c>
      <c r="K364" s="26">
        <f t="shared" si="15"/>
        <v>20</v>
      </c>
      <c r="L364" s="31">
        <f t="shared" si="16"/>
        <v>0.18533393903557319</v>
      </c>
      <c r="M364" s="31">
        <f t="shared" si="17"/>
        <v>-5.140305805071007E-2</v>
      </c>
    </row>
    <row r="365" spans="1:13" ht="14.25" customHeight="1" x14ac:dyDescent="0.3">
      <c r="A365" t="str">
        <f>TEXT(B365,"ДД.ММ.ГГГГ")&amp;" "&amp;C365</f>
        <v>21.05.2020 Новосибирск</v>
      </c>
      <c r="B365" s="24">
        <v>43972</v>
      </c>
      <c r="C365" s="7" t="s">
        <v>23</v>
      </c>
      <c r="D365" s="7">
        <v>14182.5</v>
      </c>
      <c r="E365" s="7">
        <v>1172574</v>
      </c>
      <c r="F365" s="7">
        <v>968784.86499999987</v>
      </c>
      <c r="G365" s="8">
        <v>94547</v>
      </c>
      <c r="H365">
        <f>VLOOKUP($A365, Лист2!$1:$1048576,4,FALSE)</f>
        <v>18</v>
      </c>
      <c r="I365">
        <f>VLOOKUP($A365, Лист2!$1:$1048576,5,FALSE)</f>
        <v>888</v>
      </c>
      <c r="J365">
        <f>VLOOKUP($A365, Лист2!$1:$1048576,6,FALSE)</f>
        <v>786</v>
      </c>
      <c r="K365" s="26">
        <f t="shared" si="15"/>
        <v>21</v>
      </c>
      <c r="L365" s="31">
        <f t="shared" si="16"/>
        <v>0.21035540744125905</v>
      </c>
      <c r="M365" s="31">
        <f t="shared" si="17"/>
        <v>0.11276201657010831</v>
      </c>
    </row>
    <row r="366" spans="1:13" ht="14.25" customHeight="1" x14ac:dyDescent="0.3">
      <c r="A366" t="str">
        <f>TEXT(B366,"ДД.ММ.ГГГГ")&amp;" "&amp;C366</f>
        <v>20.05.2020 Новосибирск</v>
      </c>
      <c r="B366" s="23">
        <v>43971</v>
      </c>
      <c r="C366" s="5" t="s">
        <v>23</v>
      </c>
      <c r="D366" s="5">
        <v>14928</v>
      </c>
      <c r="E366" s="5">
        <v>1217749.5</v>
      </c>
      <c r="F366" s="5">
        <v>1025585.5199999999</v>
      </c>
      <c r="G366" s="6">
        <v>84618.754369230766</v>
      </c>
      <c r="H366">
        <f>VLOOKUP($A366, Лист2!$1:$1048576,4,FALSE)</f>
        <v>17</v>
      </c>
      <c r="I366">
        <f>VLOOKUP($A366, Лист2!$1:$1048576,5,FALSE)</f>
        <v>890</v>
      </c>
      <c r="J366">
        <f>VLOOKUP($A366, Лист2!$1:$1048576,6,FALSE)</f>
        <v>794</v>
      </c>
      <c r="K366" s="26">
        <f t="shared" si="15"/>
        <v>21</v>
      </c>
      <c r="L366" s="31">
        <f t="shared" si="16"/>
        <v>0.18737002059077446</v>
      </c>
      <c r="M366" s="31">
        <f t="shared" si="17"/>
        <v>0.10486226992632398</v>
      </c>
    </row>
    <row r="367" spans="1:13" ht="14.25" customHeight="1" x14ac:dyDescent="0.3">
      <c r="A367" t="str">
        <f>TEXT(B367,"ДД.ММ.ГГГГ")&amp;" "&amp;C367</f>
        <v>05.05.2020 Новосибирск</v>
      </c>
      <c r="B367" s="24">
        <v>43956</v>
      </c>
      <c r="C367" s="7" t="s">
        <v>23</v>
      </c>
      <c r="D367" s="7">
        <v>13941</v>
      </c>
      <c r="E367" s="7">
        <v>1145575.5</v>
      </c>
      <c r="F367" s="7">
        <v>974448.12600000005</v>
      </c>
      <c r="G367" s="8">
        <v>152152.96544615386</v>
      </c>
      <c r="H367">
        <f>VLOOKUP($A367, Лист2!$1:$1048576,4,FALSE)</f>
        <v>15</v>
      </c>
      <c r="I367">
        <f>VLOOKUP($A367, Лист2!$1:$1048576,5,FALSE)</f>
        <v>750</v>
      </c>
      <c r="J367">
        <f>VLOOKUP($A367, Лист2!$1:$1048576,6,FALSE)</f>
        <v>658</v>
      </c>
      <c r="K367" s="26">
        <f t="shared" si="15"/>
        <v>19</v>
      </c>
      <c r="L367" s="31">
        <f t="shared" si="16"/>
        <v>0.17561465760364134</v>
      </c>
      <c r="M367" s="31">
        <f t="shared" si="17"/>
        <v>1.9471953455063747E-2</v>
      </c>
    </row>
    <row r="368" spans="1:13" ht="14.25" customHeight="1" x14ac:dyDescent="0.3">
      <c r="A368" t="str">
        <f>TEXT(B368,"ДД.ММ.ГГГГ")&amp;" "&amp;C368</f>
        <v>13.05.2020 Новосибирск</v>
      </c>
      <c r="B368" s="23">
        <v>43964</v>
      </c>
      <c r="C368" s="5" t="s">
        <v>23</v>
      </c>
      <c r="D368" s="5">
        <v>14643</v>
      </c>
      <c r="E368" s="5">
        <v>1172691</v>
      </c>
      <c r="F368" s="5">
        <v>971555.08299999998</v>
      </c>
      <c r="G368" s="6">
        <v>124018.33614615384</v>
      </c>
      <c r="H368">
        <f>VLOOKUP($A368, Лист2!$1:$1048576,4,FALSE)</f>
        <v>15</v>
      </c>
      <c r="I368">
        <f>VLOOKUP($A368, Лист2!$1:$1048576,5,FALSE)</f>
        <v>854</v>
      </c>
      <c r="J368">
        <f>VLOOKUP($A368, Лист2!$1:$1048576,6,FALSE)</f>
        <v>756</v>
      </c>
      <c r="K368" s="26">
        <f t="shared" si="15"/>
        <v>20</v>
      </c>
      <c r="L368" s="31">
        <f t="shared" si="16"/>
        <v>0.20702471791812962</v>
      </c>
      <c r="M368" s="31">
        <f t="shared" si="17"/>
        <v>7.9375407738818002E-2</v>
      </c>
    </row>
    <row r="369" spans="1:13" ht="14.25" customHeight="1" x14ac:dyDescent="0.3">
      <c r="A369" t="str">
        <f>TEXT(B369,"ДД.ММ.ГГГГ")&amp;" "&amp;C369</f>
        <v>03.05.2020 Новосибирск</v>
      </c>
      <c r="B369" s="24">
        <v>43954</v>
      </c>
      <c r="C369" s="7" t="s">
        <v>23</v>
      </c>
      <c r="D369" s="7">
        <v>10032</v>
      </c>
      <c r="E369" s="7">
        <v>816150</v>
      </c>
      <c r="F369" s="7">
        <v>698626.03299999994</v>
      </c>
      <c r="G369" s="8">
        <v>97812.892307692295</v>
      </c>
      <c r="H369">
        <f>VLOOKUP($A369, Лист2!$1:$1048576,4,FALSE)</f>
        <v>15</v>
      </c>
      <c r="I369">
        <f>VLOOKUP($A369, Лист2!$1:$1048576,5,FALSE)</f>
        <v>585</v>
      </c>
      <c r="J369">
        <f>VLOOKUP($A369, Лист2!$1:$1048576,6,FALSE)</f>
        <v>502</v>
      </c>
      <c r="K369" s="26">
        <f t="shared" si="15"/>
        <v>18</v>
      </c>
      <c r="L369" s="31">
        <f t="shared" si="16"/>
        <v>0.16822156840525304</v>
      </c>
      <c r="M369" s="31">
        <f t="shared" si="17"/>
        <v>2.8214056965019753E-2</v>
      </c>
    </row>
    <row r="370" spans="1:13" ht="14.25" customHeight="1" x14ac:dyDescent="0.3">
      <c r="A370" t="str">
        <f>TEXT(B370,"ДД.ММ.ГГГГ")&amp;" "&amp;C370</f>
        <v>06.05.2020 Новосибирск</v>
      </c>
      <c r="B370" s="23">
        <v>43957</v>
      </c>
      <c r="C370" s="5" t="s">
        <v>23</v>
      </c>
      <c r="D370" s="5">
        <v>12468</v>
      </c>
      <c r="E370" s="5">
        <v>1016566.5</v>
      </c>
      <c r="F370" s="5">
        <v>858367.60399999993</v>
      </c>
      <c r="G370" s="6">
        <v>88833.638169230762</v>
      </c>
      <c r="H370">
        <f>VLOOKUP($A370, Лист2!$1:$1048576,4,FALSE)</f>
        <v>15</v>
      </c>
      <c r="I370">
        <f>VLOOKUP($A370, Лист2!$1:$1048576,5,FALSE)</f>
        <v>701</v>
      </c>
      <c r="J370">
        <f>VLOOKUP($A370, Лист2!$1:$1048576,6,FALSE)</f>
        <v>611</v>
      </c>
      <c r="K370" s="26">
        <f t="shared" si="15"/>
        <v>19</v>
      </c>
      <c r="L370" s="31">
        <f t="shared" si="16"/>
        <v>0.18430203477250531</v>
      </c>
      <c r="M370" s="31">
        <f t="shared" si="17"/>
        <v>8.0810666091691533E-2</v>
      </c>
    </row>
    <row r="371" spans="1:13" ht="14.25" customHeight="1" x14ac:dyDescent="0.3">
      <c r="A371" t="str">
        <f>TEXT(B371,"ДД.ММ.ГГГГ")&amp;" "&amp;C371</f>
        <v>23.05.2020 Новосибирск</v>
      </c>
      <c r="B371" s="24">
        <v>43974</v>
      </c>
      <c r="C371" s="7" t="s">
        <v>23</v>
      </c>
      <c r="D371" s="7">
        <v>17943</v>
      </c>
      <c r="E371" s="7">
        <v>1457391</v>
      </c>
      <c r="F371" s="7">
        <v>1194154.7659999998</v>
      </c>
      <c r="G371" s="8">
        <v>124621.03076923077</v>
      </c>
      <c r="H371">
        <f>VLOOKUP($A371, Лист2!$1:$1048576,4,FALSE)</f>
        <v>18</v>
      </c>
      <c r="I371">
        <f>VLOOKUP($A371, Лист2!$1:$1048576,5,FALSE)</f>
        <v>1031</v>
      </c>
      <c r="J371">
        <f>VLOOKUP($A371, Лист2!$1:$1048576,6,FALSE)</f>
        <v>918</v>
      </c>
      <c r="K371" s="26">
        <f t="shared" si="15"/>
        <v>21</v>
      </c>
      <c r="L371" s="31">
        <f t="shared" si="16"/>
        <v>0.22043728459230569</v>
      </c>
      <c r="M371" s="31">
        <f t="shared" si="17"/>
        <v>0.11607808901946753</v>
      </c>
    </row>
    <row r="372" spans="1:13" ht="14.25" customHeight="1" x14ac:dyDescent="0.3">
      <c r="A372" t="str">
        <f>TEXT(B372,"ДД.ММ.ГГГГ")&amp;" "&amp;C372</f>
        <v>25.05.2020 Новосибирск</v>
      </c>
      <c r="B372" s="23">
        <v>43976</v>
      </c>
      <c r="C372" s="5" t="s">
        <v>23</v>
      </c>
      <c r="D372" s="5">
        <v>15807</v>
      </c>
      <c r="E372" s="5">
        <v>1326705</v>
      </c>
      <c r="F372" s="5">
        <v>1070563.6439999999</v>
      </c>
      <c r="G372" s="6">
        <v>123343.24153846155</v>
      </c>
      <c r="H372">
        <f>VLOOKUP($A372, Лист2!$1:$1048576,4,FALSE)</f>
        <v>18</v>
      </c>
      <c r="I372">
        <f>VLOOKUP($A372, Лист2!$1:$1048576,5,FALSE)</f>
        <v>989</v>
      </c>
      <c r="J372">
        <f>VLOOKUP($A372, Лист2!$1:$1048576,6,FALSE)</f>
        <v>887</v>
      </c>
      <c r="K372" s="26">
        <f t="shared" si="15"/>
        <v>22</v>
      </c>
      <c r="L372" s="31">
        <f t="shared" si="16"/>
        <v>0.23925841068445641</v>
      </c>
      <c r="M372" s="31">
        <f t="shared" si="17"/>
        <v>0.1240450441277442</v>
      </c>
    </row>
    <row r="373" spans="1:13" ht="14.25" customHeight="1" x14ac:dyDescent="0.3">
      <c r="A373" t="str">
        <f>TEXT(B373,"ДД.ММ.ГГГГ")&amp;" "&amp;C373</f>
        <v>30.04.2020 Новосибирск</v>
      </c>
      <c r="B373" s="24">
        <v>43951</v>
      </c>
      <c r="C373" s="7" t="s">
        <v>23</v>
      </c>
      <c r="D373" s="7">
        <v>11976</v>
      </c>
      <c r="E373" s="7">
        <v>1004511</v>
      </c>
      <c r="F373" s="7">
        <v>861334.61399999994</v>
      </c>
      <c r="G373" s="8">
        <v>20847.353846153845</v>
      </c>
      <c r="H373">
        <f>VLOOKUP($A373, Лист2!$1:$1048576,4,FALSE)</f>
        <v>15</v>
      </c>
      <c r="I373">
        <f>VLOOKUP($A373, Лист2!$1:$1048576,5,FALSE)</f>
        <v>644</v>
      </c>
      <c r="J373">
        <f>VLOOKUP($A373, Лист2!$1:$1048576,6,FALSE)</f>
        <v>550</v>
      </c>
      <c r="K373" s="26">
        <f t="shared" si="15"/>
        <v>18</v>
      </c>
      <c r="L373" s="31">
        <f t="shared" si="16"/>
        <v>0.16622620718224157</v>
      </c>
      <c r="M373" s="31">
        <f t="shared" si="17"/>
        <v>0.142022658982385</v>
      </c>
    </row>
    <row r="374" spans="1:13" ht="14.25" customHeight="1" x14ac:dyDescent="0.3">
      <c r="A374" t="str">
        <f>TEXT(B374,"ДД.ММ.ГГГГ")&amp;" "&amp;C374</f>
        <v>10.05.2020 Новосибирск</v>
      </c>
      <c r="B374" s="23">
        <v>43961</v>
      </c>
      <c r="C374" s="5" t="s">
        <v>23</v>
      </c>
      <c r="D374" s="5">
        <v>14566.5</v>
      </c>
      <c r="E374" s="5">
        <v>1216557</v>
      </c>
      <c r="F374" s="5">
        <v>1013050.3829999999</v>
      </c>
      <c r="G374" s="6">
        <v>102510.40189230769</v>
      </c>
      <c r="H374">
        <f>VLOOKUP($A374, Лист2!$1:$1048576,4,FALSE)</f>
        <v>15</v>
      </c>
      <c r="I374">
        <f>VLOOKUP($A374, Лист2!$1:$1048576,5,FALSE)</f>
        <v>792</v>
      </c>
      <c r="J374">
        <f>VLOOKUP($A374, Лист2!$1:$1048576,6,FALSE)</f>
        <v>695</v>
      </c>
      <c r="K374" s="26">
        <f t="shared" si="15"/>
        <v>19</v>
      </c>
      <c r="L374" s="31">
        <f t="shared" si="16"/>
        <v>0.20088499092941964</v>
      </c>
      <c r="M374" s="31">
        <f t="shared" si="17"/>
        <v>9.9695155149743822E-2</v>
      </c>
    </row>
    <row r="375" spans="1:13" ht="14.25" customHeight="1" x14ac:dyDescent="0.3">
      <c r="A375" t="str">
        <f>TEXT(B375,"ДД.ММ.ГГГГ")&amp;" "&amp;C375</f>
        <v>08.05.2020 Новосибирск</v>
      </c>
      <c r="B375" s="24">
        <v>43959</v>
      </c>
      <c r="C375" s="7" t="s">
        <v>23</v>
      </c>
      <c r="D375" s="7">
        <v>12976.5</v>
      </c>
      <c r="E375" s="7">
        <v>1046848.5</v>
      </c>
      <c r="F375" s="7">
        <v>892743.74599999993</v>
      </c>
      <c r="G375" s="8">
        <v>396844.24095384614</v>
      </c>
      <c r="H375">
        <f>VLOOKUP($A375, Лист2!$1:$1048576,4,FALSE)</f>
        <v>15</v>
      </c>
      <c r="I375">
        <f>VLOOKUP($A375, Лист2!$1:$1048576,5,FALSE)</f>
        <v>703</v>
      </c>
      <c r="J375">
        <f>VLOOKUP($A375, Лист2!$1:$1048576,6,FALSE)</f>
        <v>609</v>
      </c>
      <c r="K375" s="26">
        <f t="shared" si="15"/>
        <v>19</v>
      </c>
      <c r="L375" s="31">
        <f t="shared" si="16"/>
        <v>0.17261924789781735</v>
      </c>
      <c r="M375" s="31">
        <f t="shared" si="17"/>
        <v>-0.27190275825673055</v>
      </c>
    </row>
    <row r="376" spans="1:13" ht="14.25" customHeight="1" x14ac:dyDescent="0.3">
      <c r="A376" t="str">
        <f>TEXT(B376,"ДД.ММ.ГГГГ")&amp;" "&amp;C376</f>
        <v>07.05.2020 Новосибирск</v>
      </c>
      <c r="B376" s="23">
        <v>43958</v>
      </c>
      <c r="C376" s="5" t="s">
        <v>23</v>
      </c>
      <c r="D376" s="5">
        <v>11719.5</v>
      </c>
      <c r="E376" s="5">
        <v>965880</v>
      </c>
      <c r="F376" s="5">
        <v>809986.38600000006</v>
      </c>
      <c r="G376" s="6">
        <v>106745.03623846154</v>
      </c>
      <c r="H376">
        <f>VLOOKUP($A376, Лист2!$1:$1048576,4,FALSE)</f>
        <v>15</v>
      </c>
      <c r="I376">
        <f>VLOOKUP($A376, Лист2!$1:$1048576,5,FALSE)</f>
        <v>676</v>
      </c>
      <c r="J376">
        <f>VLOOKUP($A376, Лист2!$1:$1048576,6,FALSE)</f>
        <v>591</v>
      </c>
      <c r="K376" s="26">
        <f t="shared" si="15"/>
        <v>19</v>
      </c>
      <c r="L376" s="31">
        <f t="shared" si="16"/>
        <v>0.19246448668089086</v>
      </c>
      <c r="M376" s="31">
        <f t="shared" si="17"/>
        <v>6.0678276340237647E-2</v>
      </c>
    </row>
    <row r="377" spans="1:13" ht="14.25" customHeight="1" x14ac:dyDescent="0.3">
      <c r="A377" t="str">
        <f>TEXT(B377,"ДД.ММ.ГГГГ")&amp;" "&amp;C377</f>
        <v>24.05.2020 Новосибирск</v>
      </c>
      <c r="B377" s="24">
        <v>43975</v>
      </c>
      <c r="C377" s="7" t="s">
        <v>23</v>
      </c>
      <c r="D377" s="7">
        <v>17197.5</v>
      </c>
      <c r="E377" s="7">
        <v>1386262.5</v>
      </c>
      <c r="F377" s="7">
        <v>1130117.3810000001</v>
      </c>
      <c r="G377" s="8">
        <v>121581.84923076924</v>
      </c>
      <c r="H377">
        <f>VLOOKUP($A377, Лист2!$1:$1048576,4,FALSE)</f>
        <v>18</v>
      </c>
      <c r="I377">
        <f>VLOOKUP($A377, Лист2!$1:$1048576,5,FALSE)</f>
        <v>1006</v>
      </c>
      <c r="J377">
        <f>VLOOKUP($A377, Лист2!$1:$1048576,6,FALSE)</f>
        <v>904</v>
      </c>
      <c r="K377" s="26">
        <f t="shared" si="15"/>
        <v>21</v>
      </c>
      <c r="L377" s="31">
        <f t="shared" si="16"/>
        <v>0.22665355237112306</v>
      </c>
      <c r="M377" s="31">
        <f t="shared" si="17"/>
        <v>0.11907017096769235</v>
      </c>
    </row>
    <row r="378" spans="1:13" ht="14.25" customHeight="1" x14ac:dyDescent="0.3">
      <c r="A378" t="str">
        <f>TEXT(B378,"ДД.ММ.ГГГГ")&amp;" "&amp;C378</f>
        <v>26.05.2020 Новосибирск</v>
      </c>
      <c r="B378" s="23">
        <v>43977</v>
      </c>
      <c r="C378" s="5" t="s">
        <v>23</v>
      </c>
      <c r="D378" s="5">
        <v>14419.5</v>
      </c>
      <c r="E378" s="5">
        <v>1210456.5</v>
      </c>
      <c r="F378" s="5">
        <v>970917.12399999995</v>
      </c>
      <c r="G378" s="6">
        <v>88147.13846153846</v>
      </c>
      <c r="H378">
        <f>VLOOKUP($A378, Лист2!$1:$1048576,4,FALSE)</f>
        <v>18</v>
      </c>
      <c r="I378">
        <f>VLOOKUP($A378, Лист2!$1:$1048576,5,FALSE)</f>
        <v>914</v>
      </c>
      <c r="J378">
        <f>VLOOKUP($A378, Лист2!$1:$1048576,6,FALSE)</f>
        <v>804</v>
      </c>
      <c r="K378" s="26">
        <f t="shared" si="15"/>
        <v>22</v>
      </c>
      <c r="L378" s="31">
        <f t="shared" si="16"/>
        <v>0.24671454450524249</v>
      </c>
      <c r="M378" s="31">
        <f t="shared" si="17"/>
        <v>0.15592704443686542</v>
      </c>
    </row>
    <row r="379" spans="1:13" ht="14.25" customHeight="1" x14ac:dyDescent="0.3">
      <c r="A379" t="str">
        <f>TEXT(B379,"ДД.ММ.ГГГГ")&amp;" "&amp;C379</f>
        <v>01.06.2020 Самара</v>
      </c>
      <c r="B379" s="24">
        <v>43983</v>
      </c>
      <c r="C379" s="7" t="s">
        <v>9</v>
      </c>
      <c r="D379" s="7">
        <v>7816.5</v>
      </c>
      <c r="E379" s="7">
        <v>636345</v>
      </c>
      <c r="F379" s="7">
        <v>550528.66300000006</v>
      </c>
      <c r="G379" s="8">
        <v>190344.3008</v>
      </c>
      <c r="H379">
        <f>VLOOKUP($A379, Лист2!$1:$1048576,4,FALSE)</f>
        <v>15</v>
      </c>
      <c r="I379">
        <f>VLOOKUP($A379, Лист2!$1:$1048576,5,FALSE)</f>
        <v>453</v>
      </c>
      <c r="J379">
        <f>VLOOKUP($A379, Лист2!$1:$1048576,6,FALSE)</f>
        <v>370</v>
      </c>
      <c r="K379" s="26">
        <f t="shared" si="15"/>
        <v>23</v>
      </c>
      <c r="L379" s="31">
        <f t="shared" si="16"/>
        <v>0.15587987105405252</v>
      </c>
      <c r="M379" s="31">
        <f t="shared" si="17"/>
        <v>-0.18986834078791651</v>
      </c>
    </row>
    <row r="380" spans="1:13" ht="14.25" customHeight="1" x14ac:dyDescent="0.3">
      <c r="A380" t="str">
        <f>TEXT(B380,"ДД.ММ.ГГГГ")&amp;" "&amp;C380</f>
        <v>31.05.2020 Томск</v>
      </c>
      <c r="B380" s="23">
        <v>43982</v>
      </c>
      <c r="C380" s="5" t="s">
        <v>25</v>
      </c>
      <c r="D380" s="5">
        <v>6409.5</v>
      </c>
      <c r="E380" s="5">
        <v>493893</v>
      </c>
      <c r="F380" s="5">
        <v>459762.61999999994</v>
      </c>
      <c r="G380" s="6">
        <v>28040.97692307692</v>
      </c>
      <c r="H380">
        <f>VLOOKUP($A380, Лист2!$1:$1048576,4,FALSE)</f>
        <v>9</v>
      </c>
      <c r="I380">
        <f>VLOOKUP($A380, Лист2!$1:$1048576,5,FALSE)</f>
        <v>345</v>
      </c>
      <c r="J380">
        <f>VLOOKUP($A380, Лист2!$1:$1048576,6,FALSE)</f>
        <v>255</v>
      </c>
      <c r="K380" s="26">
        <f t="shared" si="15"/>
        <v>22</v>
      </c>
      <c r="L380" s="31">
        <f t="shared" si="16"/>
        <v>7.4234786638374531E-2</v>
      </c>
      <c r="M380" s="31">
        <f t="shared" si="17"/>
        <v>1.3244667600256724E-2</v>
      </c>
    </row>
    <row r="381" spans="1:13" ht="14.25" customHeight="1" x14ac:dyDescent="0.3">
      <c r="A381" t="str">
        <f>TEXT(B381,"ДД.ММ.ГГГГ")&amp;" "&amp;C381</f>
        <v>30.05.2020 Тюмень</v>
      </c>
      <c r="B381" s="24">
        <v>43981</v>
      </c>
      <c r="C381" s="7" t="s">
        <v>24</v>
      </c>
      <c r="D381" s="7">
        <v>11220</v>
      </c>
      <c r="E381" s="7">
        <v>928675.5</v>
      </c>
      <c r="F381" s="7">
        <v>802403.80799999996</v>
      </c>
      <c r="G381" s="8">
        <v>136423.60523076923</v>
      </c>
      <c r="H381">
        <f>VLOOKUP($A381, Лист2!$1:$1048576,4,FALSE)</f>
        <v>7</v>
      </c>
      <c r="I381">
        <f>VLOOKUP($A381, Лист2!$1:$1048576,5,FALSE)</f>
        <v>532</v>
      </c>
      <c r="J381">
        <f>VLOOKUP($A381, Лист2!$1:$1048576,6,FALSE)</f>
        <v>449</v>
      </c>
      <c r="K381" s="26">
        <f t="shared" si="15"/>
        <v>22</v>
      </c>
      <c r="L381" s="31">
        <f t="shared" si="16"/>
        <v>0.15736676563728377</v>
      </c>
      <c r="M381" s="31">
        <f t="shared" si="17"/>
        <v>-1.2651875688467809E-2</v>
      </c>
    </row>
    <row r="382" spans="1:13" ht="14.25" customHeight="1" x14ac:dyDescent="0.3">
      <c r="A382" t="str">
        <f>TEXT(B382,"ДД.ММ.ГГГГ")&amp;" "&amp;C382</f>
        <v>29.05.2020 Самара</v>
      </c>
      <c r="B382" s="23">
        <v>43980</v>
      </c>
      <c r="C382" s="5" t="s">
        <v>9</v>
      </c>
      <c r="D382" s="5">
        <v>8350.5</v>
      </c>
      <c r="E382" s="5">
        <v>651237</v>
      </c>
      <c r="F382" s="5">
        <v>601485.12600000005</v>
      </c>
      <c r="G382" s="6">
        <v>83014.635053846156</v>
      </c>
      <c r="H382">
        <f>VLOOKUP($A382, Лист2!$1:$1048576,4,FALSE)</f>
        <v>15</v>
      </c>
      <c r="I382">
        <f>VLOOKUP($A382, Лист2!$1:$1048576,5,FALSE)</f>
        <v>400</v>
      </c>
      <c r="J382">
        <f>VLOOKUP($A382, Лист2!$1:$1048576,6,FALSE)</f>
        <v>329</v>
      </c>
      <c r="K382" s="26">
        <f t="shared" si="15"/>
        <v>22</v>
      </c>
      <c r="L382" s="31">
        <f t="shared" si="16"/>
        <v>8.2715052873975722E-2</v>
      </c>
      <c r="M382" s="31">
        <f t="shared" si="17"/>
        <v>-5.5301053369433112E-2</v>
      </c>
    </row>
    <row r="383" spans="1:13" ht="14.25" customHeight="1" x14ac:dyDescent="0.3">
      <c r="A383" t="str">
        <f>TEXT(B383,"ДД.ММ.ГГГГ")&amp;" "&amp;C383</f>
        <v>28.05.2020 Тюмень</v>
      </c>
      <c r="B383" s="24">
        <v>43979</v>
      </c>
      <c r="C383" s="7" t="s">
        <v>24</v>
      </c>
      <c r="D383" s="7">
        <v>8428.5</v>
      </c>
      <c r="E383" s="7">
        <v>694669.5</v>
      </c>
      <c r="F383" s="7">
        <v>594994.696</v>
      </c>
      <c r="G383" s="8">
        <v>42699.38461538461</v>
      </c>
      <c r="H383">
        <f>VLOOKUP($A383, Лист2!$1:$1048576,4,FALSE)</f>
        <v>7</v>
      </c>
      <c r="I383">
        <f>VLOOKUP($A383, Лист2!$1:$1048576,5,FALSE)</f>
        <v>420</v>
      </c>
      <c r="J383">
        <f>VLOOKUP($A383, Лист2!$1:$1048576,6,FALSE)</f>
        <v>347</v>
      </c>
      <c r="K383" s="26">
        <f t="shared" si="15"/>
        <v>22</v>
      </c>
      <c r="L383" s="31">
        <f t="shared" si="16"/>
        <v>0.16752217233210429</v>
      </c>
      <c r="M383" s="31">
        <f t="shared" si="17"/>
        <v>9.5757860982033691E-2</v>
      </c>
    </row>
    <row r="384" spans="1:13" ht="14.25" customHeight="1" x14ac:dyDescent="0.3">
      <c r="A384" t="str">
        <f>TEXT(B384,"ДД.ММ.ГГГГ")&amp;" "&amp;C384</f>
        <v>27.05.2020 Кемерово</v>
      </c>
      <c r="B384" s="23">
        <v>43978</v>
      </c>
      <c r="C384" s="5" t="s">
        <v>10</v>
      </c>
      <c r="D384" s="5">
        <v>32817</v>
      </c>
      <c r="E384" s="5">
        <v>3015751.5</v>
      </c>
      <c r="F384" s="5">
        <v>2415980.7719999999</v>
      </c>
      <c r="G384" s="6">
        <v>346048.63569230767</v>
      </c>
      <c r="H384">
        <f>VLOOKUP($A384, Лист2!$1:$1048576,4,FALSE)</f>
        <v>20</v>
      </c>
      <c r="I384">
        <f>VLOOKUP($A384, Лист2!$1:$1048576,5,FALSE)</f>
        <v>2079</v>
      </c>
      <c r="J384">
        <f>VLOOKUP($A384, Лист2!$1:$1048576,6,FALSE)</f>
        <v>1893</v>
      </c>
      <c r="K384" s="26">
        <f t="shared" si="15"/>
        <v>22</v>
      </c>
      <c r="L384" s="31">
        <f t="shared" si="16"/>
        <v>0.24825144924621947</v>
      </c>
      <c r="M384" s="31">
        <f t="shared" si="17"/>
        <v>0.1050182581120693</v>
      </c>
    </row>
    <row r="385" spans="1:13" ht="14.25" customHeight="1" x14ac:dyDescent="0.3">
      <c r="A385" t="str">
        <f>TEXT(B385,"ДД.ММ.ГГГГ")&amp;" "&amp;C385</f>
        <v>22.05.2020 Кемерово</v>
      </c>
      <c r="B385" s="24">
        <v>43973</v>
      </c>
      <c r="C385" s="7" t="s">
        <v>10</v>
      </c>
      <c r="D385" s="7">
        <v>36031.5</v>
      </c>
      <c r="E385" s="7">
        <v>3091069.5</v>
      </c>
      <c r="F385" s="7">
        <v>2549333.4129999997</v>
      </c>
      <c r="G385" s="8">
        <v>289900.09384615382</v>
      </c>
      <c r="H385">
        <f>VLOOKUP($A385, Лист2!$1:$1048576,4,FALSE)</f>
        <v>21</v>
      </c>
      <c r="I385">
        <f>VLOOKUP($A385, Лист2!$1:$1048576,5,FALSE)</f>
        <v>2046</v>
      </c>
      <c r="J385">
        <f>VLOOKUP($A385, Лист2!$1:$1048576,6,FALSE)</f>
        <v>1853</v>
      </c>
      <c r="K385" s="26">
        <f t="shared" si="15"/>
        <v>21</v>
      </c>
      <c r="L385" s="31">
        <f t="shared" si="16"/>
        <v>0.21250107351101524</v>
      </c>
      <c r="M385" s="31">
        <f t="shared" si="17"/>
        <v>9.878503606850364E-2</v>
      </c>
    </row>
    <row r="386" spans="1:13" ht="14.25" customHeight="1" x14ac:dyDescent="0.3">
      <c r="A386" t="str">
        <f>TEXT(B386,"ДД.ММ.ГГГГ")&amp;" "&amp;C386</f>
        <v>31.05.2020 Уфа</v>
      </c>
      <c r="B386" s="23">
        <v>43982</v>
      </c>
      <c r="C386" s="5" t="s">
        <v>26</v>
      </c>
      <c r="D386" s="5">
        <v>5127</v>
      </c>
      <c r="E386" s="5">
        <v>468835.5</v>
      </c>
      <c r="F386" s="5">
        <v>412625.88699999999</v>
      </c>
      <c r="G386" s="6">
        <v>8642.376923076923</v>
      </c>
      <c r="H386">
        <f>VLOOKUP($A386, Лист2!$1:$1048576,4,FALSE)</f>
        <v>6</v>
      </c>
      <c r="I386">
        <f>VLOOKUP($A386, Лист2!$1:$1048576,5,FALSE)</f>
        <v>261</v>
      </c>
      <c r="J386">
        <f>VLOOKUP($A386, Лист2!$1:$1048576,6,FALSE)</f>
        <v>188</v>
      </c>
      <c r="K386" s="26">
        <f t="shared" si="15"/>
        <v>22</v>
      </c>
      <c r="L386" s="31">
        <f t="shared" si="16"/>
        <v>0.1362241555145085</v>
      </c>
      <c r="M386" s="31">
        <f t="shared" si="17"/>
        <v>0.11527933068562683</v>
      </c>
    </row>
    <row r="387" spans="1:13" ht="14.25" customHeight="1" x14ac:dyDescent="0.3">
      <c r="A387" t="str">
        <f>TEXT(B387,"ДД.ММ.ГГГГ")&amp;" "&amp;C387</f>
        <v>11.05.2020 Кемерово</v>
      </c>
      <c r="B387" s="24">
        <v>43962</v>
      </c>
      <c r="C387" s="7" t="s">
        <v>10</v>
      </c>
      <c r="D387" s="7">
        <v>27187.5</v>
      </c>
      <c r="E387" s="7">
        <v>2479396.5</v>
      </c>
      <c r="F387" s="7">
        <v>1950422.9030000002</v>
      </c>
      <c r="G387" s="8">
        <v>381635.95355384616</v>
      </c>
      <c r="H387">
        <f>VLOOKUP($A387, Лист2!$1:$1048576,4,FALSE)</f>
        <v>21</v>
      </c>
      <c r="I387">
        <f>VLOOKUP($A387, Лист2!$1:$1048576,5,FALSE)</f>
        <v>1597</v>
      </c>
      <c r="J387">
        <f>VLOOKUP($A387, Лист2!$1:$1048576,6,FALSE)</f>
        <v>1457</v>
      </c>
      <c r="K387" s="26">
        <f t="shared" ref="K387:K450" si="18">WEEKNUM(B387, 2)</f>
        <v>20</v>
      </c>
      <c r="L387" s="31">
        <f t="shared" ref="L387:L450" si="19">(E387-F387)/F387</f>
        <v>0.27120969313186938</v>
      </c>
      <c r="M387" s="31">
        <f t="shared" ref="M387:M450" si="20">(E387-F387-G387)/F387</f>
        <v>7.5541382958295614E-2</v>
      </c>
    </row>
    <row r="388" spans="1:13" ht="14.25" customHeight="1" x14ac:dyDescent="0.3">
      <c r="A388" t="str">
        <f>TEXT(B388,"ДД.ММ.ГГГГ")&amp;" "&amp;C388</f>
        <v>30.05.2020 Новосибирск</v>
      </c>
      <c r="B388" s="23">
        <v>43981</v>
      </c>
      <c r="C388" s="5" t="s">
        <v>23</v>
      </c>
      <c r="D388" s="5">
        <v>20688</v>
      </c>
      <c r="E388" s="5">
        <v>1773154.5</v>
      </c>
      <c r="F388" s="5">
        <v>1458979.4909999999</v>
      </c>
      <c r="G388" s="6">
        <v>98432.213407692296</v>
      </c>
      <c r="H388">
        <f>VLOOKUP($A388, Лист2!$1:$1048576,4,FALSE)</f>
        <v>18</v>
      </c>
      <c r="I388">
        <f>VLOOKUP($A388, Лист2!$1:$1048576,5,FALSE)</f>
        <v>1216</v>
      </c>
      <c r="J388">
        <f>VLOOKUP($A388, Лист2!$1:$1048576,6,FALSE)</f>
        <v>1101</v>
      </c>
      <c r="K388" s="26">
        <f t="shared" si="18"/>
        <v>22</v>
      </c>
      <c r="L388" s="31">
        <f t="shared" si="19"/>
        <v>0.21533887963336704</v>
      </c>
      <c r="M388" s="31">
        <f t="shared" si="20"/>
        <v>0.14787239774318925</v>
      </c>
    </row>
    <row r="389" spans="1:13" ht="14.25" customHeight="1" x14ac:dyDescent="0.3">
      <c r="A389" t="str">
        <f>TEXT(B389,"ДД.ММ.ГГГГ")&amp;" "&amp;C389</f>
        <v>28.05.2020 Новосибирск</v>
      </c>
      <c r="B389" s="24">
        <v>43979</v>
      </c>
      <c r="C389" s="7" t="s">
        <v>23</v>
      </c>
      <c r="D389" s="7">
        <v>15678</v>
      </c>
      <c r="E389" s="7">
        <v>1387443</v>
      </c>
      <c r="F389" s="7">
        <v>1121336.507</v>
      </c>
      <c r="G389" s="8">
        <v>101620.2923076923</v>
      </c>
      <c r="H389">
        <f>VLOOKUP($A389, Лист2!$1:$1048576,4,FALSE)</f>
        <v>18</v>
      </c>
      <c r="I389">
        <f>VLOOKUP($A389, Лист2!$1:$1048576,5,FALSE)</f>
        <v>1020</v>
      </c>
      <c r="J389">
        <f>VLOOKUP($A389, Лист2!$1:$1048576,6,FALSE)</f>
        <v>911</v>
      </c>
      <c r="K389" s="26">
        <f t="shared" si="18"/>
        <v>22</v>
      </c>
      <c r="L389" s="31">
        <f t="shared" si="19"/>
        <v>0.23731189641897571</v>
      </c>
      <c r="M389" s="31">
        <f t="shared" si="20"/>
        <v>0.14668763539356319</v>
      </c>
    </row>
    <row r="390" spans="1:13" ht="14.25" customHeight="1" x14ac:dyDescent="0.3">
      <c r="A390" t="str">
        <f>TEXT(B390,"ДД.ММ.ГГГГ")&amp;" "&amp;C390</f>
        <v>18.05.2020 Кемерово</v>
      </c>
      <c r="B390" s="23">
        <v>43969</v>
      </c>
      <c r="C390" s="5" t="s">
        <v>10</v>
      </c>
      <c r="D390" s="5">
        <v>31329</v>
      </c>
      <c r="E390" s="5">
        <v>2826379.5</v>
      </c>
      <c r="F390" s="5">
        <v>2229453.5079999999</v>
      </c>
      <c r="G390" s="6">
        <v>331756.18072307692</v>
      </c>
      <c r="H390">
        <f>VLOOKUP($A390, Лист2!$1:$1048576,4,FALSE)</f>
        <v>21</v>
      </c>
      <c r="I390">
        <f>VLOOKUP($A390, Лист2!$1:$1048576,5,FALSE)</f>
        <v>1834</v>
      </c>
      <c r="J390">
        <f>VLOOKUP($A390, Лист2!$1:$1048576,6,FALSE)</f>
        <v>1660</v>
      </c>
      <c r="K390" s="26">
        <f t="shared" si="18"/>
        <v>21</v>
      </c>
      <c r="L390" s="31">
        <f t="shared" si="19"/>
        <v>0.26774543172039095</v>
      </c>
      <c r="M390" s="31">
        <f t="shared" si="20"/>
        <v>0.11893937699324438</v>
      </c>
    </row>
    <row r="391" spans="1:13" ht="14.25" customHeight="1" x14ac:dyDescent="0.3">
      <c r="A391" t="str">
        <f>TEXT(B391,"ДД.ММ.ГГГГ")&amp;" "&amp;C391</f>
        <v>14.05.2020 Кемерово</v>
      </c>
      <c r="B391" s="24">
        <v>43965</v>
      </c>
      <c r="C391" s="7" t="s">
        <v>10</v>
      </c>
      <c r="D391" s="7">
        <v>29658</v>
      </c>
      <c r="E391" s="7">
        <v>2703132</v>
      </c>
      <c r="F391" s="7">
        <v>2160539.9959999998</v>
      </c>
      <c r="G391" s="8">
        <v>312856.16153846151</v>
      </c>
      <c r="H391">
        <f>VLOOKUP($A391, Лист2!$1:$1048576,4,FALSE)</f>
        <v>21</v>
      </c>
      <c r="I391">
        <f>VLOOKUP($A391, Лист2!$1:$1048576,5,FALSE)</f>
        <v>1706</v>
      </c>
      <c r="J391">
        <f>VLOOKUP($A391, Лист2!$1:$1048576,6,FALSE)</f>
        <v>1548</v>
      </c>
      <c r="K391" s="26">
        <f t="shared" si="18"/>
        <v>20</v>
      </c>
      <c r="L391" s="31">
        <f t="shared" si="19"/>
        <v>0.25113721801241778</v>
      </c>
      <c r="M391" s="31">
        <f t="shared" si="20"/>
        <v>0.10633260337085594</v>
      </c>
    </row>
    <row r="392" spans="1:13" ht="14.25" customHeight="1" x14ac:dyDescent="0.3">
      <c r="A392" t="str">
        <f>TEXT(B392,"ДД.ММ.ГГГГ")&amp;" "&amp;C392</f>
        <v>15.05.2020 Кемерово</v>
      </c>
      <c r="B392" s="23">
        <v>43966</v>
      </c>
      <c r="C392" s="5" t="s">
        <v>10</v>
      </c>
      <c r="D392" s="5">
        <v>34150.5</v>
      </c>
      <c r="E392" s="5">
        <v>3038293.5</v>
      </c>
      <c r="F392" s="5">
        <v>2442084.5610000002</v>
      </c>
      <c r="G392" s="6">
        <v>277257.14947692305</v>
      </c>
      <c r="H392">
        <f>VLOOKUP($A392, Лист2!$1:$1048576,4,FALSE)</f>
        <v>21</v>
      </c>
      <c r="I392">
        <f>VLOOKUP($A392, Лист2!$1:$1048576,5,FALSE)</f>
        <v>1926</v>
      </c>
      <c r="J392">
        <f>VLOOKUP($A392, Лист2!$1:$1048576,6,FALSE)</f>
        <v>1742</v>
      </c>
      <c r="K392" s="26">
        <f t="shared" si="18"/>
        <v>20</v>
      </c>
      <c r="L392" s="31">
        <f t="shared" si="19"/>
        <v>0.2441393506684553</v>
      </c>
      <c r="M392" s="31">
        <f t="shared" si="20"/>
        <v>0.13060636581415933</v>
      </c>
    </row>
    <row r="393" spans="1:13" ht="14.25" customHeight="1" x14ac:dyDescent="0.3">
      <c r="A393" t="str">
        <f>TEXT(B393,"ДД.ММ.ГГГГ")&amp;" "&amp;C393</f>
        <v>01.06.2020 Кемерово</v>
      </c>
      <c r="B393" s="24">
        <v>43983</v>
      </c>
      <c r="C393" s="7" t="s">
        <v>10</v>
      </c>
      <c r="D393" s="7">
        <v>31947</v>
      </c>
      <c r="E393" s="7">
        <v>2945035.5</v>
      </c>
      <c r="F393" s="7">
        <v>2320195.4450000003</v>
      </c>
      <c r="G393" s="8">
        <v>383761.6669230769</v>
      </c>
      <c r="H393">
        <f>VLOOKUP($A393, Лист2!$1:$1048576,4,FALSE)</f>
        <v>21</v>
      </c>
      <c r="I393">
        <f>VLOOKUP($A393, Лист2!$1:$1048576,5,FALSE)</f>
        <v>2025</v>
      </c>
      <c r="J393">
        <f>VLOOKUP($A393, Лист2!$1:$1048576,6,FALSE)</f>
        <v>1849</v>
      </c>
      <c r="K393" s="26">
        <f t="shared" si="18"/>
        <v>23</v>
      </c>
      <c r="L393" s="31">
        <f t="shared" si="19"/>
        <v>0.26930492271524981</v>
      </c>
      <c r="M393" s="31">
        <f t="shared" si="20"/>
        <v>0.10390434503974418</v>
      </c>
    </row>
    <row r="394" spans="1:13" ht="14.25" customHeight="1" x14ac:dyDescent="0.3">
      <c r="A394" t="str">
        <f>TEXT(B394,"ДД.ММ.ГГГГ")&amp;" "&amp;C394</f>
        <v>31.05.2020 Тюмень</v>
      </c>
      <c r="B394" s="23">
        <v>43982</v>
      </c>
      <c r="C394" s="5" t="s">
        <v>24</v>
      </c>
      <c r="D394" s="5">
        <v>10416</v>
      </c>
      <c r="E394" s="5">
        <v>866023.5</v>
      </c>
      <c r="F394" s="5">
        <v>744833.00199999998</v>
      </c>
      <c r="G394" s="6">
        <v>19998.63846153846</v>
      </c>
      <c r="H394">
        <f>VLOOKUP($A394, Лист2!$1:$1048576,4,FALSE)</f>
        <v>7</v>
      </c>
      <c r="I394">
        <f>VLOOKUP($A394, Лист2!$1:$1048576,5,FALSE)</f>
        <v>530</v>
      </c>
      <c r="J394">
        <f>VLOOKUP($A394, Лист2!$1:$1048576,6,FALSE)</f>
        <v>447</v>
      </c>
      <c r="K394" s="26">
        <f t="shared" si="18"/>
        <v>22</v>
      </c>
      <c r="L394" s="31">
        <f t="shared" si="19"/>
        <v>0.16270828182234603</v>
      </c>
      <c r="M394" s="31">
        <f t="shared" si="20"/>
        <v>0.13585845319252055</v>
      </c>
    </row>
    <row r="395" spans="1:13" ht="14.25" customHeight="1" x14ac:dyDescent="0.3">
      <c r="A395" t="str">
        <f>TEXT(B395,"ДД.ММ.ГГГГ")&amp;" "&amp;C395</f>
        <v>29.05.2020 Кемерово</v>
      </c>
      <c r="B395" s="24">
        <v>43980</v>
      </c>
      <c r="C395" s="7" t="s">
        <v>10</v>
      </c>
      <c r="D395" s="7">
        <v>35431.5</v>
      </c>
      <c r="E395" s="7">
        <v>3193167</v>
      </c>
      <c r="F395" s="7">
        <v>2545757.0549999997</v>
      </c>
      <c r="G395" s="8">
        <v>202281.06923076924</v>
      </c>
      <c r="H395">
        <f>VLOOKUP($A395, Лист2!$1:$1048576,4,FALSE)</f>
        <v>20</v>
      </c>
      <c r="I395">
        <f>VLOOKUP($A395, Лист2!$1:$1048576,5,FALSE)</f>
        <v>2111</v>
      </c>
      <c r="J395">
        <f>VLOOKUP($A395, Лист2!$1:$1048576,6,FALSE)</f>
        <v>1917</v>
      </c>
      <c r="K395" s="26">
        <f t="shared" si="18"/>
        <v>22</v>
      </c>
      <c r="L395" s="31">
        <f t="shared" si="19"/>
        <v>0.25430939834908967</v>
      </c>
      <c r="M395" s="31">
        <f t="shared" si="20"/>
        <v>0.17485127848117898</v>
      </c>
    </row>
    <row r="396" spans="1:13" ht="14.25" customHeight="1" x14ac:dyDescent="0.3">
      <c r="A396" t="str">
        <f>TEXT(B396,"ДД.ММ.ГГГГ")&amp;" "&amp;C396</f>
        <v>27.05.2020 Екатеринбург</v>
      </c>
      <c r="B396" s="23">
        <v>43978</v>
      </c>
      <c r="C396" s="5" t="s">
        <v>11</v>
      </c>
      <c r="D396" s="5">
        <v>78544.5</v>
      </c>
      <c r="E396" s="5">
        <v>6701083.5</v>
      </c>
      <c r="F396" s="5">
        <v>5109499.6169999996</v>
      </c>
      <c r="G396" s="6">
        <v>76226.26923076922</v>
      </c>
      <c r="H396">
        <f>VLOOKUP($A396, Лист2!$1:$1048576,4,FALSE)</f>
        <v>31</v>
      </c>
      <c r="I396">
        <f>VLOOKUP($A396, Лист2!$1:$1048576,5,FALSE)</f>
        <v>5330</v>
      </c>
      <c r="J396">
        <f>VLOOKUP($A396, Лист2!$1:$1048576,6,FALSE)</f>
        <v>4977</v>
      </c>
      <c r="K396" s="26">
        <f t="shared" si="18"/>
        <v>22</v>
      </c>
      <c r="L396" s="31">
        <f t="shared" si="19"/>
        <v>0.31149505867552751</v>
      </c>
      <c r="M396" s="31">
        <f t="shared" si="20"/>
        <v>0.29657651969038817</v>
      </c>
    </row>
    <row r="397" spans="1:13" ht="14.25" customHeight="1" x14ac:dyDescent="0.3">
      <c r="A397" t="str">
        <f>TEXT(B397,"ДД.ММ.ГГГГ")&amp;" "&amp;C397</f>
        <v>22.05.2020 Екатеринбург</v>
      </c>
      <c r="B397" s="24">
        <v>43973</v>
      </c>
      <c r="C397" s="7" t="s">
        <v>11</v>
      </c>
      <c r="D397" s="7">
        <v>97963.5</v>
      </c>
      <c r="E397" s="7">
        <v>7728465</v>
      </c>
      <c r="F397" s="7">
        <v>6415904.9240000006</v>
      </c>
      <c r="G397" s="8">
        <v>150138.82307692309</v>
      </c>
      <c r="H397">
        <f>VLOOKUP($A397, Лист2!$1:$1048576,4,FALSE)</f>
        <v>31</v>
      </c>
      <c r="I397">
        <f>VLOOKUP($A397, Лист2!$1:$1048576,5,FALSE)</f>
        <v>5965</v>
      </c>
      <c r="J397">
        <f>VLOOKUP($A397, Лист2!$1:$1048576,6,FALSE)</f>
        <v>5533</v>
      </c>
      <c r="K397" s="26">
        <f t="shared" si="18"/>
        <v>21</v>
      </c>
      <c r="L397" s="31">
        <f t="shared" si="19"/>
        <v>0.20457910326727269</v>
      </c>
      <c r="M397" s="31">
        <f t="shared" si="20"/>
        <v>0.18117806711486678</v>
      </c>
    </row>
    <row r="398" spans="1:13" ht="14.25" customHeight="1" x14ac:dyDescent="0.3">
      <c r="A398" t="str">
        <f>TEXT(B398,"ДД.ММ.ГГГГ")&amp;" "&amp;C398</f>
        <v>01.06.2020 Екатеринбург</v>
      </c>
      <c r="B398" s="23">
        <v>43983</v>
      </c>
      <c r="C398" s="5" t="s">
        <v>11</v>
      </c>
      <c r="D398" s="5">
        <v>77269.5</v>
      </c>
      <c r="E398" s="5">
        <v>6829921.5</v>
      </c>
      <c r="F398" s="5">
        <v>5152925.182</v>
      </c>
      <c r="G398" s="6">
        <v>219200.11557692307</v>
      </c>
      <c r="H398">
        <f>VLOOKUP($A398, Лист2!$1:$1048576,4,FALSE)</f>
        <v>31</v>
      </c>
      <c r="I398">
        <f>VLOOKUP($A398, Лист2!$1:$1048576,5,FALSE)</f>
        <v>5468</v>
      </c>
      <c r="J398">
        <f>VLOOKUP($A398, Лист2!$1:$1048576,6,FALSE)</f>
        <v>5081</v>
      </c>
      <c r="K398" s="26">
        <f t="shared" si="18"/>
        <v>23</v>
      </c>
      <c r="L398" s="31">
        <f t="shared" si="19"/>
        <v>0.32544550110256187</v>
      </c>
      <c r="M398" s="31">
        <f t="shared" si="20"/>
        <v>0.28290653384904452</v>
      </c>
    </row>
    <row r="399" spans="1:13" ht="14.25" customHeight="1" x14ac:dyDescent="0.3">
      <c r="A399" t="str">
        <f>TEXT(B399,"ДД.ММ.ГГГГ")&amp;" "&amp;C399</f>
        <v>31.05.2020 Новосибирск</v>
      </c>
      <c r="B399" s="24">
        <v>43982</v>
      </c>
      <c r="C399" s="7" t="s">
        <v>23</v>
      </c>
      <c r="D399" s="7">
        <v>16143</v>
      </c>
      <c r="E399" s="7">
        <v>1423410</v>
      </c>
      <c r="F399" s="7">
        <v>1183524.9380000001</v>
      </c>
      <c r="G399" s="8">
        <v>41938.950392307692</v>
      </c>
      <c r="H399">
        <f>VLOOKUP($A399, Лист2!$1:$1048576,4,FALSE)</f>
        <v>18</v>
      </c>
      <c r="I399">
        <f>VLOOKUP($A399, Лист2!$1:$1048576,5,FALSE)</f>
        <v>1029</v>
      </c>
      <c r="J399">
        <f>VLOOKUP($A399, Лист2!$1:$1048576,6,FALSE)</f>
        <v>925</v>
      </c>
      <c r="K399" s="26">
        <f t="shared" si="18"/>
        <v>22</v>
      </c>
      <c r="L399" s="31">
        <f t="shared" si="19"/>
        <v>0.2026869517471882</v>
      </c>
      <c r="M399" s="31">
        <f t="shared" si="20"/>
        <v>0.16725132293553094</v>
      </c>
    </row>
    <row r="400" spans="1:13" ht="14.25" customHeight="1" x14ac:dyDescent="0.3">
      <c r="A400" t="str">
        <f>TEXT(B400,"ДД.ММ.ГГГГ")&amp;" "&amp;C400</f>
        <v>11.05.2020 Екатеринбург</v>
      </c>
      <c r="B400" s="23">
        <v>43962</v>
      </c>
      <c r="C400" s="5" t="s">
        <v>11</v>
      </c>
      <c r="D400" s="5">
        <v>72220.5</v>
      </c>
      <c r="E400" s="5">
        <v>6398719.5</v>
      </c>
      <c r="F400" s="5">
        <v>4782829.6060000006</v>
      </c>
      <c r="G400" s="6">
        <v>186502.14615384614</v>
      </c>
      <c r="H400">
        <f>VLOOKUP($A400, Лист2!$1:$1048576,4,FALSE)</f>
        <v>31</v>
      </c>
      <c r="I400">
        <f>VLOOKUP($A400, Лист2!$1:$1048576,5,FALSE)</f>
        <v>4826</v>
      </c>
      <c r="J400">
        <f>VLOOKUP($A400, Лист2!$1:$1048576,6,FALSE)</f>
        <v>4483</v>
      </c>
      <c r="K400" s="26">
        <f t="shared" si="18"/>
        <v>20</v>
      </c>
      <c r="L400" s="31">
        <f t="shared" si="19"/>
        <v>0.33785228141368145</v>
      </c>
      <c r="M400" s="31">
        <f t="shared" si="20"/>
        <v>0.2988581792780165</v>
      </c>
    </row>
    <row r="401" spans="1:13" ht="14.25" customHeight="1" x14ac:dyDescent="0.3">
      <c r="A401" t="str">
        <f>TEXT(B401,"ДД.ММ.ГГГГ")&amp;" "&amp;C401</f>
        <v>18.05.2020 Екатеринбург</v>
      </c>
      <c r="B401" s="24">
        <v>43969</v>
      </c>
      <c r="C401" s="7" t="s">
        <v>11</v>
      </c>
      <c r="D401" s="7">
        <v>78058.5</v>
      </c>
      <c r="E401" s="7">
        <v>6609714</v>
      </c>
      <c r="F401" s="7">
        <v>5024858.7929999996</v>
      </c>
      <c r="G401" s="8">
        <v>140406.07692307691</v>
      </c>
      <c r="H401">
        <f>VLOOKUP($A401, Лист2!$1:$1048576,4,FALSE)</f>
        <v>31</v>
      </c>
      <c r="I401">
        <f>VLOOKUP($A401, Лист2!$1:$1048576,5,FALSE)</f>
        <v>5165</v>
      </c>
      <c r="J401">
        <f>VLOOKUP($A401, Лист2!$1:$1048576,6,FALSE)</f>
        <v>4813</v>
      </c>
      <c r="K401" s="26">
        <f t="shared" si="18"/>
        <v>21</v>
      </c>
      <c r="L401" s="31">
        <f t="shared" si="19"/>
        <v>0.31540293414967624</v>
      </c>
      <c r="M401" s="31">
        <f t="shared" si="20"/>
        <v>0.28746064110083014</v>
      </c>
    </row>
    <row r="402" spans="1:13" ht="14.25" customHeight="1" x14ac:dyDescent="0.3">
      <c r="A402" t="str">
        <f>TEXT(B402,"ДД.ММ.ГГГГ")&amp;" "&amp;C402</f>
        <v>14.05.2020 Екатеринбург</v>
      </c>
      <c r="B402" s="23">
        <v>43965</v>
      </c>
      <c r="C402" s="5" t="s">
        <v>11</v>
      </c>
      <c r="D402" s="5">
        <v>70498.5</v>
      </c>
      <c r="E402" s="5">
        <v>6053649</v>
      </c>
      <c r="F402" s="5">
        <v>4580254.1549999993</v>
      </c>
      <c r="G402" s="6">
        <v>131801.93944615382</v>
      </c>
      <c r="H402">
        <f>VLOOKUP($A402, Лист2!$1:$1048576,4,FALSE)</f>
        <v>31</v>
      </c>
      <c r="I402">
        <f>VLOOKUP($A402, Лист2!$1:$1048576,5,FALSE)</f>
        <v>4695</v>
      </c>
      <c r="J402">
        <f>VLOOKUP($A402, Лист2!$1:$1048576,6,FALSE)</f>
        <v>4372</v>
      </c>
      <c r="K402" s="26">
        <f t="shared" si="18"/>
        <v>20</v>
      </c>
      <c r="L402" s="31">
        <f t="shared" si="19"/>
        <v>0.32168408021454015</v>
      </c>
      <c r="M402" s="31">
        <f t="shared" si="20"/>
        <v>0.29290796103297179</v>
      </c>
    </row>
    <row r="403" spans="1:13" ht="14.25" customHeight="1" x14ac:dyDescent="0.3">
      <c r="A403" t="str">
        <f>TEXT(B403,"ДД.ММ.ГГГГ")&amp;" "&amp;C403</f>
        <v>15.05.2020 Екатеринбург</v>
      </c>
      <c r="B403" s="24">
        <v>43966</v>
      </c>
      <c r="C403" s="7" t="s">
        <v>11</v>
      </c>
      <c r="D403" s="7">
        <v>78961.5</v>
      </c>
      <c r="E403" s="7">
        <v>6876454.5</v>
      </c>
      <c r="F403" s="7">
        <v>5258162.2879999997</v>
      </c>
      <c r="G403" s="8">
        <v>162133.18461538461</v>
      </c>
      <c r="H403">
        <f>VLOOKUP($A403, Лист2!$1:$1048576,4,FALSE)</f>
        <v>31</v>
      </c>
      <c r="I403">
        <f>VLOOKUP($A403, Лист2!$1:$1048576,5,FALSE)</f>
        <v>5184</v>
      </c>
      <c r="J403">
        <f>VLOOKUP($A403, Лист2!$1:$1048576,6,FALSE)</f>
        <v>4778</v>
      </c>
      <c r="K403" s="26">
        <f t="shared" si="18"/>
        <v>20</v>
      </c>
      <c r="L403" s="31">
        <f t="shared" si="19"/>
        <v>0.30776764264070205</v>
      </c>
      <c r="M403" s="31">
        <f t="shared" si="20"/>
        <v>0.27693307045843996</v>
      </c>
    </row>
    <row r="404" spans="1:13" ht="14.25" customHeight="1" x14ac:dyDescent="0.3">
      <c r="A404" t="str">
        <f>TEXT(B404,"ДД.ММ.ГГГГ")&amp;" "&amp;C404</f>
        <v>27.05.2020 Тольятти</v>
      </c>
      <c r="B404" s="23">
        <v>43978</v>
      </c>
      <c r="C404" s="5" t="s">
        <v>12</v>
      </c>
      <c r="D404" s="5">
        <v>12490.5</v>
      </c>
      <c r="E404" s="5">
        <v>1054798.5</v>
      </c>
      <c r="F404" s="5">
        <v>878389.06499999994</v>
      </c>
      <c r="G404" s="6">
        <v>67454.765369230765</v>
      </c>
      <c r="H404">
        <f>VLOOKUP($A404, Лист2!$1:$1048576,4,FALSE)</f>
        <v>10</v>
      </c>
      <c r="I404">
        <f>VLOOKUP($A404, Лист2!$1:$1048576,5,FALSE)</f>
        <v>757</v>
      </c>
      <c r="J404">
        <f>VLOOKUP($A404, Лист2!$1:$1048576,6,FALSE)</f>
        <v>660</v>
      </c>
      <c r="K404" s="26">
        <f t="shared" si="18"/>
        <v>22</v>
      </c>
      <c r="L404" s="31">
        <f t="shared" si="19"/>
        <v>0.200832913374212</v>
      </c>
      <c r="M404" s="31">
        <f t="shared" si="20"/>
        <v>0.12403919171144201</v>
      </c>
    </row>
    <row r="405" spans="1:13" ht="14.25" customHeight="1" x14ac:dyDescent="0.3">
      <c r="A405" t="str">
        <f>TEXT(B405,"ДД.ММ.ГГГГ")&amp;" "&amp;C405</f>
        <v>22.05.2020 Тольятти</v>
      </c>
      <c r="B405" s="24">
        <v>43973</v>
      </c>
      <c r="C405" s="7" t="s">
        <v>12</v>
      </c>
      <c r="D405" s="7">
        <v>18036</v>
      </c>
      <c r="E405" s="7">
        <v>1455049.5</v>
      </c>
      <c r="F405" s="7">
        <v>1301439.284</v>
      </c>
      <c r="G405" s="8">
        <v>69189.123076923075</v>
      </c>
      <c r="H405">
        <f>VLOOKUP($A405, Лист2!$1:$1048576,4,FALSE)</f>
        <v>10</v>
      </c>
      <c r="I405">
        <f>VLOOKUP($A405, Лист2!$1:$1048576,5,FALSE)</f>
        <v>965</v>
      </c>
      <c r="J405">
        <f>VLOOKUP($A405, Лист2!$1:$1048576,6,FALSE)</f>
        <v>861</v>
      </c>
      <c r="K405" s="26">
        <f t="shared" si="18"/>
        <v>21</v>
      </c>
      <c r="L405" s="31">
        <f t="shared" si="19"/>
        <v>0.1180310275619435</v>
      </c>
      <c r="M405" s="31">
        <f t="shared" si="20"/>
        <v>6.4867484761645583E-2</v>
      </c>
    </row>
    <row r="406" spans="1:13" ht="14.25" customHeight="1" x14ac:dyDescent="0.3">
      <c r="A406" t="str">
        <f>TEXT(B406,"ДД.ММ.ГГГГ")&amp;" "&amp;C406</f>
        <v>01.06.2020 Тольятти</v>
      </c>
      <c r="B406" s="23">
        <v>43983</v>
      </c>
      <c r="C406" s="5" t="s">
        <v>12</v>
      </c>
      <c r="D406" s="5">
        <v>11416.5</v>
      </c>
      <c r="E406" s="5">
        <v>1007742</v>
      </c>
      <c r="F406" s="5">
        <v>815296.88</v>
      </c>
      <c r="G406" s="6">
        <v>145147.84546153847</v>
      </c>
      <c r="H406">
        <f>VLOOKUP($A406, Лист2!$1:$1048576,4,FALSE)</f>
        <v>10</v>
      </c>
      <c r="I406">
        <f>VLOOKUP($A406, Лист2!$1:$1048576,5,FALSE)</f>
        <v>719</v>
      </c>
      <c r="J406">
        <f>VLOOKUP($A406, Лист2!$1:$1048576,6,FALSE)</f>
        <v>627</v>
      </c>
      <c r="K406" s="26">
        <f t="shared" si="18"/>
        <v>23</v>
      </c>
      <c r="L406" s="31">
        <f t="shared" si="19"/>
        <v>0.23604299822660918</v>
      </c>
      <c r="M406" s="31">
        <f t="shared" si="20"/>
        <v>5.8012333542183464E-2</v>
      </c>
    </row>
    <row r="407" spans="1:13" ht="14.25" customHeight="1" x14ac:dyDescent="0.3">
      <c r="A407" t="str">
        <f>TEXT(B407,"ДД.ММ.ГГГГ")&amp;" "&amp;C407</f>
        <v>11.05.2020 Тольятти</v>
      </c>
      <c r="B407" s="24">
        <v>43962</v>
      </c>
      <c r="C407" s="7" t="s">
        <v>12</v>
      </c>
      <c r="D407" s="7">
        <v>9007.5</v>
      </c>
      <c r="E407" s="7">
        <v>734335.5</v>
      </c>
      <c r="F407" s="7">
        <v>622482.40399999998</v>
      </c>
      <c r="G407" s="8">
        <v>113093.66153846154</v>
      </c>
      <c r="H407">
        <f>VLOOKUP($A407, Лист2!$1:$1048576,4,FALSE)</f>
        <v>10</v>
      </c>
      <c r="I407">
        <f>VLOOKUP($A407, Лист2!$1:$1048576,5,FALSE)</f>
        <v>494</v>
      </c>
      <c r="J407">
        <f>VLOOKUP($A407, Лист2!$1:$1048576,6,FALSE)</f>
        <v>421</v>
      </c>
      <c r="K407" s="26">
        <f t="shared" si="18"/>
        <v>20</v>
      </c>
      <c r="L407" s="31">
        <f t="shared" si="19"/>
        <v>0.17968876755590993</v>
      </c>
      <c r="M407" s="31">
        <f t="shared" si="20"/>
        <v>-1.9929327005708004E-3</v>
      </c>
    </row>
    <row r="408" spans="1:13" ht="14.25" customHeight="1" x14ac:dyDescent="0.3">
      <c r="A408" t="str">
        <f>TEXT(B408,"ДД.ММ.ГГГГ")&amp;" "&amp;C408</f>
        <v>29.05.2020 Екатеринбург</v>
      </c>
      <c r="B408" s="23">
        <v>43980</v>
      </c>
      <c r="C408" s="5" t="s">
        <v>11</v>
      </c>
      <c r="D408" s="5">
        <v>87552</v>
      </c>
      <c r="E408" s="5">
        <v>7387116</v>
      </c>
      <c r="F408" s="5">
        <v>5815890.3319999995</v>
      </c>
      <c r="G408" s="6">
        <v>161811.89230769229</v>
      </c>
      <c r="H408">
        <f>VLOOKUP($A408, Лист2!$1:$1048576,4,FALSE)</f>
        <v>31</v>
      </c>
      <c r="I408">
        <f>VLOOKUP($A408, Лист2!$1:$1048576,5,FALSE)</f>
        <v>5751</v>
      </c>
      <c r="J408">
        <f>VLOOKUP($A408, Лист2!$1:$1048576,6,FALSE)</f>
        <v>5319</v>
      </c>
      <c r="K408" s="26">
        <f t="shared" si="18"/>
        <v>22</v>
      </c>
      <c r="L408" s="31">
        <f t="shared" si="19"/>
        <v>0.27016081430470834</v>
      </c>
      <c r="M408" s="31">
        <f t="shared" si="20"/>
        <v>0.24233843749382247</v>
      </c>
    </row>
    <row r="409" spans="1:13" ht="14.25" customHeight="1" x14ac:dyDescent="0.3">
      <c r="A409" t="str">
        <f>TEXT(B409,"ДД.ММ.ГГГГ")&amp;" "&amp;C409</f>
        <v>18.05.2020 Тольятти</v>
      </c>
      <c r="B409" s="24">
        <v>43969</v>
      </c>
      <c r="C409" s="7" t="s">
        <v>12</v>
      </c>
      <c r="D409" s="7">
        <v>11680.5</v>
      </c>
      <c r="E409" s="7">
        <v>936427.5</v>
      </c>
      <c r="F409" s="7">
        <v>813406.68400000001</v>
      </c>
      <c r="G409" s="8">
        <v>117272.7846153846</v>
      </c>
      <c r="H409">
        <f>VLOOKUP($A409, Лист2!$1:$1048576,4,FALSE)</f>
        <v>10</v>
      </c>
      <c r="I409">
        <f>VLOOKUP($A409, Лист2!$1:$1048576,5,FALSE)</f>
        <v>645</v>
      </c>
      <c r="J409">
        <f>VLOOKUP($A409, Лист2!$1:$1048576,6,FALSE)</f>
        <v>565</v>
      </c>
      <c r="K409" s="26">
        <f t="shared" si="18"/>
        <v>21</v>
      </c>
      <c r="L409" s="31">
        <f t="shared" si="19"/>
        <v>0.15124146189091309</v>
      </c>
      <c r="M409" s="31">
        <f t="shared" si="20"/>
        <v>7.0666143980387891E-3</v>
      </c>
    </row>
    <row r="410" spans="1:13" ht="14.25" customHeight="1" x14ac:dyDescent="0.3">
      <c r="A410" t="str">
        <f>TEXT(B410,"ДД.ММ.ГГГГ")&amp;" "&amp;C410</f>
        <v>14.05.2020 Тольятти</v>
      </c>
      <c r="B410" s="23">
        <v>43965</v>
      </c>
      <c r="C410" s="5" t="s">
        <v>12</v>
      </c>
      <c r="D410" s="5">
        <v>12037.5</v>
      </c>
      <c r="E410" s="5">
        <v>981564</v>
      </c>
      <c r="F410" s="5">
        <v>877726.201</v>
      </c>
      <c r="G410" s="6">
        <v>69249.011815384612</v>
      </c>
      <c r="H410">
        <f>VLOOKUP($A410, Лист2!$1:$1048576,4,FALSE)</f>
        <v>10</v>
      </c>
      <c r="I410">
        <f>VLOOKUP($A410, Лист2!$1:$1048576,5,FALSE)</f>
        <v>627</v>
      </c>
      <c r="J410">
        <f>VLOOKUP($A410, Лист2!$1:$1048576,6,FALSE)</f>
        <v>545</v>
      </c>
      <c r="K410" s="26">
        <f t="shared" si="18"/>
        <v>20</v>
      </c>
      <c r="L410" s="31">
        <f t="shared" si="19"/>
        <v>0.11830317800892445</v>
      </c>
      <c r="M410" s="31">
        <f t="shared" si="20"/>
        <v>3.9407262931433658E-2</v>
      </c>
    </row>
    <row r="411" spans="1:13" ht="14.25" customHeight="1" x14ac:dyDescent="0.3">
      <c r="A411" t="str">
        <f>TEXT(B411,"ДД.ММ.ГГГГ")&amp;" "&amp;C411</f>
        <v>15.05.2020 Тольятти</v>
      </c>
      <c r="B411" s="24">
        <v>43966</v>
      </c>
      <c r="C411" s="7" t="s">
        <v>12</v>
      </c>
      <c r="D411" s="7">
        <v>14421</v>
      </c>
      <c r="E411" s="7">
        <v>1150579.5</v>
      </c>
      <c r="F411" s="7">
        <v>1038033.7869999999</v>
      </c>
      <c r="G411" s="8">
        <v>68487.358569230768</v>
      </c>
      <c r="H411">
        <f>VLOOKUP($A411, Лист2!$1:$1048576,4,FALSE)</f>
        <v>10</v>
      </c>
      <c r="I411">
        <f>VLOOKUP($A411, Лист2!$1:$1048576,5,FALSE)</f>
        <v>743</v>
      </c>
      <c r="J411">
        <f>VLOOKUP($A411, Лист2!$1:$1048576,6,FALSE)</f>
        <v>652</v>
      </c>
      <c r="K411" s="26">
        <f t="shared" si="18"/>
        <v>20</v>
      </c>
      <c r="L411" s="31">
        <f t="shared" si="19"/>
        <v>0.10842201324223381</v>
      </c>
      <c r="M411" s="31">
        <f t="shared" si="20"/>
        <v>4.2444046602858158E-2</v>
      </c>
    </row>
    <row r="412" spans="1:13" ht="14.25" customHeight="1" x14ac:dyDescent="0.3">
      <c r="A412" t="str">
        <f>TEXT(B412,"ДД.ММ.ГГГГ")&amp;" "&amp;C412</f>
        <v>29.05.2020 Тольятти</v>
      </c>
      <c r="B412" s="23">
        <v>43980</v>
      </c>
      <c r="C412" s="5" t="s">
        <v>12</v>
      </c>
      <c r="D412" s="5">
        <v>14823</v>
      </c>
      <c r="E412" s="5">
        <v>1273464</v>
      </c>
      <c r="F412" s="5">
        <v>1068326.9369999999</v>
      </c>
      <c r="G412" s="6">
        <v>76299.023384615386</v>
      </c>
      <c r="H412">
        <f>VLOOKUP($A412, Лист2!$1:$1048576,4,FALSE)</f>
        <v>10</v>
      </c>
      <c r="I412">
        <f>VLOOKUP($A412, Лист2!$1:$1048576,5,FALSE)</f>
        <v>873</v>
      </c>
      <c r="J412">
        <f>VLOOKUP($A412, Лист2!$1:$1048576,6,FALSE)</f>
        <v>770</v>
      </c>
      <c r="K412" s="26">
        <f t="shared" si="18"/>
        <v>22</v>
      </c>
      <c r="L412" s="31">
        <f t="shared" si="19"/>
        <v>0.1920171212532106</v>
      </c>
      <c r="M412" s="31">
        <f t="shared" si="20"/>
        <v>0.12059795101411423</v>
      </c>
    </row>
    <row r="413" spans="1:13" ht="14.25" customHeight="1" x14ac:dyDescent="0.3">
      <c r="A413" t="str">
        <f>TEXT(B413,"ДД.ММ.ГГГГ")&amp;" "&amp;C413</f>
        <v>27.05.2020 Нижний Новгород</v>
      </c>
      <c r="B413" s="24">
        <v>43978</v>
      </c>
      <c r="C413" s="7" t="s">
        <v>13</v>
      </c>
      <c r="D413" s="7">
        <v>31257</v>
      </c>
      <c r="E413" s="7">
        <v>2924133</v>
      </c>
      <c r="F413" s="7">
        <v>2311405.017</v>
      </c>
      <c r="G413" s="8">
        <v>148582.33846153846</v>
      </c>
      <c r="H413">
        <f>VLOOKUP($A413, Лист2!$1:$1048576,4,FALSE)</f>
        <v>20</v>
      </c>
      <c r="I413">
        <f>VLOOKUP($A413, Лист2!$1:$1048576,5,FALSE)</f>
        <v>2079</v>
      </c>
      <c r="J413">
        <f>VLOOKUP($A413, Лист2!$1:$1048576,6,FALSE)</f>
        <v>1856</v>
      </c>
      <c r="K413" s="26">
        <f t="shared" si="18"/>
        <v>22</v>
      </c>
      <c r="L413" s="31">
        <f t="shared" si="19"/>
        <v>0.26508897337052029</v>
      </c>
      <c r="M413" s="31">
        <f t="shared" si="20"/>
        <v>0.20080671328683095</v>
      </c>
    </row>
    <row r="414" spans="1:13" ht="14.25" customHeight="1" x14ac:dyDescent="0.3">
      <c r="A414" t="str">
        <f>TEXT(B414,"ДД.ММ.ГГГГ")&amp;" "&amp;C414</f>
        <v>22.05.2020 Нижний Новгород</v>
      </c>
      <c r="B414" s="23">
        <v>43973</v>
      </c>
      <c r="C414" s="5" t="s">
        <v>13</v>
      </c>
      <c r="D414" s="5">
        <v>38074.5</v>
      </c>
      <c r="E414" s="5">
        <v>3414180</v>
      </c>
      <c r="F414" s="5">
        <v>2805831.5209999997</v>
      </c>
      <c r="G414" s="6">
        <v>124540.74078461538</v>
      </c>
      <c r="H414">
        <f>VLOOKUP($A414, Лист2!$1:$1048576,4,FALSE)</f>
        <v>20</v>
      </c>
      <c r="I414">
        <f>VLOOKUP($A414, Лист2!$1:$1048576,5,FALSE)</f>
        <v>2306</v>
      </c>
      <c r="J414">
        <f>VLOOKUP($A414, Лист2!$1:$1048576,6,FALSE)</f>
        <v>2054</v>
      </c>
      <c r="K414" s="26">
        <f t="shared" si="18"/>
        <v>21</v>
      </c>
      <c r="L414" s="31">
        <f t="shared" si="19"/>
        <v>0.21681575477603324</v>
      </c>
      <c r="M414" s="31">
        <f t="shared" si="20"/>
        <v>0.17242936170413953</v>
      </c>
    </row>
    <row r="415" spans="1:13" ht="14.25" customHeight="1" x14ac:dyDescent="0.3">
      <c r="A415" t="str">
        <f>TEXT(B415,"ДД.ММ.ГГГГ")&amp;" "&amp;C415</f>
        <v>01.06.2020 Нижний Новгород</v>
      </c>
      <c r="B415" s="24">
        <v>43983</v>
      </c>
      <c r="C415" s="7" t="s">
        <v>13</v>
      </c>
      <c r="D415" s="7">
        <v>32170.5</v>
      </c>
      <c r="E415" s="7">
        <v>3013512</v>
      </c>
      <c r="F415" s="7">
        <v>2355616.679</v>
      </c>
      <c r="G415" s="8">
        <v>219429.2774153846</v>
      </c>
      <c r="H415">
        <f>VLOOKUP($A415, Лист2!$1:$1048576,4,FALSE)</f>
        <v>20</v>
      </c>
      <c r="I415">
        <f>VLOOKUP($A415, Лист2!$1:$1048576,5,FALSE)</f>
        <v>2136</v>
      </c>
      <c r="J415">
        <f>VLOOKUP($A415, Лист2!$1:$1048576,6,FALSE)</f>
        <v>1899</v>
      </c>
      <c r="K415" s="26">
        <f t="shared" si="18"/>
        <v>23</v>
      </c>
      <c r="L415" s="31">
        <f t="shared" si="19"/>
        <v>0.27928793630349397</v>
      </c>
      <c r="M415" s="31">
        <f t="shared" si="20"/>
        <v>0.18613641493265018</v>
      </c>
    </row>
    <row r="416" spans="1:13" ht="14.25" customHeight="1" x14ac:dyDescent="0.3">
      <c r="A416" t="str">
        <f>TEXT(B416,"ДД.ММ.ГГГГ")&amp;" "&amp;C416</f>
        <v>11.05.2020 Нижний Новгород</v>
      </c>
      <c r="B416" s="23">
        <v>43962</v>
      </c>
      <c r="C416" s="5" t="s">
        <v>13</v>
      </c>
      <c r="D416" s="5">
        <v>42397.5</v>
      </c>
      <c r="E416" s="5">
        <v>3911979</v>
      </c>
      <c r="F416" s="5">
        <v>3086459.8370000003</v>
      </c>
      <c r="G416" s="6">
        <v>164514.63076923075</v>
      </c>
      <c r="H416">
        <f>VLOOKUP($A416, Лист2!$1:$1048576,4,FALSE)</f>
        <v>19</v>
      </c>
      <c r="I416">
        <f>VLOOKUP($A416, Лист2!$1:$1048576,5,FALSE)</f>
        <v>2530</v>
      </c>
      <c r="J416">
        <f>VLOOKUP($A416, Лист2!$1:$1048576,6,FALSE)</f>
        <v>2270</v>
      </c>
      <c r="K416" s="26">
        <f t="shared" si="18"/>
        <v>20</v>
      </c>
      <c r="L416" s="31">
        <f t="shared" si="19"/>
        <v>0.26746473519720049</v>
      </c>
      <c r="M416" s="31">
        <f t="shared" si="20"/>
        <v>0.21416268707168953</v>
      </c>
    </row>
    <row r="417" spans="1:13" ht="14.25" customHeight="1" x14ac:dyDescent="0.3">
      <c r="A417" t="str">
        <f>TEXT(B417,"ДД.ММ.ГГГГ")&amp;" "&amp;C417</f>
        <v>18.05.2020 Нижний Новгород</v>
      </c>
      <c r="B417" s="24">
        <v>43969</v>
      </c>
      <c r="C417" s="7" t="s">
        <v>13</v>
      </c>
      <c r="D417" s="7">
        <v>28668</v>
      </c>
      <c r="E417" s="7">
        <v>2588148</v>
      </c>
      <c r="F417" s="7">
        <v>2042294.1669999999</v>
      </c>
      <c r="G417" s="8">
        <v>160977.42935384615</v>
      </c>
      <c r="H417">
        <f>VLOOKUP($A417, Лист2!$1:$1048576,4,FALSE)</f>
        <v>19</v>
      </c>
      <c r="I417">
        <f>VLOOKUP($A417, Лист2!$1:$1048576,5,FALSE)</f>
        <v>1858</v>
      </c>
      <c r="J417">
        <f>VLOOKUP($A417, Лист2!$1:$1048576,6,FALSE)</f>
        <v>1648</v>
      </c>
      <c r="K417" s="26">
        <f t="shared" si="18"/>
        <v>21</v>
      </c>
      <c r="L417" s="31">
        <f t="shared" si="19"/>
        <v>0.26727483328311347</v>
      </c>
      <c r="M417" s="31">
        <f t="shared" si="20"/>
        <v>0.18845297110724893</v>
      </c>
    </row>
    <row r="418" spans="1:13" ht="14.25" customHeight="1" x14ac:dyDescent="0.3">
      <c r="A418" t="str">
        <f>TEXT(B418,"ДД.ММ.ГГГГ")&amp;" "&amp;C418</f>
        <v>14.05.2020 Нижний Новгород</v>
      </c>
      <c r="B418" s="23">
        <v>43965</v>
      </c>
      <c r="C418" s="5" t="s">
        <v>13</v>
      </c>
      <c r="D418" s="5">
        <v>27411</v>
      </c>
      <c r="E418" s="5">
        <v>2441520</v>
      </c>
      <c r="F418" s="5">
        <v>1933378.3459999997</v>
      </c>
      <c r="G418" s="6">
        <v>141658.27661538462</v>
      </c>
      <c r="H418">
        <f>VLOOKUP($A418, Лист2!$1:$1048576,4,FALSE)</f>
        <v>19</v>
      </c>
      <c r="I418">
        <f>VLOOKUP($A418, Лист2!$1:$1048576,5,FALSE)</f>
        <v>1675</v>
      </c>
      <c r="J418">
        <f>VLOOKUP($A418, Лист2!$1:$1048576,6,FALSE)</f>
        <v>1475</v>
      </c>
      <c r="K418" s="26">
        <f t="shared" si="18"/>
        <v>20</v>
      </c>
      <c r="L418" s="31">
        <f t="shared" si="19"/>
        <v>0.26282577078164937</v>
      </c>
      <c r="M418" s="31">
        <f t="shared" si="20"/>
        <v>0.18955595429256752</v>
      </c>
    </row>
    <row r="419" spans="1:13" ht="14.25" customHeight="1" x14ac:dyDescent="0.3">
      <c r="A419" t="str">
        <f>TEXT(B419,"ДД.ММ.ГГГГ")&amp;" "&amp;C419</f>
        <v>15.05.2020 Нижний Новгород</v>
      </c>
      <c r="B419" s="24">
        <v>43966</v>
      </c>
      <c r="C419" s="7" t="s">
        <v>13</v>
      </c>
      <c r="D419" s="7">
        <v>32854.5</v>
      </c>
      <c r="E419" s="7">
        <v>2949078</v>
      </c>
      <c r="F419" s="7">
        <v>2391958.463</v>
      </c>
      <c r="G419" s="8">
        <v>129383.86666153846</v>
      </c>
      <c r="H419">
        <f>VLOOKUP($A419, Лист2!$1:$1048576,4,FALSE)</f>
        <v>19</v>
      </c>
      <c r="I419">
        <f>VLOOKUP($A419, Лист2!$1:$1048576,5,FALSE)</f>
        <v>1940</v>
      </c>
      <c r="J419">
        <f>VLOOKUP($A419, Лист2!$1:$1048576,6,FALSE)</f>
        <v>1715</v>
      </c>
      <c r="K419" s="26">
        <f t="shared" si="18"/>
        <v>20</v>
      </c>
      <c r="L419" s="31">
        <f t="shared" si="19"/>
        <v>0.23291354997078811</v>
      </c>
      <c r="M419" s="31">
        <f t="shared" si="20"/>
        <v>0.17882236541933694</v>
      </c>
    </row>
    <row r="420" spans="1:13" ht="14.25" customHeight="1" x14ac:dyDescent="0.3">
      <c r="A420" t="str">
        <f>TEXT(B420,"ДД.ММ.ГГГГ")&amp;" "&amp;C420</f>
        <v>29.05.2020 Нижний Новгород</v>
      </c>
      <c r="B420" s="23">
        <v>43980</v>
      </c>
      <c r="C420" s="5" t="s">
        <v>13</v>
      </c>
      <c r="D420" s="5">
        <v>35346</v>
      </c>
      <c r="E420" s="5">
        <v>3258054</v>
      </c>
      <c r="F420" s="5">
        <v>2595610.66</v>
      </c>
      <c r="G420" s="6">
        <v>195198.78461538462</v>
      </c>
      <c r="H420">
        <f>VLOOKUP($A420, Лист2!$1:$1048576,4,FALSE)</f>
        <v>20</v>
      </c>
      <c r="I420">
        <f>VLOOKUP($A420, Лист2!$1:$1048576,5,FALSE)</f>
        <v>2249</v>
      </c>
      <c r="J420">
        <f>VLOOKUP($A420, Лист2!$1:$1048576,6,FALSE)</f>
        <v>2000</v>
      </c>
      <c r="K420" s="26">
        <f t="shared" si="18"/>
        <v>22</v>
      </c>
      <c r="L420" s="31">
        <f t="shared" si="19"/>
        <v>0.25521675889557327</v>
      </c>
      <c r="M420" s="31">
        <f t="shared" si="20"/>
        <v>0.18001334429124866</v>
      </c>
    </row>
    <row r="421" spans="1:13" ht="14.25" customHeight="1" x14ac:dyDescent="0.3">
      <c r="A421" t="str">
        <f>TEXT(B421,"ДД.ММ.ГГГГ")&amp;" "&amp;C421</f>
        <v>27.05.2020 Санкт-Петербург Юг</v>
      </c>
      <c r="B421" s="24">
        <v>43978</v>
      </c>
      <c r="C421" s="7" t="s">
        <v>14</v>
      </c>
      <c r="D421" s="7">
        <v>286558.5</v>
      </c>
      <c r="E421" s="7">
        <v>29256993</v>
      </c>
      <c r="F421" s="7">
        <v>21169527.457000002</v>
      </c>
      <c r="G421" s="8">
        <v>646741.28130000003</v>
      </c>
      <c r="H421">
        <f>VLOOKUP($A421, Лист2!$1:$1048576,4,FALSE)</f>
        <v>129</v>
      </c>
      <c r="I421">
        <f>VLOOKUP($A421, Лист2!$1:$1048576,5,FALSE)</f>
        <v>17115</v>
      </c>
      <c r="J421">
        <f>VLOOKUP($A421, Лист2!$1:$1048576,6,FALSE)</f>
        <v>15962</v>
      </c>
      <c r="K421" s="26">
        <f t="shared" si="18"/>
        <v>22</v>
      </c>
      <c r="L421" s="31">
        <f t="shared" si="19"/>
        <v>0.38203335239425779</v>
      </c>
      <c r="M421" s="31">
        <f t="shared" si="20"/>
        <v>0.35148277526807137</v>
      </c>
    </row>
    <row r="422" spans="1:13" ht="14.25" customHeight="1" x14ac:dyDescent="0.3">
      <c r="A422" t="str">
        <f>TEXT(B422,"ДД.ММ.ГГГГ")&amp;" "&amp;C422</f>
        <v>22.05.2020 Санкт-Петербург Юг</v>
      </c>
      <c r="B422" s="23">
        <v>43973</v>
      </c>
      <c r="C422" s="5" t="s">
        <v>14</v>
      </c>
      <c r="D422" s="5">
        <v>304092</v>
      </c>
      <c r="E422" s="5">
        <v>29465769</v>
      </c>
      <c r="F422" s="5">
        <v>22276452.264999997</v>
      </c>
      <c r="G422" s="6">
        <v>570447.6369538462</v>
      </c>
      <c r="H422">
        <f>VLOOKUP($A422, Лист2!$1:$1048576,4,FALSE)</f>
        <v>129</v>
      </c>
      <c r="I422">
        <f>VLOOKUP($A422, Лист2!$1:$1048576,5,FALSE)</f>
        <v>17088</v>
      </c>
      <c r="J422">
        <f>VLOOKUP($A422, Лист2!$1:$1048576,6,FALSE)</f>
        <v>15804</v>
      </c>
      <c r="K422" s="26">
        <f t="shared" si="18"/>
        <v>21</v>
      </c>
      <c r="L422" s="31">
        <f t="shared" si="19"/>
        <v>0.32273167421257704</v>
      </c>
      <c r="M422" s="31">
        <f t="shared" si="20"/>
        <v>0.29712402223245837</v>
      </c>
    </row>
    <row r="423" spans="1:13" ht="14.25" customHeight="1" x14ac:dyDescent="0.3">
      <c r="A423" t="str">
        <f>TEXT(B423,"ДД.ММ.ГГГГ")&amp;" "&amp;C423</f>
        <v>01.06.2020 Санкт-Петербург Юг</v>
      </c>
      <c r="B423" s="24">
        <v>43983</v>
      </c>
      <c r="C423" s="7" t="s">
        <v>14</v>
      </c>
      <c r="D423" s="7">
        <v>272926.5</v>
      </c>
      <c r="E423" s="7">
        <v>27770092.5</v>
      </c>
      <c r="F423" s="7">
        <v>20952913.508000001</v>
      </c>
      <c r="G423" s="8">
        <v>872904.40428461542</v>
      </c>
      <c r="H423">
        <f>VLOOKUP($A423, Лист2!$1:$1048576,4,FALSE)</f>
        <v>128</v>
      </c>
      <c r="I423">
        <f>VLOOKUP($A423, Лист2!$1:$1048576,5,FALSE)</f>
        <v>16285</v>
      </c>
      <c r="J423">
        <f>VLOOKUP($A423, Лист2!$1:$1048576,6,FALSE)</f>
        <v>15130</v>
      </c>
      <c r="K423" s="26">
        <f t="shared" si="18"/>
        <v>23</v>
      </c>
      <c r="L423" s="31">
        <f t="shared" si="19"/>
        <v>0.32535709124161377</v>
      </c>
      <c r="M423" s="31">
        <f t="shared" si="20"/>
        <v>0.2836968035708165</v>
      </c>
    </row>
    <row r="424" spans="1:13" ht="14.25" customHeight="1" x14ac:dyDescent="0.3">
      <c r="A424" t="str">
        <f>TEXT(B424,"ДД.ММ.ГГГГ")&amp;" "&amp;C424</f>
        <v>11.05.2020 Санкт-Петербург Юг</v>
      </c>
      <c r="B424" s="23">
        <v>43962</v>
      </c>
      <c r="C424" s="5" t="s">
        <v>14</v>
      </c>
      <c r="D424" s="5">
        <v>237099</v>
      </c>
      <c r="E424" s="5">
        <v>24628233.223949999</v>
      </c>
      <c r="F424" s="5">
        <v>17679930.469999999</v>
      </c>
      <c r="G424" s="6">
        <v>622499.33031538466</v>
      </c>
      <c r="H424">
        <f>VLOOKUP($A424, Лист2!$1:$1048576,4,FALSE)</f>
        <v>129</v>
      </c>
      <c r="I424">
        <f>VLOOKUP($A424, Лист2!$1:$1048576,5,FALSE)</f>
        <v>14043</v>
      </c>
      <c r="J424">
        <f>VLOOKUP($A424, Лист2!$1:$1048576,6,FALSE)</f>
        <v>13167</v>
      </c>
      <c r="K424" s="26">
        <f t="shared" si="18"/>
        <v>20</v>
      </c>
      <c r="L424" s="31">
        <f t="shared" si="19"/>
        <v>0.39300509499967506</v>
      </c>
      <c r="M424" s="31">
        <f t="shared" si="20"/>
        <v>0.35779571839202007</v>
      </c>
    </row>
    <row r="425" spans="1:13" ht="14.25" customHeight="1" x14ac:dyDescent="0.3">
      <c r="A425" t="str">
        <f>TEXT(B425,"ДД.ММ.ГГГГ")&amp;" "&amp;C425</f>
        <v>18.05.2020 Санкт-Петербург Юг</v>
      </c>
      <c r="B425" s="24">
        <v>43969</v>
      </c>
      <c r="C425" s="7" t="s">
        <v>14</v>
      </c>
      <c r="D425" s="7">
        <v>273900</v>
      </c>
      <c r="E425" s="7">
        <v>27535284.147600003</v>
      </c>
      <c r="F425" s="7">
        <v>19680985.969000001</v>
      </c>
      <c r="G425" s="8">
        <v>764540.58792307694</v>
      </c>
      <c r="H425">
        <f>VLOOKUP($A425, Лист2!$1:$1048576,4,FALSE)</f>
        <v>129</v>
      </c>
      <c r="I425">
        <f>VLOOKUP($A425, Лист2!$1:$1048576,5,FALSE)</f>
        <v>16110</v>
      </c>
      <c r="J425">
        <f>VLOOKUP($A425, Лист2!$1:$1048576,6,FALSE)</f>
        <v>14992</v>
      </c>
      <c r="K425" s="26">
        <f t="shared" si="18"/>
        <v>21</v>
      </c>
      <c r="L425" s="31">
        <f t="shared" si="19"/>
        <v>0.3990805232507913</v>
      </c>
      <c r="M425" s="31">
        <f t="shared" si="20"/>
        <v>0.36023386236056337</v>
      </c>
    </row>
    <row r="426" spans="1:13" ht="14.25" customHeight="1" x14ac:dyDescent="0.3">
      <c r="A426" t="str">
        <f>TEXT(B426,"ДД.ММ.ГГГГ")&amp;" "&amp;C426</f>
        <v>14.05.2020 Санкт-Петербург Юг</v>
      </c>
      <c r="B426" s="23">
        <v>43965</v>
      </c>
      <c r="C426" s="5" t="s">
        <v>14</v>
      </c>
      <c r="D426" s="5">
        <v>274059</v>
      </c>
      <c r="E426" s="5">
        <v>28181292</v>
      </c>
      <c r="F426" s="5">
        <v>20493717.226</v>
      </c>
      <c r="G426" s="6">
        <v>806120.19333076919</v>
      </c>
      <c r="H426">
        <f>VLOOKUP($A426, Лист2!$1:$1048576,4,FALSE)</f>
        <v>129</v>
      </c>
      <c r="I426">
        <f>VLOOKUP($A426, Лист2!$1:$1048576,5,FALSE)</f>
        <v>15804</v>
      </c>
      <c r="J426">
        <f>VLOOKUP($A426, Лист2!$1:$1048576,6,FALSE)</f>
        <v>14738</v>
      </c>
      <c r="K426" s="26">
        <f t="shared" si="18"/>
        <v>20</v>
      </c>
      <c r="L426" s="31">
        <f t="shared" si="19"/>
        <v>0.37511861265690327</v>
      </c>
      <c r="M426" s="31">
        <f t="shared" si="20"/>
        <v>0.33578362113530369</v>
      </c>
    </row>
    <row r="427" spans="1:13" ht="14.25" customHeight="1" x14ac:dyDescent="0.3">
      <c r="A427" t="str">
        <f>TEXT(B427,"ДД.ММ.ГГГГ")&amp;" "&amp;C427</f>
        <v>15.05.2020 Санкт-Петербург Юг</v>
      </c>
      <c r="B427" s="24">
        <v>43966</v>
      </c>
      <c r="C427" s="7" t="s">
        <v>14</v>
      </c>
      <c r="D427" s="7">
        <v>318816</v>
      </c>
      <c r="E427" s="7">
        <v>32354331</v>
      </c>
      <c r="F427" s="7">
        <v>23895072.432</v>
      </c>
      <c r="G427" s="8">
        <v>616932.92353846144</v>
      </c>
      <c r="H427">
        <f>VLOOKUP($A427, Лист2!$1:$1048576,4,FALSE)</f>
        <v>129</v>
      </c>
      <c r="I427">
        <f>VLOOKUP($A427, Лист2!$1:$1048576,5,FALSE)</f>
        <v>17808</v>
      </c>
      <c r="J427">
        <f>VLOOKUP($A427, Лист2!$1:$1048576,6,FALSE)</f>
        <v>16486</v>
      </c>
      <c r="K427" s="26">
        <f t="shared" si="18"/>
        <v>20</v>
      </c>
      <c r="L427" s="31">
        <f t="shared" si="19"/>
        <v>0.35401686234989022</v>
      </c>
      <c r="M427" s="31">
        <f t="shared" si="20"/>
        <v>0.32819844621852612</v>
      </c>
    </row>
    <row r="428" spans="1:13" ht="14.25" customHeight="1" x14ac:dyDescent="0.3">
      <c r="A428" t="str">
        <f>TEXT(B428,"ДД.ММ.ГГГГ")&amp;" "&amp;C428</f>
        <v>27.05.2020 Санкт-Петербург Север</v>
      </c>
      <c r="B428" s="23">
        <v>43978</v>
      </c>
      <c r="C428" s="5" t="s">
        <v>15</v>
      </c>
      <c r="D428" s="5">
        <v>370012.5</v>
      </c>
      <c r="E428" s="5">
        <v>39034861.5</v>
      </c>
      <c r="F428" s="5">
        <v>28040467.216000002</v>
      </c>
      <c r="G428" s="6">
        <v>681486.56664615381</v>
      </c>
      <c r="H428">
        <f>VLOOKUP($A428, Лист2!$1:$1048576,4,FALSE)</f>
        <v>124</v>
      </c>
      <c r="I428">
        <f>VLOOKUP($A428, Лист2!$1:$1048576,5,FALSE)</f>
        <v>21384</v>
      </c>
      <c r="J428">
        <f>VLOOKUP($A428, Лист2!$1:$1048576,6,FALSE)</f>
        <v>19897</v>
      </c>
      <c r="K428" s="26">
        <f t="shared" si="18"/>
        <v>22</v>
      </c>
      <c r="L428" s="31">
        <f t="shared" si="19"/>
        <v>0.39209026723087387</v>
      </c>
      <c r="M428" s="31">
        <f t="shared" si="20"/>
        <v>0.36778658636148753</v>
      </c>
    </row>
    <row r="429" spans="1:13" ht="14.25" customHeight="1" x14ac:dyDescent="0.3">
      <c r="A429" t="str">
        <f>TEXT(B429,"ДД.ММ.ГГГГ")&amp;" "&amp;C429</f>
        <v>22.05.2020 Санкт-Петербург Север</v>
      </c>
      <c r="B429" s="24">
        <v>43973</v>
      </c>
      <c r="C429" s="7" t="s">
        <v>15</v>
      </c>
      <c r="D429" s="7">
        <v>393018</v>
      </c>
      <c r="E429" s="7">
        <v>39498373.5</v>
      </c>
      <c r="F429" s="7">
        <v>29683782.432999995</v>
      </c>
      <c r="G429" s="8">
        <v>636230.32011538453</v>
      </c>
      <c r="H429">
        <f>VLOOKUP($A429, Лист2!$1:$1048576,4,FALSE)</f>
        <v>125</v>
      </c>
      <c r="I429">
        <f>VLOOKUP($A429, Лист2!$1:$1048576,5,FALSE)</f>
        <v>21427</v>
      </c>
      <c r="J429">
        <f>VLOOKUP($A429, Лист2!$1:$1048576,6,FALSE)</f>
        <v>19799</v>
      </c>
      <c r="K429" s="26">
        <f t="shared" si="18"/>
        <v>21</v>
      </c>
      <c r="L429" s="31">
        <f t="shared" si="19"/>
        <v>0.3306381553345758</v>
      </c>
      <c r="M429" s="31">
        <f t="shared" si="20"/>
        <v>0.30920455530225399</v>
      </c>
    </row>
    <row r="430" spans="1:13" ht="14.25" customHeight="1" x14ac:dyDescent="0.3">
      <c r="A430" t="str">
        <f>TEXT(B430,"ДД.ММ.ГГГГ")&amp;" "&amp;C430</f>
        <v>01.06.2020 Санкт-Петербург Север</v>
      </c>
      <c r="B430" s="23">
        <v>43983</v>
      </c>
      <c r="C430" s="5" t="s">
        <v>15</v>
      </c>
      <c r="D430" s="5">
        <v>349699.5</v>
      </c>
      <c r="E430" s="5">
        <v>37257840.18135</v>
      </c>
      <c r="F430" s="5">
        <v>27640203.134</v>
      </c>
      <c r="G430" s="6">
        <v>744856.58547692304</v>
      </c>
      <c r="H430">
        <f>VLOOKUP($A430, Лист2!$1:$1048576,4,FALSE)</f>
        <v>123</v>
      </c>
      <c r="I430">
        <f>VLOOKUP($A430, Лист2!$1:$1048576,5,FALSE)</f>
        <v>20325</v>
      </c>
      <c r="J430">
        <f>VLOOKUP($A430, Лист2!$1:$1048576,6,FALSE)</f>
        <v>18935</v>
      </c>
      <c r="K430" s="26">
        <f t="shared" si="18"/>
        <v>23</v>
      </c>
      <c r="L430" s="31">
        <f t="shared" si="19"/>
        <v>0.34795826212722075</v>
      </c>
      <c r="M430" s="31">
        <f t="shared" si="20"/>
        <v>0.32100995853242259</v>
      </c>
    </row>
    <row r="431" spans="1:13" ht="14.25" customHeight="1" x14ac:dyDescent="0.3">
      <c r="A431" t="str">
        <f>TEXT(B431,"ДД.ММ.ГГГГ")&amp;" "&amp;C431</f>
        <v>11.05.2020 Санкт-Петербург Север</v>
      </c>
      <c r="B431" s="24">
        <v>43962</v>
      </c>
      <c r="C431" s="7" t="s">
        <v>15</v>
      </c>
      <c r="D431" s="7">
        <v>318565.5</v>
      </c>
      <c r="E431" s="7">
        <v>33781581</v>
      </c>
      <c r="F431" s="7">
        <v>24232690.171</v>
      </c>
      <c r="G431" s="8">
        <v>605833.76570769225</v>
      </c>
      <c r="H431">
        <f>VLOOKUP($A431, Лист2!$1:$1048576,4,FALSE)</f>
        <v>125</v>
      </c>
      <c r="I431">
        <f>VLOOKUP($A431, Лист2!$1:$1048576,5,FALSE)</f>
        <v>18066</v>
      </c>
      <c r="J431">
        <f>VLOOKUP($A431, Лист2!$1:$1048576,6,FALSE)</f>
        <v>16883</v>
      </c>
      <c r="K431" s="26">
        <f t="shared" si="18"/>
        <v>20</v>
      </c>
      <c r="L431" s="31">
        <f t="shared" si="19"/>
        <v>0.39404996975645112</v>
      </c>
      <c r="M431" s="31">
        <f t="shared" si="20"/>
        <v>0.36904928838626166</v>
      </c>
    </row>
    <row r="432" spans="1:13" ht="14.25" customHeight="1" x14ac:dyDescent="0.3">
      <c r="A432" t="str">
        <f>TEXT(B432,"ДД.ММ.ГГГГ")&amp;" "&amp;C432</f>
        <v>29.05.2020 Санкт-Петербург Юг</v>
      </c>
      <c r="B432" s="23">
        <v>43980</v>
      </c>
      <c r="C432" s="5" t="s">
        <v>14</v>
      </c>
      <c r="D432" s="5">
        <v>422965.5</v>
      </c>
      <c r="E432" s="5">
        <v>41767140.105000004</v>
      </c>
      <c r="F432" s="5">
        <v>32361318.846999999</v>
      </c>
      <c r="G432" s="6">
        <v>525087.91538461542</v>
      </c>
      <c r="H432">
        <f>VLOOKUP($A432, Лист2!$1:$1048576,4,FALSE)</f>
        <v>129</v>
      </c>
      <c r="I432">
        <f>VLOOKUP($A432, Лист2!$1:$1048576,5,FALSE)</f>
        <v>22403</v>
      </c>
      <c r="J432">
        <f>VLOOKUP($A432, Лист2!$1:$1048576,6,FALSE)</f>
        <v>20676</v>
      </c>
      <c r="K432" s="26">
        <f t="shared" si="18"/>
        <v>22</v>
      </c>
      <c r="L432" s="31">
        <f t="shared" si="19"/>
        <v>0.29065012159947728</v>
      </c>
      <c r="M432" s="31">
        <f t="shared" si="20"/>
        <v>0.27442433309354025</v>
      </c>
    </row>
    <row r="433" spans="1:13" ht="14.25" customHeight="1" x14ac:dyDescent="0.3">
      <c r="A433" t="str">
        <f>TEXT(B433,"ДД.ММ.ГГГГ")&amp;" "&amp;C433</f>
        <v>18.05.2020 Санкт-Петербург Север</v>
      </c>
      <c r="B433" s="24">
        <v>43969</v>
      </c>
      <c r="C433" s="7" t="s">
        <v>15</v>
      </c>
      <c r="D433" s="7">
        <v>355081.5</v>
      </c>
      <c r="E433" s="7">
        <v>36876888</v>
      </c>
      <c r="F433" s="7">
        <v>26228948.559</v>
      </c>
      <c r="G433" s="8">
        <v>898617.75030769221</v>
      </c>
      <c r="H433">
        <f>VLOOKUP($A433, Лист2!$1:$1048576,4,FALSE)</f>
        <v>125</v>
      </c>
      <c r="I433">
        <f>VLOOKUP($A433, Лист2!$1:$1048576,5,FALSE)</f>
        <v>20449</v>
      </c>
      <c r="J433">
        <f>VLOOKUP($A433, Лист2!$1:$1048576,6,FALSE)</f>
        <v>19060</v>
      </c>
      <c r="K433" s="26">
        <f t="shared" si="18"/>
        <v>21</v>
      </c>
      <c r="L433" s="31">
        <f t="shared" si="19"/>
        <v>0.405961352855921</v>
      </c>
      <c r="M433" s="31">
        <f t="shared" si="20"/>
        <v>0.37170082013626887</v>
      </c>
    </row>
    <row r="434" spans="1:13" ht="14.25" customHeight="1" x14ac:dyDescent="0.3">
      <c r="A434" t="str">
        <f>TEXT(B434,"ДД.ММ.ГГГГ")&amp;" "&amp;C434</f>
        <v>14.05.2020 Санкт-Петербург Север</v>
      </c>
      <c r="B434" s="23">
        <v>43965</v>
      </c>
      <c r="C434" s="5" t="s">
        <v>15</v>
      </c>
      <c r="D434" s="5">
        <v>358387.5</v>
      </c>
      <c r="E434" s="5">
        <v>37963150.5</v>
      </c>
      <c r="F434" s="5">
        <v>27483828.208999999</v>
      </c>
      <c r="G434" s="6">
        <v>506964.83088461537</v>
      </c>
      <c r="H434">
        <f>VLOOKUP($A434, Лист2!$1:$1048576,4,FALSE)</f>
        <v>125</v>
      </c>
      <c r="I434">
        <f>VLOOKUP($A434, Лист2!$1:$1048576,5,FALSE)</f>
        <v>20247</v>
      </c>
      <c r="J434">
        <f>VLOOKUP($A434, Лист2!$1:$1048576,6,FALSE)</f>
        <v>18812</v>
      </c>
      <c r="K434" s="26">
        <f t="shared" si="18"/>
        <v>20</v>
      </c>
      <c r="L434" s="31">
        <f t="shared" si="19"/>
        <v>0.3812904887670775</v>
      </c>
      <c r="M434" s="31">
        <f t="shared" si="20"/>
        <v>0.36284455659818837</v>
      </c>
    </row>
    <row r="435" spans="1:13" ht="14.25" customHeight="1" x14ac:dyDescent="0.3">
      <c r="A435" t="str">
        <f>TEXT(B435,"ДД.ММ.ГГГГ")&amp;" "&amp;C435</f>
        <v>15.05.2020 Санкт-Петербург Север</v>
      </c>
      <c r="B435" s="24">
        <v>43966</v>
      </c>
      <c r="C435" s="7" t="s">
        <v>15</v>
      </c>
      <c r="D435" s="7">
        <v>403261.5</v>
      </c>
      <c r="E435" s="7">
        <v>42271377</v>
      </c>
      <c r="F435" s="7">
        <v>31105053.390999999</v>
      </c>
      <c r="G435" s="8">
        <v>571050.76427692303</v>
      </c>
      <c r="H435">
        <f>VLOOKUP($A435, Лист2!$1:$1048576,4,FALSE)</f>
        <v>125</v>
      </c>
      <c r="I435">
        <f>VLOOKUP($A435, Лист2!$1:$1048576,5,FALSE)</f>
        <v>21862</v>
      </c>
      <c r="J435">
        <f>VLOOKUP($A435, Лист2!$1:$1048576,6,FALSE)</f>
        <v>20235</v>
      </c>
      <c r="K435" s="26">
        <f t="shared" si="18"/>
        <v>20</v>
      </c>
      <c r="L435" s="31">
        <f t="shared" si="19"/>
        <v>0.35898744389330928</v>
      </c>
      <c r="M435" s="31">
        <f t="shared" si="20"/>
        <v>0.34062866607355624</v>
      </c>
    </row>
    <row r="436" spans="1:13" ht="14.25" customHeight="1" x14ac:dyDescent="0.3">
      <c r="A436" t="str">
        <f>TEXT(B436,"ДД.ММ.ГГГГ")&amp;" "&amp;C436</f>
        <v>27.05.2020 Волгоград</v>
      </c>
      <c r="B436" s="23">
        <v>43978</v>
      </c>
      <c r="C436" s="5" t="s">
        <v>16</v>
      </c>
      <c r="D436" s="5">
        <v>69010.5</v>
      </c>
      <c r="E436" s="5">
        <v>5985894</v>
      </c>
      <c r="F436" s="5">
        <v>4624968.49</v>
      </c>
      <c r="G436" s="6">
        <v>168769.33384615384</v>
      </c>
      <c r="H436">
        <f>VLOOKUP($A436, Лист2!$1:$1048576,4,FALSE)</f>
        <v>36</v>
      </c>
      <c r="I436">
        <f>VLOOKUP($A436, Лист2!$1:$1048576,5,FALSE)</f>
        <v>4951</v>
      </c>
      <c r="J436">
        <f>VLOOKUP($A436, Лист2!$1:$1048576,6,FALSE)</f>
        <v>4584</v>
      </c>
      <c r="K436" s="26">
        <f t="shared" si="18"/>
        <v>22</v>
      </c>
      <c r="L436" s="31">
        <f t="shared" si="19"/>
        <v>0.29425616908365138</v>
      </c>
      <c r="M436" s="31">
        <f t="shared" si="20"/>
        <v>0.25776525369448428</v>
      </c>
    </row>
    <row r="437" spans="1:13" ht="14.25" customHeight="1" x14ac:dyDescent="0.3">
      <c r="A437" t="str">
        <f>TEXT(B437,"ДД.ММ.ГГГГ")&amp;" "&amp;C437</f>
        <v>22.05.2020 Волгоград</v>
      </c>
      <c r="B437" s="24">
        <v>43973</v>
      </c>
      <c r="C437" s="7" t="s">
        <v>16</v>
      </c>
      <c r="D437" s="7">
        <v>75820.5</v>
      </c>
      <c r="E437" s="7">
        <v>5943489</v>
      </c>
      <c r="F437" s="7">
        <v>5046963.6720000003</v>
      </c>
      <c r="G437" s="8">
        <v>196334.07284615384</v>
      </c>
      <c r="H437">
        <f>VLOOKUP($A437, Лист2!$1:$1048576,4,FALSE)</f>
        <v>36</v>
      </c>
      <c r="I437">
        <f>VLOOKUP($A437, Лист2!$1:$1048576,5,FALSE)</f>
        <v>4857</v>
      </c>
      <c r="J437">
        <f>VLOOKUP($A437, Лист2!$1:$1048576,6,FALSE)</f>
        <v>4456</v>
      </c>
      <c r="K437" s="26">
        <f t="shared" si="18"/>
        <v>21</v>
      </c>
      <c r="L437" s="31">
        <f t="shared" si="19"/>
        <v>0.17763657245520187</v>
      </c>
      <c r="M437" s="31">
        <f t="shared" si="20"/>
        <v>0.13873514862776407</v>
      </c>
    </row>
    <row r="438" spans="1:13" ht="14.25" customHeight="1" x14ac:dyDescent="0.3">
      <c r="A438" t="str">
        <f>TEXT(B438,"ДД.ММ.ГГГГ")&amp;" "&amp;C438</f>
        <v>01.06.2020 Волгоград</v>
      </c>
      <c r="B438" s="23">
        <v>43983</v>
      </c>
      <c r="C438" s="5" t="s">
        <v>16</v>
      </c>
      <c r="D438" s="5">
        <v>64740</v>
      </c>
      <c r="E438" s="5">
        <v>5800290</v>
      </c>
      <c r="F438" s="5">
        <v>4332158.4330000002</v>
      </c>
      <c r="G438" s="6">
        <v>205428.24997692305</v>
      </c>
      <c r="H438">
        <f>VLOOKUP($A438, Лист2!$1:$1048576,4,FALSE)</f>
        <v>37</v>
      </c>
      <c r="I438">
        <f>VLOOKUP($A438, Лист2!$1:$1048576,5,FALSE)</f>
        <v>4722</v>
      </c>
      <c r="J438">
        <f>VLOOKUP($A438, Лист2!$1:$1048576,6,FALSE)</f>
        <v>4352</v>
      </c>
      <c r="K438" s="26">
        <f t="shared" si="18"/>
        <v>23</v>
      </c>
      <c r="L438" s="31">
        <f t="shared" si="19"/>
        <v>0.33889147631734357</v>
      </c>
      <c r="M438" s="31">
        <f t="shared" si="20"/>
        <v>0.2914721002363389</v>
      </c>
    </row>
    <row r="439" spans="1:13" ht="14.25" customHeight="1" x14ac:dyDescent="0.3">
      <c r="A439" t="str">
        <f>TEXT(B439,"ДД.ММ.ГГГГ")&amp;" "&amp;C439</f>
        <v>11.05.2020 Волгоград</v>
      </c>
      <c r="B439" s="24">
        <v>43962</v>
      </c>
      <c r="C439" s="7" t="s">
        <v>16</v>
      </c>
      <c r="D439" s="7">
        <v>59574</v>
      </c>
      <c r="E439" s="7">
        <v>5178169.5</v>
      </c>
      <c r="F439" s="7">
        <v>3929032.2650000001</v>
      </c>
      <c r="G439" s="8">
        <v>208822.33076923079</v>
      </c>
      <c r="H439">
        <f>VLOOKUP($A439, Лист2!$1:$1048576,4,FALSE)</f>
        <v>36</v>
      </c>
      <c r="I439">
        <f>VLOOKUP($A439, Лист2!$1:$1048576,5,FALSE)</f>
        <v>4150</v>
      </c>
      <c r="J439">
        <f>VLOOKUP($A439, Лист2!$1:$1048576,6,FALSE)</f>
        <v>3838</v>
      </c>
      <c r="K439" s="26">
        <f t="shared" si="18"/>
        <v>20</v>
      </c>
      <c r="L439" s="31">
        <f t="shared" si="19"/>
        <v>0.31792491146671709</v>
      </c>
      <c r="M439" s="31">
        <f t="shared" si="20"/>
        <v>0.26477637088856254</v>
      </c>
    </row>
    <row r="440" spans="1:13" ht="14.25" customHeight="1" x14ac:dyDescent="0.3">
      <c r="A440" t="str">
        <f>TEXT(B440,"ДД.ММ.ГГГГ")&amp;" "&amp;C440</f>
        <v>29.05.2020 Санкт-Петербург Север</v>
      </c>
      <c r="B440" s="23">
        <v>43980</v>
      </c>
      <c r="C440" s="5" t="s">
        <v>15</v>
      </c>
      <c r="D440" s="5">
        <v>524481</v>
      </c>
      <c r="E440" s="5">
        <v>54172029</v>
      </c>
      <c r="F440" s="5">
        <v>41382275.210999995</v>
      </c>
      <c r="G440" s="6">
        <v>512623.0388076923</v>
      </c>
      <c r="H440">
        <f>VLOOKUP($A440, Лист2!$1:$1048576,4,FALSE)</f>
        <v>124</v>
      </c>
      <c r="I440">
        <f>VLOOKUP($A440, Лист2!$1:$1048576,5,FALSE)</f>
        <v>25828</v>
      </c>
      <c r="J440">
        <f>VLOOKUP($A440, Лист2!$1:$1048576,6,FALSE)</f>
        <v>23974</v>
      </c>
      <c r="K440" s="26">
        <f t="shared" si="18"/>
        <v>22</v>
      </c>
      <c r="L440" s="31">
        <f t="shared" si="19"/>
        <v>0.30906357187437355</v>
      </c>
      <c r="M440" s="31">
        <f t="shared" si="20"/>
        <v>0.29667606934596186</v>
      </c>
    </row>
    <row r="441" spans="1:13" ht="14.25" customHeight="1" x14ac:dyDescent="0.3">
      <c r="A441" t="str">
        <f>TEXT(B441,"ДД.ММ.ГГГГ")&amp;" "&amp;C441</f>
        <v>18.05.2020 Волгоград</v>
      </c>
      <c r="B441" s="24">
        <v>43969</v>
      </c>
      <c r="C441" s="7" t="s">
        <v>16</v>
      </c>
      <c r="D441" s="7">
        <v>70278</v>
      </c>
      <c r="E441" s="7">
        <v>5798476.5</v>
      </c>
      <c r="F441" s="7">
        <v>4485664.5060000001</v>
      </c>
      <c r="G441" s="8">
        <v>182019.63597692308</v>
      </c>
      <c r="H441">
        <f>VLOOKUP($A441, Лист2!$1:$1048576,4,FALSE)</f>
        <v>36</v>
      </c>
      <c r="I441">
        <f>VLOOKUP($A441, Лист2!$1:$1048576,5,FALSE)</f>
        <v>4885</v>
      </c>
      <c r="J441">
        <f>VLOOKUP($A441, Лист2!$1:$1048576,6,FALSE)</f>
        <v>4502</v>
      </c>
      <c r="K441" s="26">
        <f t="shared" si="18"/>
        <v>21</v>
      </c>
      <c r="L441" s="31">
        <f t="shared" si="19"/>
        <v>0.29266834205812536</v>
      </c>
      <c r="M441" s="31">
        <f t="shared" si="20"/>
        <v>0.25209026589272004</v>
      </c>
    </row>
    <row r="442" spans="1:13" ht="14.25" customHeight="1" x14ac:dyDescent="0.3">
      <c r="A442" t="str">
        <f>TEXT(B442,"ДД.ММ.ГГГГ")&amp;" "&amp;C442</f>
        <v>14.05.2020 Волгоград</v>
      </c>
      <c r="B442" s="23">
        <v>43965</v>
      </c>
      <c r="C442" s="5" t="s">
        <v>16</v>
      </c>
      <c r="D442" s="5">
        <v>63645</v>
      </c>
      <c r="E442" s="5">
        <v>5366602.5</v>
      </c>
      <c r="F442" s="5">
        <v>4245727.3389999997</v>
      </c>
      <c r="G442" s="6">
        <v>137701.4149</v>
      </c>
      <c r="H442">
        <f>VLOOKUP($A442, Лист2!$1:$1048576,4,FALSE)</f>
        <v>36</v>
      </c>
      <c r="I442">
        <f>VLOOKUP($A442, Лист2!$1:$1048576,5,FALSE)</f>
        <v>4285</v>
      </c>
      <c r="J442">
        <f>VLOOKUP($A442, Лист2!$1:$1048576,6,FALSE)</f>
        <v>3950</v>
      </c>
      <c r="K442" s="26">
        <f t="shared" si="18"/>
        <v>20</v>
      </c>
      <c r="L442" s="31">
        <f t="shared" si="19"/>
        <v>0.26400074039234023</v>
      </c>
      <c r="M442" s="31">
        <f t="shared" si="20"/>
        <v>0.23156780160347465</v>
      </c>
    </row>
    <row r="443" spans="1:13" ht="14.25" customHeight="1" x14ac:dyDescent="0.3">
      <c r="A443" t="str">
        <f>TEXT(B443,"ДД.ММ.ГГГГ")&amp;" "&amp;C443</f>
        <v>15.05.2020 Волгоград</v>
      </c>
      <c r="B443" s="24">
        <v>43966</v>
      </c>
      <c r="C443" s="7" t="s">
        <v>16</v>
      </c>
      <c r="D443" s="7">
        <v>75642</v>
      </c>
      <c r="E443" s="7">
        <v>6293952</v>
      </c>
      <c r="F443" s="7">
        <v>5100877.9309999999</v>
      </c>
      <c r="G443" s="8">
        <v>159537.61835384613</v>
      </c>
      <c r="H443">
        <f>VLOOKUP($A443, Лист2!$1:$1048576,4,FALSE)</f>
        <v>36</v>
      </c>
      <c r="I443">
        <f>VLOOKUP($A443, Лист2!$1:$1048576,5,FALSE)</f>
        <v>4862</v>
      </c>
      <c r="J443">
        <f>VLOOKUP($A443, Лист2!$1:$1048576,6,FALSE)</f>
        <v>4476</v>
      </c>
      <c r="K443" s="26">
        <f t="shared" si="18"/>
        <v>20</v>
      </c>
      <c r="L443" s="31">
        <f t="shared" si="19"/>
        <v>0.23389582835323885</v>
      </c>
      <c r="M443" s="31">
        <f t="shared" si="20"/>
        <v>0.2026193264427982</v>
      </c>
    </row>
    <row r="444" spans="1:13" ht="14.25" customHeight="1" x14ac:dyDescent="0.3">
      <c r="A444" t="str">
        <f>TEXT(B444,"ДД.ММ.ГГГГ")&amp;" "&amp;C444</f>
        <v>27.05.2020 Казань</v>
      </c>
      <c r="B444" s="23">
        <v>43978</v>
      </c>
      <c r="C444" s="5" t="s">
        <v>17</v>
      </c>
      <c r="D444" s="5">
        <v>40420.5</v>
      </c>
      <c r="E444" s="5">
        <v>3780852</v>
      </c>
      <c r="F444" s="5">
        <v>2893288.4459999995</v>
      </c>
      <c r="G444" s="6">
        <v>291528.45785384614</v>
      </c>
      <c r="H444">
        <f>VLOOKUP($A444, Лист2!$1:$1048576,4,FALSE)</f>
        <v>21</v>
      </c>
      <c r="I444">
        <f>VLOOKUP($A444, Лист2!$1:$1048576,5,FALSE)</f>
        <v>2430</v>
      </c>
      <c r="J444">
        <f>VLOOKUP($A444, Лист2!$1:$1048576,6,FALSE)</f>
        <v>2216</v>
      </c>
      <c r="K444" s="26">
        <f t="shared" si="18"/>
        <v>22</v>
      </c>
      <c r="L444" s="31">
        <f t="shared" si="19"/>
        <v>0.30676635619482256</v>
      </c>
      <c r="M444" s="31">
        <f t="shared" si="20"/>
        <v>0.20600610940474284</v>
      </c>
    </row>
    <row r="445" spans="1:13" ht="14.25" customHeight="1" x14ac:dyDescent="0.3">
      <c r="A445" t="str">
        <f>TEXT(B445,"ДД.ММ.ГГГГ")&amp;" "&amp;C445</f>
        <v>22.05.2020 Казань</v>
      </c>
      <c r="B445" s="24">
        <v>43973</v>
      </c>
      <c r="C445" s="7" t="s">
        <v>17</v>
      </c>
      <c r="D445" s="7">
        <v>53838</v>
      </c>
      <c r="E445" s="7">
        <v>4840833</v>
      </c>
      <c r="F445" s="7">
        <v>4017247.747</v>
      </c>
      <c r="G445" s="8">
        <v>147709.19777692307</v>
      </c>
      <c r="H445">
        <f>VLOOKUP($A445, Лист2!$1:$1048576,4,FALSE)</f>
        <v>21</v>
      </c>
      <c r="I445">
        <f>VLOOKUP($A445, Лист2!$1:$1048576,5,FALSE)</f>
        <v>2861</v>
      </c>
      <c r="J445">
        <f>VLOOKUP($A445, Лист2!$1:$1048576,6,FALSE)</f>
        <v>2612</v>
      </c>
      <c r="K445" s="26">
        <f t="shared" si="18"/>
        <v>21</v>
      </c>
      <c r="L445" s="31">
        <f t="shared" si="19"/>
        <v>0.20501231312284313</v>
      </c>
      <c r="M445" s="31">
        <f t="shared" si="20"/>
        <v>0.16824355822411194</v>
      </c>
    </row>
    <row r="446" spans="1:13" ht="14.25" customHeight="1" x14ac:dyDescent="0.3">
      <c r="A446" t="str">
        <f>TEXT(B446,"ДД.ММ.ГГГГ")&amp;" "&amp;C446</f>
        <v>01.06.2020 Казань</v>
      </c>
      <c r="B446" s="23">
        <v>43983</v>
      </c>
      <c r="C446" s="5" t="s">
        <v>17</v>
      </c>
      <c r="D446" s="5">
        <v>40528.5</v>
      </c>
      <c r="E446" s="5">
        <v>3865251</v>
      </c>
      <c r="F446" s="5">
        <v>2972895.4169999999</v>
      </c>
      <c r="G446" s="6">
        <v>336001.08039230772</v>
      </c>
      <c r="H446">
        <f>VLOOKUP($A446, Лист2!$1:$1048576,4,FALSE)</f>
        <v>23</v>
      </c>
      <c r="I446">
        <f>VLOOKUP($A446, Лист2!$1:$1048576,5,FALSE)</f>
        <v>2531</v>
      </c>
      <c r="J446">
        <f>VLOOKUP($A446, Лист2!$1:$1048576,6,FALSE)</f>
        <v>2296</v>
      </c>
      <c r="K446" s="26">
        <f t="shared" si="18"/>
        <v>23</v>
      </c>
      <c r="L446" s="31">
        <f t="shared" si="19"/>
        <v>0.30016379920303132</v>
      </c>
      <c r="M446" s="31">
        <f t="shared" si="20"/>
        <v>0.18714230558743278</v>
      </c>
    </row>
    <row r="447" spans="1:13" ht="14.25" customHeight="1" x14ac:dyDescent="0.3">
      <c r="A447" t="str">
        <f>TEXT(B447,"ДД.ММ.ГГГГ")&amp;" "&amp;C447</f>
        <v>11.05.2020 Казань</v>
      </c>
      <c r="B447" s="24">
        <v>43962</v>
      </c>
      <c r="C447" s="7" t="s">
        <v>17</v>
      </c>
      <c r="D447" s="7">
        <v>32733</v>
      </c>
      <c r="E447" s="7">
        <v>3079630.5</v>
      </c>
      <c r="F447" s="7">
        <v>2364369.4010000001</v>
      </c>
      <c r="G447" s="8">
        <v>281373.57021538459</v>
      </c>
      <c r="H447">
        <f>VLOOKUP($A447, Лист2!$1:$1048576,4,FALSE)</f>
        <v>21</v>
      </c>
      <c r="I447">
        <f>VLOOKUP($A447, Лист2!$1:$1048576,5,FALSE)</f>
        <v>1916</v>
      </c>
      <c r="J447">
        <f>VLOOKUP($A447, Лист2!$1:$1048576,6,FALSE)</f>
        <v>1733</v>
      </c>
      <c r="K447" s="26">
        <f t="shared" si="18"/>
        <v>20</v>
      </c>
      <c r="L447" s="31">
        <f t="shared" si="19"/>
        <v>0.30251664511369641</v>
      </c>
      <c r="M447" s="31">
        <f t="shared" si="20"/>
        <v>0.18351088818908942</v>
      </c>
    </row>
    <row r="448" spans="1:13" ht="14.25" customHeight="1" x14ac:dyDescent="0.3">
      <c r="A448" t="str">
        <f>TEXT(B448,"ДД.ММ.ГГГГ")&amp;" "&amp;C448</f>
        <v>29.05.2020 Волгоград</v>
      </c>
      <c r="B448" s="23">
        <v>43980</v>
      </c>
      <c r="C448" s="5" t="s">
        <v>16</v>
      </c>
      <c r="D448" s="5">
        <v>84433.5</v>
      </c>
      <c r="E448" s="5">
        <v>7228395</v>
      </c>
      <c r="F448" s="5">
        <v>5795765.9359999998</v>
      </c>
      <c r="G448" s="6">
        <v>264121.66047692305</v>
      </c>
      <c r="H448">
        <f>VLOOKUP($A448, Лист2!$1:$1048576,4,FALSE)</f>
        <v>37</v>
      </c>
      <c r="I448">
        <f>VLOOKUP($A448, Лист2!$1:$1048576,5,FALSE)</f>
        <v>5672</v>
      </c>
      <c r="J448">
        <f>VLOOKUP($A448, Лист2!$1:$1048576,6,FALSE)</f>
        <v>5198</v>
      </c>
      <c r="K448" s="26">
        <f t="shared" si="18"/>
        <v>22</v>
      </c>
      <c r="L448" s="31">
        <f t="shared" si="19"/>
        <v>0.24718545914722398</v>
      </c>
      <c r="M448" s="31">
        <f t="shared" si="20"/>
        <v>0.20161397413670112</v>
      </c>
    </row>
    <row r="449" spans="1:13" ht="14.25" customHeight="1" x14ac:dyDescent="0.3">
      <c r="A449" t="str">
        <f>TEXT(B449,"ДД.ММ.ГГГГ")&amp;" "&amp;C449</f>
        <v>18.05.2020 Казань</v>
      </c>
      <c r="B449" s="24">
        <v>43969</v>
      </c>
      <c r="C449" s="7" t="s">
        <v>17</v>
      </c>
      <c r="D449" s="7">
        <v>36655.5</v>
      </c>
      <c r="E449" s="7">
        <v>3360135</v>
      </c>
      <c r="F449" s="7">
        <v>2596293.8219999997</v>
      </c>
      <c r="G449" s="8">
        <v>202175.53846153847</v>
      </c>
      <c r="H449">
        <f>VLOOKUP($A449, Лист2!$1:$1048576,4,FALSE)</f>
        <v>21</v>
      </c>
      <c r="I449">
        <f>VLOOKUP($A449, Лист2!$1:$1048576,5,FALSE)</f>
        <v>2136</v>
      </c>
      <c r="J449">
        <f>VLOOKUP($A449, Лист2!$1:$1048576,6,FALSE)</f>
        <v>1947</v>
      </c>
      <c r="K449" s="26">
        <f t="shared" si="18"/>
        <v>21</v>
      </c>
      <c r="L449" s="31">
        <f t="shared" si="19"/>
        <v>0.29420444309018595</v>
      </c>
      <c r="M449" s="31">
        <f t="shared" si="20"/>
        <v>0.21633361939974677</v>
      </c>
    </row>
    <row r="450" spans="1:13" ht="14.25" customHeight="1" x14ac:dyDescent="0.3">
      <c r="A450" t="str">
        <f>TEXT(B450,"ДД.ММ.ГГГГ")&amp;" "&amp;C450</f>
        <v>14.05.2020 Казань</v>
      </c>
      <c r="B450" s="23">
        <v>43965</v>
      </c>
      <c r="C450" s="5" t="s">
        <v>17</v>
      </c>
      <c r="D450" s="5">
        <v>33886.5</v>
      </c>
      <c r="E450" s="5">
        <v>3166479</v>
      </c>
      <c r="F450" s="5">
        <v>2522496.074</v>
      </c>
      <c r="G450" s="6">
        <v>156584.58769230769</v>
      </c>
      <c r="H450">
        <f>VLOOKUP($A450, Лист2!$1:$1048576,4,FALSE)</f>
        <v>21</v>
      </c>
      <c r="I450">
        <f>VLOOKUP($A450, Лист2!$1:$1048576,5,FALSE)</f>
        <v>1993</v>
      </c>
      <c r="J450">
        <f>VLOOKUP($A450, Лист2!$1:$1048576,6,FALSE)</f>
        <v>1796</v>
      </c>
      <c r="K450" s="26">
        <f t="shared" si="18"/>
        <v>20</v>
      </c>
      <c r="L450" s="31">
        <f t="shared" si="19"/>
        <v>0.25529590814340353</v>
      </c>
      <c r="M450" s="31">
        <f t="shared" si="20"/>
        <v>0.19322065288086246</v>
      </c>
    </row>
    <row r="451" spans="1:13" ht="14.25" customHeight="1" x14ac:dyDescent="0.3">
      <c r="A451" t="str">
        <f>TEXT(B451,"ДД.ММ.ГГГГ")&amp;" "&amp;C451</f>
        <v>15.05.2020 Казань</v>
      </c>
      <c r="B451" s="24">
        <v>43966</v>
      </c>
      <c r="C451" s="7" t="s">
        <v>17</v>
      </c>
      <c r="D451" s="7">
        <v>41697</v>
      </c>
      <c r="E451" s="7">
        <v>3772258.5</v>
      </c>
      <c r="F451" s="7">
        <v>3092823.6680000001</v>
      </c>
      <c r="G451" s="8">
        <v>167669.98904615385</v>
      </c>
      <c r="H451">
        <f>VLOOKUP($A451, Лист2!$1:$1048576,4,FALSE)</f>
        <v>21</v>
      </c>
      <c r="I451">
        <f>VLOOKUP($A451, Лист2!$1:$1048576,5,FALSE)</f>
        <v>2255</v>
      </c>
      <c r="J451">
        <f>VLOOKUP($A451, Лист2!$1:$1048576,6,FALSE)</f>
        <v>2045</v>
      </c>
      <c r="K451" s="26">
        <f t="shared" ref="K451:K505" si="21">WEEKNUM(B451, 2)</f>
        <v>20</v>
      </c>
      <c r="L451" s="31">
        <f t="shared" ref="L451:L514" si="22">(E451-F451)/F451</f>
        <v>0.21968107623780636</v>
      </c>
      <c r="M451" s="31">
        <f t="shared" ref="M451:M514" si="23">(E451-F451-G451)/F451</f>
        <v>0.16546848378355272</v>
      </c>
    </row>
    <row r="452" spans="1:13" ht="14.25" customHeight="1" x14ac:dyDescent="0.3">
      <c r="A452" t="str">
        <f>TEXT(B452,"ДД.ММ.ГГГГ")&amp;" "&amp;C452</f>
        <v>29.05.2020 Казань</v>
      </c>
      <c r="B452" s="23">
        <v>43980</v>
      </c>
      <c r="C452" s="5" t="s">
        <v>17</v>
      </c>
      <c r="D452" s="5">
        <v>44569.5</v>
      </c>
      <c r="E452" s="5">
        <v>4108596</v>
      </c>
      <c r="F452" s="5">
        <v>3229427.0830000001</v>
      </c>
      <c r="G452" s="6">
        <v>121448.35925384614</v>
      </c>
      <c r="H452">
        <f>VLOOKUP($A452, Лист2!$1:$1048576,4,FALSE)</f>
        <v>22</v>
      </c>
      <c r="I452">
        <f>VLOOKUP($A452, Лист2!$1:$1048576,5,FALSE)</f>
        <v>2597</v>
      </c>
      <c r="J452">
        <f>VLOOKUP($A452, Лист2!$1:$1048576,6,FALSE)</f>
        <v>2379</v>
      </c>
      <c r="K452" s="26">
        <f t="shared" si="21"/>
        <v>22</v>
      </c>
      <c r="L452" s="31">
        <f t="shared" si="22"/>
        <v>0.27223680684045343</v>
      </c>
      <c r="M452" s="31">
        <f t="shared" si="23"/>
        <v>0.23463002516293499</v>
      </c>
    </row>
    <row r="453" spans="1:13" ht="14.25" customHeight="1" x14ac:dyDescent="0.3">
      <c r="A453" t="str">
        <f>TEXT(B453,"ДД.ММ.ГГГГ")&amp;" "&amp;C453</f>
        <v>27.05.2020 Пермь</v>
      </c>
      <c r="B453" s="24">
        <v>43978</v>
      </c>
      <c r="C453" s="7" t="s">
        <v>18</v>
      </c>
      <c r="D453" s="7">
        <v>18069</v>
      </c>
      <c r="E453" s="7">
        <v>1603084.5</v>
      </c>
      <c r="F453" s="7">
        <v>1312709.0090000001</v>
      </c>
      <c r="G453" s="8">
        <v>241760.20769230771</v>
      </c>
      <c r="H453">
        <f>VLOOKUP($A453, Лист2!$1:$1048576,4,FALSE)</f>
        <v>17</v>
      </c>
      <c r="I453">
        <f>VLOOKUP($A453, Лист2!$1:$1048576,5,FALSE)</f>
        <v>1203</v>
      </c>
      <c r="J453">
        <f>VLOOKUP($A453, Лист2!$1:$1048576,6,FALSE)</f>
        <v>1077</v>
      </c>
      <c r="K453" s="26">
        <f t="shared" si="21"/>
        <v>22</v>
      </c>
      <c r="L453" s="31">
        <f t="shared" si="22"/>
        <v>0.2212032438333025</v>
      </c>
      <c r="M453" s="31">
        <f t="shared" si="23"/>
        <v>3.7034318325221617E-2</v>
      </c>
    </row>
    <row r="454" spans="1:13" ht="14.25" customHeight="1" x14ac:dyDescent="0.3">
      <c r="A454" t="str">
        <f>TEXT(B454,"ДД.ММ.ГГГГ")&amp;" "&amp;C454</f>
        <v>22.05.2020 Пермь</v>
      </c>
      <c r="B454" s="23">
        <v>43973</v>
      </c>
      <c r="C454" s="5" t="s">
        <v>18</v>
      </c>
      <c r="D454" s="5">
        <v>21483</v>
      </c>
      <c r="E454" s="5">
        <v>1774329</v>
      </c>
      <c r="F454" s="5">
        <v>1460215.51</v>
      </c>
      <c r="G454" s="6">
        <v>181509.9923076923</v>
      </c>
      <c r="H454">
        <f>VLOOKUP($A454, Лист2!$1:$1048576,4,FALSE)</f>
        <v>17</v>
      </c>
      <c r="I454">
        <f>VLOOKUP($A454, Лист2!$1:$1048576,5,FALSE)</f>
        <v>1268</v>
      </c>
      <c r="J454">
        <f>VLOOKUP($A454, Лист2!$1:$1048576,6,FALSE)</f>
        <v>1129</v>
      </c>
      <c r="K454" s="26">
        <f t="shared" si="21"/>
        <v>21</v>
      </c>
      <c r="L454" s="31">
        <f t="shared" si="22"/>
        <v>0.21511447306843082</v>
      </c>
      <c r="M454" s="31">
        <f t="shared" si="23"/>
        <v>9.081090892693483E-2</v>
      </c>
    </row>
    <row r="455" spans="1:13" ht="14.25" customHeight="1" x14ac:dyDescent="0.3">
      <c r="A455" t="str">
        <f>TEXT(B455,"ДД.ММ.ГГГГ")&amp;" "&amp;C455</f>
        <v>01.06.2020 Пермь</v>
      </c>
      <c r="B455" s="24">
        <v>43983</v>
      </c>
      <c r="C455" s="7" t="s">
        <v>18</v>
      </c>
      <c r="D455" s="7">
        <v>16687.5</v>
      </c>
      <c r="E455" s="7">
        <v>1526608.5</v>
      </c>
      <c r="F455" s="7">
        <v>1202670.0489999999</v>
      </c>
      <c r="G455" s="8">
        <v>340349.53369230771</v>
      </c>
      <c r="H455">
        <f>VLOOKUP($A455, Лист2!$1:$1048576,4,FALSE)</f>
        <v>17</v>
      </c>
      <c r="I455">
        <f>VLOOKUP($A455, Лист2!$1:$1048576,5,FALSE)</f>
        <v>1185</v>
      </c>
      <c r="J455">
        <f>VLOOKUP($A455, Лист2!$1:$1048576,6,FALSE)</f>
        <v>1042</v>
      </c>
      <c r="K455" s="26">
        <f t="shared" si="21"/>
        <v>23</v>
      </c>
      <c r="L455" s="31">
        <f t="shared" si="22"/>
        <v>0.2693493957626612</v>
      </c>
      <c r="M455" s="31">
        <f t="shared" si="23"/>
        <v>-1.3645540359097773E-2</v>
      </c>
    </row>
    <row r="456" spans="1:13" ht="14.25" customHeight="1" x14ac:dyDescent="0.3">
      <c r="A456" t="str">
        <f>TEXT(B456,"ДД.ММ.ГГГГ")&amp;" "&amp;C456</f>
        <v>11.05.2020 Пермь</v>
      </c>
      <c r="B456" s="23">
        <v>43962</v>
      </c>
      <c r="C456" s="5" t="s">
        <v>18</v>
      </c>
      <c r="D456" s="5">
        <v>12238.5</v>
      </c>
      <c r="E456" s="5">
        <v>1096002</v>
      </c>
      <c r="F456" s="5">
        <v>872395.08600000001</v>
      </c>
      <c r="G456" s="6">
        <v>218895.40769230769</v>
      </c>
      <c r="H456">
        <f>VLOOKUP($A456, Лист2!$1:$1048576,4,FALSE)</f>
        <v>15</v>
      </c>
      <c r="I456">
        <f>VLOOKUP($A456, Лист2!$1:$1048576,5,FALSE)</f>
        <v>812</v>
      </c>
      <c r="J456">
        <f>VLOOKUP($A456, Лист2!$1:$1048576,6,FALSE)</f>
        <v>714</v>
      </c>
      <c r="K456" s="26">
        <f t="shared" si="21"/>
        <v>20</v>
      </c>
      <c r="L456" s="31">
        <f t="shared" si="22"/>
        <v>0.25631381651317553</v>
      </c>
      <c r="M456" s="31">
        <f t="shared" si="23"/>
        <v>5.4006566328736703E-3</v>
      </c>
    </row>
    <row r="457" spans="1:13" ht="14.25" customHeight="1" x14ac:dyDescent="0.3">
      <c r="A457" t="str">
        <f>TEXT(B457,"ДД.ММ.ГГГГ")&amp;" "&amp;C457</f>
        <v>18.05.2020 Пермь</v>
      </c>
      <c r="B457" s="24">
        <v>43969</v>
      </c>
      <c r="C457" s="7" t="s">
        <v>18</v>
      </c>
      <c r="D457" s="7">
        <v>14290.5</v>
      </c>
      <c r="E457" s="7">
        <v>1246162.5</v>
      </c>
      <c r="F457" s="7">
        <v>983143.48999999987</v>
      </c>
      <c r="G457" s="8">
        <v>263823.34615384613</v>
      </c>
      <c r="H457">
        <f>VLOOKUP($A457, Лист2!$1:$1048576,4,FALSE)</f>
        <v>16</v>
      </c>
      <c r="I457">
        <f>VLOOKUP($A457, Лист2!$1:$1048576,5,FALSE)</f>
        <v>925</v>
      </c>
      <c r="J457">
        <f>VLOOKUP($A457, Лист2!$1:$1048576,6,FALSE)</f>
        <v>816</v>
      </c>
      <c r="K457" s="26">
        <f t="shared" si="21"/>
        <v>21</v>
      </c>
      <c r="L457" s="31">
        <f t="shared" si="22"/>
        <v>0.26752860866728634</v>
      </c>
      <c r="M457" s="31">
        <f t="shared" si="23"/>
        <v>-8.1812691842774788E-4</v>
      </c>
    </row>
    <row r="458" spans="1:13" ht="14.25" customHeight="1" x14ac:dyDescent="0.3">
      <c r="A458" t="str">
        <f>TEXT(B458,"ДД.ММ.ГГГГ")&amp;" "&amp;C458</f>
        <v>14.05.2020 Пермь</v>
      </c>
      <c r="B458" s="23">
        <v>43965</v>
      </c>
      <c r="C458" s="5" t="s">
        <v>18</v>
      </c>
      <c r="D458" s="5">
        <v>14385</v>
      </c>
      <c r="E458" s="5">
        <v>1223491.5</v>
      </c>
      <c r="F458" s="5">
        <v>977925.73100000003</v>
      </c>
      <c r="G458" s="6">
        <v>285708.40769230766</v>
      </c>
      <c r="H458">
        <f>VLOOKUP($A458, Лист2!$1:$1048576,4,FALSE)</f>
        <v>15</v>
      </c>
      <c r="I458">
        <f>VLOOKUP($A458, Лист2!$1:$1048576,5,FALSE)</f>
        <v>890</v>
      </c>
      <c r="J458">
        <f>VLOOKUP($A458, Лист2!$1:$1048576,6,FALSE)</f>
        <v>777</v>
      </c>
      <c r="K458" s="26">
        <f t="shared" si="21"/>
        <v>20</v>
      </c>
      <c r="L458" s="31">
        <f t="shared" si="22"/>
        <v>0.25110881247484013</v>
      </c>
      <c r="M458" s="31">
        <f t="shared" si="23"/>
        <v>-4.1048760064078621E-2</v>
      </c>
    </row>
    <row r="459" spans="1:13" ht="14.25" customHeight="1" x14ac:dyDescent="0.3">
      <c r="A459" t="str">
        <f>TEXT(B459,"ДД.ММ.ГГГГ")&amp;" "&amp;C459</f>
        <v>15.05.2020 Пермь</v>
      </c>
      <c r="B459" s="24">
        <v>43966</v>
      </c>
      <c r="C459" s="7" t="s">
        <v>18</v>
      </c>
      <c r="D459" s="7">
        <v>16498.5</v>
      </c>
      <c r="E459" s="7">
        <v>1370482.5</v>
      </c>
      <c r="F459" s="7">
        <v>1095453.1229999999</v>
      </c>
      <c r="G459" s="8">
        <v>250663.81538461539</v>
      </c>
      <c r="H459">
        <f>VLOOKUP($A459, Лист2!$1:$1048576,4,FALSE)</f>
        <v>15</v>
      </c>
      <c r="I459">
        <f>VLOOKUP($A459, Лист2!$1:$1048576,5,FALSE)</f>
        <v>980</v>
      </c>
      <c r="J459">
        <f>VLOOKUP($A459, Лист2!$1:$1048576,6,FALSE)</f>
        <v>867</v>
      </c>
      <c r="K459" s="26">
        <f t="shared" si="21"/>
        <v>20</v>
      </c>
      <c r="L459" s="31">
        <f t="shared" si="22"/>
        <v>0.25106448758556338</v>
      </c>
      <c r="M459" s="31">
        <f t="shared" si="23"/>
        <v>2.2242450273597614E-2</v>
      </c>
    </row>
    <row r="460" spans="1:13" ht="14.25" customHeight="1" x14ac:dyDescent="0.3">
      <c r="A460" t="str">
        <f>TEXT(B460,"ДД.ММ.ГГГГ")&amp;" "&amp;C460</f>
        <v>27.05.2020 Ростов-на-Дону</v>
      </c>
      <c r="B460" s="23">
        <v>43978</v>
      </c>
      <c r="C460" s="5" t="s">
        <v>19</v>
      </c>
      <c r="D460" s="5">
        <v>13203</v>
      </c>
      <c r="E460" s="5">
        <v>1211457</v>
      </c>
      <c r="F460" s="5">
        <v>964554.21099999989</v>
      </c>
      <c r="G460" s="6">
        <v>156117.80846153846</v>
      </c>
      <c r="H460">
        <f>VLOOKUP($A460, Лист2!$1:$1048576,4,FALSE)</f>
        <v>15</v>
      </c>
      <c r="I460">
        <f>VLOOKUP($A460, Лист2!$1:$1048576,5,FALSE)</f>
        <v>809</v>
      </c>
      <c r="J460">
        <f>VLOOKUP($A460, Лист2!$1:$1048576,6,FALSE)</f>
        <v>702</v>
      </c>
      <c r="K460" s="26">
        <f t="shared" si="21"/>
        <v>22</v>
      </c>
      <c r="L460" s="31">
        <f t="shared" si="22"/>
        <v>0.25597606250044158</v>
      </c>
      <c r="M460" s="31">
        <f t="shared" si="23"/>
        <v>9.4121180026097734E-2</v>
      </c>
    </row>
    <row r="461" spans="1:13" ht="14.25" customHeight="1" x14ac:dyDescent="0.3">
      <c r="A461" t="str">
        <f>TEXT(B461,"ДД.ММ.ГГГГ")&amp;" "&amp;C461</f>
        <v>22.05.2020 Ростов-на-Дону</v>
      </c>
      <c r="B461" s="24">
        <v>43973</v>
      </c>
      <c r="C461" s="7" t="s">
        <v>19</v>
      </c>
      <c r="D461" s="7">
        <v>15802.5</v>
      </c>
      <c r="E461" s="7">
        <v>1411909.5</v>
      </c>
      <c r="F461" s="7">
        <v>1158841.584</v>
      </c>
      <c r="G461" s="8">
        <v>186035.59738461539</v>
      </c>
      <c r="H461">
        <f>VLOOKUP($A461, Лист2!$1:$1048576,4,FALSE)</f>
        <v>15</v>
      </c>
      <c r="I461">
        <f>VLOOKUP($A461, Лист2!$1:$1048576,5,FALSE)</f>
        <v>903</v>
      </c>
      <c r="J461">
        <f>VLOOKUP($A461, Лист2!$1:$1048576,6,FALSE)</f>
        <v>792</v>
      </c>
      <c r="K461" s="26">
        <f t="shared" si="21"/>
        <v>21</v>
      </c>
      <c r="L461" s="31">
        <f t="shared" si="22"/>
        <v>0.21838007842839022</v>
      </c>
      <c r="M461" s="31">
        <f t="shared" si="23"/>
        <v>5.7844246824494842E-2</v>
      </c>
    </row>
    <row r="462" spans="1:13" ht="14.25" customHeight="1" x14ac:dyDescent="0.3">
      <c r="A462" t="str">
        <f>TEXT(B462,"ДД.ММ.ГГГГ")&amp;" "&amp;C462</f>
        <v>01.06.2020 Ростов-на-Дону</v>
      </c>
      <c r="B462" s="23">
        <v>43983</v>
      </c>
      <c r="C462" s="5" t="s">
        <v>19</v>
      </c>
      <c r="D462" s="5">
        <v>16476</v>
      </c>
      <c r="E462" s="5">
        <v>1565632.5</v>
      </c>
      <c r="F462" s="5">
        <v>1234060.9909999999</v>
      </c>
      <c r="G462" s="6">
        <v>194827.87672307692</v>
      </c>
      <c r="H462">
        <f>VLOOKUP($A462, Лист2!$1:$1048576,4,FALSE)</f>
        <v>16</v>
      </c>
      <c r="I462">
        <f>VLOOKUP($A462, Лист2!$1:$1048576,5,FALSE)</f>
        <v>1019</v>
      </c>
      <c r="J462">
        <f>VLOOKUP($A462, Лист2!$1:$1048576,6,FALSE)</f>
        <v>895</v>
      </c>
      <c r="K462" s="26">
        <f t="shared" si="21"/>
        <v>23</v>
      </c>
      <c r="L462" s="31">
        <f t="shared" si="22"/>
        <v>0.26868324290140383</v>
      </c>
      <c r="M462" s="31">
        <f t="shared" si="23"/>
        <v>0.11080783954293486</v>
      </c>
    </row>
    <row r="463" spans="1:13" ht="14.25" customHeight="1" x14ac:dyDescent="0.3">
      <c r="A463" t="str">
        <f>TEXT(B463,"ДД.ММ.ГГГГ")&amp;" "&amp;C463</f>
        <v>11.05.2020 Ростов-на-Дону</v>
      </c>
      <c r="B463" s="24">
        <v>43962</v>
      </c>
      <c r="C463" s="7" t="s">
        <v>19</v>
      </c>
      <c r="D463" s="7">
        <v>12654</v>
      </c>
      <c r="E463" s="7">
        <v>1081158</v>
      </c>
      <c r="F463" s="7">
        <v>927698.82299999986</v>
      </c>
      <c r="G463" s="8">
        <v>197299.08136923076</v>
      </c>
      <c r="H463">
        <f>VLOOKUP($A463, Лист2!$1:$1048576,4,FALSE)</f>
        <v>15</v>
      </c>
      <c r="I463">
        <f>VLOOKUP($A463, Лист2!$1:$1048576,5,FALSE)</f>
        <v>684</v>
      </c>
      <c r="J463">
        <f>VLOOKUP($A463, Лист2!$1:$1048576,6,FALSE)</f>
        <v>585</v>
      </c>
      <c r="K463" s="26">
        <f t="shared" si="21"/>
        <v>20</v>
      </c>
      <c r="L463" s="31">
        <f t="shared" si="22"/>
        <v>0.1654191782886418</v>
      </c>
      <c r="M463" s="31">
        <f t="shared" si="23"/>
        <v>-4.7256613118749881E-2</v>
      </c>
    </row>
    <row r="464" spans="1:13" ht="14.25" customHeight="1" x14ac:dyDescent="0.3">
      <c r="A464" t="str">
        <f>TEXT(B464,"ДД.ММ.ГГГГ")&amp;" "&amp;C464</f>
        <v>29.05.2020 Пермь</v>
      </c>
      <c r="B464" s="23">
        <v>43980</v>
      </c>
      <c r="C464" s="5" t="s">
        <v>18</v>
      </c>
      <c r="D464" s="5">
        <v>19647</v>
      </c>
      <c r="E464" s="5">
        <v>1764669</v>
      </c>
      <c r="F464" s="5">
        <v>1409485.402</v>
      </c>
      <c r="G464" s="6">
        <v>182377.32307692306</v>
      </c>
      <c r="H464">
        <f>VLOOKUP($A464, Лист2!$1:$1048576,4,FALSE)</f>
        <v>17</v>
      </c>
      <c r="I464">
        <f>VLOOKUP($A464, Лист2!$1:$1048576,5,FALSE)</f>
        <v>1296</v>
      </c>
      <c r="J464">
        <f>VLOOKUP($A464, Лист2!$1:$1048576,6,FALSE)</f>
        <v>1153</v>
      </c>
      <c r="K464" s="26">
        <f t="shared" si="21"/>
        <v>22</v>
      </c>
      <c r="L464" s="31">
        <f t="shared" si="22"/>
        <v>0.25199522995840151</v>
      </c>
      <c r="M464" s="31">
        <f t="shared" si="23"/>
        <v>0.1226023871392156</v>
      </c>
    </row>
    <row r="465" spans="1:13" ht="14.25" customHeight="1" x14ac:dyDescent="0.3">
      <c r="A465" t="str">
        <f>TEXT(B465,"ДД.ММ.ГГГГ")&amp;" "&amp;C465</f>
        <v>18.05.2020 Ростов-на-Дону</v>
      </c>
      <c r="B465" s="24">
        <v>43969</v>
      </c>
      <c r="C465" s="7" t="s">
        <v>19</v>
      </c>
      <c r="D465" s="7">
        <v>12450</v>
      </c>
      <c r="E465" s="7">
        <v>1115146.5</v>
      </c>
      <c r="F465" s="7">
        <v>897555.51099999994</v>
      </c>
      <c r="G465" s="8">
        <v>150809.61403846153</v>
      </c>
      <c r="H465">
        <f>VLOOKUP($A465, Лист2!$1:$1048576,4,FALSE)</f>
        <v>15</v>
      </c>
      <c r="I465">
        <f>VLOOKUP($A465, Лист2!$1:$1048576,5,FALSE)</f>
        <v>729</v>
      </c>
      <c r="J465">
        <f>VLOOKUP($A465, Лист2!$1:$1048576,6,FALSE)</f>
        <v>636</v>
      </c>
      <c r="K465" s="26">
        <f t="shared" si="21"/>
        <v>21</v>
      </c>
      <c r="L465" s="31">
        <f t="shared" si="22"/>
        <v>0.24242621913999932</v>
      </c>
      <c r="M465" s="31">
        <f t="shared" si="23"/>
        <v>7.4403615311920843E-2</v>
      </c>
    </row>
    <row r="466" spans="1:13" ht="14.25" customHeight="1" x14ac:dyDescent="0.3">
      <c r="A466" t="str">
        <f>TEXT(B466,"ДД.ММ.ГГГГ")&amp;" "&amp;C466</f>
        <v>14.05.2020 Ростов-на-Дону</v>
      </c>
      <c r="B466" s="23">
        <v>43965</v>
      </c>
      <c r="C466" s="5" t="s">
        <v>19</v>
      </c>
      <c r="D466" s="5">
        <v>11161.5</v>
      </c>
      <c r="E466" s="5">
        <v>963502.5</v>
      </c>
      <c r="F466" s="5">
        <v>812962.67800000007</v>
      </c>
      <c r="G466" s="6">
        <v>193118.32307692309</v>
      </c>
      <c r="H466">
        <f>VLOOKUP($A466, Лист2!$1:$1048576,4,FALSE)</f>
        <v>15</v>
      </c>
      <c r="I466">
        <f>VLOOKUP($A466, Лист2!$1:$1048576,5,FALSE)</f>
        <v>638</v>
      </c>
      <c r="J466">
        <f>VLOOKUP($A466, Лист2!$1:$1048576,6,FALSE)</f>
        <v>548</v>
      </c>
      <c r="K466" s="26">
        <f t="shared" si="21"/>
        <v>20</v>
      </c>
      <c r="L466" s="31">
        <f t="shared" si="22"/>
        <v>0.18517433342739495</v>
      </c>
      <c r="M466" s="31">
        <f t="shared" si="23"/>
        <v>-5.2374484375681457E-2</v>
      </c>
    </row>
    <row r="467" spans="1:13" ht="14.25" customHeight="1" x14ac:dyDescent="0.3">
      <c r="A467" t="str">
        <f>TEXT(B467,"ДД.ММ.ГГГГ")&amp;" "&amp;C467</f>
        <v>15.05.2020 Ростов-на-Дону</v>
      </c>
      <c r="B467" s="24">
        <v>43966</v>
      </c>
      <c r="C467" s="7" t="s">
        <v>19</v>
      </c>
      <c r="D467" s="7">
        <v>12229.5</v>
      </c>
      <c r="E467" s="7">
        <v>1122730.5</v>
      </c>
      <c r="F467" s="7">
        <v>921566.44700000004</v>
      </c>
      <c r="G467" s="8">
        <v>147588</v>
      </c>
      <c r="H467">
        <f>VLOOKUP($A467, Лист2!$1:$1048576,4,FALSE)</f>
        <v>15</v>
      </c>
      <c r="I467">
        <f>VLOOKUP($A467, Лист2!$1:$1048576,5,FALSE)</f>
        <v>688</v>
      </c>
      <c r="J467">
        <f>VLOOKUP($A467, Лист2!$1:$1048576,6,FALSE)</f>
        <v>598</v>
      </c>
      <c r="K467" s="26">
        <f t="shared" si="21"/>
        <v>20</v>
      </c>
      <c r="L467" s="31">
        <f t="shared" si="22"/>
        <v>0.218284914402922</v>
      </c>
      <c r="M467" s="31">
        <f t="shared" si="23"/>
        <v>5.8135854635775336E-2</v>
      </c>
    </row>
    <row r="468" spans="1:13" ht="14.25" customHeight="1" x14ac:dyDescent="0.3">
      <c r="A468" t="str">
        <f>TEXT(B468,"ДД.ММ.ГГГГ")&amp;" "&amp;C468</f>
        <v>27.05.2020 Краснодар</v>
      </c>
      <c r="B468" s="23">
        <v>43978</v>
      </c>
      <c r="C468" s="5" t="s">
        <v>20</v>
      </c>
      <c r="D468" s="5">
        <v>28050</v>
      </c>
      <c r="E468" s="5">
        <v>2458555.5</v>
      </c>
      <c r="F468" s="5">
        <v>1979227.4479999999</v>
      </c>
      <c r="G468" s="6">
        <v>122940.53466153846</v>
      </c>
      <c r="H468">
        <f>VLOOKUP($A468, Лист2!$1:$1048576,4,FALSE)</f>
        <v>20</v>
      </c>
      <c r="I468">
        <f>VLOOKUP($A468, Лист2!$1:$1048576,5,FALSE)</f>
        <v>1873</v>
      </c>
      <c r="J468">
        <f>VLOOKUP($A468, Лист2!$1:$1048576,6,FALSE)</f>
        <v>1715</v>
      </c>
      <c r="K468" s="26">
        <f t="shared" si="21"/>
        <v>22</v>
      </c>
      <c r="L468" s="31">
        <f t="shared" si="22"/>
        <v>0.24217936775500912</v>
      </c>
      <c r="M468" s="31">
        <f t="shared" si="23"/>
        <v>0.18006395257836064</v>
      </c>
    </row>
    <row r="469" spans="1:13" ht="14.25" customHeight="1" x14ac:dyDescent="0.3">
      <c r="A469" t="str">
        <f>TEXT(B469,"ДД.ММ.ГГГГ")&amp;" "&amp;C469</f>
        <v>22.05.2020 Краснодар</v>
      </c>
      <c r="B469" s="24">
        <v>43973</v>
      </c>
      <c r="C469" s="7" t="s">
        <v>20</v>
      </c>
      <c r="D469" s="7">
        <v>30781.5</v>
      </c>
      <c r="E469" s="7">
        <v>2540715</v>
      </c>
      <c r="F469" s="7">
        <v>2108065.5690000001</v>
      </c>
      <c r="G469" s="8">
        <v>90381.169230769228</v>
      </c>
      <c r="H469">
        <f>VLOOKUP($A469, Лист2!$1:$1048576,4,FALSE)</f>
        <v>19</v>
      </c>
      <c r="I469">
        <f>VLOOKUP($A469, Лист2!$1:$1048576,5,FALSE)</f>
        <v>1859</v>
      </c>
      <c r="J469">
        <f>VLOOKUP($A469, Лист2!$1:$1048576,6,FALSE)</f>
        <v>1697</v>
      </c>
      <c r="K469" s="26">
        <f t="shared" si="21"/>
        <v>21</v>
      </c>
      <c r="L469" s="31">
        <f t="shared" si="22"/>
        <v>0.20523528174943587</v>
      </c>
      <c r="M469" s="31">
        <f t="shared" si="23"/>
        <v>0.16236129786588752</v>
      </c>
    </row>
    <row r="470" spans="1:13" ht="14.25" customHeight="1" x14ac:dyDescent="0.3">
      <c r="A470" t="str">
        <f>TEXT(B470,"ДД.ММ.ГГГГ")&amp;" "&amp;C470</f>
        <v>01.06.2020 Краснодар</v>
      </c>
      <c r="B470" s="23">
        <v>43983</v>
      </c>
      <c r="C470" s="5" t="s">
        <v>20</v>
      </c>
      <c r="D470" s="5">
        <v>27960</v>
      </c>
      <c r="E470" s="5">
        <v>2538967.5</v>
      </c>
      <c r="F470" s="5">
        <v>1983277.5959999997</v>
      </c>
      <c r="G470" s="6">
        <v>134168.53587692307</v>
      </c>
      <c r="H470">
        <f>VLOOKUP($A470, Лист2!$1:$1048576,4,FALSE)</f>
        <v>21</v>
      </c>
      <c r="I470">
        <f>VLOOKUP($A470, Лист2!$1:$1048576,5,FALSE)</f>
        <v>1879</v>
      </c>
      <c r="J470">
        <f>VLOOKUP($A470, Лист2!$1:$1048576,6,FALSE)</f>
        <v>1720</v>
      </c>
      <c r="K470" s="26">
        <f t="shared" si="21"/>
        <v>23</v>
      </c>
      <c r="L470" s="31">
        <f t="shared" si="22"/>
        <v>0.28018765760312681</v>
      </c>
      <c r="M470" s="31">
        <f t="shared" si="23"/>
        <v>0.21253775516510062</v>
      </c>
    </row>
    <row r="471" spans="1:13" ht="14.25" customHeight="1" x14ac:dyDescent="0.3">
      <c r="A471" t="str">
        <f>TEXT(B471,"ДД.ММ.ГГГГ")&amp;" "&amp;C471</f>
        <v>11.05.2020 Краснодар</v>
      </c>
      <c r="B471" s="24">
        <v>43962</v>
      </c>
      <c r="C471" s="7" t="s">
        <v>20</v>
      </c>
      <c r="D471" s="7">
        <v>23629.5</v>
      </c>
      <c r="E471" s="7">
        <v>2164365</v>
      </c>
      <c r="F471" s="7">
        <v>1678039.8589999999</v>
      </c>
      <c r="G471" s="8">
        <v>151098.71538461538</v>
      </c>
      <c r="H471">
        <f>VLOOKUP($A471, Лист2!$1:$1048576,4,FALSE)</f>
        <v>19</v>
      </c>
      <c r="I471">
        <f>VLOOKUP($A471, Лист2!$1:$1048576,5,FALSE)</f>
        <v>1527</v>
      </c>
      <c r="J471">
        <f>VLOOKUP($A471, Лист2!$1:$1048576,6,FALSE)</f>
        <v>1389</v>
      </c>
      <c r="K471" s="26">
        <f t="shared" si="21"/>
        <v>20</v>
      </c>
      <c r="L471" s="31">
        <f t="shared" si="22"/>
        <v>0.28981739521361399</v>
      </c>
      <c r="M471" s="31">
        <f t="shared" si="23"/>
        <v>0.19977262388460626</v>
      </c>
    </row>
    <row r="472" spans="1:13" ht="14.25" customHeight="1" x14ac:dyDescent="0.3">
      <c r="A472" t="str">
        <f>TEXT(B472,"ДД.ММ.ГГГГ")&amp;" "&amp;C472</f>
        <v>29.05.2020 Ростов-на-Дону</v>
      </c>
      <c r="B472" s="23">
        <v>43980</v>
      </c>
      <c r="C472" s="5" t="s">
        <v>19</v>
      </c>
      <c r="D472" s="5">
        <v>17052</v>
      </c>
      <c r="E472" s="5">
        <v>1549020</v>
      </c>
      <c r="F472" s="5">
        <v>1246591.997</v>
      </c>
      <c r="G472" s="6">
        <v>104864.4846153846</v>
      </c>
      <c r="H472">
        <f>VLOOKUP($A472, Лист2!$1:$1048576,4,FALSE)</f>
        <v>16</v>
      </c>
      <c r="I472">
        <f>VLOOKUP($A472, Лист2!$1:$1048576,5,FALSE)</f>
        <v>981</v>
      </c>
      <c r="J472">
        <f>VLOOKUP($A472, Лист2!$1:$1048576,6,FALSE)</f>
        <v>859</v>
      </c>
      <c r="K472" s="26">
        <f t="shared" si="21"/>
        <v>22</v>
      </c>
      <c r="L472" s="31">
        <f t="shared" si="22"/>
        <v>0.24260383808640801</v>
      </c>
      <c r="M472" s="31">
        <f t="shared" si="23"/>
        <v>0.15848290287444822</v>
      </c>
    </row>
    <row r="473" spans="1:13" ht="14.25" customHeight="1" x14ac:dyDescent="0.3">
      <c r="A473" t="str">
        <f>TEXT(B473,"ДД.ММ.ГГГГ")&amp;" "&amp;C473</f>
        <v>18.05.2020 Краснодар</v>
      </c>
      <c r="B473" s="24">
        <v>43969</v>
      </c>
      <c r="C473" s="7" t="s">
        <v>20</v>
      </c>
      <c r="D473" s="7">
        <v>27181.5</v>
      </c>
      <c r="E473" s="7">
        <v>2324490</v>
      </c>
      <c r="F473" s="7">
        <v>1796459.4790000001</v>
      </c>
      <c r="G473" s="8">
        <v>129793.76153846155</v>
      </c>
      <c r="H473">
        <f>VLOOKUP($A473, Лист2!$1:$1048576,4,FALSE)</f>
        <v>19</v>
      </c>
      <c r="I473">
        <f>VLOOKUP($A473, Лист2!$1:$1048576,5,FALSE)</f>
        <v>1741</v>
      </c>
      <c r="J473">
        <f>VLOOKUP($A473, Лист2!$1:$1048576,6,FALSE)</f>
        <v>1597</v>
      </c>
      <c r="K473" s="26">
        <f t="shared" si="21"/>
        <v>21</v>
      </c>
      <c r="L473" s="31">
        <f t="shared" si="22"/>
        <v>0.29392843377348449</v>
      </c>
      <c r="M473" s="31">
        <f t="shared" si="23"/>
        <v>0.221678676372493</v>
      </c>
    </row>
    <row r="474" spans="1:13" ht="14.25" customHeight="1" x14ac:dyDescent="0.3">
      <c r="A474" t="str">
        <f>TEXT(B474,"ДД.ММ.ГГГГ")&amp;" "&amp;C474</f>
        <v>14.05.2020 Краснодар</v>
      </c>
      <c r="B474" s="23">
        <v>43965</v>
      </c>
      <c r="C474" s="5" t="s">
        <v>20</v>
      </c>
      <c r="D474" s="5">
        <v>25656</v>
      </c>
      <c r="E474" s="5">
        <v>2225341.5</v>
      </c>
      <c r="F474" s="5">
        <v>1766450.28</v>
      </c>
      <c r="G474" s="6">
        <v>91828.489107692309</v>
      </c>
      <c r="H474">
        <f>VLOOKUP($A474, Лист2!$1:$1048576,4,FALSE)</f>
        <v>19</v>
      </c>
      <c r="I474">
        <f>VLOOKUP($A474, Лист2!$1:$1048576,5,FALSE)</f>
        <v>1635</v>
      </c>
      <c r="J474">
        <f>VLOOKUP($A474, Лист2!$1:$1048576,6,FALSE)</f>
        <v>1487</v>
      </c>
      <c r="K474" s="26">
        <f t="shared" si="21"/>
        <v>20</v>
      </c>
      <c r="L474" s="31">
        <f t="shared" si="22"/>
        <v>0.25978156600026125</v>
      </c>
      <c r="M474" s="31">
        <f t="shared" si="23"/>
        <v>0.20779680868929276</v>
      </c>
    </row>
    <row r="475" spans="1:13" ht="14.25" customHeight="1" x14ac:dyDescent="0.3">
      <c r="A475" t="str">
        <f>TEXT(B475,"ДД.ММ.ГГГГ")&amp;" "&amp;C475</f>
        <v>15.05.2020 Краснодар</v>
      </c>
      <c r="B475" s="24">
        <v>43966</v>
      </c>
      <c r="C475" s="7" t="s">
        <v>20</v>
      </c>
      <c r="D475" s="7">
        <v>29283</v>
      </c>
      <c r="E475" s="7">
        <v>2477487</v>
      </c>
      <c r="F475" s="7">
        <v>2005719.3469999998</v>
      </c>
      <c r="G475" s="8">
        <v>77264.32873846154</v>
      </c>
      <c r="H475">
        <f>VLOOKUP($A475, Лист2!$1:$1048576,4,FALSE)</f>
        <v>19</v>
      </c>
      <c r="I475">
        <f>VLOOKUP($A475, Лист2!$1:$1048576,5,FALSE)</f>
        <v>1780</v>
      </c>
      <c r="J475">
        <f>VLOOKUP($A475, Лист2!$1:$1048576,6,FALSE)</f>
        <v>1615</v>
      </c>
      <c r="K475" s="26">
        <f t="shared" si="21"/>
        <v>20</v>
      </c>
      <c r="L475" s="31">
        <f t="shared" si="22"/>
        <v>0.23521119926655432</v>
      </c>
      <c r="M475" s="31">
        <f t="shared" si="23"/>
        <v>0.19668919525137266</v>
      </c>
    </row>
    <row r="476" spans="1:13" ht="14.25" customHeight="1" x14ac:dyDescent="0.3">
      <c r="A476" t="str">
        <f>TEXT(B476,"ДД.ММ.ГГГГ")&amp;" "&amp;C476</f>
        <v>29.05.2020 Краснодар</v>
      </c>
      <c r="B476" s="23">
        <v>43980</v>
      </c>
      <c r="C476" s="5" t="s">
        <v>20</v>
      </c>
      <c r="D476" s="5">
        <v>32782.5</v>
      </c>
      <c r="E476" s="5">
        <v>2854741.5</v>
      </c>
      <c r="F476" s="5">
        <v>2293738.9569999999</v>
      </c>
      <c r="G476" s="6">
        <v>58400.799200000001</v>
      </c>
      <c r="H476">
        <f>VLOOKUP($A476, Лист2!$1:$1048576,4,FALSE)</f>
        <v>20</v>
      </c>
      <c r="I476">
        <f>VLOOKUP($A476, Лист2!$1:$1048576,5,FALSE)</f>
        <v>2064</v>
      </c>
      <c r="J476">
        <f>VLOOKUP($A476, Лист2!$1:$1048576,6,FALSE)</f>
        <v>1896</v>
      </c>
      <c r="K476" s="26">
        <f t="shared" si="21"/>
        <v>22</v>
      </c>
      <c r="L476" s="31">
        <f t="shared" si="22"/>
        <v>0.24457994284307744</v>
      </c>
      <c r="M476" s="31">
        <f t="shared" si="23"/>
        <v>0.21911898137587418</v>
      </c>
    </row>
    <row r="477" spans="1:13" ht="14.25" customHeight="1" x14ac:dyDescent="0.3">
      <c r="A477" t="str">
        <f>TEXT(B477,"ДД.ММ.ГГГГ")&amp;" "&amp;C477</f>
        <v>27.05.2020 Москва Запад</v>
      </c>
      <c r="B477" s="24">
        <v>43978</v>
      </c>
      <c r="C477" s="7" t="s">
        <v>21</v>
      </c>
      <c r="D477" s="7">
        <v>215592</v>
      </c>
      <c r="E477" s="7">
        <v>22342300.5</v>
      </c>
      <c r="F477" s="7">
        <v>16240834.603999998</v>
      </c>
      <c r="G477" s="8">
        <v>285591.72307692305</v>
      </c>
      <c r="H477">
        <f>VLOOKUP($A477, Лист2!$1:$1048576,4,FALSE)</f>
        <v>59</v>
      </c>
      <c r="I477">
        <f>VLOOKUP($A477, Лист2!$1:$1048576,5,FALSE)</f>
        <v>13942</v>
      </c>
      <c r="J477">
        <f>VLOOKUP($A477, Лист2!$1:$1048576,6,FALSE)</f>
        <v>12986</v>
      </c>
      <c r="K477" s="26">
        <f t="shared" si="21"/>
        <v>22</v>
      </c>
      <c r="L477" s="31">
        <f t="shared" si="22"/>
        <v>0.37568672083497823</v>
      </c>
      <c r="M477" s="31">
        <f t="shared" si="23"/>
        <v>0.35810192731663382</v>
      </c>
    </row>
    <row r="478" spans="1:13" ht="14.25" customHeight="1" x14ac:dyDescent="0.3">
      <c r="A478" t="str">
        <f>TEXT(B478,"ДД.ММ.ГГГГ")&amp;" "&amp;C478</f>
        <v>22.05.2020 Москва Запад</v>
      </c>
      <c r="B478" s="23">
        <v>43973</v>
      </c>
      <c r="C478" s="5" t="s">
        <v>21</v>
      </c>
      <c r="D478" s="5">
        <v>228334.5</v>
      </c>
      <c r="E478" s="5">
        <v>22380772.5</v>
      </c>
      <c r="F478" s="5">
        <v>17031004.072999999</v>
      </c>
      <c r="G478" s="6">
        <v>275436.23846153845</v>
      </c>
      <c r="H478">
        <f>VLOOKUP($A478, Лист2!$1:$1048576,4,FALSE)</f>
        <v>60</v>
      </c>
      <c r="I478">
        <f>VLOOKUP($A478, Лист2!$1:$1048576,5,FALSE)</f>
        <v>14050</v>
      </c>
      <c r="J478">
        <f>VLOOKUP($A478, Лист2!$1:$1048576,6,FALSE)</f>
        <v>13027</v>
      </c>
      <c r="K478" s="26">
        <f t="shared" si="21"/>
        <v>21</v>
      </c>
      <c r="L478" s="31">
        <f t="shared" si="22"/>
        <v>0.31411937922563382</v>
      </c>
      <c r="M478" s="31">
        <f t="shared" si="23"/>
        <v>0.29794674270456112</v>
      </c>
    </row>
    <row r="479" spans="1:13" ht="14.25" customHeight="1" x14ac:dyDescent="0.3">
      <c r="A479" t="str">
        <f>TEXT(B479,"ДД.ММ.ГГГГ")&amp;" "&amp;C479</f>
        <v>01.06.2020 Москва Запад</v>
      </c>
      <c r="B479" s="24">
        <v>43983</v>
      </c>
      <c r="C479" s="7" t="s">
        <v>21</v>
      </c>
      <c r="D479" s="7">
        <v>188776.5</v>
      </c>
      <c r="E479" s="7">
        <v>19465372.5</v>
      </c>
      <c r="F479" s="7">
        <v>14354207.141999999</v>
      </c>
      <c r="G479" s="8">
        <v>467483.70729230763</v>
      </c>
      <c r="H479">
        <f>VLOOKUP($A479, Лист2!$1:$1048576,4,FALSE)</f>
        <v>59</v>
      </c>
      <c r="I479">
        <f>VLOOKUP($A479, Лист2!$1:$1048576,5,FALSE)</f>
        <v>12299</v>
      </c>
      <c r="J479">
        <f>VLOOKUP($A479, Лист2!$1:$1048576,6,FALSE)</f>
        <v>11448</v>
      </c>
      <c r="K479" s="26">
        <f t="shared" si="21"/>
        <v>23</v>
      </c>
      <c r="L479" s="31">
        <f t="shared" si="22"/>
        <v>0.3560743764833153</v>
      </c>
      <c r="M479" s="31">
        <f t="shared" si="23"/>
        <v>0.32350666287380053</v>
      </c>
    </row>
    <row r="480" spans="1:13" ht="14.25" customHeight="1" x14ac:dyDescent="0.3">
      <c r="A480" t="str">
        <f>TEXT(B480,"ДД.ММ.ГГГГ")&amp;" "&amp;C480</f>
        <v>11.05.2020 Москва Запад</v>
      </c>
      <c r="B480" s="23">
        <v>43962</v>
      </c>
      <c r="C480" s="5" t="s">
        <v>21</v>
      </c>
      <c r="D480" s="5">
        <v>175293</v>
      </c>
      <c r="E480" s="5">
        <v>17919144</v>
      </c>
      <c r="F480" s="5">
        <v>12903628.608999999</v>
      </c>
      <c r="G480" s="6">
        <v>355401.60769230768</v>
      </c>
      <c r="H480">
        <f>VLOOKUP($A480, Лист2!$1:$1048576,4,FALSE)</f>
        <v>60</v>
      </c>
      <c r="I480">
        <f>VLOOKUP($A480, Лист2!$1:$1048576,5,FALSE)</f>
        <v>11100</v>
      </c>
      <c r="J480">
        <f>VLOOKUP($A480, Лист2!$1:$1048576,6,FALSE)</f>
        <v>10407</v>
      </c>
      <c r="K480" s="26">
        <f t="shared" si="21"/>
        <v>20</v>
      </c>
      <c r="L480" s="31">
        <f t="shared" si="22"/>
        <v>0.38869030898035828</v>
      </c>
      <c r="M480" s="31">
        <f t="shared" si="23"/>
        <v>0.36114754419213252</v>
      </c>
    </row>
    <row r="481" spans="1:13" ht="14.25" customHeight="1" x14ac:dyDescent="0.3">
      <c r="A481" t="str">
        <f>TEXT(B481,"ДД.ММ.ГГГГ")&amp;" "&amp;C481</f>
        <v>18.05.2020 Москва Запад</v>
      </c>
      <c r="B481" s="24">
        <v>43969</v>
      </c>
      <c r="C481" s="7" t="s">
        <v>21</v>
      </c>
      <c r="D481" s="7">
        <v>201999</v>
      </c>
      <c r="E481" s="7">
        <v>20422435.5</v>
      </c>
      <c r="F481" s="7">
        <v>14541626.939999998</v>
      </c>
      <c r="G481" s="8">
        <v>279597.86153846153</v>
      </c>
      <c r="H481">
        <f>VLOOKUP($A481, Лист2!$1:$1048576,4,FALSE)</f>
        <v>60</v>
      </c>
      <c r="I481">
        <f>VLOOKUP($A481, Лист2!$1:$1048576,5,FALSE)</f>
        <v>12460</v>
      </c>
      <c r="J481">
        <f>VLOOKUP($A481, Лист2!$1:$1048576,6,FALSE)</f>
        <v>11665</v>
      </c>
      <c r="K481" s="26">
        <f t="shared" si="21"/>
        <v>21</v>
      </c>
      <c r="L481" s="31">
        <f t="shared" si="22"/>
        <v>0.40441200866070376</v>
      </c>
      <c r="M481" s="31">
        <f t="shared" si="23"/>
        <v>0.38518459602715827</v>
      </c>
    </row>
    <row r="482" spans="1:13" ht="14.25" customHeight="1" x14ac:dyDescent="0.3">
      <c r="A482" t="str">
        <f>TEXT(B482,"ДД.ММ.ГГГГ")&amp;" "&amp;C482</f>
        <v>14.05.2020 Москва Запад</v>
      </c>
      <c r="B482" s="23">
        <v>43965</v>
      </c>
      <c r="C482" s="5" t="s">
        <v>21</v>
      </c>
      <c r="D482" s="5">
        <v>197946</v>
      </c>
      <c r="E482" s="5">
        <v>19942435.5</v>
      </c>
      <c r="F482" s="5">
        <v>14561721.772999998</v>
      </c>
      <c r="G482" s="6">
        <v>363750.55692307692</v>
      </c>
      <c r="H482">
        <f>VLOOKUP($A482, Лист2!$1:$1048576,4,FALSE)</f>
        <v>60</v>
      </c>
      <c r="I482">
        <f>VLOOKUP($A482, Лист2!$1:$1048576,5,FALSE)</f>
        <v>11935</v>
      </c>
      <c r="J482">
        <f>VLOOKUP($A482, Лист2!$1:$1048576,6,FALSE)</f>
        <v>11178</v>
      </c>
      <c r="K482" s="26">
        <f t="shared" si="21"/>
        <v>20</v>
      </c>
      <c r="L482" s="31">
        <f t="shared" si="22"/>
        <v>0.36951081821771892</v>
      </c>
      <c r="M482" s="31">
        <f t="shared" si="23"/>
        <v>0.3445309042629327</v>
      </c>
    </row>
    <row r="483" spans="1:13" ht="14.25" customHeight="1" x14ac:dyDescent="0.3">
      <c r="A483" t="str">
        <f>TEXT(B483,"ДД.ММ.ГГГГ")&amp;" "&amp;C483</f>
        <v>15.05.2020 Москва Запад</v>
      </c>
      <c r="B483" s="24">
        <v>43966</v>
      </c>
      <c r="C483" s="7" t="s">
        <v>21</v>
      </c>
      <c r="D483" s="7">
        <v>230896.5</v>
      </c>
      <c r="E483" s="7">
        <v>23085222</v>
      </c>
      <c r="F483" s="7">
        <v>17099721.813000001</v>
      </c>
      <c r="G483" s="8">
        <v>329754.63076923077</v>
      </c>
      <c r="H483">
        <f>VLOOKUP($A483, Лист2!$1:$1048576,4,FALSE)</f>
        <v>60</v>
      </c>
      <c r="I483">
        <f>VLOOKUP($A483, Лист2!$1:$1048576,5,FALSE)</f>
        <v>13544</v>
      </c>
      <c r="J483">
        <f>VLOOKUP($A483, Лист2!$1:$1048576,6,FALSE)</f>
        <v>12643</v>
      </c>
      <c r="K483" s="26">
        <f t="shared" si="21"/>
        <v>20</v>
      </c>
      <c r="L483" s="31">
        <f t="shared" si="22"/>
        <v>0.35003494515621558</v>
      </c>
      <c r="M483" s="31">
        <f t="shared" si="23"/>
        <v>0.33075073489973439</v>
      </c>
    </row>
    <row r="484" spans="1:13" ht="14.25" customHeight="1" x14ac:dyDescent="0.3">
      <c r="A484" t="str">
        <f>TEXT(B484,"ДД.ММ.ГГГГ")&amp;" "&amp;C484</f>
        <v>27.05.2020 Москва Восток</v>
      </c>
      <c r="B484" s="23">
        <v>43978</v>
      </c>
      <c r="C484" s="5" t="s">
        <v>22</v>
      </c>
      <c r="D484" s="5">
        <v>203532</v>
      </c>
      <c r="E484" s="5">
        <v>20953324.5</v>
      </c>
      <c r="F484" s="5">
        <v>15301120.521000002</v>
      </c>
      <c r="G484" s="6">
        <v>356339.00384615385</v>
      </c>
      <c r="H484">
        <f>VLOOKUP($A484, Лист2!$1:$1048576,4,FALSE)</f>
        <v>54</v>
      </c>
      <c r="I484">
        <f>VLOOKUP($A484, Лист2!$1:$1048576,5,FALSE)</f>
        <v>13091</v>
      </c>
      <c r="J484">
        <f>VLOOKUP($A484, Лист2!$1:$1048576,6,FALSE)</f>
        <v>12216</v>
      </c>
      <c r="K484" s="26">
        <f t="shared" si="21"/>
        <v>22</v>
      </c>
      <c r="L484" s="31">
        <f t="shared" si="22"/>
        <v>0.36939804318531044</v>
      </c>
      <c r="M484" s="31">
        <f t="shared" si="23"/>
        <v>0.34610961778162208</v>
      </c>
    </row>
    <row r="485" spans="1:13" ht="14.25" customHeight="1" x14ac:dyDescent="0.3">
      <c r="A485" t="str">
        <f>TEXT(B485,"ДД.ММ.ГГГГ")&amp;" "&amp;C485</f>
        <v>22.05.2020 Москва Восток</v>
      </c>
      <c r="B485" s="24">
        <v>43973</v>
      </c>
      <c r="C485" s="7" t="s">
        <v>22</v>
      </c>
      <c r="D485" s="7">
        <v>214428</v>
      </c>
      <c r="E485" s="7">
        <v>20812585.5</v>
      </c>
      <c r="F485" s="7">
        <v>15857489.721000001</v>
      </c>
      <c r="G485" s="8">
        <v>256649.16153846151</v>
      </c>
      <c r="H485">
        <f>VLOOKUP($A485, Лист2!$1:$1048576,4,FALSE)</f>
        <v>54</v>
      </c>
      <c r="I485">
        <f>VLOOKUP($A485, Лист2!$1:$1048576,5,FALSE)</f>
        <v>13014</v>
      </c>
      <c r="J485">
        <f>VLOOKUP($A485, Лист2!$1:$1048576,6,FALSE)</f>
        <v>12095</v>
      </c>
      <c r="K485" s="26">
        <f t="shared" si="21"/>
        <v>21</v>
      </c>
      <c r="L485" s="31">
        <f t="shared" si="22"/>
        <v>0.31247668238674553</v>
      </c>
      <c r="M485" s="31">
        <f t="shared" si="23"/>
        <v>0.29629195415712023</v>
      </c>
    </row>
    <row r="486" spans="1:13" ht="14.25" customHeight="1" x14ac:dyDescent="0.3">
      <c r="A486" t="str">
        <f>TEXT(B486,"ДД.ММ.ГГГГ")&amp;" "&amp;C486</f>
        <v>01.06.2020 Москва Восток</v>
      </c>
      <c r="B486" s="23">
        <v>43983</v>
      </c>
      <c r="C486" s="5" t="s">
        <v>22</v>
      </c>
      <c r="D486" s="5">
        <v>183228</v>
      </c>
      <c r="E486" s="5">
        <v>18914194.5</v>
      </c>
      <c r="F486" s="5">
        <v>13959979.012</v>
      </c>
      <c r="G486" s="6">
        <v>464232.54846153839</v>
      </c>
      <c r="H486">
        <f>VLOOKUP($A486, Лист2!$1:$1048576,4,FALSE)</f>
        <v>54</v>
      </c>
      <c r="I486">
        <f>VLOOKUP($A486, Лист2!$1:$1048576,5,FALSE)</f>
        <v>11864</v>
      </c>
      <c r="J486">
        <f>VLOOKUP($A486, Лист2!$1:$1048576,6,FALSE)</f>
        <v>11071</v>
      </c>
      <c r="K486" s="26">
        <f t="shared" si="21"/>
        <v>23</v>
      </c>
      <c r="L486" s="31">
        <f t="shared" si="22"/>
        <v>0.35488702982585829</v>
      </c>
      <c r="M486" s="31">
        <f t="shared" si="23"/>
        <v>0.32163249928089943</v>
      </c>
    </row>
    <row r="487" spans="1:13" ht="14.25" customHeight="1" x14ac:dyDescent="0.3">
      <c r="A487" t="str">
        <f>TEXT(B487,"ДД.ММ.ГГГГ")&amp;" "&amp;C487</f>
        <v>11.05.2020 Москва Восток</v>
      </c>
      <c r="B487" s="24">
        <v>43962</v>
      </c>
      <c r="C487" s="7" t="s">
        <v>22</v>
      </c>
      <c r="D487" s="7">
        <v>166948.5</v>
      </c>
      <c r="E487" s="7">
        <v>16971231</v>
      </c>
      <c r="F487" s="7">
        <v>12200989.641000001</v>
      </c>
      <c r="G487" s="8">
        <v>416475.07692307688</v>
      </c>
      <c r="H487">
        <f>VLOOKUP($A487, Лист2!$1:$1048576,4,FALSE)</f>
        <v>54</v>
      </c>
      <c r="I487">
        <f>VLOOKUP($A487, Лист2!$1:$1048576,5,FALSE)</f>
        <v>10570</v>
      </c>
      <c r="J487">
        <f>VLOOKUP($A487, Лист2!$1:$1048576,6,FALSE)</f>
        <v>9926</v>
      </c>
      <c r="K487" s="26">
        <f t="shared" si="21"/>
        <v>20</v>
      </c>
      <c r="L487" s="31">
        <f t="shared" si="22"/>
        <v>0.39097167519675291</v>
      </c>
      <c r="M487" s="31">
        <f t="shared" si="23"/>
        <v>0.35683714273853651</v>
      </c>
    </row>
    <row r="488" spans="1:13" ht="14.25" customHeight="1" x14ac:dyDescent="0.3">
      <c r="A488" t="str">
        <f>TEXT(B488,"ДД.ММ.ГГГГ")&amp;" "&amp;C488</f>
        <v>29.05.2020 Москва Запад</v>
      </c>
      <c r="B488" s="23">
        <v>43980</v>
      </c>
      <c r="C488" s="5" t="s">
        <v>21</v>
      </c>
      <c r="D488" s="5">
        <v>232102.5</v>
      </c>
      <c r="E488" s="5">
        <v>23120443.5</v>
      </c>
      <c r="F488" s="5">
        <v>17632080.519000001</v>
      </c>
      <c r="G488" s="6">
        <v>331721.66923076921</v>
      </c>
      <c r="H488">
        <f>VLOOKUP($A488, Лист2!$1:$1048576,4,FALSE)</f>
        <v>59</v>
      </c>
      <c r="I488">
        <f>VLOOKUP($A488, Лист2!$1:$1048576,5,FALSE)</f>
        <v>14507</v>
      </c>
      <c r="J488">
        <f>VLOOKUP($A488, Лист2!$1:$1048576,6,FALSE)</f>
        <v>13386</v>
      </c>
      <c r="K488" s="26">
        <f t="shared" si="21"/>
        <v>22</v>
      </c>
      <c r="L488" s="31">
        <f t="shared" si="22"/>
        <v>0.31127143362837079</v>
      </c>
      <c r="M488" s="31">
        <f t="shared" si="23"/>
        <v>0.29245790400131899</v>
      </c>
    </row>
    <row r="489" spans="1:13" ht="14.25" customHeight="1" x14ac:dyDescent="0.3">
      <c r="A489" t="str">
        <f>TEXT(B489,"ДД.ММ.ГГГГ")&amp;" "&amp;C489</f>
        <v>18.05.2020 Москва Восток</v>
      </c>
      <c r="B489" s="24">
        <v>43969</v>
      </c>
      <c r="C489" s="7" t="s">
        <v>22</v>
      </c>
      <c r="D489" s="7">
        <v>196560</v>
      </c>
      <c r="E489" s="7">
        <v>19855122</v>
      </c>
      <c r="F489" s="7">
        <v>14172342.450999999</v>
      </c>
      <c r="G489" s="8">
        <v>269626.30769230769</v>
      </c>
      <c r="H489">
        <f>VLOOKUP($A489, Лист2!$1:$1048576,4,FALSE)</f>
        <v>54</v>
      </c>
      <c r="I489">
        <f>VLOOKUP($A489, Лист2!$1:$1048576,5,FALSE)</f>
        <v>12012</v>
      </c>
      <c r="J489">
        <f>VLOOKUP($A489, Лист2!$1:$1048576,6,FALSE)</f>
        <v>11308</v>
      </c>
      <c r="K489" s="26">
        <f t="shared" si="21"/>
        <v>21</v>
      </c>
      <c r="L489" s="31">
        <f t="shared" si="22"/>
        <v>0.40097673116832033</v>
      </c>
      <c r="M489" s="31">
        <f t="shared" si="23"/>
        <v>0.38195190809305773</v>
      </c>
    </row>
    <row r="490" spans="1:13" ht="14.25" customHeight="1" x14ac:dyDescent="0.3">
      <c r="A490" t="str">
        <f>TEXT(B490,"ДД.ММ.ГГГГ")&amp;" "&amp;C490</f>
        <v>14.05.2020 Москва Восток</v>
      </c>
      <c r="B490" s="23">
        <v>43965</v>
      </c>
      <c r="C490" s="5" t="s">
        <v>22</v>
      </c>
      <c r="D490" s="5">
        <v>186496.5</v>
      </c>
      <c r="E490" s="5">
        <v>18640998</v>
      </c>
      <c r="F490" s="5">
        <v>13641908.620999999</v>
      </c>
      <c r="G490" s="6">
        <v>364896.93846153846</v>
      </c>
      <c r="H490">
        <f>VLOOKUP($A490, Лист2!$1:$1048576,4,FALSE)</f>
        <v>54</v>
      </c>
      <c r="I490">
        <f>VLOOKUP($A490, Лист2!$1:$1048576,5,FALSE)</f>
        <v>11194</v>
      </c>
      <c r="J490">
        <f>VLOOKUP($A490, Лист2!$1:$1048576,6,FALSE)</f>
        <v>10554</v>
      </c>
      <c r="K490" s="26">
        <f t="shared" si="21"/>
        <v>20</v>
      </c>
      <c r="L490" s="31">
        <f t="shared" si="22"/>
        <v>0.3664508770645577</v>
      </c>
      <c r="M490" s="31">
        <f t="shared" si="23"/>
        <v>0.33970264493669949</v>
      </c>
    </row>
    <row r="491" spans="1:13" ht="14.25" customHeight="1" x14ac:dyDescent="0.3">
      <c r="A491" t="str">
        <f>TEXT(B491,"ДД.ММ.ГГГГ")&amp;" "&amp;C491</f>
        <v>15.05.2020 Москва Восток</v>
      </c>
      <c r="B491" s="24">
        <v>43966</v>
      </c>
      <c r="C491" s="7" t="s">
        <v>22</v>
      </c>
      <c r="D491" s="7">
        <v>219772.5</v>
      </c>
      <c r="E491" s="7">
        <v>21895294.5</v>
      </c>
      <c r="F491" s="7">
        <v>16241999.308</v>
      </c>
      <c r="G491" s="8">
        <v>317179.04615384614</v>
      </c>
      <c r="H491">
        <f>VLOOKUP($A491, Лист2!$1:$1048576,4,FALSE)</f>
        <v>54</v>
      </c>
      <c r="I491">
        <f>VLOOKUP($A491, Лист2!$1:$1048576,5,FALSE)</f>
        <v>12791</v>
      </c>
      <c r="J491">
        <f>VLOOKUP($A491, Лист2!$1:$1048576,6,FALSE)</f>
        <v>11950</v>
      </c>
      <c r="K491" s="26">
        <f t="shared" si="21"/>
        <v>20</v>
      </c>
      <c r="L491" s="31">
        <f t="shared" si="22"/>
        <v>0.34806645935611313</v>
      </c>
      <c r="M491" s="31">
        <f t="shared" si="23"/>
        <v>0.32853813404719506</v>
      </c>
    </row>
    <row r="492" spans="1:13" ht="14.25" customHeight="1" x14ac:dyDescent="0.3">
      <c r="A492" t="str">
        <f>TEXT(B492,"ДД.ММ.ГГГГ")&amp;" "&amp;C492</f>
        <v>29.05.2020 Москва Восток</v>
      </c>
      <c r="B492" s="23">
        <v>43980</v>
      </c>
      <c r="C492" s="5" t="s">
        <v>22</v>
      </c>
      <c r="D492" s="5">
        <v>226476</v>
      </c>
      <c r="E492" s="5">
        <v>22416151.5</v>
      </c>
      <c r="F492" s="5">
        <v>17175270.221000001</v>
      </c>
      <c r="G492" s="6">
        <v>306548.18846153846</v>
      </c>
      <c r="H492">
        <f>VLOOKUP($A492, Лист2!$1:$1048576,4,FALSE)</f>
        <v>54</v>
      </c>
      <c r="I492">
        <f>VLOOKUP($A492, Лист2!$1:$1048576,5,FALSE)</f>
        <v>14031</v>
      </c>
      <c r="J492">
        <f>VLOOKUP($A492, Лист2!$1:$1048576,6,FALSE)</f>
        <v>12943</v>
      </c>
      <c r="K492" s="26">
        <f t="shared" si="21"/>
        <v>22</v>
      </c>
      <c r="L492" s="31">
        <f t="shared" si="22"/>
        <v>0.30514112509228736</v>
      </c>
      <c r="M492" s="31">
        <f t="shared" si="23"/>
        <v>0.28729289420467513</v>
      </c>
    </row>
    <row r="493" spans="1:13" ht="14.25" customHeight="1" x14ac:dyDescent="0.3">
      <c r="A493" t="str">
        <f>TEXT(B493,"ДД.ММ.ГГГГ")&amp;" "&amp;C493</f>
        <v>27.05.2020 Тюмень</v>
      </c>
      <c r="B493" s="24">
        <v>43978</v>
      </c>
      <c r="C493" s="7" t="s">
        <v>24</v>
      </c>
      <c r="D493" s="7">
        <v>8362.5</v>
      </c>
      <c r="E493" s="7">
        <v>687684</v>
      </c>
      <c r="F493" s="7">
        <v>597300.38899999997</v>
      </c>
      <c r="G493" s="8">
        <v>48380.499253846152</v>
      </c>
      <c r="H493">
        <f>VLOOKUP($A493, Лист2!$1:$1048576,4,FALSE)</f>
        <v>7</v>
      </c>
      <c r="I493">
        <f>VLOOKUP($A493, Лист2!$1:$1048576,5,FALSE)</f>
        <v>409</v>
      </c>
      <c r="J493">
        <f>VLOOKUP($A493, Лист2!$1:$1048576,6,FALSE)</f>
        <v>329</v>
      </c>
      <c r="K493" s="26">
        <f t="shared" si="21"/>
        <v>22</v>
      </c>
      <c r="L493" s="31">
        <f t="shared" si="22"/>
        <v>0.15132019443570133</v>
      </c>
      <c r="M493" s="31">
        <f t="shared" si="23"/>
        <v>7.0321587796846191E-2</v>
      </c>
    </row>
    <row r="494" spans="1:13" ht="14.25" customHeight="1" x14ac:dyDescent="0.3">
      <c r="A494" t="str">
        <f>TEXT(B494,"ДД.ММ.ГГГГ")&amp;" "&amp;C494</f>
        <v>22.05.2020 Новосибирск</v>
      </c>
      <c r="B494" s="23">
        <v>43973</v>
      </c>
      <c r="C494" s="5" t="s">
        <v>23</v>
      </c>
      <c r="D494" s="5">
        <v>17008.5</v>
      </c>
      <c r="E494" s="5">
        <v>1398771</v>
      </c>
      <c r="F494" s="5">
        <v>1144986.3970000001</v>
      </c>
      <c r="G494" s="6">
        <v>158820.4117</v>
      </c>
      <c r="H494">
        <f>VLOOKUP($A494, Лист2!$1:$1048576,4,FALSE)</f>
        <v>18</v>
      </c>
      <c r="I494">
        <f>VLOOKUP($A494, Лист2!$1:$1048576,5,FALSE)</f>
        <v>985</v>
      </c>
      <c r="J494">
        <f>VLOOKUP($A494, Лист2!$1:$1048576,6,FALSE)</f>
        <v>861</v>
      </c>
      <c r="K494" s="26">
        <f t="shared" si="21"/>
        <v>21</v>
      </c>
      <c r="L494" s="31">
        <f t="shared" si="22"/>
        <v>0.22164857474721586</v>
      </c>
      <c r="M494" s="31">
        <f t="shared" si="23"/>
        <v>8.2939143686612621E-2</v>
      </c>
    </row>
    <row r="495" spans="1:13" ht="14.25" customHeight="1" x14ac:dyDescent="0.3">
      <c r="A495" t="str">
        <f>TEXT(B495,"ДД.ММ.ГГГГ")&amp;" "&amp;C495</f>
        <v>01.06.2020 Томск</v>
      </c>
      <c r="B495" s="24">
        <v>43983</v>
      </c>
      <c r="C495" s="7" t="s">
        <v>25</v>
      </c>
      <c r="D495" s="7">
        <v>5166</v>
      </c>
      <c r="E495" s="7">
        <v>389013</v>
      </c>
      <c r="F495" s="7">
        <v>357353.07299999997</v>
      </c>
      <c r="G495" s="8">
        <v>141592.70844615385</v>
      </c>
      <c r="H495">
        <f>VLOOKUP($A495, Лист2!$1:$1048576,4,FALSE)</f>
        <v>9</v>
      </c>
      <c r="I495">
        <f>VLOOKUP($A495, Лист2!$1:$1048576,5,FALSE)</f>
        <v>294</v>
      </c>
      <c r="J495">
        <f>VLOOKUP($A495, Лист2!$1:$1048576,6,FALSE)</f>
        <v>224</v>
      </c>
      <c r="K495" s="26">
        <f t="shared" si="21"/>
        <v>23</v>
      </c>
      <c r="L495" s="31">
        <f t="shared" si="22"/>
        <v>8.8595647811877162E-2</v>
      </c>
      <c r="M495" s="31">
        <f t="shared" si="23"/>
        <v>-0.30763071525665553</v>
      </c>
    </row>
    <row r="496" spans="1:13" ht="14.25" customHeight="1" x14ac:dyDescent="0.3">
      <c r="A496" t="str">
        <f>TEXT(B496,"ДД.ММ.ГГГГ")&amp;" "&amp;C496</f>
        <v>11.05.2020 Новосибирск</v>
      </c>
      <c r="B496" s="23">
        <v>43962</v>
      </c>
      <c r="C496" s="5" t="s">
        <v>23</v>
      </c>
      <c r="D496" s="5">
        <v>10941</v>
      </c>
      <c r="E496" s="5">
        <v>880356</v>
      </c>
      <c r="F496" s="5">
        <v>723289.05500000005</v>
      </c>
      <c r="G496" s="6">
        <v>166333.57363076921</v>
      </c>
      <c r="H496">
        <f>VLOOKUP($A496, Лист2!$1:$1048576,4,FALSE)</f>
        <v>15</v>
      </c>
      <c r="I496">
        <f>VLOOKUP($A496, Лист2!$1:$1048576,5,FALSE)</f>
        <v>654</v>
      </c>
      <c r="J496">
        <f>VLOOKUP($A496, Лист2!$1:$1048576,6,FALSE)</f>
        <v>564</v>
      </c>
      <c r="K496" s="26">
        <f t="shared" si="21"/>
        <v>20</v>
      </c>
      <c r="L496" s="31">
        <f t="shared" si="22"/>
        <v>0.21715653501766308</v>
      </c>
      <c r="M496" s="31">
        <f t="shared" si="23"/>
        <v>-1.2811791588314943E-2</v>
      </c>
    </row>
    <row r="497" spans="1:13" ht="14.25" customHeight="1" x14ac:dyDescent="0.3">
      <c r="A497" t="str">
        <f>TEXT(B497,"ДД.ММ.ГГГГ")&amp;" "&amp;C497</f>
        <v>18.05.2020 Новосибирск</v>
      </c>
      <c r="B497" s="24">
        <v>43969</v>
      </c>
      <c r="C497" s="7" t="s">
        <v>23</v>
      </c>
      <c r="D497" s="7">
        <v>14497.5</v>
      </c>
      <c r="E497" s="7">
        <v>1230711</v>
      </c>
      <c r="F497" s="7">
        <v>1005560.455</v>
      </c>
      <c r="G497" s="8">
        <v>171097.83406153845</v>
      </c>
      <c r="H497">
        <f>VLOOKUP($A497, Лист2!$1:$1048576,4,FALSE)</f>
        <v>16</v>
      </c>
      <c r="I497">
        <f>VLOOKUP($A497, Лист2!$1:$1048576,5,FALSE)</f>
        <v>864</v>
      </c>
      <c r="J497">
        <f>VLOOKUP($A497, Лист2!$1:$1048576,6,FALSE)</f>
        <v>765</v>
      </c>
      <c r="K497" s="26">
        <f t="shared" si="21"/>
        <v>21</v>
      </c>
      <c r="L497" s="31">
        <f t="shared" si="22"/>
        <v>0.22390552838516312</v>
      </c>
      <c r="M497" s="31">
        <f t="shared" si="23"/>
        <v>5.3753815267587858E-2</v>
      </c>
    </row>
    <row r="498" spans="1:13" ht="14.25" customHeight="1" x14ac:dyDescent="0.3">
      <c r="A498" t="str">
        <f>TEXT(B498,"ДД.ММ.ГГГГ")&amp;" "&amp;C498</f>
        <v>14.05.2020 Новосибирск</v>
      </c>
      <c r="B498" s="23">
        <v>43965</v>
      </c>
      <c r="C498" s="5" t="s">
        <v>23</v>
      </c>
      <c r="D498" s="5">
        <v>13810.5</v>
      </c>
      <c r="E498" s="5">
        <v>1131676.5</v>
      </c>
      <c r="F498" s="5">
        <v>966968.63599999994</v>
      </c>
      <c r="G498" s="6">
        <v>195740.02307692307</v>
      </c>
      <c r="H498">
        <f>VLOOKUP($A498, Лист2!$1:$1048576,4,FALSE)</f>
        <v>16</v>
      </c>
      <c r="I498">
        <f>VLOOKUP($A498, Лист2!$1:$1048576,5,FALSE)</f>
        <v>834</v>
      </c>
      <c r="J498">
        <f>VLOOKUP($A498, Лист2!$1:$1048576,6,FALSE)</f>
        <v>735</v>
      </c>
      <c r="K498" s="26">
        <f t="shared" si="21"/>
        <v>20</v>
      </c>
      <c r="L498" s="31">
        <f t="shared" si="22"/>
        <v>0.17033423615613533</v>
      </c>
      <c r="M498" s="31">
        <f t="shared" si="23"/>
        <v>-3.2092208497363314E-2</v>
      </c>
    </row>
    <row r="499" spans="1:13" ht="14.25" customHeight="1" x14ac:dyDescent="0.3">
      <c r="A499" t="str">
        <f>TEXT(B499,"ДД.ММ.ГГГГ")&amp;" "&amp;C499</f>
        <v>15.05.2020 Новосибирск</v>
      </c>
      <c r="B499" s="24">
        <v>43966</v>
      </c>
      <c r="C499" s="7" t="s">
        <v>23</v>
      </c>
      <c r="D499" s="7">
        <v>13752</v>
      </c>
      <c r="E499" s="7">
        <v>1091040</v>
      </c>
      <c r="F499" s="7">
        <v>898790.64599999995</v>
      </c>
      <c r="G499" s="8">
        <v>149313.46028461537</v>
      </c>
      <c r="H499">
        <f>VLOOKUP($A499, Лист2!$1:$1048576,4,FALSE)</f>
        <v>16</v>
      </c>
      <c r="I499">
        <f>VLOOKUP($A499, Лист2!$1:$1048576,5,FALSE)</f>
        <v>817</v>
      </c>
      <c r="J499">
        <f>VLOOKUP($A499, Лист2!$1:$1048576,6,FALSE)</f>
        <v>718</v>
      </c>
      <c r="K499" s="26">
        <f t="shared" si="21"/>
        <v>20</v>
      </c>
      <c r="L499" s="31">
        <f t="shared" si="22"/>
        <v>0.21389781352931445</v>
      </c>
      <c r="M499" s="31">
        <f t="shared" si="23"/>
        <v>4.7770739389053102E-2</v>
      </c>
    </row>
    <row r="500" spans="1:13" ht="14.25" customHeight="1" x14ac:dyDescent="0.3">
      <c r="A500" t="str">
        <f>TEXT(B500,"ДД.ММ.ГГГГ")&amp;" "&amp;C500</f>
        <v>27.05.2020 Новосибирск</v>
      </c>
      <c r="B500" s="23">
        <v>43978</v>
      </c>
      <c r="C500" s="5" t="s">
        <v>23</v>
      </c>
      <c r="D500" s="5">
        <v>15276</v>
      </c>
      <c r="E500" s="5">
        <v>1350199.5</v>
      </c>
      <c r="F500" s="5">
        <v>1100106.21</v>
      </c>
      <c r="G500" s="6">
        <v>107692.85196923077</v>
      </c>
      <c r="H500">
        <f>VLOOKUP($A500, Лист2!$1:$1048576,4,FALSE)</f>
        <v>18</v>
      </c>
      <c r="I500">
        <f>VLOOKUP($A500, Лист2!$1:$1048576,5,FALSE)</f>
        <v>962</v>
      </c>
      <c r="J500">
        <f>VLOOKUP($A500, Лист2!$1:$1048576,6,FALSE)</f>
        <v>859</v>
      </c>
      <c r="K500" s="26">
        <f t="shared" si="21"/>
        <v>22</v>
      </c>
      <c r="L500" s="31">
        <f t="shared" si="22"/>
        <v>0.22733558607945686</v>
      </c>
      <c r="M500" s="31">
        <f t="shared" si="23"/>
        <v>0.12944244540785682</v>
      </c>
    </row>
    <row r="501" spans="1:13" ht="14.25" customHeight="1" x14ac:dyDescent="0.3">
      <c r="A501" t="str">
        <f>TEXT(B501,"ДД.ММ.ГГГГ")&amp;" "&amp;C501</f>
        <v>01.06.2020 Уфа</v>
      </c>
      <c r="B501" s="24">
        <v>43983</v>
      </c>
      <c r="C501" s="7" t="s">
        <v>26</v>
      </c>
      <c r="D501" s="7">
        <v>4408.5</v>
      </c>
      <c r="E501" s="7">
        <v>410892</v>
      </c>
      <c r="F501" s="7">
        <v>346029.05</v>
      </c>
      <c r="G501" s="8">
        <v>36168.753846153842</v>
      </c>
      <c r="H501">
        <f>VLOOKUP($A501, Лист2!$1:$1048576,4,FALSE)</f>
        <v>6</v>
      </c>
      <c r="I501">
        <f>VLOOKUP($A501, Лист2!$1:$1048576,5,FALSE)</f>
        <v>237</v>
      </c>
      <c r="J501">
        <f>VLOOKUP($A501, Лист2!$1:$1048576,6,FALSE)</f>
        <v>175</v>
      </c>
      <c r="K501" s="26">
        <f t="shared" si="21"/>
        <v>23</v>
      </c>
      <c r="L501" s="31">
        <f t="shared" si="22"/>
        <v>0.18744943524250351</v>
      </c>
      <c r="M501" s="31">
        <f t="shared" si="23"/>
        <v>8.2924240475896957E-2</v>
      </c>
    </row>
    <row r="502" spans="1:13" ht="14.25" customHeight="1" x14ac:dyDescent="0.3">
      <c r="A502" t="str">
        <f>TEXT(B502,"ДД.ММ.ГГГГ")&amp;" "&amp;C502</f>
        <v>29.05.2020 Тюмень</v>
      </c>
      <c r="B502" s="23">
        <v>43980</v>
      </c>
      <c r="C502" s="5" t="s">
        <v>24</v>
      </c>
      <c r="D502" s="5">
        <v>9927</v>
      </c>
      <c r="E502" s="5">
        <v>850840.5</v>
      </c>
      <c r="F502" s="5">
        <v>733232.38899999997</v>
      </c>
      <c r="G502" s="6">
        <v>51066.353846153841</v>
      </c>
      <c r="H502">
        <f>VLOOKUP($A502, Лист2!$1:$1048576,4,FALSE)</f>
        <v>7</v>
      </c>
      <c r="I502">
        <f>VLOOKUP($A502, Лист2!$1:$1048576,5,FALSE)</f>
        <v>491</v>
      </c>
      <c r="J502">
        <f>VLOOKUP($A502, Лист2!$1:$1048576,6,FALSE)</f>
        <v>411</v>
      </c>
      <c r="K502" s="26">
        <f t="shared" si="21"/>
        <v>22</v>
      </c>
      <c r="L502" s="31">
        <f t="shared" si="22"/>
        <v>0.16039677565307339</v>
      </c>
      <c r="M502" s="31">
        <f t="shared" si="23"/>
        <v>9.0751251788805248E-2</v>
      </c>
    </row>
    <row r="503" spans="1:13" ht="14.25" customHeight="1" x14ac:dyDescent="0.3">
      <c r="A503" t="str">
        <f>TEXT(B503,"ДД.ММ.ГГГГ")&amp;" "&amp;C503</f>
        <v>01.06.2020 Тюмень</v>
      </c>
      <c r="B503" s="24">
        <v>43983</v>
      </c>
      <c r="C503" s="7" t="s">
        <v>24</v>
      </c>
      <c r="D503" s="7">
        <v>9474</v>
      </c>
      <c r="E503" s="7">
        <v>802447.5</v>
      </c>
      <c r="F503" s="7">
        <v>682814.14599999995</v>
      </c>
      <c r="G503" s="8">
        <v>81560.983369230773</v>
      </c>
      <c r="H503">
        <f>VLOOKUP($A503, Лист2!$1:$1048576,4,FALSE)</f>
        <v>7</v>
      </c>
      <c r="I503">
        <f>VLOOKUP($A503, Лист2!$1:$1048576,5,FALSE)</f>
        <v>500</v>
      </c>
      <c r="J503">
        <f>VLOOKUP($A503, Лист2!$1:$1048576,6,FALSE)</f>
        <v>418</v>
      </c>
      <c r="K503" s="26">
        <f t="shared" si="21"/>
        <v>23</v>
      </c>
      <c r="L503" s="31">
        <f t="shared" si="22"/>
        <v>0.17520632034474584</v>
      </c>
      <c r="M503" s="31">
        <f t="shared" si="23"/>
        <v>5.5758028526212283E-2</v>
      </c>
    </row>
    <row r="504" spans="1:13" ht="14.25" customHeight="1" x14ac:dyDescent="0.3">
      <c r="A504" t="str">
        <f>TEXT(B504,"ДД.ММ.ГГГГ")&amp;" "&amp;C504</f>
        <v>29.05.2020 Новосибирск</v>
      </c>
      <c r="B504" s="23">
        <v>43980</v>
      </c>
      <c r="C504" s="5" t="s">
        <v>23</v>
      </c>
      <c r="D504" s="5">
        <v>16878</v>
      </c>
      <c r="E504" s="5">
        <v>1438255.5</v>
      </c>
      <c r="F504" s="5">
        <v>1180692.7039999999</v>
      </c>
      <c r="G504" s="6">
        <v>102040.10621538461</v>
      </c>
      <c r="H504">
        <f>VLOOKUP($A504, Лист2!$1:$1048576,4,FALSE)</f>
        <v>18</v>
      </c>
      <c r="I504">
        <f>VLOOKUP($A504, Лист2!$1:$1048576,5,FALSE)</f>
        <v>1014</v>
      </c>
      <c r="J504">
        <f>VLOOKUP($A504, Лист2!$1:$1048576,6,FALSE)</f>
        <v>893</v>
      </c>
      <c r="K504" s="26">
        <f t="shared" si="21"/>
        <v>22</v>
      </c>
      <c r="L504" s="31">
        <f t="shared" si="22"/>
        <v>0.21814549639158279</v>
      </c>
      <c r="M504" s="31">
        <f t="shared" si="23"/>
        <v>0.13172156417815511</v>
      </c>
    </row>
    <row r="505" spans="1:13" ht="14.25" customHeight="1" x14ac:dyDescent="0.3">
      <c r="A505" t="str">
        <f>TEXT(B505,"ДД.ММ.ГГГГ")&amp;" "&amp;C505</f>
        <v>01.06.2020 Новосибирск</v>
      </c>
      <c r="B505" s="25">
        <v>43983</v>
      </c>
      <c r="C505" s="9" t="s">
        <v>23</v>
      </c>
      <c r="D505" s="9">
        <v>14238</v>
      </c>
      <c r="E505" s="9">
        <v>1293219</v>
      </c>
      <c r="F505" s="9">
        <v>1006008.1159999999</v>
      </c>
      <c r="G505" s="10">
        <v>129348.2923076923</v>
      </c>
      <c r="H505">
        <f>VLOOKUP($A505, Лист2!$1:$1048576,4,FALSE)</f>
        <v>18</v>
      </c>
      <c r="I505">
        <f>VLOOKUP($A505, Лист2!$1:$1048576,5,FALSE)</f>
        <v>923</v>
      </c>
      <c r="J505">
        <f>VLOOKUP($A505, Лист2!$1:$1048576,6,FALSE)</f>
        <v>824</v>
      </c>
      <c r="K505" s="26">
        <f t="shared" si="21"/>
        <v>23</v>
      </c>
      <c r="L505" s="31">
        <f t="shared" si="22"/>
        <v>0.2854955933576187</v>
      </c>
      <c r="M505" s="31">
        <f t="shared" si="23"/>
        <v>0.15691979933520517</v>
      </c>
    </row>
    <row r="506" spans="1:13" ht="14.25" hidden="1" customHeight="1" x14ac:dyDescent="0.3">
      <c r="L506" s="31" t="e">
        <f t="shared" si="22"/>
        <v>#DIV/0!</v>
      </c>
      <c r="M506" s="31" t="e">
        <f t="shared" si="23"/>
        <v>#DIV/0!</v>
      </c>
    </row>
    <row r="507" spans="1:13" ht="14.25" hidden="1" customHeight="1" x14ac:dyDescent="0.3">
      <c r="L507" s="31" t="e">
        <f t="shared" si="22"/>
        <v>#DIV/0!</v>
      </c>
      <c r="M507" s="31" t="e">
        <f t="shared" si="23"/>
        <v>#DIV/0!</v>
      </c>
    </row>
    <row r="508" spans="1:13" ht="14.25" hidden="1" customHeight="1" x14ac:dyDescent="0.3">
      <c r="L508" s="31" t="e">
        <f t="shared" si="22"/>
        <v>#DIV/0!</v>
      </c>
      <c r="M508" s="31" t="e">
        <f t="shared" si="23"/>
        <v>#DIV/0!</v>
      </c>
    </row>
    <row r="509" spans="1:13" ht="14.25" hidden="1" customHeight="1" x14ac:dyDescent="0.3">
      <c r="L509" s="31" t="e">
        <f t="shared" si="22"/>
        <v>#DIV/0!</v>
      </c>
      <c r="M509" s="31" t="e">
        <f t="shared" si="23"/>
        <v>#DIV/0!</v>
      </c>
    </row>
    <row r="510" spans="1:13" ht="14.25" hidden="1" customHeight="1" x14ac:dyDescent="0.3">
      <c r="L510" s="31" t="e">
        <f t="shared" si="22"/>
        <v>#DIV/0!</v>
      </c>
      <c r="M510" s="31" t="e">
        <f t="shared" si="23"/>
        <v>#DIV/0!</v>
      </c>
    </row>
    <row r="511" spans="1:13" ht="14.25" hidden="1" customHeight="1" x14ac:dyDescent="0.3">
      <c r="L511" s="31" t="e">
        <f t="shared" si="22"/>
        <v>#DIV/0!</v>
      </c>
      <c r="M511" s="31" t="e">
        <f t="shared" si="23"/>
        <v>#DIV/0!</v>
      </c>
    </row>
    <row r="512" spans="1:13" ht="14.25" hidden="1" customHeight="1" x14ac:dyDescent="0.3">
      <c r="L512" s="31" t="e">
        <f t="shared" si="22"/>
        <v>#DIV/0!</v>
      </c>
      <c r="M512" s="31" t="e">
        <f t="shared" si="23"/>
        <v>#DIV/0!</v>
      </c>
    </row>
    <row r="513" spans="12:13" ht="14.25" hidden="1" customHeight="1" x14ac:dyDescent="0.3">
      <c r="L513" s="31" t="e">
        <f t="shared" si="22"/>
        <v>#DIV/0!</v>
      </c>
      <c r="M513" s="31" t="e">
        <f t="shared" si="23"/>
        <v>#DIV/0!</v>
      </c>
    </row>
    <row r="514" spans="12:13" ht="14.25" hidden="1" customHeight="1" x14ac:dyDescent="0.3">
      <c r="L514" s="31" t="e">
        <f t="shared" si="22"/>
        <v>#DIV/0!</v>
      </c>
      <c r="M514" s="31" t="e">
        <f t="shared" si="23"/>
        <v>#DIV/0!</v>
      </c>
    </row>
    <row r="515" spans="12:13" ht="14.25" hidden="1" customHeight="1" x14ac:dyDescent="0.3">
      <c r="L515" s="31" t="e">
        <f t="shared" ref="L515:L578" si="24">(E515-F515)/F515</f>
        <v>#DIV/0!</v>
      </c>
      <c r="M515" s="31" t="e">
        <f t="shared" ref="M515:M578" si="25">(E515-F515-G515)/F515</f>
        <v>#DIV/0!</v>
      </c>
    </row>
    <row r="516" spans="12:13" ht="14.25" hidden="1" customHeight="1" x14ac:dyDescent="0.3">
      <c r="L516" s="31" t="e">
        <f t="shared" si="24"/>
        <v>#DIV/0!</v>
      </c>
      <c r="M516" s="31" t="e">
        <f t="shared" si="25"/>
        <v>#DIV/0!</v>
      </c>
    </row>
    <row r="517" spans="12:13" ht="14.25" hidden="1" customHeight="1" x14ac:dyDescent="0.3">
      <c r="L517" s="31" t="e">
        <f t="shared" si="24"/>
        <v>#DIV/0!</v>
      </c>
      <c r="M517" s="31" t="e">
        <f t="shared" si="25"/>
        <v>#DIV/0!</v>
      </c>
    </row>
    <row r="518" spans="12:13" ht="14.25" hidden="1" customHeight="1" x14ac:dyDescent="0.3">
      <c r="L518" s="31" t="e">
        <f t="shared" si="24"/>
        <v>#DIV/0!</v>
      </c>
      <c r="M518" s="31" t="e">
        <f t="shared" si="25"/>
        <v>#DIV/0!</v>
      </c>
    </row>
    <row r="519" spans="12:13" ht="14.25" hidden="1" customHeight="1" x14ac:dyDescent="0.3">
      <c r="L519" s="31" t="e">
        <f t="shared" si="24"/>
        <v>#DIV/0!</v>
      </c>
      <c r="M519" s="31" t="e">
        <f t="shared" si="25"/>
        <v>#DIV/0!</v>
      </c>
    </row>
    <row r="520" spans="12:13" ht="14.25" hidden="1" customHeight="1" x14ac:dyDescent="0.3">
      <c r="L520" s="31" t="e">
        <f t="shared" si="24"/>
        <v>#DIV/0!</v>
      </c>
      <c r="M520" s="31" t="e">
        <f t="shared" si="25"/>
        <v>#DIV/0!</v>
      </c>
    </row>
    <row r="521" spans="12:13" ht="14.25" hidden="1" customHeight="1" x14ac:dyDescent="0.3">
      <c r="L521" s="31" t="e">
        <f t="shared" si="24"/>
        <v>#DIV/0!</v>
      </c>
      <c r="M521" s="31" t="e">
        <f t="shared" si="25"/>
        <v>#DIV/0!</v>
      </c>
    </row>
    <row r="522" spans="12:13" ht="14.25" hidden="1" customHeight="1" x14ac:dyDescent="0.3">
      <c r="L522" s="31" t="e">
        <f t="shared" si="24"/>
        <v>#DIV/0!</v>
      </c>
      <c r="M522" s="31" t="e">
        <f t="shared" si="25"/>
        <v>#DIV/0!</v>
      </c>
    </row>
    <row r="523" spans="12:13" ht="14.25" hidden="1" customHeight="1" x14ac:dyDescent="0.3">
      <c r="L523" s="31" t="e">
        <f t="shared" si="24"/>
        <v>#DIV/0!</v>
      </c>
      <c r="M523" s="31" t="e">
        <f t="shared" si="25"/>
        <v>#DIV/0!</v>
      </c>
    </row>
    <row r="524" spans="12:13" ht="14.25" hidden="1" customHeight="1" x14ac:dyDescent="0.3">
      <c r="L524" s="31" t="e">
        <f t="shared" si="24"/>
        <v>#DIV/0!</v>
      </c>
      <c r="M524" s="31" t="e">
        <f t="shared" si="25"/>
        <v>#DIV/0!</v>
      </c>
    </row>
    <row r="525" spans="12:13" ht="14.25" hidden="1" customHeight="1" x14ac:dyDescent="0.3">
      <c r="L525" s="31" t="e">
        <f t="shared" si="24"/>
        <v>#DIV/0!</v>
      </c>
      <c r="M525" s="31" t="e">
        <f t="shared" si="25"/>
        <v>#DIV/0!</v>
      </c>
    </row>
    <row r="526" spans="12:13" ht="14.25" hidden="1" customHeight="1" x14ac:dyDescent="0.3">
      <c r="L526" s="31" t="e">
        <f t="shared" si="24"/>
        <v>#DIV/0!</v>
      </c>
      <c r="M526" s="31" t="e">
        <f t="shared" si="25"/>
        <v>#DIV/0!</v>
      </c>
    </row>
    <row r="527" spans="12:13" ht="14.25" hidden="1" customHeight="1" x14ac:dyDescent="0.3">
      <c r="L527" s="31" t="e">
        <f t="shared" si="24"/>
        <v>#DIV/0!</v>
      </c>
      <c r="M527" s="31" t="e">
        <f t="shared" si="25"/>
        <v>#DIV/0!</v>
      </c>
    </row>
    <row r="528" spans="12:13" ht="14.25" hidden="1" customHeight="1" x14ac:dyDescent="0.3">
      <c r="L528" s="31" t="e">
        <f t="shared" si="24"/>
        <v>#DIV/0!</v>
      </c>
      <c r="M528" s="31" t="e">
        <f t="shared" si="25"/>
        <v>#DIV/0!</v>
      </c>
    </row>
    <row r="529" spans="12:13" ht="14.25" hidden="1" customHeight="1" x14ac:dyDescent="0.3">
      <c r="L529" s="31" t="e">
        <f t="shared" si="24"/>
        <v>#DIV/0!</v>
      </c>
      <c r="M529" s="31" t="e">
        <f t="shared" si="25"/>
        <v>#DIV/0!</v>
      </c>
    </row>
    <row r="530" spans="12:13" ht="14.25" hidden="1" customHeight="1" x14ac:dyDescent="0.3">
      <c r="L530" s="31" t="e">
        <f t="shared" si="24"/>
        <v>#DIV/0!</v>
      </c>
      <c r="M530" s="31" t="e">
        <f t="shared" si="25"/>
        <v>#DIV/0!</v>
      </c>
    </row>
    <row r="531" spans="12:13" ht="14.25" hidden="1" customHeight="1" x14ac:dyDescent="0.3">
      <c r="L531" s="31" t="e">
        <f t="shared" si="24"/>
        <v>#DIV/0!</v>
      </c>
      <c r="M531" s="31" t="e">
        <f t="shared" si="25"/>
        <v>#DIV/0!</v>
      </c>
    </row>
    <row r="532" spans="12:13" ht="14.25" hidden="1" customHeight="1" x14ac:dyDescent="0.3">
      <c r="L532" s="31" t="e">
        <f t="shared" si="24"/>
        <v>#DIV/0!</v>
      </c>
      <c r="M532" s="31" t="e">
        <f t="shared" si="25"/>
        <v>#DIV/0!</v>
      </c>
    </row>
    <row r="533" spans="12:13" ht="14.25" hidden="1" customHeight="1" x14ac:dyDescent="0.3">
      <c r="L533" s="31" t="e">
        <f t="shared" si="24"/>
        <v>#DIV/0!</v>
      </c>
      <c r="M533" s="31" t="e">
        <f t="shared" si="25"/>
        <v>#DIV/0!</v>
      </c>
    </row>
    <row r="534" spans="12:13" ht="14.25" hidden="1" customHeight="1" x14ac:dyDescent="0.3">
      <c r="L534" s="31" t="e">
        <f t="shared" si="24"/>
        <v>#DIV/0!</v>
      </c>
      <c r="M534" s="31" t="e">
        <f t="shared" si="25"/>
        <v>#DIV/0!</v>
      </c>
    </row>
    <row r="535" spans="12:13" ht="14.25" hidden="1" customHeight="1" x14ac:dyDescent="0.3">
      <c r="L535" s="31" t="e">
        <f t="shared" si="24"/>
        <v>#DIV/0!</v>
      </c>
      <c r="M535" s="31" t="e">
        <f t="shared" si="25"/>
        <v>#DIV/0!</v>
      </c>
    </row>
    <row r="536" spans="12:13" ht="14.25" hidden="1" customHeight="1" x14ac:dyDescent="0.3">
      <c r="L536" s="31" t="e">
        <f t="shared" si="24"/>
        <v>#DIV/0!</v>
      </c>
      <c r="M536" s="31" t="e">
        <f t="shared" si="25"/>
        <v>#DIV/0!</v>
      </c>
    </row>
    <row r="537" spans="12:13" ht="14.25" hidden="1" customHeight="1" x14ac:dyDescent="0.3">
      <c r="L537" s="31" t="e">
        <f t="shared" si="24"/>
        <v>#DIV/0!</v>
      </c>
      <c r="M537" s="31" t="e">
        <f t="shared" si="25"/>
        <v>#DIV/0!</v>
      </c>
    </row>
    <row r="538" spans="12:13" ht="14.25" hidden="1" customHeight="1" x14ac:dyDescent="0.3">
      <c r="L538" s="31" t="e">
        <f t="shared" si="24"/>
        <v>#DIV/0!</v>
      </c>
      <c r="M538" s="31" t="e">
        <f t="shared" si="25"/>
        <v>#DIV/0!</v>
      </c>
    </row>
    <row r="539" spans="12:13" ht="14.25" hidden="1" customHeight="1" x14ac:dyDescent="0.3">
      <c r="L539" s="31" t="e">
        <f t="shared" si="24"/>
        <v>#DIV/0!</v>
      </c>
      <c r="M539" s="31" t="e">
        <f t="shared" si="25"/>
        <v>#DIV/0!</v>
      </c>
    </row>
    <row r="540" spans="12:13" ht="14.25" hidden="1" customHeight="1" x14ac:dyDescent="0.3">
      <c r="L540" s="31" t="e">
        <f t="shared" si="24"/>
        <v>#DIV/0!</v>
      </c>
      <c r="M540" s="31" t="e">
        <f t="shared" si="25"/>
        <v>#DIV/0!</v>
      </c>
    </row>
    <row r="541" spans="12:13" ht="14.25" hidden="1" customHeight="1" x14ac:dyDescent="0.3">
      <c r="L541" s="31" t="e">
        <f t="shared" si="24"/>
        <v>#DIV/0!</v>
      </c>
      <c r="M541" s="31" t="e">
        <f t="shared" si="25"/>
        <v>#DIV/0!</v>
      </c>
    </row>
    <row r="542" spans="12:13" ht="14.25" hidden="1" customHeight="1" x14ac:dyDescent="0.3">
      <c r="L542" s="31" t="e">
        <f t="shared" si="24"/>
        <v>#DIV/0!</v>
      </c>
      <c r="M542" s="31" t="e">
        <f t="shared" si="25"/>
        <v>#DIV/0!</v>
      </c>
    </row>
    <row r="543" spans="12:13" ht="14.25" hidden="1" customHeight="1" x14ac:dyDescent="0.3">
      <c r="L543" s="31" t="e">
        <f t="shared" si="24"/>
        <v>#DIV/0!</v>
      </c>
      <c r="M543" s="31" t="e">
        <f t="shared" si="25"/>
        <v>#DIV/0!</v>
      </c>
    </row>
    <row r="544" spans="12:13" ht="14.25" hidden="1" customHeight="1" x14ac:dyDescent="0.3">
      <c r="L544" s="31" t="e">
        <f t="shared" si="24"/>
        <v>#DIV/0!</v>
      </c>
      <c r="M544" s="31" t="e">
        <f t="shared" si="25"/>
        <v>#DIV/0!</v>
      </c>
    </row>
    <row r="545" spans="12:13" ht="14.25" hidden="1" customHeight="1" x14ac:dyDescent="0.3">
      <c r="L545" s="31" t="e">
        <f t="shared" si="24"/>
        <v>#DIV/0!</v>
      </c>
      <c r="M545" s="31" t="e">
        <f t="shared" si="25"/>
        <v>#DIV/0!</v>
      </c>
    </row>
    <row r="546" spans="12:13" ht="14.25" hidden="1" customHeight="1" x14ac:dyDescent="0.3">
      <c r="L546" s="31" t="e">
        <f t="shared" si="24"/>
        <v>#DIV/0!</v>
      </c>
      <c r="M546" s="31" t="e">
        <f t="shared" si="25"/>
        <v>#DIV/0!</v>
      </c>
    </row>
    <row r="547" spans="12:13" ht="14.25" hidden="1" customHeight="1" x14ac:dyDescent="0.3">
      <c r="L547" s="31" t="e">
        <f t="shared" si="24"/>
        <v>#DIV/0!</v>
      </c>
      <c r="M547" s="31" t="e">
        <f t="shared" si="25"/>
        <v>#DIV/0!</v>
      </c>
    </row>
    <row r="548" spans="12:13" ht="14.25" hidden="1" customHeight="1" x14ac:dyDescent="0.3">
      <c r="L548" s="31" t="e">
        <f t="shared" si="24"/>
        <v>#DIV/0!</v>
      </c>
      <c r="M548" s="31" t="e">
        <f t="shared" si="25"/>
        <v>#DIV/0!</v>
      </c>
    </row>
    <row r="549" spans="12:13" ht="14.25" hidden="1" customHeight="1" x14ac:dyDescent="0.3">
      <c r="L549" s="31" t="e">
        <f t="shared" si="24"/>
        <v>#DIV/0!</v>
      </c>
      <c r="M549" s="31" t="e">
        <f t="shared" si="25"/>
        <v>#DIV/0!</v>
      </c>
    </row>
    <row r="550" spans="12:13" ht="14.25" hidden="1" customHeight="1" x14ac:dyDescent="0.3">
      <c r="L550" s="31" t="e">
        <f t="shared" si="24"/>
        <v>#DIV/0!</v>
      </c>
      <c r="M550" s="31" t="e">
        <f t="shared" si="25"/>
        <v>#DIV/0!</v>
      </c>
    </row>
    <row r="551" spans="12:13" ht="14.25" hidden="1" customHeight="1" x14ac:dyDescent="0.3">
      <c r="L551" s="31" t="e">
        <f t="shared" si="24"/>
        <v>#DIV/0!</v>
      </c>
      <c r="M551" s="31" t="e">
        <f t="shared" si="25"/>
        <v>#DIV/0!</v>
      </c>
    </row>
    <row r="552" spans="12:13" ht="14.25" hidden="1" customHeight="1" x14ac:dyDescent="0.3">
      <c r="L552" s="31" t="e">
        <f t="shared" si="24"/>
        <v>#DIV/0!</v>
      </c>
      <c r="M552" s="31" t="e">
        <f t="shared" si="25"/>
        <v>#DIV/0!</v>
      </c>
    </row>
    <row r="553" spans="12:13" ht="14.25" hidden="1" customHeight="1" x14ac:dyDescent="0.3">
      <c r="L553" s="31" t="e">
        <f t="shared" si="24"/>
        <v>#DIV/0!</v>
      </c>
      <c r="M553" s="31" t="e">
        <f t="shared" si="25"/>
        <v>#DIV/0!</v>
      </c>
    </row>
    <row r="554" spans="12:13" ht="14.25" hidden="1" customHeight="1" x14ac:dyDescent="0.3">
      <c r="L554" s="31" t="e">
        <f t="shared" si="24"/>
        <v>#DIV/0!</v>
      </c>
      <c r="M554" s="31" t="e">
        <f t="shared" si="25"/>
        <v>#DIV/0!</v>
      </c>
    </row>
    <row r="555" spans="12:13" ht="14.25" hidden="1" customHeight="1" x14ac:dyDescent="0.3">
      <c r="L555" s="31" t="e">
        <f t="shared" si="24"/>
        <v>#DIV/0!</v>
      </c>
      <c r="M555" s="31" t="e">
        <f t="shared" si="25"/>
        <v>#DIV/0!</v>
      </c>
    </row>
    <row r="556" spans="12:13" ht="14.25" hidden="1" customHeight="1" x14ac:dyDescent="0.3">
      <c r="L556" s="31" t="e">
        <f t="shared" si="24"/>
        <v>#DIV/0!</v>
      </c>
      <c r="M556" s="31" t="e">
        <f t="shared" si="25"/>
        <v>#DIV/0!</v>
      </c>
    </row>
    <row r="557" spans="12:13" ht="14.25" hidden="1" customHeight="1" x14ac:dyDescent="0.3">
      <c r="L557" s="31" t="e">
        <f t="shared" si="24"/>
        <v>#DIV/0!</v>
      </c>
      <c r="M557" s="31" t="e">
        <f t="shared" si="25"/>
        <v>#DIV/0!</v>
      </c>
    </row>
    <row r="558" spans="12:13" ht="14.25" hidden="1" customHeight="1" x14ac:dyDescent="0.3">
      <c r="L558" s="31" t="e">
        <f t="shared" si="24"/>
        <v>#DIV/0!</v>
      </c>
      <c r="M558" s="31" t="e">
        <f t="shared" si="25"/>
        <v>#DIV/0!</v>
      </c>
    </row>
    <row r="559" spans="12:13" ht="14.25" hidden="1" customHeight="1" x14ac:dyDescent="0.3">
      <c r="L559" s="31" t="e">
        <f t="shared" si="24"/>
        <v>#DIV/0!</v>
      </c>
      <c r="M559" s="31" t="e">
        <f t="shared" si="25"/>
        <v>#DIV/0!</v>
      </c>
    </row>
    <row r="560" spans="12:13" ht="14.25" hidden="1" customHeight="1" x14ac:dyDescent="0.3">
      <c r="L560" s="31" t="e">
        <f t="shared" si="24"/>
        <v>#DIV/0!</v>
      </c>
      <c r="M560" s="31" t="e">
        <f t="shared" si="25"/>
        <v>#DIV/0!</v>
      </c>
    </row>
    <row r="561" spans="12:13" ht="14.25" hidden="1" customHeight="1" x14ac:dyDescent="0.3">
      <c r="L561" s="31" t="e">
        <f t="shared" si="24"/>
        <v>#DIV/0!</v>
      </c>
      <c r="M561" s="31" t="e">
        <f t="shared" si="25"/>
        <v>#DIV/0!</v>
      </c>
    </row>
    <row r="562" spans="12:13" ht="14.25" hidden="1" customHeight="1" x14ac:dyDescent="0.3">
      <c r="L562" s="31" t="e">
        <f t="shared" si="24"/>
        <v>#DIV/0!</v>
      </c>
      <c r="M562" s="31" t="e">
        <f t="shared" si="25"/>
        <v>#DIV/0!</v>
      </c>
    </row>
    <row r="563" spans="12:13" ht="14.25" hidden="1" customHeight="1" x14ac:dyDescent="0.3">
      <c r="L563" s="31" t="e">
        <f t="shared" si="24"/>
        <v>#DIV/0!</v>
      </c>
      <c r="M563" s="31" t="e">
        <f t="shared" si="25"/>
        <v>#DIV/0!</v>
      </c>
    </row>
    <row r="564" spans="12:13" ht="14.25" hidden="1" customHeight="1" x14ac:dyDescent="0.3">
      <c r="L564" s="31" t="e">
        <f t="shared" si="24"/>
        <v>#DIV/0!</v>
      </c>
      <c r="M564" s="31" t="e">
        <f t="shared" si="25"/>
        <v>#DIV/0!</v>
      </c>
    </row>
    <row r="565" spans="12:13" ht="14.25" hidden="1" customHeight="1" x14ac:dyDescent="0.3">
      <c r="L565" s="31" t="e">
        <f t="shared" si="24"/>
        <v>#DIV/0!</v>
      </c>
      <c r="M565" s="31" t="e">
        <f t="shared" si="25"/>
        <v>#DIV/0!</v>
      </c>
    </row>
    <row r="566" spans="12:13" ht="14.25" hidden="1" customHeight="1" x14ac:dyDescent="0.3">
      <c r="L566" s="31" t="e">
        <f t="shared" si="24"/>
        <v>#DIV/0!</v>
      </c>
      <c r="M566" s="31" t="e">
        <f t="shared" si="25"/>
        <v>#DIV/0!</v>
      </c>
    </row>
    <row r="567" spans="12:13" ht="14.25" hidden="1" customHeight="1" x14ac:dyDescent="0.3">
      <c r="L567" s="31" t="e">
        <f t="shared" si="24"/>
        <v>#DIV/0!</v>
      </c>
      <c r="M567" s="31" t="e">
        <f t="shared" si="25"/>
        <v>#DIV/0!</v>
      </c>
    </row>
    <row r="568" spans="12:13" ht="14.25" hidden="1" customHeight="1" x14ac:dyDescent="0.3">
      <c r="L568" s="31" t="e">
        <f t="shared" si="24"/>
        <v>#DIV/0!</v>
      </c>
      <c r="M568" s="31" t="e">
        <f t="shared" si="25"/>
        <v>#DIV/0!</v>
      </c>
    </row>
    <row r="569" spans="12:13" ht="14.25" hidden="1" customHeight="1" x14ac:dyDescent="0.3">
      <c r="L569" s="31" t="e">
        <f t="shared" si="24"/>
        <v>#DIV/0!</v>
      </c>
      <c r="M569" s="31" t="e">
        <f t="shared" si="25"/>
        <v>#DIV/0!</v>
      </c>
    </row>
    <row r="570" spans="12:13" ht="14.25" hidden="1" customHeight="1" x14ac:dyDescent="0.3">
      <c r="L570" s="31" t="e">
        <f t="shared" si="24"/>
        <v>#DIV/0!</v>
      </c>
      <c r="M570" s="31" t="e">
        <f t="shared" si="25"/>
        <v>#DIV/0!</v>
      </c>
    </row>
    <row r="571" spans="12:13" ht="14.25" hidden="1" customHeight="1" x14ac:dyDescent="0.3">
      <c r="L571" s="31" t="e">
        <f t="shared" si="24"/>
        <v>#DIV/0!</v>
      </c>
      <c r="M571" s="31" t="e">
        <f t="shared" si="25"/>
        <v>#DIV/0!</v>
      </c>
    </row>
    <row r="572" spans="12:13" ht="14.25" hidden="1" customHeight="1" x14ac:dyDescent="0.3">
      <c r="L572" s="31" t="e">
        <f t="shared" si="24"/>
        <v>#DIV/0!</v>
      </c>
      <c r="M572" s="31" t="e">
        <f t="shared" si="25"/>
        <v>#DIV/0!</v>
      </c>
    </row>
    <row r="573" spans="12:13" ht="14.25" hidden="1" customHeight="1" x14ac:dyDescent="0.3">
      <c r="L573" s="31" t="e">
        <f t="shared" si="24"/>
        <v>#DIV/0!</v>
      </c>
      <c r="M573" s="31" t="e">
        <f t="shared" si="25"/>
        <v>#DIV/0!</v>
      </c>
    </row>
    <row r="574" spans="12:13" ht="14.25" hidden="1" customHeight="1" x14ac:dyDescent="0.3">
      <c r="L574" s="31" t="e">
        <f t="shared" si="24"/>
        <v>#DIV/0!</v>
      </c>
      <c r="M574" s="31" t="e">
        <f t="shared" si="25"/>
        <v>#DIV/0!</v>
      </c>
    </row>
    <row r="575" spans="12:13" ht="14.25" hidden="1" customHeight="1" x14ac:dyDescent="0.3">
      <c r="L575" s="31" t="e">
        <f t="shared" si="24"/>
        <v>#DIV/0!</v>
      </c>
      <c r="M575" s="31" t="e">
        <f t="shared" si="25"/>
        <v>#DIV/0!</v>
      </c>
    </row>
    <row r="576" spans="12:13" ht="14.25" hidden="1" customHeight="1" x14ac:dyDescent="0.3">
      <c r="L576" s="31" t="e">
        <f t="shared" si="24"/>
        <v>#DIV/0!</v>
      </c>
      <c r="M576" s="31" t="e">
        <f t="shared" si="25"/>
        <v>#DIV/0!</v>
      </c>
    </row>
    <row r="577" spans="12:13" ht="14.25" hidden="1" customHeight="1" x14ac:dyDescent="0.3">
      <c r="L577" s="31" t="e">
        <f t="shared" si="24"/>
        <v>#DIV/0!</v>
      </c>
      <c r="M577" s="31" t="e">
        <f t="shared" si="25"/>
        <v>#DIV/0!</v>
      </c>
    </row>
    <row r="578" spans="12:13" ht="14.25" hidden="1" customHeight="1" x14ac:dyDescent="0.3">
      <c r="L578" s="31" t="e">
        <f t="shared" si="24"/>
        <v>#DIV/0!</v>
      </c>
      <c r="M578" s="31" t="e">
        <f t="shared" si="25"/>
        <v>#DIV/0!</v>
      </c>
    </row>
    <row r="579" spans="12:13" ht="14.25" hidden="1" customHeight="1" x14ac:dyDescent="0.3">
      <c r="L579" s="31" t="e">
        <f t="shared" ref="L579:L642" si="26">(E579-F579)/F579</f>
        <v>#DIV/0!</v>
      </c>
      <c r="M579" s="31" t="e">
        <f t="shared" ref="M579:M642" si="27">(E579-F579-G579)/F579</f>
        <v>#DIV/0!</v>
      </c>
    </row>
    <row r="580" spans="12:13" ht="14.25" hidden="1" customHeight="1" x14ac:dyDescent="0.3">
      <c r="L580" s="31" t="e">
        <f t="shared" si="26"/>
        <v>#DIV/0!</v>
      </c>
      <c r="M580" s="31" t="e">
        <f t="shared" si="27"/>
        <v>#DIV/0!</v>
      </c>
    </row>
    <row r="581" spans="12:13" ht="14.25" hidden="1" customHeight="1" x14ac:dyDescent="0.3">
      <c r="L581" s="31" t="e">
        <f t="shared" si="26"/>
        <v>#DIV/0!</v>
      </c>
      <c r="M581" s="31" t="e">
        <f t="shared" si="27"/>
        <v>#DIV/0!</v>
      </c>
    </row>
    <row r="582" spans="12:13" ht="14.25" hidden="1" customHeight="1" x14ac:dyDescent="0.3">
      <c r="L582" s="31" t="e">
        <f t="shared" si="26"/>
        <v>#DIV/0!</v>
      </c>
      <c r="M582" s="31" t="e">
        <f t="shared" si="27"/>
        <v>#DIV/0!</v>
      </c>
    </row>
    <row r="583" spans="12:13" ht="14.25" hidden="1" customHeight="1" x14ac:dyDescent="0.3">
      <c r="L583" s="31" t="e">
        <f t="shared" si="26"/>
        <v>#DIV/0!</v>
      </c>
      <c r="M583" s="31" t="e">
        <f t="shared" si="27"/>
        <v>#DIV/0!</v>
      </c>
    </row>
    <row r="584" spans="12:13" ht="14.25" hidden="1" customHeight="1" x14ac:dyDescent="0.3">
      <c r="L584" s="31" t="e">
        <f t="shared" si="26"/>
        <v>#DIV/0!</v>
      </c>
      <c r="M584" s="31" t="e">
        <f t="shared" si="27"/>
        <v>#DIV/0!</v>
      </c>
    </row>
    <row r="585" spans="12:13" ht="14.25" hidden="1" customHeight="1" x14ac:dyDescent="0.3">
      <c r="L585" s="31" t="e">
        <f t="shared" si="26"/>
        <v>#DIV/0!</v>
      </c>
      <c r="M585" s="31" t="e">
        <f t="shared" si="27"/>
        <v>#DIV/0!</v>
      </c>
    </row>
    <row r="586" spans="12:13" ht="14.25" hidden="1" customHeight="1" x14ac:dyDescent="0.3">
      <c r="L586" s="31" t="e">
        <f t="shared" si="26"/>
        <v>#DIV/0!</v>
      </c>
      <c r="M586" s="31" t="e">
        <f t="shared" si="27"/>
        <v>#DIV/0!</v>
      </c>
    </row>
    <row r="587" spans="12:13" ht="14.25" hidden="1" customHeight="1" x14ac:dyDescent="0.3">
      <c r="L587" s="31" t="e">
        <f t="shared" si="26"/>
        <v>#DIV/0!</v>
      </c>
      <c r="M587" s="31" t="e">
        <f t="shared" si="27"/>
        <v>#DIV/0!</v>
      </c>
    </row>
    <row r="588" spans="12:13" ht="14.25" hidden="1" customHeight="1" x14ac:dyDescent="0.3">
      <c r="L588" s="31" t="e">
        <f t="shared" si="26"/>
        <v>#DIV/0!</v>
      </c>
      <c r="M588" s="31" t="e">
        <f t="shared" si="27"/>
        <v>#DIV/0!</v>
      </c>
    </row>
    <row r="589" spans="12:13" ht="14.25" hidden="1" customHeight="1" x14ac:dyDescent="0.3">
      <c r="L589" s="31" t="e">
        <f t="shared" si="26"/>
        <v>#DIV/0!</v>
      </c>
      <c r="M589" s="31" t="e">
        <f t="shared" si="27"/>
        <v>#DIV/0!</v>
      </c>
    </row>
    <row r="590" spans="12:13" ht="14.25" hidden="1" customHeight="1" x14ac:dyDescent="0.3">
      <c r="L590" s="31" t="e">
        <f t="shared" si="26"/>
        <v>#DIV/0!</v>
      </c>
      <c r="M590" s="31" t="e">
        <f t="shared" si="27"/>
        <v>#DIV/0!</v>
      </c>
    </row>
    <row r="591" spans="12:13" ht="14.25" hidden="1" customHeight="1" x14ac:dyDescent="0.3">
      <c r="L591" s="31" t="e">
        <f t="shared" si="26"/>
        <v>#DIV/0!</v>
      </c>
      <c r="M591" s="31" t="e">
        <f t="shared" si="27"/>
        <v>#DIV/0!</v>
      </c>
    </row>
    <row r="592" spans="12:13" ht="14.25" hidden="1" customHeight="1" x14ac:dyDescent="0.3">
      <c r="L592" s="31" t="e">
        <f t="shared" si="26"/>
        <v>#DIV/0!</v>
      </c>
      <c r="M592" s="31" t="e">
        <f t="shared" si="27"/>
        <v>#DIV/0!</v>
      </c>
    </row>
    <row r="593" spans="12:13" ht="14.25" hidden="1" customHeight="1" x14ac:dyDescent="0.3">
      <c r="L593" s="31" t="e">
        <f t="shared" si="26"/>
        <v>#DIV/0!</v>
      </c>
      <c r="M593" s="31" t="e">
        <f t="shared" si="27"/>
        <v>#DIV/0!</v>
      </c>
    </row>
    <row r="594" spans="12:13" ht="14.25" hidden="1" customHeight="1" x14ac:dyDescent="0.3">
      <c r="L594" s="31" t="e">
        <f t="shared" si="26"/>
        <v>#DIV/0!</v>
      </c>
      <c r="M594" s="31" t="e">
        <f t="shared" si="27"/>
        <v>#DIV/0!</v>
      </c>
    </row>
    <row r="595" spans="12:13" ht="14.25" hidden="1" customHeight="1" x14ac:dyDescent="0.3">
      <c r="L595" s="31" t="e">
        <f t="shared" si="26"/>
        <v>#DIV/0!</v>
      </c>
      <c r="M595" s="31" t="e">
        <f t="shared" si="27"/>
        <v>#DIV/0!</v>
      </c>
    </row>
    <row r="596" spans="12:13" ht="14.25" hidden="1" customHeight="1" x14ac:dyDescent="0.3">
      <c r="L596" s="31" t="e">
        <f t="shared" si="26"/>
        <v>#DIV/0!</v>
      </c>
      <c r="M596" s="31" t="e">
        <f t="shared" si="27"/>
        <v>#DIV/0!</v>
      </c>
    </row>
    <row r="597" spans="12:13" ht="14.25" hidden="1" customHeight="1" x14ac:dyDescent="0.3">
      <c r="L597" s="31" t="e">
        <f t="shared" si="26"/>
        <v>#DIV/0!</v>
      </c>
      <c r="M597" s="31" t="e">
        <f t="shared" si="27"/>
        <v>#DIV/0!</v>
      </c>
    </row>
    <row r="598" spans="12:13" ht="14.25" hidden="1" customHeight="1" x14ac:dyDescent="0.3">
      <c r="L598" s="31" t="e">
        <f t="shared" si="26"/>
        <v>#DIV/0!</v>
      </c>
      <c r="M598" s="31" t="e">
        <f t="shared" si="27"/>
        <v>#DIV/0!</v>
      </c>
    </row>
    <row r="599" spans="12:13" ht="14.25" hidden="1" customHeight="1" x14ac:dyDescent="0.3">
      <c r="L599" s="31" t="e">
        <f t="shared" si="26"/>
        <v>#DIV/0!</v>
      </c>
      <c r="M599" s="31" t="e">
        <f t="shared" si="27"/>
        <v>#DIV/0!</v>
      </c>
    </row>
    <row r="600" spans="12:13" ht="14.25" hidden="1" customHeight="1" x14ac:dyDescent="0.3">
      <c r="L600" s="31" t="e">
        <f t="shared" si="26"/>
        <v>#DIV/0!</v>
      </c>
      <c r="M600" s="31" t="e">
        <f t="shared" si="27"/>
        <v>#DIV/0!</v>
      </c>
    </row>
    <row r="601" spans="12:13" ht="14.25" hidden="1" customHeight="1" x14ac:dyDescent="0.3">
      <c r="L601" s="31" t="e">
        <f t="shared" si="26"/>
        <v>#DIV/0!</v>
      </c>
      <c r="M601" s="31" t="e">
        <f t="shared" si="27"/>
        <v>#DIV/0!</v>
      </c>
    </row>
    <row r="602" spans="12:13" ht="14.25" hidden="1" customHeight="1" x14ac:dyDescent="0.3">
      <c r="L602" s="31" t="e">
        <f t="shared" si="26"/>
        <v>#DIV/0!</v>
      </c>
      <c r="M602" s="31" t="e">
        <f t="shared" si="27"/>
        <v>#DIV/0!</v>
      </c>
    </row>
    <row r="603" spans="12:13" ht="14.25" hidden="1" customHeight="1" x14ac:dyDescent="0.3">
      <c r="L603" s="31" t="e">
        <f t="shared" si="26"/>
        <v>#DIV/0!</v>
      </c>
      <c r="M603" s="31" t="e">
        <f t="shared" si="27"/>
        <v>#DIV/0!</v>
      </c>
    </row>
    <row r="604" spans="12:13" ht="14.25" hidden="1" customHeight="1" x14ac:dyDescent="0.3">
      <c r="L604" s="31" t="e">
        <f t="shared" si="26"/>
        <v>#DIV/0!</v>
      </c>
      <c r="M604" s="31" t="e">
        <f t="shared" si="27"/>
        <v>#DIV/0!</v>
      </c>
    </row>
    <row r="605" spans="12:13" ht="14.25" hidden="1" customHeight="1" x14ac:dyDescent="0.3">
      <c r="L605" s="31" t="e">
        <f t="shared" si="26"/>
        <v>#DIV/0!</v>
      </c>
      <c r="M605" s="31" t="e">
        <f t="shared" si="27"/>
        <v>#DIV/0!</v>
      </c>
    </row>
    <row r="606" spans="12:13" ht="14.25" hidden="1" customHeight="1" x14ac:dyDescent="0.3">
      <c r="L606" s="31" t="e">
        <f t="shared" si="26"/>
        <v>#DIV/0!</v>
      </c>
      <c r="M606" s="31" t="e">
        <f t="shared" si="27"/>
        <v>#DIV/0!</v>
      </c>
    </row>
    <row r="607" spans="12:13" ht="14.25" hidden="1" customHeight="1" x14ac:dyDescent="0.3">
      <c r="L607" s="31" t="e">
        <f t="shared" si="26"/>
        <v>#DIV/0!</v>
      </c>
      <c r="M607" s="31" t="e">
        <f t="shared" si="27"/>
        <v>#DIV/0!</v>
      </c>
    </row>
    <row r="608" spans="12:13" ht="14.25" hidden="1" customHeight="1" x14ac:dyDescent="0.3">
      <c r="L608" s="31" t="e">
        <f t="shared" si="26"/>
        <v>#DIV/0!</v>
      </c>
      <c r="M608" s="31" t="e">
        <f t="shared" si="27"/>
        <v>#DIV/0!</v>
      </c>
    </row>
    <row r="609" spans="12:13" ht="14.25" hidden="1" customHeight="1" x14ac:dyDescent="0.3">
      <c r="L609" s="31" t="e">
        <f t="shared" si="26"/>
        <v>#DIV/0!</v>
      </c>
      <c r="M609" s="31" t="e">
        <f t="shared" si="27"/>
        <v>#DIV/0!</v>
      </c>
    </row>
    <row r="610" spans="12:13" ht="14.25" hidden="1" customHeight="1" x14ac:dyDescent="0.3">
      <c r="L610" s="31" t="e">
        <f t="shared" si="26"/>
        <v>#DIV/0!</v>
      </c>
      <c r="M610" s="31" t="e">
        <f t="shared" si="27"/>
        <v>#DIV/0!</v>
      </c>
    </row>
    <row r="611" spans="12:13" ht="14.25" hidden="1" customHeight="1" x14ac:dyDescent="0.3">
      <c r="L611" s="31" t="e">
        <f t="shared" si="26"/>
        <v>#DIV/0!</v>
      </c>
      <c r="M611" s="31" t="e">
        <f t="shared" si="27"/>
        <v>#DIV/0!</v>
      </c>
    </row>
    <row r="612" spans="12:13" ht="14.25" hidden="1" customHeight="1" x14ac:dyDescent="0.3">
      <c r="L612" s="31" t="e">
        <f t="shared" si="26"/>
        <v>#DIV/0!</v>
      </c>
      <c r="M612" s="31" t="e">
        <f t="shared" si="27"/>
        <v>#DIV/0!</v>
      </c>
    </row>
    <row r="613" spans="12:13" ht="14.25" hidden="1" customHeight="1" x14ac:dyDescent="0.3">
      <c r="L613" s="31" t="e">
        <f t="shared" si="26"/>
        <v>#DIV/0!</v>
      </c>
      <c r="M613" s="31" t="e">
        <f t="shared" si="27"/>
        <v>#DIV/0!</v>
      </c>
    </row>
    <row r="614" spans="12:13" ht="14.25" hidden="1" customHeight="1" x14ac:dyDescent="0.3">
      <c r="L614" s="31" t="e">
        <f t="shared" si="26"/>
        <v>#DIV/0!</v>
      </c>
      <c r="M614" s="31" t="e">
        <f t="shared" si="27"/>
        <v>#DIV/0!</v>
      </c>
    </row>
    <row r="615" spans="12:13" ht="14.25" hidden="1" customHeight="1" x14ac:dyDescent="0.3">
      <c r="L615" s="31" t="e">
        <f t="shared" si="26"/>
        <v>#DIV/0!</v>
      </c>
      <c r="M615" s="31" t="e">
        <f t="shared" si="27"/>
        <v>#DIV/0!</v>
      </c>
    </row>
    <row r="616" spans="12:13" ht="14.25" hidden="1" customHeight="1" x14ac:dyDescent="0.3">
      <c r="L616" s="31" t="e">
        <f t="shared" si="26"/>
        <v>#DIV/0!</v>
      </c>
      <c r="M616" s="31" t="e">
        <f t="shared" si="27"/>
        <v>#DIV/0!</v>
      </c>
    </row>
    <row r="617" spans="12:13" ht="14.25" hidden="1" customHeight="1" x14ac:dyDescent="0.3">
      <c r="L617" s="31" t="e">
        <f t="shared" si="26"/>
        <v>#DIV/0!</v>
      </c>
      <c r="M617" s="31" t="e">
        <f t="shared" si="27"/>
        <v>#DIV/0!</v>
      </c>
    </row>
    <row r="618" spans="12:13" ht="14.25" hidden="1" customHeight="1" x14ac:dyDescent="0.3">
      <c r="L618" s="31" t="e">
        <f t="shared" si="26"/>
        <v>#DIV/0!</v>
      </c>
      <c r="M618" s="31" t="e">
        <f t="shared" si="27"/>
        <v>#DIV/0!</v>
      </c>
    </row>
    <row r="619" spans="12:13" ht="14.25" hidden="1" customHeight="1" x14ac:dyDescent="0.3">
      <c r="L619" s="31" t="e">
        <f t="shared" si="26"/>
        <v>#DIV/0!</v>
      </c>
      <c r="M619" s="31" t="e">
        <f t="shared" si="27"/>
        <v>#DIV/0!</v>
      </c>
    </row>
    <row r="620" spans="12:13" ht="14.25" hidden="1" customHeight="1" x14ac:dyDescent="0.3">
      <c r="L620" s="31" t="e">
        <f t="shared" si="26"/>
        <v>#DIV/0!</v>
      </c>
      <c r="M620" s="31" t="e">
        <f t="shared" si="27"/>
        <v>#DIV/0!</v>
      </c>
    </row>
    <row r="621" spans="12:13" ht="14.25" hidden="1" customHeight="1" x14ac:dyDescent="0.3">
      <c r="L621" s="31" t="e">
        <f t="shared" si="26"/>
        <v>#DIV/0!</v>
      </c>
      <c r="M621" s="31" t="e">
        <f t="shared" si="27"/>
        <v>#DIV/0!</v>
      </c>
    </row>
    <row r="622" spans="12:13" ht="14.25" hidden="1" customHeight="1" x14ac:dyDescent="0.3">
      <c r="L622" s="31" t="e">
        <f t="shared" si="26"/>
        <v>#DIV/0!</v>
      </c>
      <c r="M622" s="31" t="e">
        <f t="shared" si="27"/>
        <v>#DIV/0!</v>
      </c>
    </row>
    <row r="623" spans="12:13" ht="14.25" hidden="1" customHeight="1" x14ac:dyDescent="0.3">
      <c r="L623" s="31" t="e">
        <f t="shared" si="26"/>
        <v>#DIV/0!</v>
      </c>
      <c r="M623" s="31" t="e">
        <f t="shared" si="27"/>
        <v>#DIV/0!</v>
      </c>
    </row>
    <row r="624" spans="12:13" ht="14.25" hidden="1" customHeight="1" x14ac:dyDescent="0.3">
      <c r="L624" s="31" t="e">
        <f t="shared" si="26"/>
        <v>#DIV/0!</v>
      </c>
      <c r="M624" s="31" t="e">
        <f t="shared" si="27"/>
        <v>#DIV/0!</v>
      </c>
    </row>
    <row r="625" spans="12:13" ht="14.25" hidden="1" customHeight="1" x14ac:dyDescent="0.3">
      <c r="L625" s="31" t="e">
        <f t="shared" si="26"/>
        <v>#DIV/0!</v>
      </c>
      <c r="M625" s="31" t="e">
        <f t="shared" si="27"/>
        <v>#DIV/0!</v>
      </c>
    </row>
    <row r="626" spans="12:13" ht="14.25" hidden="1" customHeight="1" x14ac:dyDescent="0.3">
      <c r="L626" s="31" t="e">
        <f t="shared" si="26"/>
        <v>#DIV/0!</v>
      </c>
      <c r="M626" s="31" t="e">
        <f t="shared" si="27"/>
        <v>#DIV/0!</v>
      </c>
    </row>
    <row r="627" spans="12:13" ht="14.25" hidden="1" customHeight="1" x14ac:dyDescent="0.3">
      <c r="L627" s="31" t="e">
        <f t="shared" si="26"/>
        <v>#DIV/0!</v>
      </c>
      <c r="M627" s="31" t="e">
        <f t="shared" si="27"/>
        <v>#DIV/0!</v>
      </c>
    </row>
    <row r="628" spans="12:13" ht="14.25" hidden="1" customHeight="1" x14ac:dyDescent="0.3">
      <c r="L628" s="31" t="e">
        <f t="shared" si="26"/>
        <v>#DIV/0!</v>
      </c>
      <c r="M628" s="31" t="e">
        <f t="shared" si="27"/>
        <v>#DIV/0!</v>
      </c>
    </row>
    <row r="629" spans="12:13" ht="14.25" hidden="1" customHeight="1" x14ac:dyDescent="0.3">
      <c r="L629" s="31" t="e">
        <f t="shared" si="26"/>
        <v>#DIV/0!</v>
      </c>
      <c r="M629" s="31" t="e">
        <f t="shared" si="27"/>
        <v>#DIV/0!</v>
      </c>
    </row>
    <row r="630" spans="12:13" ht="14.25" hidden="1" customHeight="1" x14ac:dyDescent="0.3">
      <c r="L630" s="31" t="e">
        <f t="shared" si="26"/>
        <v>#DIV/0!</v>
      </c>
      <c r="M630" s="31" t="e">
        <f t="shared" si="27"/>
        <v>#DIV/0!</v>
      </c>
    </row>
    <row r="631" spans="12:13" ht="14.25" hidden="1" customHeight="1" x14ac:dyDescent="0.3">
      <c r="L631" s="31" t="e">
        <f t="shared" si="26"/>
        <v>#DIV/0!</v>
      </c>
      <c r="M631" s="31" t="e">
        <f t="shared" si="27"/>
        <v>#DIV/0!</v>
      </c>
    </row>
    <row r="632" spans="12:13" ht="14.25" hidden="1" customHeight="1" x14ac:dyDescent="0.3">
      <c r="L632" s="31" t="e">
        <f t="shared" si="26"/>
        <v>#DIV/0!</v>
      </c>
      <c r="M632" s="31" t="e">
        <f t="shared" si="27"/>
        <v>#DIV/0!</v>
      </c>
    </row>
    <row r="633" spans="12:13" ht="14.25" hidden="1" customHeight="1" x14ac:dyDescent="0.3">
      <c r="L633" s="31" t="e">
        <f t="shared" si="26"/>
        <v>#DIV/0!</v>
      </c>
      <c r="M633" s="31" t="e">
        <f t="shared" si="27"/>
        <v>#DIV/0!</v>
      </c>
    </row>
    <row r="634" spans="12:13" ht="14.25" hidden="1" customHeight="1" x14ac:dyDescent="0.3">
      <c r="L634" s="31" t="e">
        <f t="shared" si="26"/>
        <v>#DIV/0!</v>
      </c>
      <c r="M634" s="31" t="e">
        <f t="shared" si="27"/>
        <v>#DIV/0!</v>
      </c>
    </row>
    <row r="635" spans="12:13" ht="14.25" hidden="1" customHeight="1" x14ac:dyDescent="0.3">
      <c r="L635" s="31" t="e">
        <f t="shared" si="26"/>
        <v>#DIV/0!</v>
      </c>
      <c r="M635" s="31" t="e">
        <f t="shared" si="27"/>
        <v>#DIV/0!</v>
      </c>
    </row>
    <row r="636" spans="12:13" ht="14.25" hidden="1" customHeight="1" x14ac:dyDescent="0.3">
      <c r="L636" s="31" t="e">
        <f t="shared" si="26"/>
        <v>#DIV/0!</v>
      </c>
      <c r="M636" s="31" t="e">
        <f t="shared" si="27"/>
        <v>#DIV/0!</v>
      </c>
    </row>
    <row r="637" spans="12:13" ht="14.25" hidden="1" customHeight="1" x14ac:dyDescent="0.3">
      <c r="L637" s="31" t="e">
        <f t="shared" si="26"/>
        <v>#DIV/0!</v>
      </c>
      <c r="M637" s="31" t="e">
        <f t="shared" si="27"/>
        <v>#DIV/0!</v>
      </c>
    </row>
    <row r="638" spans="12:13" ht="14.25" hidden="1" customHeight="1" x14ac:dyDescent="0.3">
      <c r="L638" s="31" t="e">
        <f t="shared" si="26"/>
        <v>#DIV/0!</v>
      </c>
      <c r="M638" s="31" t="e">
        <f t="shared" si="27"/>
        <v>#DIV/0!</v>
      </c>
    </row>
    <row r="639" spans="12:13" ht="14.25" hidden="1" customHeight="1" x14ac:dyDescent="0.3">
      <c r="L639" s="31" t="e">
        <f t="shared" si="26"/>
        <v>#DIV/0!</v>
      </c>
      <c r="M639" s="31" t="e">
        <f t="shared" si="27"/>
        <v>#DIV/0!</v>
      </c>
    </row>
    <row r="640" spans="12:13" ht="14.25" hidden="1" customHeight="1" x14ac:dyDescent="0.3">
      <c r="L640" s="31" t="e">
        <f t="shared" si="26"/>
        <v>#DIV/0!</v>
      </c>
      <c r="M640" s="31" t="e">
        <f t="shared" si="27"/>
        <v>#DIV/0!</v>
      </c>
    </row>
    <row r="641" spans="12:13" ht="14.25" hidden="1" customHeight="1" x14ac:dyDescent="0.3">
      <c r="L641" s="31" t="e">
        <f t="shared" si="26"/>
        <v>#DIV/0!</v>
      </c>
      <c r="M641" s="31" t="e">
        <f t="shared" si="27"/>
        <v>#DIV/0!</v>
      </c>
    </row>
    <row r="642" spans="12:13" ht="14.25" hidden="1" customHeight="1" x14ac:dyDescent="0.3">
      <c r="L642" s="31" t="e">
        <f t="shared" si="26"/>
        <v>#DIV/0!</v>
      </c>
      <c r="M642" s="31" t="e">
        <f t="shared" si="27"/>
        <v>#DIV/0!</v>
      </c>
    </row>
    <row r="643" spans="12:13" ht="14.25" hidden="1" customHeight="1" x14ac:dyDescent="0.3">
      <c r="L643" s="31" t="e">
        <f t="shared" ref="L643:L706" si="28">(E643-F643)/F643</f>
        <v>#DIV/0!</v>
      </c>
      <c r="M643" s="31" t="e">
        <f t="shared" ref="M643:M706" si="29">(E643-F643-G643)/F643</f>
        <v>#DIV/0!</v>
      </c>
    </row>
    <row r="644" spans="12:13" ht="14.25" hidden="1" customHeight="1" x14ac:dyDescent="0.3">
      <c r="L644" s="31" t="e">
        <f t="shared" si="28"/>
        <v>#DIV/0!</v>
      </c>
      <c r="M644" s="31" t="e">
        <f t="shared" si="29"/>
        <v>#DIV/0!</v>
      </c>
    </row>
    <row r="645" spans="12:13" ht="14.25" hidden="1" customHeight="1" x14ac:dyDescent="0.3">
      <c r="L645" s="31" t="e">
        <f t="shared" si="28"/>
        <v>#DIV/0!</v>
      </c>
      <c r="M645" s="31" t="e">
        <f t="shared" si="29"/>
        <v>#DIV/0!</v>
      </c>
    </row>
    <row r="646" spans="12:13" ht="14.25" hidden="1" customHeight="1" x14ac:dyDescent="0.3">
      <c r="L646" s="31" t="e">
        <f t="shared" si="28"/>
        <v>#DIV/0!</v>
      </c>
      <c r="M646" s="31" t="e">
        <f t="shared" si="29"/>
        <v>#DIV/0!</v>
      </c>
    </row>
    <row r="647" spans="12:13" ht="14.25" hidden="1" customHeight="1" x14ac:dyDescent="0.3">
      <c r="L647" s="31" t="e">
        <f t="shared" si="28"/>
        <v>#DIV/0!</v>
      </c>
      <c r="M647" s="31" t="e">
        <f t="shared" si="29"/>
        <v>#DIV/0!</v>
      </c>
    </row>
    <row r="648" spans="12:13" ht="14.25" hidden="1" customHeight="1" x14ac:dyDescent="0.3">
      <c r="L648" s="31" t="e">
        <f t="shared" si="28"/>
        <v>#DIV/0!</v>
      </c>
      <c r="M648" s="31" t="e">
        <f t="shared" si="29"/>
        <v>#DIV/0!</v>
      </c>
    </row>
    <row r="649" spans="12:13" ht="14.25" hidden="1" customHeight="1" x14ac:dyDescent="0.3">
      <c r="L649" s="31" t="e">
        <f t="shared" si="28"/>
        <v>#DIV/0!</v>
      </c>
      <c r="M649" s="31" t="e">
        <f t="shared" si="29"/>
        <v>#DIV/0!</v>
      </c>
    </row>
    <row r="650" spans="12:13" ht="14.25" hidden="1" customHeight="1" x14ac:dyDescent="0.3">
      <c r="L650" s="31" t="e">
        <f t="shared" si="28"/>
        <v>#DIV/0!</v>
      </c>
      <c r="M650" s="31" t="e">
        <f t="shared" si="29"/>
        <v>#DIV/0!</v>
      </c>
    </row>
    <row r="651" spans="12:13" ht="14.25" hidden="1" customHeight="1" x14ac:dyDescent="0.3">
      <c r="L651" s="31" t="e">
        <f t="shared" si="28"/>
        <v>#DIV/0!</v>
      </c>
      <c r="M651" s="31" t="e">
        <f t="shared" si="29"/>
        <v>#DIV/0!</v>
      </c>
    </row>
    <row r="652" spans="12:13" ht="14.25" hidden="1" customHeight="1" x14ac:dyDescent="0.3">
      <c r="L652" s="31" t="e">
        <f t="shared" si="28"/>
        <v>#DIV/0!</v>
      </c>
      <c r="M652" s="31" t="e">
        <f t="shared" si="29"/>
        <v>#DIV/0!</v>
      </c>
    </row>
    <row r="653" spans="12:13" ht="14.25" hidden="1" customHeight="1" x14ac:dyDescent="0.3">
      <c r="L653" s="31" t="e">
        <f t="shared" si="28"/>
        <v>#DIV/0!</v>
      </c>
      <c r="M653" s="31" t="e">
        <f t="shared" si="29"/>
        <v>#DIV/0!</v>
      </c>
    </row>
    <row r="654" spans="12:13" ht="14.25" hidden="1" customHeight="1" x14ac:dyDescent="0.3">
      <c r="L654" s="31" t="e">
        <f t="shared" si="28"/>
        <v>#DIV/0!</v>
      </c>
      <c r="M654" s="31" t="e">
        <f t="shared" si="29"/>
        <v>#DIV/0!</v>
      </c>
    </row>
    <row r="655" spans="12:13" ht="14.25" hidden="1" customHeight="1" x14ac:dyDescent="0.3">
      <c r="L655" s="31" t="e">
        <f t="shared" si="28"/>
        <v>#DIV/0!</v>
      </c>
      <c r="M655" s="31" t="e">
        <f t="shared" si="29"/>
        <v>#DIV/0!</v>
      </c>
    </row>
    <row r="656" spans="12:13" ht="14.25" hidden="1" customHeight="1" x14ac:dyDescent="0.3">
      <c r="L656" s="31" t="e">
        <f t="shared" si="28"/>
        <v>#DIV/0!</v>
      </c>
      <c r="M656" s="31" t="e">
        <f t="shared" si="29"/>
        <v>#DIV/0!</v>
      </c>
    </row>
    <row r="657" spans="12:13" ht="14.25" hidden="1" customHeight="1" x14ac:dyDescent="0.3">
      <c r="L657" s="31" t="e">
        <f t="shared" si="28"/>
        <v>#DIV/0!</v>
      </c>
      <c r="M657" s="31" t="e">
        <f t="shared" si="29"/>
        <v>#DIV/0!</v>
      </c>
    </row>
    <row r="658" spans="12:13" ht="14.25" hidden="1" customHeight="1" x14ac:dyDescent="0.3">
      <c r="L658" s="31" t="e">
        <f t="shared" si="28"/>
        <v>#DIV/0!</v>
      </c>
      <c r="M658" s="31" t="e">
        <f t="shared" si="29"/>
        <v>#DIV/0!</v>
      </c>
    </row>
    <row r="659" spans="12:13" ht="14.25" hidden="1" customHeight="1" x14ac:dyDescent="0.3">
      <c r="L659" s="31" t="e">
        <f t="shared" si="28"/>
        <v>#DIV/0!</v>
      </c>
      <c r="M659" s="31" t="e">
        <f t="shared" si="29"/>
        <v>#DIV/0!</v>
      </c>
    </row>
    <row r="660" spans="12:13" ht="14.25" hidden="1" customHeight="1" x14ac:dyDescent="0.3">
      <c r="L660" s="31" t="e">
        <f t="shared" si="28"/>
        <v>#DIV/0!</v>
      </c>
      <c r="M660" s="31" t="e">
        <f t="shared" si="29"/>
        <v>#DIV/0!</v>
      </c>
    </row>
    <row r="661" spans="12:13" ht="14.25" hidden="1" customHeight="1" x14ac:dyDescent="0.3">
      <c r="L661" s="31" t="e">
        <f t="shared" si="28"/>
        <v>#DIV/0!</v>
      </c>
      <c r="M661" s="31" t="e">
        <f t="shared" si="29"/>
        <v>#DIV/0!</v>
      </c>
    </row>
    <row r="662" spans="12:13" ht="14.25" hidden="1" customHeight="1" x14ac:dyDescent="0.3">
      <c r="L662" s="31" t="e">
        <f t="shared" si="28"/>
        <v>#DIV/0!</v>
      </c>
      <c r="M662" s="31" t="e">
        <f t="shared" si="29"/>
        <v>#DIV/0!</v>
      </c>
    </row>
    <row r="663" spans="12:13" ht="14.25" hidden="1" customHeight="1" x14ac:dyDescent="0.3">
      <c r="L663" s="31" t="e">
        <f t="shared" si="28"/>
        <v>#DIV/0!</v>
      </c>
      <c r="M663" s="31" t="e">
        <f t="shared" si="29"/>
        <v>#DIV/0!</v>
      </c>
    </row>
    <row r="664" spans="12:13" ht="14.25" hidden="1" customHeight="1" x14ac:dyDescent="0.3">
      <c r="L664" s="31" t="e">
        <f t="shared" si="28"/>
        <v>#DIV/0!</v>
      </c>
      <c r="M664" s="31" t="e">
        <f t="shared" si="29"/>
        <v>#DIV/0!</v>
      </c>
    </row>
    <row r="665" spans="12:13" ht="14.25" hidden="1" customHeight="1" x14ac:dyDescent="0.3">
      <c r="L665" s="31" t="e">
        <f t="shared" si="28"/>
        <v>#DIV/0!</v>
      </c>
      <c r="M665" s="31" t="e">
        <f t="shared" si="29"/>
        <v>#DIV/0!</v>
      </c>
    </row>
    <row r="666" spans="12:13" ht="14.25" hidden="1" customHeight="1" x14ac:dyDescent="0.3">
      <c r="L666" s="31" t="e">
        <f t="shared" si="28"/>
        <v>#DIV/0!</v>
      </c>
      <c r="M666" s="31" t="e">
        <f t="shared" si="29"/>
        <v>#DIV/0!</v>
      </c>
    </row>
    <row r="667" spans="12:13" ht="14.25" hidden="1" customHeight="1" x14ac:dyDescent="0.3">
      <c r="L667" s="31" t="e">
        <f t="shared" si="28"/>
        <v>#DIV/0!</v>
      </c>
      <c r="M667" s="31" t="e">
        <f t="shared" si="29"/>
        <v>#DIV/0!</v>
      </c>
    </row>
    <row r="668" spans="12:13" ht="14.25" hidden="1" customHeight="1" x14ac:dyDescent="0.3">
      <c r="L668" s="31" t="e">
        <f t="shared" si="28"/>
        <v>#DIV/0!</v>
      </c>
      <c r="M668" s="31" t="e">
        <f t="shared" si="29"/>
        <v>#DIV/0!</v>
      </c>
    </row>
    <row r="669" spans="12:13" ht="14.25" hidden="1" customHeight="1" x14ac:dyDescent="0.3">
      <c r="L669" s="31" t="e">
        <f t="shared" si="28"/>
        <v>#DIV/0!</v>
      </c>
      <c r="M669" s="31" t="e">
        <f t="shared" si="29"/>
        <v>#DIV/0!</v>
      </c>
    </row>
    <row r="670" spans="12:13" ht="14.25" hidden="1" customHeight="1" x14ac:dyDescent="0.3">
      <c r="L670" s="31" t="e">
        <f t="shared" si="28"/>
        <v>#DIV/0!</v>
      </c>
      <c r="M670" s="31" t="e">
        <f t="shared" si="29"/>
        <v>#DIV/0!</v>
      </c>
    </row>
    <row r="671" spans="12:13" ht="14.25" hidden="1" customHeight="1" x14ac:dyDescent="0.3">
      <c r="L671" s="31" t="e">
        <f t="shared" si="28"/>
        <v>#DIV/0!</v>
      </c>
      <c r="M671" s="31" t="e">
        <f t="shared" si="29"/>
        <v>#DIV/0!</v>
      </c>
    </row>
    <row r="672" spans="12:13" ht="14.25" hidden="1" customHeight="1" x14ac:dyDescent="0.3">
      <c r="L672" s="31" t="e">
        <f t="shared" si="28"/>
        <v>#DIV/0!</v>
      </c>
      <c r="M672" s="31" t="e">
        <f t="shared" si="29"/>
        <v>#DIV/0!</v>
      </c>
    </row>
    <row r="673" spans="12:13" ht="14.25" hidden="1" customHeight="1" x14ac:dyDescent="0.3">
      <c r="L673" s="31" t="e">
        <f t="shared" si="28"/>
        <v>#DIV/0!</v>
      </c>
      <c r="M673" s="31" t="e">
        <f t="shared" si="29"/>
        <v>#DIV/0!</v>
      </c>
    </row>
    <row r="674" spans="12:13" ht="14.25" hidden="1" customHeight="1" x14ac:dyDescent="0.3">
      <c r="L674" s="31" t="e">
        <f t="shared" si="28"/>
        <v>#DIV/0!</v>
      </c>
      <c r="M674" s="31" t="e">
        <f t="shared" si="29"/>
        <v>#DIV/0!</v>
      </c>
    </row>
    <row r="675" spans="12:13" ht="14.25" hidden="1" customHeight="1" x14ac:dyDescent="0.3">
      <c r="L675" s="31" t="e">
        <f t="shared" si="28"/>
        <v>#DIV/0!</v>
      </c>
      <c r="M675" s="31" t="e">
        <f t="shared" si="29"/>
        <v>#DIV/0!</v>
      </c>
    </row>
    <row r="676" spans="12:13" ht="14.25" hidden="1" customHeight="1" x14ac:dyDescent="0.3">
      <c r="L676" s="31" t="e">
        <f t="shared" si="28"/>
        <v>#DIV/0!</v>
      </c>
      <c r="M676" s="31" t="e">
        <f t="shared" si="29"/>
        <v>#DIV/0!</v>
      </c>
    </row>
    <row r="677" spans="12:13" ht="14.25" hidden="1" customHeight="1" x14ac:dyDescent="0.3">
      <c r="L677" s="31" t="e">
        <f t="shared" si="28"/>
        <v>#DIV/0!</v>
      </c>
      <c r="M677" s="31" t="e">
        <f t="shared" si="29"/>
        <v>#DIV/0!</v>
      </c>
    </row>
    <row r="678" spans="12:13" ht="14.25" hidden="1" customHeight="1" x14ac:dyDescent="0.3">
      <c r="L678" s="31" t="e">
        <f t="shared" si="28"/>
        <v>#DIV/0!</v>
      </c>
      <c r="M678" s="31" t="e">
        <f t="shared" si="29"/>
        <v>#DIV/0!</v>
      </c>
    </row>
    <row r="679" spans="12:13" ht="14.25" hidden="1" customHeight="1" x14ac:dyDescent="0.3">
      <c r="L679" s="31" t="e">
        <f t="shared" si="28"/>
        <v>#DIV/0!</v>
      </c>
      <c r="M679" s="31" t="e">
        <f t="shared" si="29"/>
        <v>#DIV/0!</v>
      </c>
    </row>
    <row r="680" spans="12:13" ht="14.25" hidden="1" customHeight="1" x14ac:dyDescent="0.3">
      <c r="L680" s="31" t="e">
        <f t="shared" si="28"/>
        <v>#DIV/0!</v>
      </c>
      <c r="M680" s="31" t="e">
        <f t="shared" si="29"/>
        <v>#DIV/0!</v>
      </c>
    </row>
    <row r="681" spans="12:13" ht="14.25" hidden="1" customHeight="1" x14ac:dyDescent="0.3">
      <c r="L681" s="31" t="e">
        <f t="shared" si="28"/>
        <v>#DIV/0!</v>
      </c>
      <c r="M681" s="31" t="e">
        <f t="shared" si="29"/>
        <v>#DIV/0!</v>
      </c>
    </row>
    <row r="682" spans="12:13" ht="14.25" hidden="1" customHeight="1" x14ac:dyDescent="0.3">
      <c r="L682" s="31" t="e">
        <f t="shared" si="28"/>
        <v>#DIV/0!</v>
      </c>
      <c r="M682" s="31" t="e">
        <f t="shared" si="29"/>
        <v>#DIV/0!</v>
      </c>
    </row>
    <row r="683" spans="12:13" ht="14.25" hidden="1" customHeight="1" x14ac:dyDescent="0.3">
      <c r="L683" s="31" t="e">
        <f t="shared" si="28"/>
        <v>#DIV/0!</v>
      </c>
      <c r="M683" s="31" t="e">
        <f t="shared" si="29"/>
        <v>#DIV/0!</v>
      </c>
    </row>
    <row r="684" spans="12:13" ht="14.25" hidden="1" customHeight="1" x14ac:dyDescent="0.3">
      <c r="L684" s="31" t="e">
        <f t="shared" si="28"/>
        <v>#DIV/0!</v>
      </c>
      <c r="M684" s="31" t="e">
        <f t="shared" si="29"/>
        <v>#DIV/0!</v>
      </c>
    </row>
    <row r="685" spans="12:13" ht="14.25" hidden="1" customHeight="1" x14ac:dyDescent="0.3">
      <c r="L685" s="31" t="e">
        <f t="shared" si="28"/>
        <v>#DIV/0!</v>
      </c>
      <c r="M685" s="31" t="e">
        <f t="shared" si="29"/>
        <v>#DIV/0!</v>
      </c>
    </row>
    <row r="686" spans="12:13" ht="14.25" hidden="1" customHeight="1" x14ac:dyDescent="0.3">
      <c r="L686" s="31" t="e">
        <f t="shared" si="28"/>
        <v>#DIV/0!</v>
      </c>
      <c r="M686" s="31" t="e">
        <f t="shared" si="29"/>
        <v>#DIV/0!</v>
      </c>
    </row>
    <row r="687" spans="12:13" ht="14.25" hidden="1" customHeight="1" x14ac:dyDescent="0.3">
      <c r="L687" s="31" t="e">
        <f t="shared" si="28"/>
        <v>#DIV/0!</v>
      </c>
      <c r="M687" s="31" t="e">
        <f t="shared" si="29"/>
        <v>#DIV/0!</v>
      </c>
    </row>
    <row r="688" spans="12:13" ht="14.25" hidden="1" customHeight="1" x14ac:dyDescent="0.3">
      <c r="L688" s="31" t="e">
        <f t="shared" si="28"/>
        <v>#DIV/0!</v>
      </c>
      <c r="M688" s="31" t="e">
        <f t="shared" si="29"/>
        <v>#DIV/0!</v>
      </c>
    </row>
    <row r="689" spans="12:13" ht="14.25" hidden="1" customHeight="1" x14ac:dyDescent="0.3">
      <c r="L689" s="31" t="e">
        <f t="shared" si="28"/>
        <v>#DIV/0!</v>
      </c>
      <c r="M689" s="31" t="e">
        <f t="shared" si="29"/>
        <v>#DIV/0!</v>
      </c>
    </row>
    <row r="690" spans="12:13" ht="14.25" hidden="1" customHeight="1" x14ac:dyDescent="0.3">
      <c r="L690" s="31" t="e">
        <f t="shared" si="28"/>
        <v>#DIV/0!</v>
      </c>
      <c r="M690" s="31" t="e">
        <f t="shared" si="29"/>
        <v>#DIV/0!</v>
      </c>
    </row>
    <row r="691" spans="12:13" ht="14.25" hidden="1" customHeight="1" x14ac:dyDescent="0.3">
      <c r="L691" s="31" t="e">
        <f t="shared" si="28"/>
        <v>#DIV/0!</v>
      </c>
      <c r="M691" s="31" t="e">
        <f t="shared" si="29"/>
        <v>#DIV/0!</v>
      </c>
    </row>
    <row r="692" spans="12:13" ht="14.25" hidden="1" customHeight="1" x14ac:dyDescent="0.3">
      <c r="L692" s="31" t="e">
        <f t="shared" si="28"/>
        <v>#DIV/0!</v>
      </c>
      <c r="M692" s="31" t="e">
        <f t="shared" si="29"/>
        <v>#DIV/0!</v>
      </c>
    </row>
    <row r="693" spans="12:13" ht="14.25" hidden="1" customHeight="1" x14ac:dyDescent="0.3">
      <c r="L693" s="31" t="e">
        <f t="shared" si="28"/>
        <v>#DIV/0!</v>
      </c>
      <c r="M693" s="31" t="e">
        <f t="shared" si="29"/>
        <v>#DIV/0!</v>
      </c>
    </row>
    <row r="694" spans="12:13" ht="14.25" hidden="1" customHeight="1" x14ac:dyDescent="0.3">
      <c r="L694" s="31" t="e">
        <f t="shared" si="28"/>
        <v>#DIV/0!</v>
      </c>
      <c r="M694" s="31" t="e">
        <f t="shared" si="29"/>
        <v>#DIV/0!</v>
      </c>
    </row>
    <row r="695" spans="12:13" ht="14.25" hidden="1" customHeight="1" x14ac:dyDescent="0.3">
      <c r="L695" s="31" t="e">
        <f t="shared" si="28"/>
        <v>#DIV/0!</v>
      </c>
      <c r="M695" s="31" t="e">
        <f t="shared" si="29"/>
        <v>#DIV/0!</v>
      </c>
    </row>
    <row r="696" spans="12:13" ht="14.25" hidden="1" customHeight="1" x14ac:dyDescent="0.3">
      <c r="L696" s="31" t="e">
        <f t="shared" si="28"/>
        <v>#DIV/0!</v>
      </c>
      <c r="M696" s="31" t="e">
        <f t="shared" si="29"/>
        <v>#DIV/0!</v>
      </c>
    </row>
    <row r="697" spans="12:13" ht="14.25" hidden="1" customHeight="1" x14ac:dyDescent="0.3">
      <c r="L697" s="31" t="e">
        <f t="shared" si="28"/>
        <v>#DIV/0!</v>
      </c>
      <c r="M697" s="31" t="e">
        <f t="shared" si="29"/>
        <v>#DIV/0!</v>
      </c>
    </row>
    <row r="698" spans="12:13" ht="14.25" hidden="1" customHeight="1" x14ac:dyDescent="0.3">
      <c r="L698" s="31" t="e">
        <f t="shared" si="28"/>
        <v>#DIV/0!</v>
      </c>
      <c r="M698" s="31" t="e">
        <f t="shared" si="29"/>
        <v>#DIV/0!</v>
      </c>
    </row>
    <row r="699" spans="12:13" ht="14.25" hidden="1" customHeight="1" x14ac:dyDescent="0.3">
      <c r="L699" s="31" t="e">
        <f t="shared" si="28"/>
        <v>#DIV/0!</v>
      </c>
      <c r="M699" s="31" t="e">
        <f t="shared" si="29"/>
        <v>#DIV/0!</v>
      </c>
    </row>
    <row r="700" spans="12:13" ht="14.25" hidden="1" customHeight="1" x14ac:dyDescent="0.3">
      <c r="L700" s="31" t="e">
        <f t="shared" si="28"/>
        <v>#DIV/0!</v>
      </c>
      <c r="M700" s="31" t="e">
        <f t="shared" si="29"/>
        <v>#DIV/0!</v>
      </c>
    </row>
    <row r="701" spans="12:13" ht="14.25" hidden="1" customHeight="1" x14ac:dyDescent="0.3">
      <c r="L701" s="31" t="e">
        <f t="shared" si="28"/>
        <v>#DIV/0!</v>
      </c>
      <c r="M701" s="31" t="e">
        <f t="shared" si="29"/>
        <v>#DIV/0!</v>
      </c>
    </row>
    <row r="702" spans="12:13" ht="14.25" hidden="1" customHeight="1" x14ac:dyDescent="0.3">
      <c r="L702" s="31" t="e">
        <f t="shared" si="28"/>
        <v>#DIV/0!</v>
      </c>
      <c r="M702" s="31" t="e">
        <f t="shared" si="29"/>
        <v>#DIV/0!</v>
      </c>
    </row>
    <row r="703" spans="12:13" ht="14.25" hidden="1" customHeight="1" x14ac:dyDescent="0.3">
      <c r="L703" s="31" t="e">
        <f t="shared" si="28"/>
        <v>#DIV/0!</v>
      </c>
      <c r="M703" s="31" t="e">
        <f t="shared" si="29"/>
        <v>#DIV/0!</v>
      </c>
    </row>
    <row r="704" spans="12:13" ht="14.25" hidden="1" customHeight="1" x14ac:dyDescent="0.3">
      <c r="L704" s="31" t="e">
        <f t="shared" si="28"/>
        <v>#DIV/0!</v>
      </c>
      <c r="M704" s="31" t="e">
        <f t="shared" si="29"/>
        <v>#DIV/0!</v>
      </c>
    </row>
    <row r="705" spans="12:13" ht="14.25" hidden="1" customHeight="1" x14ac:dyDescent="0.3">
      <c r="L705" s="31" t="e">
        <f t="shared" si="28"/>
        <v>#DIV/0!</v>
      </c>
      <c r="M705" s="31" t="e">
        <f t="shared" si="29"/>
        <v>#DIV/0!</v>
      </c>
    </row>
    <row r="706" spans="12:13" ht="14.25" hidden="1" customHeight="1" x14ac:dyDescent="0.3">
      <c r="L706" s="31" t="e">
        <f t="shared" si="28"/>
        <v>#DIV/0!</v>
      </c>
      <c r="M706" s="31" t="e">
        <f t="shared" si="29"/>
        <v>#DIV/0!</v>
      </c>
    </row>
    <row r="707" spans="12:13" ht="14.25" hidden="1" customHeight="1" x14ac:dyDescent="0.3">
      <c r="L707" s="31" t="e">
        <f t="shared" ref="L707:L770" si="30">(E707-F707)/F707</f>
        <v>#DIV/0!</v>
      </c>
      <c r="M707" s="31" t="e">
        <f t="shared" ref="M707:M770" si="31">(E707-F707-G707)/F707</f>
        <v>#DIV/0!</v>
      </c>
    </row>
    <row r="708" spans="12:13" ht="14.25" hidden="1" customHeight="1" x14ac:dyDescent="0.3">
      <c r="L708" s="31" t="e">
        <f t="shared" si="30"/>
        <v>#DIV/0!</v>
      </c>
      <c r="M708" s="31" t="e">
        <f t="shared" si="31"/>
        <v>#DIV/0!</v>
      </c>
    </row>
    <row r="709" spans="12:13" ht="14.25" hidden="1" customHeight="1" x14ac:dyDescent="0.3">
      <c r="L709" s="31" t="e">
        <f t="shared" si="30"/>
        <v>#DIV/0!</v>
      </c>
      <c r="M709" s="31" t="e">
        <f t="shared" si="31"/>
        <v>#DIV/0!</v>
      </c>
    </row>
    <row r="710" spans="12:13" ht="14.25" hidden="1" customHeight="1" x14ac:dyDescent="0.3">
      <c r="L710" s="31" t="e">
        <f t="shared" si="30"/>
        <v>#DIV/0!</v>
      </c>
      <c r="M710" s="31" t="e">
        <f t="shared" si="31"/>
        <v>#DIV/0!</v>
      </c>
    </row>
    <row r="711" spans="12:13" ht="14.25" hidden="1" customHeight="1" x14ac:dyDescent="0.3">
      <c r="L711" s="31" t="e">
        <f t="shared" si="30"/>
        <v>#DIV/0!</v>
      </c>
      <c r="M711" s="31" t="e">
        <f t="shared" si="31"/>
        <v>#DIV/0!</v>
      </c>
    </row>
    <row r="712" spans="12:13" ht="14.25" hidden="1" customHeight="1" x14ac:dyDescent="0.3">
      <c r="L712" s="31" t="e">
        <f t="shared" si="30"/>
        <v>#DIV/0!</v>
      </c>
      <c r="M712" s="31" t="e">
        <f t="shared" si="31"/>
        <v>#DIV/0!</v>
      </c>
    </row>
    <row r="713" spans="12:13" ht="14.25" hidden="1" customHeight="1" x14ac:dyDescent="0.3">
      <c r="L713" s="31" t="e">
        <f t="shared" si="30"/>
        <v>#DIV/0!</v>
      </c>
      <c r="M713" s="31" t="e">
        <f t="shared" si="31"/>
        <v>#DIV/0!</v>
      </c>
    </row>
    <row r="714" spans="12:13" ht="14.25" hidden="1" customHeight="1" x14ac:dyDescent="0.3">
      <c r="L714" s="31" t="e">
        <f t="shared" si="30"/>
        <v>#DIV/0!</v>
      </c>
      <c r="M714" s="31" t="e">
        <f t="shared" si="31"/>
        <v>#DIV/0!</v>
      </c>
    </row>
    <row r="715" spans="12:13" ht="14.25" hidden="1" customHeight="1" x14ac:dyDescent="0.3">
      <c r="L715" s="31" t="e">
        <f t="shared" si="30"/>
        <v>#DIV/0!</v>
      </c>
      <c r="M715" s="31" t="e">
        <f t="shared" si="31"/>
        <v>#DIV/0!</v>
      </c>
    </row>
    <row r="716" spans="12:13" ht="14.25" hidden="1" customHeight="1" x14ac:dyDescent="0.3">
      <c r="L716" s="31" t="e">
        <f t="shared" si="30"/>
        <v>#DIV/0!</v>
      </c>
      <c r="M716" s="31" t="e">
        <f t="shared" si="31"/>
        <v>#DIV/0!</v>
      </c>
    </row>
    <row r="717" spans="12:13" ht="14.25" hidden="1" customHeight="1" x14ac:dyDescent="0.3">
      <c r="L717" s="31" t="e">
        <f t="shared" si="30"/>
        <v>#DIV/0!</v>
      </c>
      <c r="M717" s="31" t="e">
        <f t="shared" si="31"/>
        <v>#DIV/0!</v>
      </c>
    </row>
    <row r="718" spans="12:13" ht="14.25" hidden="1" customHeight="1" x14ac:dyDescent="0.3">
      <c r="L718" s="31" t="e">
        <f t="shared" si="30"/>
        <v>#DIV/0!</v>
      </c>
      <c r="M718" s="31" t="e">
        <f t="shared" si="31"/>
        <v>#DIV/0!</v>
      </c>
    </row>
    <row r="719" spans="12:13" ht="14.25" hidden="1" customHeight="1" x14ac:dyDescent="0.3">
      <c r="L719" s="31" t="e">
        <f t="shared" si="30"/>
        <v>#DIV/0!</v>
      </c>
      <c r="M719" s="31" t="e">
        <f t="shared" si="31"/>
        <v>#DIV/0!</v>
      </c>
    </row>
    <row r="720" spans="12:13" ht="14.25" hidden="1" customHeight="1" x14ac:dyDescent="0.3">
      <c r="L720" s="31" t="e">
        <f t="shared" si="30"/>
        <v>#DIV/0!</v>
      </c>
      <c r="M720" s="31" t="e">
        <f t="shared" si="31"/>
        <v>#DIV/0!</v>
      </c>
    </row>
    <row r="721" spans="12:13" ht="14.25" hidden="1" customHeight="1" x14ac:dyDescent="0.3">
      <c r="L721" s="31" t="e">
        <f t="shared" si="30"/>
        <v>#DIV/0!</v>
      </c>
      <c r="M721" s="31" t="e">
        <f t="shared" si="31"/>
        <v>#DIV/0!</v>
      </c>
    </row>
    <row r="722" spans="12:13" ht="14.25" hidden="1" customHeight="1" x14ac:dyDescent="0.3">
      <c r="L722" s="31" t="e">
        <f t="shared" si="30"/>
        <v>#DIV/0!</v>
      </c>
      <c r="M722" s="31" t="e">
        <f t="shared" si="31"/>
        <v>#DIV/0!</v>
      </c>
    </row>
    <row r="723" spans="12:13" ht="14.25" hidden="1" customHeight="1" x14ac:dyDescent="0.3">
      <c r="L723" s="31" t="e">
        <f t="shared" si="30"/>
        <v>#DIV/0!</v>
      </c>
      <c r="M723" s="31" t="e">
        <f t="shared" si="31"/>
        <v>#DIV/0!</v>
      </c>
    </row>
    <row r="724" spans="12:13" ht="14.25" hidden="1" customHeight="1" x14ac:dyDescent="0.3">
      <c r="L724" s="31" t="e">
        <f t="shared" si="30"/>
        <v>#DIV/0!</v>
      </c>
      <c r="M724" s="31" t="e">
        <f t="shared" si="31"/>
        <v>#DIV/0!</v>
      </c>
    </row>
    <row r="725" spans="12:13" ht="14.25" hidden="1" customHeight="1" x14ac:dyDescent="0.3">
      <c r="L725" s="31" t="e">
        <f t="shared" si="30"/>
        <v>#DIV/0!</v>
      </c>
      <c r="M725" s="31" t="e">
        <f t="shared" si="31"/>
        <v>#DIV/0!</v>
      </c>
    </row>
    <row r="726" spans="12:13" ht="14.25" hidden="1" customHeight="1" x14ac:dyDescent="0.3">
      <c r="L726" s="31" t="e">
        <f t="shared" si="30"/>
        <v>#DIV/0!</v>
      </c>
      <c r="M726" s="31" t="e">
        <f t="shared" si="31"/>
        <v>#DIV/0!</v>
      </c>
    </row>
    <row r="727" spans="12:13" ht="14.25" hidden="1" customHeight="1" x14ac:dyDescent="0.3">
      <c r="L727" s="31" t="e">
        <f t="shared" si="30"/>
        <v>#DIV/0!</v>
      </c>
      <c r="M727" s="31" t="e">
        <f t="shared" si="31"/>
        <v>#DIV/0!</v>
      </c>
    </row>
    <row r="728" spans="12:13" ht="14.25" hidden="1" customHeight="1" x14ac:dyDescent="0.3">
      <c r="L728" s="31" t="e">
        <f t="shared" si="30"/>
        <v>#DIV/0!</v>
      </c>
      <c r="M728" s="31" t="e">
        <f t="shared" si="31"/>
        <v>#DIV/0!</v>
      </c>
    </row>
    <row r="729" spans="12:13" ht="14.25" hidden="1" customHeight="1" x14ac:dyDescent="0.3">
      <c r="L729" s="31" t="e">
        <f t="shared" si="30"/>
        <v>#DIV/0!</v>
      </c>
      <c r="M729" s="31" t="e">
        <f t="shared" si="31"/>
        <v>#DIV/0!</v>
      </c>
    </row>
    <row r="730" spans="12:13" ht="14.25" hidden="1" customHeight="1" x14ac:dyDescent="0.3">
      <c r="L730" s="31" t="e">
        <f t="shared" si="30"/>
        <v>#DIV/0!</v>
      </c>
      <c r="M730" s="31" t="e">
        <f t="shared" si="31"/>
        <v>#DIV/0!</v>
      </c>
    </row>
    <row r="731" spans="12:13" ht="14.25" hidden="1" customHeight="1" x14ac:dyDescent="0.3">
      <c r="L731" s="31" t="e">
        <f t="shared" si="30"/>
        <v>#DIV/0!</v>
      </c>
      <c r="M731" s="31" t="e">
        <f t="shared" si="31"/>
        <v>#DIV/0!</v>
      </c>
    </row>
    <row r="732" spans="12:13" ht="14.25" hidden="1" customHeight="1" x14ac:dyDescent="0.3">
      <c r="L732" s="31" t="e">
        <f t="shared" si="30"/>
        <v>#DIV/0!</v>
      </c>
      <c r="M732" s="31" t="e">
        <f t="shared" si="31"/>
        <v>#DIV/0!</v>
      </c>
    </row>
    <row r="733" spans="12:13" ht="14.25" hidden="1" customHeight="1" x14ac:dyDescent="0.3">
      <c r="L733" s="31" t="e">
        <f t="shared" si="30"/>
        <v>#DIV/0!</v>
      </c>
      <c r="M733" s="31" t="e">
        <f t="shared" si="31"/>
        <v>#DIV/0!</v>
      </c>
    </row>
    <row r="734" spans="12:13" ht="14.25" hidden="1" customHeight="1" x14ac:dyDescent="0.3">
      <c r="L734" s="31" t="e">
        <f t="shared" si="30"/>
        <v>#DIV/0!</v>
      </c>
      <c r="M734" s="31" t="e">
        <f t="shared" si="31"/>
        <v>#DIV/0!</v>
      </c>
    </row>
    <row r="735" spans="12:13" ht="14.25" hidden="1" customHeight="1" x14ac:dyDescent="0.3">
      <c r="L735" s="31" t="e">
        <f t="shared" si="30"/>
        <v>#DIV/0!</v>
      </c>
      <c r="M735" s="31" t="e">
        <f t="shared" si="31"/>
        <v>#DIV/0!</v>
      </c>
    </row>
    <row r="736" spans="12:13" ht="14.25" hidden="1" customHeight="1" x14ac:dyDescent="0.3">
      <c r="L736" s="31" t="e">
        <f t="shared" si="30"/>
        <v>#DIV/0!</v>
      </c>
      <c r="M736" s="31" t="e">
        <f t="shared" si="31"/>
        <v>#DIV/0!</v>
      </c>
    </row>
    <row r="737" spans="12:13" ht="14.25" hidden="1" customHeight="1" x14ac:dyDescent="0.3">
      <c r="L737" s="31" t="e">
        <f t="shared" si="30"/>
        <v>#DIV/0!</v>
      </c>
      <c r="M737" s="31" t="e">
        <f t="shared" si="31"/>
        <v>#DIV/0!</v>
      </c>
    </row>
    <row r="738" spans="12:13" ht="14.25" hidden="1" customHeight="1" x14ac:dyDescent="0.3">
      <c r="L738" s="31" t="e">
        <f t="shared" si="30"/>
        <v>#DIV/0!</v>
      </c>
      <c r="M738" s="31" t="e">
        <f t="shared" si="31"/>
        <v>#DIV/0!</v>
      </c>
    </row>
    <row r="739" spans="12:13" ht="14.25" hidden="1" customHeight="1" x14ac:dyDescent="0.3">
      <c r="L739" s="31" t="e">
        <f t="shared" si="30"/>
        <v>#DIV/0!</v>
      </c>
      <c r="M739" s="31" t="e">
        <f t="shared" si="31"/>
        <v>#DIV/0!</v>
      </c>
    </row>
    <row r="740" spans="12:13" ht="14.25" hidden="1" customHeight="1" x14ac:dyDescent="0.3">
      <c r="L740" s="31" t="e">
        <f t="shared" si="30"/>
        <v>#DIV/0!</v>
      </c>
      <c r="M740" s="31" t="e">
        <f t="shared" si="31"/>
        <v>#DIV/0!</v>
      </c>
    </row>
    <row r="741" spans="12:13" ht="14.25" hidden="1" customHeight="1" x14ac:dyDescent="0.3">
      <c r="L741" s="31" t="e">
        <f t="shared" si="30"/>
        <v>#DIV/0!</v>
      </c>
      <c r="M741" s="31" t="e">
        <f t="shared" si="31"/>
        <v>#DIV/0!</v>
      </c>
    </row>
    <row r="742" spans="12:13" ht="14.25" hidden="1" customHeight="1" x14ac:dyDescent="0.3">
      <c r="L742" s="31" t="e">
        <f t="shared" si="30"/>
        <v>#DIV/0!</v>
      </c>
      <c r="M742" s="31" t="e">
        <f t="shared" si="31"/>
        <v>#DIV/0!</v>
      </c>
    </row>
    <row r="743" spans="12:13" ht="14.25" hidden="1" customHeight="1" x14ac:dyDescent="0.3">
      <c r="L743" s="31" t="e">
        <f t="shared" si="30"/>
        <v>#DIV/0!</v>
      </c>
      <c r="M743" s="31" t="e">
        <f t="shared" si="31"/>
        <v>#DIV/0!</v>
      </c>
    </row>
    <row r="744" spans="12:13" ht="14.25" hidden="1" customHeight="1" x14ac:dyDescent="0.3">
      <c r="L744" s="31" t="e">
        <f t="shared" si="30"/>
        <v>#DIV/0!</v>
      </c>
      <c r="M744" s="31" t="e">
        <f t="shared" si="31"/>
        <v>#DIV/0!</v>
      </c>
    </row>
    <row r="745" spans="12:13" ht="14.25" hidden="1" customHeight="1" x14ac:dyDescent="0.3">
      <c r="L745" s="31" t="e">
        <f t="shared" si="30"/>
        <v>#DIV/0!</v>
      </c>
      <c r="M745" s="31" t="e">
        <f t="shared" si="31"/>
        <v>#DIV/0!</v>
      </c>
    </row>
    <row r="746" spans="12:13" ht="14.25" hidden="1" customHeight="1" x14ac:dyDescent="0.3">
      <c r="L746" s="31" t="e">
        <f t="shared" si="30"/>
        <v>#DIV/0!</v>
      </c>
      <c r="M746" s="31" t="e">
        <f t="shared" si="31"/>
        <v>#DIV/0!</v>
      </c>
    </row>
    <row r="747" spans="12:13" ht="14.25" hidden="1" customHeight="1" x14ac:dyDescent="0.3">
      <c r="L747" s="31" t="e">
        <f t="shared" si="30"/>
        <v>#DIV/0!</v>
      </c>
      <c r="M747" s="31" t="e">
        <f t="shared" si="31"/>
        <v>#DIV/0!</v>
      </c>
    </row>
    <row r="748" spans="12:13" ht="14.25" hidden="1" customHeight="1" x14ac:dyDescent="0.3">
      <c r="L748" s="31" t="e">
        <f t="shared" si="30"/>
        <v>#DIV/0!</v>
      </c>
      <c r="M748" s="31" t="e">
        <f t="shared" si="31"/>
        <v>#DIV/0!</v>
      </c>
    </row>
    <row r="749" spans="12:13" ht="14.25" hidden="1" customHeight="1" x14ac:dyDescent="0.3">
      <c r="L749" s="31" t="e">
        <f t="shared" si="30"/>
        <v>#DIV/0!</v>
      </c>
      <c r="M749" s="31" t="e">
        <f t="shared" si="31"/>
        <v>#DIV/0!</v>
      </c>
    </row>
    <row r="750" spans="12:13" ht="14.25" hidden="1" customHeight="1" x14ac:dyDescent="0.3">
      <c r="L750" s="31" t="e">
        <f t="shared" si="30"/>
        <v>#DIV/0!</v>
      </c>
      <c r="M750" s="31" t="e">
        <f t="shared" si="31"/>
        <v>#DIV/0!</v>
      </c>
    </row>
    <row r="751" spans="12:13" ht="14.25" hidden="1" customHeight="1" x14ac:dyDescent="0.3">
      <c r="L751" s="31" t="e">
        <f t="shared" si="30"/>
        <v>#DIV/0!</v>
      </c>
      <c r="M751" s="31" t="e">
        <f t="shared" si="31"/>
        <v>#DIV/0!</v>
      </c>
    </row>
    <row r="752" spans="12:13" ht="14.25" hidden="1" customHeight="1" x14ac:dyDescent="0.3">
      <c r="L752" s="31" t="e">
        <f t="shared" si="30"/>
        <v>#DIV/0!</v>
      </c>
      <c r="M752" s="31" t="e">
        <f t="shared" si="31"/>
        <v>#DIV/0!</v>
      </c>
    </row>
    <row r="753" spans="12:13" ht="14.25" hidden="1" customHeight="1" x14ac:dyDescent="0.3">
      <c r="L753" s="31" t="e">
        <f t="shared" si="30"/>
        <v>#DIV/0!</v>
      </c>
      <c r="M753" s="31" t="e">
        <f t="shared" si="31"/>
        <v>#DIV/0!</v>
      </c>
    </row>
    <row r="754" spans="12:13" ht="14.25" hidden="1" customHeight="1" x14ac:dyDescent="0.3">
      <c r="L754" s="31" t="e">
        <f t="shared" si="30"/>
        <v>#DIV/0!</v>
      </c>
      <c r="M754" s="31" t="e">
        <f t="shared" si="31"/>
        <v>#DIV/0!</v>
      </c>
    </row>
    <row r="755" spans="12:13" ht="14.25" hidden="1" customHeight="1" x14ac:dyDescent="0.3">
      <c r="L755" s="31" t="e">
        <f t="shared" si="30"/>
        <v>#DIV/0!</v>
      </c>
      <c r="M755" s="31" t="e">
        <f t="shared" si="31"/>
        <v>#DIV/0!</v>
      </c>
    </row>
    <row r="756" spans="12:13" ht="14.25" hidden="1" customHeight="1" x14ac:dyDescent="0.3">
      <c r="L756" s="31" t="e">
        <f t="shared" si="30"/>
        <v>#DIV/0!</v>
      </c>
      <c r="M756" s="31" t="e">
        <f t="shared" si="31"/>
        <v>#DIV/0!</v>
      </c>
    </row>
    <row r="757" spans="12:13" ht="14.25" hidden="1" customHeight="1" x14ac:dyDescent="0.3">
      <c r="L757" s="31" t="e">
        <f t="shared" si="30"/>
        <v>#DIV/0!</v>
      </c>
      <c r="M757" s="31" t="e">
        <f t="shared" si="31"/>
        <v>#DIV/0!</v>
      </c>
    </row>
    <row r="758" spans="12:13" ht="14.25" hidden="1" customHeight="1" x14ac:dyDescent="0.3">
      <c r="L758" s="31" t="e">
        <f t="shared" si="30"/>
        <v>#DIV/0!</v>
      </c>
      <c r="M758" s="31" t="e">
        <f t="shared" si="31"/>
        <v>#DIV/0!</v>
      </c>
    </row>
    <row r="759" spans="12:13" ht="14.25" hidden="1" customHeight="1" x14ac:dyDescent="0.3">
      <c r="L759" s="31" t="e">
        <f t="shared" si="30"/>
        <v>#DIV/0!</v>
      </c>
      <c r="M759" s="31" t="e">
        <f t="shared" si="31"/>
        <v>#DIV/0!</v>
      </c>
    </row>
    <row r="760" spans="12:13" ht="14.25" hidden="1" customHeight="1" x14ac:dyDescent="0.3">
      <c r="L760" s="31" t="e">
        <f t="shared" si="30"/>
        <v>#DIV/0!</v>
      </c>
      <c r="M760" s="31" t="e">
        <f t="shared" si="31"/>
        <v>#DIV/0!</v>
      </c>
    </row>
    <row r="761" spans="12:13" ht="14.25" hidden="1" customHeight="1" x14ac:dyDescent="0.3">
      <c r="L761" s="31" t="e">
        <f t="shared" si="30"/>
        <v>#DIV/0!</v>
      </c>
      <c r="M761" s="31" t="e">
        <f t="shared" si="31"/>
        <v>#DIV/0!</v>
      </c>
    </row>
    <row r="762" spans="12:13" ht="14.25" hidden="1" customHeight="1" x14ac:dyDescent="0.3">
      <c r="L762" s="31" t="e">
        <f t="shared" si="30"/>
        <v>#DIV/0!</v>
      </c>
      <c r="M762" s="31" t="e">
        <f t="shared" si="31"/>
        <v>#DIV/0!</v>
      </c>
    </row>
    <row r="763" spans="12:13" ht="14.25" hidden="1" customHeight="1" x14ac:dyDescent="0.3">
      <c r="L763" s="31" t="e">
        <f t="shared" si="30"/>
        <v>#DIV/0!</v>
      </c>
      <c r="M763" s="31" t="e">
        <f t="shared" si="31"/>
        <v>#DIV/0!</v>
      </c>
    </row>
    <row r="764" spans="12:13" ht="14.25" hidden="1" customHeight="1" x14ac:dyDescent="0.3">
      <c r="L764" s="31" t="e">
        <f t="shared" si="30"/>
        <v>#DIV/0!</v>
      </c>
      <c r="M764" s="31" t="e">
        <f t="shared" si="31"/>
        <v>#DIV/0!</v>
      </c>
    </row>
    <row r="765" spans="12:13" ht="14.25" hidden="1" customHeight="1" x14ac:dyDescent="0.3">
      <c r="L765" s="31" t="e">
        <f t="shared" si="30"/>
        <v>#DIV/0!</v>
      </c>
      <c r="M765" s="31" t="e">
        <f t="shared" si="31"/>
        <v>#DIV/0!</v>
      </c>
    </row>
    <row r="766" spans="12:13" ht="14.25" hidden="1" customHeight="1" x14ac:dyDescent="0.3">
      <c r="L766" s="31" t="e">
        <f t="shared" si="30"/>
        <v>#DIV/0!</v>
      </c>
      <c r="M766" s="31" t="e">
        <f t="shared" si="31"/>
        <v>#DIV/0!</v>
      </c>
    </row>
    <row r="767" spans="12:13" ht="14.25" hidden="1" customHeight="1" x14ac:dyDescent="0.3">
      <c r="L767" s="31" t="e">
        <f t="shared" si="30"/>
        <v>#DIV/0!</v>
      </c>
      <c r="M767" s="31" t="e">
        <f t="shared" si="31"/>
        <v>#DIV/0!</v>
      </c>
    </row>
    <row r="768" spans="12:13" ht="14.25" hidden="1" customHeight="1" x14ac:dyDescent="0.3">
      <c r="L768" s="31" t="e">
        <f t="shared" si="30"/>
        <v>#DIV/0!</v>
      </c>
      <c r="M768" s="31" t="e">
        <f t="shared" si="31"/>
        <v>#DIV/0!</v>
      </c>
    </row>
    <row r="769" spans="12:13" ht="14.25" hidden="1" customHeight="1" x14ac:dyDescent="0.3">
      <c r="L769" s="31" t="e">
        <f t="shared" si="30"/>
        <v>#DIV/0!</v>
      </c>
      <c r="M769" s="31" t="e">
        <f t="shared" si="31"/>
        <v>#DIV/0!</v>
      </c>
    </row>
    <row r="770" spans="12:13" ht="14.25" hidden="1" customHeight="1" x14ac:dyDescent="0.3">
      <c r="L770" s="31" t="e">
        <f t="shared" si="30"/>
        <v>#DIV/0!</v>
      </c>
      <c r="M770" s="31" t="e">
        <f t="shared" si="31"/>
        <v>#DIV/0!</v>
      </c>
    </row>
    <row r="771" spans="12:13" ht="14.25" hidden="1" customHeight="1" x14ac:dyDescent="0.3">
      <c r="L771" s="31" t="e">
        <f t="shared" ref="L771:L834" si="32">(E771-F771)/F771</f>
        <v>#DIV/0!</v>
      </c>
      <c r="M771" s="31" t="e">
        <f t="shared" ref="M771:M834" si="33">(E771-F771-G771)/F771</f>
        <v>#DIV/0!</v>
      </c>
    </row>
    <row r="772" spans="12:13" ht="14.25" hidden="1" customHeight="1" x14ac:dyDescent="0.3">
      <c r="L772" s="31" t="e">
        <f t="shared" si="32"/>
        <v>#DIV/0!</v>
      </c>
      <c r="M772" s="31" t="e">
        <f t="shared" si="33"/>
        <v>#DIV/0!</v>
      </c>
    </row>
    <row r="773" spans="12:13" ht="14.25" hidden="1" customHeight="1" x14ac:dyDescent="0.3">
      <c r="L773" s="31" t="e">
        <f t="shared" si="32"/>
        <v>#DIV/0!</v>
      </c>
      <c r="M773" s="31" t="e">
        <f t="shared" si="33"/>
        <v>#DIV/0!</v>
      </c>
    </row>
    <row r="774" spans="12:13" ht="14.25" hidden="1" customHeight="1" x14ac:dyDescent="0.3">
      <c r="L774" s="31" t="e">
        <f t="shared" si="32"/>
        <v>#DIV/0!</v>
      </c>
      <c r="M774" s="31" t="e">
        <f t="shared" si="33"/>
        <v>#DIV/0!</v>
      </c>
    </row>
    <row r="775" spans="12:13" ht="14.25" hidden="1" customHeight="1" x14ac:dyDescent="0.3">
      <c r="L775" s="31" t="e">
        <f t="shared" si="32"/>
        <v>#DIV/0!</v>
      </c>
      <c r="M775" s="31" t="e">
        <f t="shared" si="33"/>
        <v>#DIV/0!</v>
      </c>
    </row>
    <row r="776" spans="12:13" ht="14.25" hidden="1" customHeight="1" x14ac:dyDescent="0.3">
      <c r="L776" s="31" t="e">
        <f t="shared" si="32"/>
        <v>#DIV/0!</v>
      </c>
      <c r="M776" s="31" t="e">
        <f t="shared" si="33"/>
        <v>#DIV/0!</v>
      </c>
    </row>
    <row r="777" spans="12:13" ht="14.25" hidden="1" customHeight="1" x14ac:dyDescent="0.3">
      <c r="L777" s="31" t="e">
        <f t="shared" si="32"/>
        <v>#DIV/0!</v>
      </c>
      <c r="M777" s="31" t="e">
        <f t="shared" si="33"/>
        <v>#DIV/0!</v>
      </c>
    </row>
    <row r="778" spans="12:13" ht="14.25" hidden="1" customHeight="1" x14ac:dyDescent="0.3">
      <c r="L778" s="31" t="e">
        <f t="shared" si="32"/>
        <v>#DIV/0!</v>
      </c>
      <c r="M778" s="31" t="e">
        <f t="shared" si="33"/>
        <v>#DIV/0!</v>
      </c>
    </row>
    <row r="779" spans="12:13" ht="14.25" hidden="1" customHeight="1" x14ac:dyDescent="0.3">
      <c r="L779" s="31" t="e">
        <f t="shared" si="32"/>
        <v>#DIV/0!</v>
      </c>
      <c r="M779" s="31" t="e">
        <f t="shared" si="33"/>
        <v>#DIV/0!</v>
      </c>
    </row>
    <row r="780" spans="12:13" ht="14.25" hidden="1" customHeight="1" x14ac:dyDescent="0.3">
      <c r="L780" s="31" t="e">
        <f t="shared" si="32"/>
        <v>#DIV/0!</v>
      </c>
      <c r="M780" s="31" t="e">
        <f t="shared" si="33"/>
        <v>#DIV/0!</v>
      </c>
    </row>
    <row r="781" spans="12:13" ht="14.25" hidden="1" customHeight="1" x14ac:dyDescent="0.3">
      <c r="L781" s="31" t="e">
        <f t="shared" si="32"/>
        <v>#DIV/0!</v>
      </c>
      <c r="M781" s="31" t="e">
        <f t="shared" si="33"/>
        <v>#DIV/0!</v>
      </c>
    </row>
    <row r="782" spans="12:13" ht="14.25" hidden="1" customHeight="1" x14ac:dyDescent="0.3">
      <c r="L782" s="31" t="e">
        <f t="shared" si="32"/>
        <v>#DIV/0!</v>
      </c>
      <c r="M782" s="31" t="e">
        <f t="shared" si="33"/>
        <v>#DIV/0!</v>
      </c>
    </row>
    <row r="783" spans="12:13" ht="14.25" hidden="1" customHeight="1" x14ac:dyDescent="0.3">
      <c r="L783" s="31" t="e">
        <f t="shared" si="32"/>
        <v>#DIV/0!</v>
      </c>
      <c r="M783" s="31" t="e">
        <f t="shared" si="33"/>
        <v>#DIV/0!</v>
      </c>
    </row>
    <row r="784" spans="12:13" ht="14.25" hidden="1" customHeight="1" x14ac:dyDescent="0.3">
      <c r="L784" s="31" t="e">
        <f t="shared" si="32"/>
        <v>#DIV/0!</v>
      </c>
      <c r="M784" s="31" t="e">
        <f t="shared" si="33"/>
        <v>#DIV/0!</v>
      </c>
    </row>
    <row r="785" spans="12:13" ht="14.25" hidden="1" customHeight="1" x14ac:dyDescent="0.3">
      <c r="L785" s="31" t="e">
        <f t="shared" si="32"/>
        <v>#DIV/0!</v>
      </c>
      <c r="M785" s="31" t="e">
        <f t="shared" si="33"/>
        <v>#DIV/0!</v>
      </c>
    </row>
    <row r="786" spans="12:13" ht="14.25" hidden="1" customHeight="1" x14ac:dyDescent="0.3">
      <c r="L786" s="31" t="e">
        <f t="shared" si="32"/>
        <v>#DIV/0!</v>
      </c>
      <c r="M786" s="31" t="e">
        <f t="shared" si="33"/>
        <v>#DIV/0!</v>
      </c>
    </row>
    <row r="787" spans="12:13" ht="14.25" hidden="1" customHeight="1" x14ac:dyDescent="0.3">
      <c r="L787" s="31" t="e">
        <f t="shared" si="32"/>
        <v>#DIV/0!</v>
      </c>
      <c r="M787" s="31" t="e">
        <f t="shared" si="33"/>
        <v>#DIV/0!</v>
      </c>
    </row>
    <row r="788" spans="12:13" ht="14.25" hidden="1" customHeight="1" x14ac:dyDescent="0.3">
      <c r="L788" s="31" t="e">
        <f t="shared" si="32"/>
        <v>#DIV/0!</v>
      </c>
      <c r="M788" s="31" t="e">
        <f t="shared" si="33"/>
        <v>#DIV/0!</v>
      </c>
    </row>
    <row r="789" spans="12:13" ht="14.25" hidden="1" customHeight="1" x14ac:dyDescent="0.3">
      <c r="L789" s="31" t="e">
        <f t="shared" si="32"/>
        <v>#DIV/0!</v>
      </c>
      <c r="M789" s="31" t="e">
        <f t="shared" si="33"/>
        <v>#DIV/0!</v>
      </c>
    </row>
    <row r="790" spans="12:13" ht="14.25" hidden="1" customHeight="1" x14ac:dyDescent="0.3">
      <c r="L790" s="31" t="e">
        <f t="shared" si="32"/>
        <v>#DIV/0!</v>
      </c>
      <c r="M790" s="31" t="e">
        <f t="shared" si="33"/>
        <v>#DIV/0!</v>
      </c>
    </row>
    <row r="791" spans="12:13" ht="14.25" hidden="1" customHeight="1" x14ac:dyDescent="0.3">
      <c r="L791" s="31" t="e">
        <f t="shared" si="32"/>
        <v>#DIV/0!</v>
      </c>
      <c r="M791" s="31" t="e">
        <f t="shared" si="33"/>
        <v>#DIV/0!</v>
      </c>
    </row>
    <row r="792" spans="12:13" ht="14.25" hidden="1" customHeight="1" x14ac:dyDescent="0.3">
      <c r="L792" s="31" t="e">
        <f t="shared" si="32"/>
        <v>#DIV/0!</v>
      </c>
      <c r="M792" s="31" t="e">
        <f t="shared" si="33"/>
        <v>#DIV/0!</v>
      </c>
    </row>
    <row r="793" spans="12:13" ht="14.25" hidden="1" customHeight="1" x14ac:dyDescent="0.3">
      <c r="L793" s="31" t="e">
        <f t="shared" si="32"/>
        <v>#DIV/0!</v>
      </c>
      <c r="M793" s="31" t="e">
        <f t="shared" si="33"/>
        <v>#DIV/0!</v>
      </c>
    </row>
    <row r="794" spans="12:13" ht="14.25" hidden="1" customHeight="1" x14ac:dyDescent="0.3">
      <c r="L794" s="31" t="e">
        <f t="shared" si="32"/>
        <v>#DIV/0!</v>
      </c>
      <c r="M794" s="31" t="e">
        <f t="shared" si="33"/>
        <v>#DIV/0!</v>
      </c>
    </row>
    <row r="795" spans="12:13" ht="14.25" hidden="1" customHeight="1" x14ac:dyDescent="0.3">
      <c r="L795" s="31" t="e">
        <f t="shared" si="32"/>
        <v>#DIV/0!</v>
      </c>
      <c r="M795" s="31" t="e">
        <f t="shared" si="33"/>
        <v>#DIV/0!</v>
      </c>
    </row>
    <row r="796" spans="12:13" ht="14.25" hidden="1" customHeight="1" x14ac:dyDescent="0.3">
      <c r="L796" s="31" t="e">
        <f t="shared" si="32"/>
        <v>#DIV/0!</v>
      </c>
      <c r="M796" s="31" t="e">
        <f t="shared" si="33"/>
        <v>#DIV/0!</v>
      </c>
    </row>
    <row r="797" spans="12:13" ht="14.25" hidden="1" customHeight="1" x14ac:dyDescent="0.3">
      <c r="L797" s="31" t="e">
        <f t="shared" si="32"/>
        <v>#DIV/0!</v>
      </c>
      <c r="M797" s="31" t="e">
        <f t="shared" si="33"/>
        <v>#DIV/0!</v>
      </c>
    </row>
    <row r="798" spans="12:13" ht="14.25" hidden="1" customHeight="1" x14ac:dyDescent="0.3">
      <c r="L798" s="31" t="e">
        <f t="shared" si="32"/>
        <v>#DIV/0!</v>
      </c>
      <c r="M798" s="31" t="e">
        <f t="shared" si="33"/>
        <v>#DIV/0!</v>
      </c>
    </row>
    <row r="799" spans="12:13" ht="14.25" hidden="1" customHeight="1" x14ac:dyDescent="0.3">
      <c r="L799" s="31" t="e">
        <f t="shared" si="32"/>
        <v>#DIV/0!</v>
      </c>
      <c r="M799" s="31" t="e">
        <f t="shared" si="33"/>
        <v>#DIV/0!</v>
      </c>
    </row>
    <row r="800" spans="12:13" ht="14.25" hidden="1" customHeight="1" x14ac:dyDescent="0.3">
      <c r="L800" s="31" t="e">
        <f t="shared" si="32"/>
        <v>#DIV/0!</v>
      </c>
      <c r="M800" s="31" t="e">
        <f t="shared" si="33"/>
        <v>#DIV/0!</v>
      </c>
    </row>
    <row r="801" spans="12:13" ht="14.25" hidden="1" customHeight="1" x14ac:dyDescent="0.3">
      <c r="L801" s="31" t="e">
        <f t="shared" si="32"/>
        <v>#DIV/0!</v>
      </c>
      <c r="M801" s="31" t="e">
        <f t="shared" si="33"/>
        <v>#DIV/0!</v>
      </c>
    </row>
    <row r="802" spans="12:13" ht="14.25" hidden="1" customHeight="1" x14ac:dyDescent="0.3">
      <c r="L802" s="31" t="e">
        <f t="shared" si="32"/>
        <v>#DIV/0!</v>
      </c>
      <c r="M802" s="31" t="e">
        <f t="shared" si="33"/>
        <v>#DIV/0!</v>
      </c>
    </row>
    <row r="803" spans="12:13" ht="14.25" hidden="1" customHeight="1" x14ac:dyDescent="0.3">
      <c r="L803" s="31" t="e">
        <f t="shared" si="32"/>
        <v>#DIV/0!</v>
      </c>
      <c r="M803" s="31" t="e">
        <f t="shared" si="33"/>
        <v>#DIV/0!</v>
      </c>
    </row>
    <row r="804" spans="12:13" ht="14.25" hidden="1" customHeight="1" x14ac:dyDescent="0.3">
      <c r="L804" s="31" t="e">
        <f t="shared" si="32"/>
        <v>#DIV/0!</v>
      </c>
      <c r="M804" s="31" t="e">
        <f t="shared" si="33"/>
        <v>#DIV/0!</v>
      </c>
    </row>
    <row r="805" spans="12:13" ht="14.25" hidden="1" customHeight="1" x14ac:dyDescent="0.3">
      <c r="L805" s="31" t="e">
        <f t="shared" si="32"/>
        <v>#DIV/0!</v>
      </c>
      <c r="M805" s="31" t="e">
        <f t="shared" si="33"/>
        <v>#DIV/0!</v>
      </c>
    </row>
    <row r="806" spans="12:13" ht="14.25" hidden="1" customHeight="1" x14ac:dyDescent="0.3">
      <c r="L806" s="31" t="e">
        <f t="shared" si="32"/>
        <v>#DIV/0!</v>
      </c>
      <c r="M806" s="31" t="e">
        <f t="shared" si="33"/>
        <v>#DIV/0!</v>
      </c>
    </row>
    <row r="807" spans="12:13" ht="14.25" hidden="1" customHeight="1" x14ac:dyDescent="0.3">
      <c r="L807" s="31" t="e">
        <f t="shared" si="32"/>
        <v>#DIV/0!</v>
      </c>
      <c r="M807" s="31" t="e">
        <f t="shared" si="33"/>
        <v>#DIV/0!</v>
      </c>
    </row>
    <row r="808" spans="12:13" ht="14.25" hidden="1" customHeight="1" x14ac:dyDescent="0.3">
      <c r="L808" s="31" t="e">
        <f t="shared" si="32"/>
        <v>#DIV/0!</v>
      </c>
      <c r="M808" s="31" t="e">
        <f t="shared" si="33"/>
        <v>#DIV/0!</v>
      </c>
    </row>
    <row r="809" spans="12:13" ht="14.25" hidden="1" customHeight="1" x14ac:dyDescent="0.3">
      <c r="L809" s="31" t="e">
        <f t="shared" si="32"/>
        <v>#DIV/0!</v>
      </c>
      <c r="M809" s="31" t="e">
        <f t="shared" si="33"/>
        <v>#DIV/0!</v>
      </c>
    </row>
    <row r="810" spans="12:13" ht="14.25" hidden="1" customHeight="1" x14ac:dyDescent="0.3">
      <c r="L810" s="31" t="e">
        <f t="shared" si="32"/>
        <v>#DIV/0!</v>
      </c>
      <c r="M810" s="31" t="e">
        <f t="shared" si="33"/>
        <v>#DIV/0!</v>
      </c>
    </row>
    <row r="811" spans="12:13" ht="14.25" hidden="1" customHeight="1" x14ac:dyDescent="0.3">
      <c r="L811" s="31" t="e">
        <f t="shared" si="32"/>
        <v>#DIV/0!</v>
      </c>
      <c r="M811" s="31" t="e">
        <f t="shared" si="33"/>
        <v>#DIV/0!</v>
      </c>
    </row>
    <row r="812" spans="12:13" ht="14.25" hidden="1" customHeight="1" x14ac:dyDescent="0.3">
      <c r="L812" s="31" t="e">
        <f t="shared" si="32"/>
        <v>#DIV/0!</v>
      </c>
      <c r="M812" s="31" t="e">
        <f t="shared" si="33"/>
        <v>#DIV/0!</v>
      </c>
    </row>
    <row r="813" spans="12:13" ht="14.25" hidden="1" customHeight="1" x14ac:dyDescent="0.3">
      <c r="L813" s="31" t="e">
        <f t="shared" si="32"/>
        <v>#DIV/0!</v>
      </c>
      <c r="M813" s="31" t="e">
        <f t="shared" si="33"/>
        <v>#DIV/0!</v>
      </c>
    </row>
    <row r="814" spans="12:13" ht="14.25" hidden="1" customHeight="1" x14ac:dyDescent="0.3">
      <c r="L814" s="31" t="e">
        <f t="shared" si="32"/>
        <v>#DIV/0!</v>
      </c>
      <c r="M814" s="31" t="e">
        <f t="shared" si="33"/>
        <v>#DIV/0!</v>
      </c>
    </row>
    <row r="815" spans="12:13" ht="14.25" hidden="1" customHeight="1" x14ac:dyDescent="0.3">
      <c r="L815" s="31" t="e">
        <f t="shared" si="32"/>
        <v>#DIV/0!</v>
      </c>
      <c r="M815" s="31" t="e">
        <f t="shared" si="33"/>
        <v>#DIV/0!</v>
      </c>
    </row>
    <row r="816" spans="12:13" ht="14.25" hidden="1" customHeight="1" x14ac:dyDescent="0.3">
      <c r="L816" s="31" t="e">
        <f t="shared" si="32"/>
        <v>#DIV/0!</v>
      </c>
      <c r="M816" s="31" t="e">
        <f t="shared" si="33"/>
        <v>#DIV/0!</v>
      </c>
    </row>
    <row r="817" spans="12:13" ht="14.25" hidden="1" customHeight="1" x14ac:dyDescent="0.3">
      <c r="L817" s="31" t="e">
        <f t="shared" si="32"/>
        <v>#DIV/0!</v>
      </c>
      <c r="M817" s="31" t="e">
        <f t="shared" si="33"/>
        <v>#DIV/0!</v>
      </c>
    </row>
    <row r="818" spans="12:13" ht="14.25" hidden="1" customHeight="1" x14ac:dyDescent="0.3">
      <c r="L818" s="31" t="e">
        <f t="shared" si="32"/>
        <v>#DIV/0!</v>
      </c>
      <c r="M818" s="31" t="e">
        <f t="shared" si="33"/>
        <v>#DIV/0!</v>
      </c>
    </row>
    <row r="819" spans="12:13" ht="14.25" hidden="1" customHeight="1" x14ac:dyDescent="0.3">
      <c r="L819" s="31" t="e">
        <f t="shared" si="32"/>
        <v>#DIV/0!</v>
      </c>
      <c r="M819" s="31" t="e">
        <f t="shared" si="33"/>
        <v>#DIV/0!</v>
      </c>
    </row>
    <row r="820" spans="12:13" ht="14.25" hidden="1" customHeight="1" x14ac:dyDescent="0.3">
      <c r="L820" s="31" t="e">
        <f t="shared" si="32"/>
        <v>#DIV/0!</v>
      </c>
      <c r="M820" s="31" t="e">
        <f t="shared" si="33"/>
        <v>#DIV/0!</v>
      </c>
    </row>
    <row r="821" spans="12:13" ht="14.25" hidden="1" customHeight="1" x14ac:dyDescent="0.3">
      <c r="L821" s="31" t="e">
        <f t="shared" si="32"/>
        <v>#DIV/0!</v>
      </c>
      <c r="M821" s="31" t="e">
        <f t="shared" si="33"/>
        <v>#DIV/0!</v>
      </c>
    </row>
    <row r="822" spans="12:13" ht="14.25" hidden="1" customHeight="1" x14ac:dyDescent="0.3">
      <c r="L822" s="31" t="e">
        <f t="shared" si="32"/>
        <v>#DIV/0!</v>
      </c>
      <c r="M822" s="31" t="e">
        <f t="shared" si="33"/>
        <v>#DIV/0!</v>
      </c>
    </row>
    <row r="823" spans="12:13" ht="14.25" hidden="1" customHeight="1" x14ac:dyDescent="0.3">
      <c r="L823" s="31" t="e">
        <f t="shared" si="32"/>
        <v>#DIV/0!</v>
      </c>
      <c r="M823" s="31" t="e">
        <f t="shared" si="33"/>
        <v>#DIV/0!</v>
      </c>
    </row>
    <row r="824" spans="12:13" ht="14.25" hidden="1" customHeight="1" x14ac:dyDescent="0.3">
      <c r="L824" s="31" t="e">
        <f t="shared" si="32"/>
        <v>#DIV/0!</v>
      </c>
      <c r="M824" s="31" t="e">
        <f t="shared" si="33"/>
        <v>#DIV/0!</v>
      </c>
    </row>
    <row r="825" spans="12:13" ht="14.25" hidden="1" customHeight="1" x14ac:dyDescent="0.3">
      <c r="L825" s="31" t="e">
        <f t="shared" si="32"/>
        <v>#DIV/0!</v>
      </c>
      <c r="M825" s="31" t="e">
        <f t="shared" si="33"/>
        <v>#DIV/0!</v>
      </c>
    </row>
    <row r="826" spans="12:13" ht="14.25" hidden="1" customHeight="1" x14ac:dyDescent="0.3">
      <c r="L826" s="31" t="e">
        <f t="shared" si="32"/>
        <v>#DIV/0!</v>
      </c>
      <c r="M826" s="31" t="e">
        <f t="shared" si="33"/>
        <v>#DIV/0!</v>
      </c>
    </row>
    <row r="827" spans="12:13" ht="14.25" hidden="1" customHeight="1" x14ac:dyDescent="0.3">
      <c r="L827" s="31" t="e">
        <f t="shared" si="32"/>
        <v>#DIV/0!</v>
      </c>
      <c r="M827" s="31" t="e">
        <f t="shared" si="33"/>
        <v>#DIV/0!</v>
      </c>
    </row>
    <row r="828" spans="12:13" ht="14.25" hidden="1" customHeight="1" x14ac:dyDescent="0.3">
      <c r="L828" s="31" t="e">
        <f t="shared" si="32"/>
        <v>#DIV/0!</v>
      </c>
      <c r="M828" s="31" t="e">
        <f t="shared" si="33"/>
        <v>#DIV/0!</v>
      </c>
    </row>
    <row r="829" spans="12:13" ht="14.25" hidden="1" customHeight="1" x14ac:dyDescent="0.3">
      <c r="L829" s="31" t="e">
        <f t="shared" si="32"/>
        <v>#DIV/0!</v>
      </c>
      <c r="M829" s="31" t="e">
        <f t="shared" si="33"/>
        <v>#DIV/0!</v>
      </c>
    </row>
    <row r="830" spans="12:13" ht="14.25" hidden="1" customHeight="1" x14ac:dyDescent="0.3">
      <c r="L830" s="31" t="e">
        <f t="shared" si="32"/>
        <v>#DIV/0!</v>
      </c>
      <c r="M830" s="31" t="e">
        <f t="shared" si="33"/>
        <v>#DIV/0!</v>
      </c>
    </row>
    <row r="831" spans="12:13" ht="14.25" hidden="1" customHeight="1" x14ac:dyDescent="0.3">
      <c r="L831" s="31" t="e">
        <f t="shared" si="32"/>
        <v>#DIV/0!</v>
      </c>
      <c r="M831" s="31" t="e">
        <f t="shared" si="33"/>
        <v>#DIV/0!</v>
      </c>
    </row>
    <row r="832" spans="12:13" ht="14.25" hidden="1" customHeight="1" x14ac:dyDescent="0.3">
      <c r="L832" s="31" t="e">
        <f t="shared" si="32"/>
        <v>#DIV/0!</v>
      </c>
      <c r="M832" s="31" t="e">
        <f t="shared" si="33"/>
        <v>#DIV/0!</v>
      </c>
    </row>
    <row r="833" spans="12:13" ht="14.25" hidden="1" customHeight="1" x14ac:dyDescent="0.3">
      <c r="L833" s="31" t="e">
        <f t="shared" si="32"/>
        <v>#DIV/0!</v>
      </c>
      <c r="M833" s="31" t="e">
        <f t="shared" si="33"/>
        <v>#DIV/0!</v>
      </c>
    </row>
    <row r="834" spans="12:13" ht="14.25" hidden="1" customHeight="1" x14ac:dyDescent="0.3">
      <c r="L834" s="31" t="e">
        <f t="shared" si="32"/>
        <v>#DIV/0!</v>
      </c>
      <c r="M834" s="31" t="e">
        <f t="shared" si="33"/>
        <v>#DIV/0!</v>
      </c>
    </row>
    <row r="835" spans="12:13" ht="14.25" hidden="1" customHeight="1" x14ac:dyDescent="0.3">
      <c r="L835" s="31" t="e">
        <f t="shared" ref="L835:L898" si="34">(E835-F835)/F835</f>
        <v>#DIV/0!</v>
      </c>
      <c r="M835" s="31" t="e">
        <f t="shared" ref="M835:M898" si="35">(E835-F835-G835)/F835</f>
        <v>#DIV/0!</v>
      </c>
    </row>
    <row r="836" spans="12:13" ht="14.25" hidden="1" customHeight="1" x14ac:dyDescent="0.3">
      <c r="L836" s="31" t="e">
        <f t="shared" si="34"/>
        <v>#DIV/0!</v>
      </c>
      <c r="M836" s="31" t="e">
        <f t="shared" si="35"/>
        <v>#DIV/0!</v>
      </c>
    </row>
    <row r="837" spans="12:13" ht="14.25" hidden="1" customHeight="1" x14ac:dyDescent="0.3">
      <c r="L837" s="31" t="e">
        <f t="shared" si="34"/>
        <v>#DIV/0!</v>
      </c>
      <c r="M837" s="31" t="e">
        <f t="shared" si="35"/>
        <v>#DIV/0!</v>
      </c>
    </row>
    <row r="838" spans="12:13" ht="14.25" hidden="1" customHeight="1" x14ac:dyDescent="0.3">
      <c r="L838" s="31" t="e">
        <f t="shared" si="34"/>
        <v>#DIV/0!</v>
      </c>
      <c r="M838" s="31" t="e">
        <f t="shared" si="35"/>
        <v>#DIV/0!</v>
      </c>
    </row>
    <row r="839" spans="12:13" ht="14.25" hidden="1" customHeight="1" x14ac:dyDescent="0.3">
      <c r="L839" s="31" t="e">
        <f t="shared" si="34"/>
        <v>#DIV/0!</v>
      </c>
      <c r="M839" s="31" t="e">
        <f t="shared" si="35"/>
        <v>#DIV/0!</v>
      </c>
    </row>
    <row r="840" spans="12:13" ht="14.25" hidden="1" customHeight="1" x14ac:dyDescent="0.3">
      <c r="L840" s="31" t="e">
        <f t="shared" si="34"/>
        <v>#DIV/0!</v>
      </c>
      <c r="M840" s="31" t="e">
        <f t="shared" si="35"/>
        <v>#DIV/0!</v>
      </c>
    </row>
    <row r="841" spans="12:13" ht="14.25" hidden="1" customHeight="1" x14ac:dyDescent="0.3">
      <c r="L841" s="31" t="e">
        <f t="shared" si="34"/>
        <v>#DIV/0!</v>
      </c>
      <c r="M841" s="31" t="e">
        <f t="shared" si="35"/>
        <v>#DIV/0!</v>
      </c>
    </row>
    <row r="842" spans="12:13" ht="14.25" hidden="1" customHeight="1" x14ac:dyDescent="0.3">
      <c r="L842" s="31" t="e">
        <f t="shared" si="34"/>
        <v>#DIV/0!</v>
      </c>
      <c r="M842" s="31" t="e">
        <f t="shared" si="35"/>
        <v>#DIV/0!</v>
      </c>
    </row>
    <row r="843" spans="12:13" ht="14.25" hidden="1" customHeight="1" x14ac:dyDescent="0.3">
      <c r="L843" s="31" t="e">
        <f t="shared" si="34"/>
        <v>#DIV/0!</v>
      </c>
      <c r="M843" s="31" t="e">
        <f t="shared" si="35"/>
        <v>#DIV/0!</v>
      </c>
    </row>
    <row r="844" spans="12:13" ht="14.25" hidden="1" customHeight="1" x14ac:dyDescent="0.3">
      <c r="L844" s="31" t="e">
        <f t="shared" si="34"/>
        <v>#DIV/0!</v>
      </c>
      <c r="M844" s="31" t="e">
        <f t="shared" si="35"/>
        <v>#DIV/0!</v>
      </c>
    </row>
    <row r="845" spans="12:13" ht="14.25" hidden="1" customHeight="1" x14ac:dyDescent="0.3">
      <c r="L845" s="31" t="e">
        <f t="shared" si="34"/>
        <v>#DIV/0!</v>
      </c>
      <c r="M845" s="31" t="e">
        <f t="shared" si="35"/>
        <v>#DIV/0!</v>
      </c>
    </row>
    <row r="846" spans="12:13" ht="14.25" hidden="1" customHeight="1" x14ac:dyDescent="0.3">
      <c r="L846" s="31" t="e">
        <f t="shared" si="34"/>
        <v>#DIV/0!</v>
      </c>
      <c r="M846" s="31" t="e">
        <f t="shared" si="35"/>
        <v>#DIV/0!</v>
      </c>
    </row>
    <row r="847" spans="12:13" ht="14.25" hidden="1" customHeight="1" x14ac:dyDescent="0.3">
      <c r="L847" s="31" t="e">
        <f t="shared" si="34"/>
        <v>#DIV/0!</v>
      </c>
      <c r="M847" s="31" t="e">
        <f t="shared" si="35"/>
        <v>#DIV/0!</v>
      </c>
    </row>
    <row r="848" spans="12:13" ht="14.25" hidden="1" customHeight="1" x14ac:dyDescent="0.3">
      <c r="L848" s="31" t="e">
        <f t="shared" si="34"/>
        <v>#DIV/0!</v>
      </c>
      <c r="M848" s="31" t="e">
        <f t="shared" si="35"/>
        <v>#DIV/0!</v>
      </c>
    </row>
    <row r="849" spans="12:13" ht="14.25" hidden="1" customHeight="1" x14ac:dyDescent="0.3">
      <c r="L849" s="31" t="e">
        <f t="shared" si="34"/>
        <v>#DIV/0!</v>
      </c>
      <c r="M849" s="31" t="e">
        <f t="shared" si="35"/>
        <v>#DIV/0!</v>
      </c>
    </row>
    <row r="850" spans="12:13" ht="14.25" hidden="1" customHeight="1" x14ac:dyDescent="0.3">
      <c r="L850" s="31" t="e">
        <f t="shared" si="34"/>
        <v>#DIV/0!</v>
      </c>
      <c r="M850" s="31" t="e">
        <f t="shared" si="35"/>
        <v>#DIV/0!</v>
      </c>
    </row>
    <row r="851" spans="12:13" ht="14.25" hidden="1" customHeight="1" x14ac:dyDescent="0.3">
      <c r="L851" s="31" t="e">
        <f t="shared" si="34"/>
        <v>#DIV/0!</v>
      </c>
      <c r="M851" s="31" t="e">
        <f t="shared" si="35"/>
        <v>#DIV/0!</v>
      </c>
    </row>
    <row r="852" spans="12:13" ht="14.25" hidden="1" customHeight="1" x14ac:dyDescent="0.3">
      <c r="L852" s="31" t="e">
        <f t="shared" si="34"/>
        <v>#DIV/0!</v>
      </c>
      <c r="M852" s="31" t="e">
        <f t="shared" si="35"/>
        <v>#DIV/0!</v>
      </c>
    </row>
    <row r="853" spans="12:13" ht="14.25" hidden="1" customHeight="1" x14ac:dyDescent="0.3">
      <c r="L853" s="31" t="e">
        <f t="shared" si="34"/>
        <v>#DIV/0!</v>
      </c>
      <c r="M853" s="31" t="e">
        <f t="shared" si="35"/>
        <v>#DIV/0!</v>
      </c>
    </row>
    <row r="854" spans="12:13" ht="14.25" hidden="1" customHeight="1" x14ac:dyDescent="0.3">
      <c r="L854" s="31" t="e">
        <f t="shared" si="34"/>
        <v>#DIV/0!</v>
      </c>
      <c r="M854" s="31" t="e">
        <f t="shared" si="35"/>
        <v>#DIV/0!</v>
      </c>
    </row>
    <row r="855" spans="12:13" ht="14.25" hidden="1" customHeight="1" x14ac:dyDescent="0.3">
      <c r="L855" s="31" t="e">
        <f t="shared" si="34"/>
        <v>#DIV/0!</v>
      </c>
      <c r="M855" s="31" t="e">
        <f t="shared" si="35"/>
        <v>#DIV/0!</v>
      </c>
    </row>
    <row r="856" spans="12:13" ht="14.25" hidden="1" customHeight="1" x14ac:dyDescent="0.3">
      <c r="L856" s="31" t="e">
        <f t="shared" si="34"/>
        <v>#DIV/0!</v>
      </c>
      <c r="M856" s="31" t="e">
        <f t="shared" si="35"/>
        <v>#DIV/0!</v>
      </c>
    </row>
    <row r="857" spans="12:13" ht="14.25" hidden="1" customHeight="1" x14ac:dyDescent="0.3">
      <c r="L857" s="31" t="e">
        <f t="shared" si="34"/>
        <v>#DIV/0!</v>
      </c>
      <c r="M857" s="31" t="e">
        <f t="shared" si="35"/>
        <v>#DIV/0!</v>
      </c>
    </row>
    <row r="858" spans="12:13" ht="14.25" hidden="1" customHeight="1" x14ac:dyDescent="0.3">
      <c r="L858" s="31" t="e">
        <f t="shared" si="34"/>
        <v>#DIV/0!</v>
      </c>
      <c r="M858" s="31" t="e">
        <f t="shared" si="35"/>
        <v>#DIV/0!</v>
      </c>
    </row>
    <row r="859" spans="12:13" ht="14.25" hidden="1" customHeight="1" x14ac:dyDescent="0.3">
      <c r="L859" s="31" t="e">
        <f t="shared" si="34"/>
        <v>#DIV/0!</v>
      </c>
      <c r="M859" s="31" t="e">
        <f t="shared" si="35"/>
        <v>#DIV/0!</v>
      </c>
    </row>
    <row r="860" spans="12:13" ht="14.25" hidden="1" customHeight="1" x14ac:dyDescent="0.3">
      <c r="L860" s="31" t="e">
        <f t="shared" si="34"/>
        <v>#DIV/0!</v>
      </c>
      <c r="M860" s="31" t="e">
        <f t="shared" si="35"/>
        <v>#DIV/0!</v>
      </c>
    </row>
    <row r="861" spans="12:13" ht="14.25" hidden="1" customHeight="1" x14ac:dyDescent="0.3">
      <c r="L861" s="31" t="e">
        <f t="shared" si="34"/>
        <v>#DIV/0!</v>
      </c>
      <c r="M861" s="31" t="e">
        <f t="shared" si="35"/>
        <v>#DIV/0!</v>
      </c>
    </row>
    <row r="862" spans="12:13" ht="14.25" hidden="1" customHeight="1" x14ac:dyDescent="0.3">
      <c r="L862" s="31" t="e">
        <f t="shared" si="34"/>
        <v>#DIV/0!</v>
      </c>
      <c r="M862" s="31" t="e">
        <f t="shared" si="35"/>
        <v>#DIV/0!</v>
      </c>
    </row>
    <row r="863" spans="12:13" ht="14.25" hidden="1" customHeight="1" x14ac:dyDescent="0.3">
      <c r="L863" s="31" t="e">
        <f t="shared" si="34"/>
        <v>#DIV/0!</v>
      </c>
      <c r="M863" s="31" t="e">
        <f t="shared" si="35"/>
        <v>#DIV/0!</v>
      </c>
    </row>
    <row r="864" spans="12:13" ht="14.25" hidden="1" customHeight="1" x14ac:dyDescent="0.3">
      <c r="L864" s="31" t="e">
        <f t="shared" si="34"/>
        <v>#DIV/0!</v>
      </c>
      <c r="M864" s="31" t="e">
        <f t="shared" si="35"/>
        <v>#DIV/0!</v>
      </c>
    </row>
    <row r="865" spans="12:13" ht="14.25" hidden="1" customHeight="1" x14ac:dyDescent="0.3">
      <c r="L865" s="31" t="e">
        <f t="shared" si="34"/>
        <v>#DIV/0!</v>
      </c>
      <c r="M865" s="31" t="e">
        <f t="shared" si="35"/>
        <v>#DIV/0!</v>
      </c>
    </row>
    <row r="866" spans="12:13" ht="14.25" hidden="1" customHeight="1" x14ac:dyDescent="0.3">
      <c r="L866" s="31" t="e">
        <f t="shared" si="34"/>
        <v>#DIV/0!</v>
      </c>
      <c r="M866" s="31" t="e">
        <f t="shared" si="35"/>
        <v>#DIV/0!</v>
      </c>
    </row>
    <row r="867" spans="12:13" ht="14.25" hidden="1" customHeight="1" x14ac:dyDescent="0.3">
      <c r="L867" s="31" t="e">
        <f t="shared" si="34"/>
        <v>#DIV/0!</v>
      </c>
      <c r="M867" s="31" t="e">
        <f t="shared" si="35"/>
        <v>#DIV/0!</v>
      </c>
    </row>
    <row r="868" spans="12:13" ht="14.25" hidden="1" customHeight="1" x14ac:dyDescent="0.3">
      <c r="L868" s="31" t="e">
        <f t="shared" si="34"/>
        <v>#DIV/0!</v>
      </c>
      <c r="M868" s="31" t="e">
        <f t="shared" si="35"/>
        <v>#DIV/0!</v>
      </c>
    </row>
    <row r="869" spans="12:13" ht="14.25" hidden="1" customHeight="1" x14ac:dyDescent="0.3">
      <c r="L869" s="31" t="e">
        <f t="shared" si="34"/>
        <v>#DIV/0!</v>
      </c>
      <c r="M869" s="31" t="e">
        <f t="shared" si="35"/>
        <v>#DIV/0!</v>
      </c>
    </row>
    <row r="870" spans="12:13" ht="14.25" hidden="1" customHeight="1" x14ac:dyDescent="0.3">
      <c r="L870" s="31" t="e">
        <f t="shared" si="34"/>
        <v>#DIV/0!</v>
      </c>
      <c r="M870" s="31" t="e">
        <f t="shared" si="35"/>
        <v>#DIV/0!</v>
      </c>
    </row>
    <row r="871" spans="12:13" ht="14.25" hidden="1" customHeight="1" x14ac:dyDescent="0.3">
      <c r="L871" s="31" t="e">
        <f t="shared" si="34"/>
        <v>#DIV/0!</v>
      </c>
      <c r="M871" s="31" t="e">
        <f t="shared" si="35"/>
        <v>#DIV/0!</v>
      </c>
    </row>
    <row r="872" spans="12:13" ht="14.25" hidden="1" customHeight="1" x14ac:dyDescent="0.3">
      <c r="L872" s="31" t="e">
        <f t="shared" si="34"/>
        <v>#DIV/0!</v>
      </c>
      <c r="M872" s="31" t="e">
        <f t="shared" si="35"/>
        <v>#DIV/0!</v>
      </c>
    </row>
    <row r="873" spans="12:13" ht="14.25" hidden="1" customHeight="1" x14ac:dyDescent="0.3">
      <c r="L873" s="31" t="e">
        <f t="shared" si="34"/>
        <v>#DIV/0!</v>
      </c>
      <c r="M873" s="31" t="e">
        <f t="shared" si="35"/>
        <v>#DIV/0!</v>
      </c>
    </row>
    <row r="874" spans="12:13" ht="14.25" hidden="1" customHeight="1" x14ac:dyDescent="0.3">
      <c r="L874" s="31" t="e">
        <f t="shared" si="34"/>
        <v>#DIV/0!</v>
      </c>
      <c r="M874" s="31" t="e">
        <f t="shared" si="35"/>
        <v>#DIV/0!</v>
      </c>
    </row>
    <row r="875" spans="12:13" ht="14.25" hidden="1" customHeight="1" x14ac:dyDescent="0.3">
      <c r="L875" s="31" t="e">
        <f t="shared" si="34"/>
        <v>#DIV/0!</v>
      </c>
      <c r="M875" s="31" t="e">
        <f t="shared" si="35"/>
        <v>#DIV/0!</v>
      </c>
    </row>
    <row r="876" spans="12:13" ht="14.25" hidden="1" customHeight="1" x14ac:dyDescent="0.3">
      <c r="L876" s="31" t="e">
        <f t="shared" si="34"/>
        <v>#DIV/0!</v>
      </c>
      <c r="M876" s="31" t="e">
        <f t="shared" si="35"/>
        <v>#DIV/0!</v>
      </c>
    </row>
    <row r="877" spans="12:13" ht="14.25" hidden="1" customHeight="1" x14ac:dyDescent="0.3">
      <c r="L877" s="31" t="e">
        <f t="shared" si="34"/>
        <v>#DIV/0!</v>
      </c>
      <c r="M877" s="31" t="e">
        <f t="shared" si="35"/>
        <v>#DIV/0!</v>
      </c>
    </row>
    <row r="878" spans="12:13" ht="14.25" hidden="1" customHeight="1" x14ac:dyDescent="0.3">
      <c r="L878" s="31" t="e">
        <f t="shared" si="34"/>
        <v>#DIV/0!</v>
      </c>
      <c r="M878" s="31" t="e">
        <f t="shared" si="35"/>
        <v>#DIV/0!</v>
      </c>
    </row>
    <row r="879" spans="12:13" ht="14.25" hidden="1" customHeight="1" x14ac:dyDescent="0.3">
      <c r="L879" s="31" t="e">
        <f t="shared" si="34"/>
        <v>#DIV/0!</v>
      </c>
      <c r="M879" s="31" t="e">
        <f t="shared" si="35"/>
        <v>#DIV/0!</v>
      </c>
    </row>
    <row r="880" spans="12:13" ht="14.25" hidden="1" customHeight="1" x14ac:dyDescent="0.3">
      <c r="L880" s="31" t="e">
        <f t="shared" si="34"/>
        <v>#DIV/0!</v>
      </c>
      <c r="M880" s="31" t="e">
        <f t="shared" si="35"/>
        <v>#DIV/0!</v>
      </c>
    </row>
    <row r="881" spans="12:13" ht="14.25" hidden="1" customHeight="1" x14ac:dyDescent="0.3">
      <c r="L881" s="31" t="e">
        <f t="shared" si="34"/>
        <v>#DIV/0!</v>
      </c>
      <c r="M881" s="31" t="e">
        <f t="shared" si="35"/>
        <v>#DIV/0!</v>
      </c>
    </row>
    <row r="882" spans="12:13" ht="14.25" hidden="1" customHeight="1" x14ac:dyDescent="0.3">
      <c r="L882" s="31" t="e">
        <f t="shared" si="34"/>
        <v>#DIV/0!</v>
      </c>
      <c r="M882" s="31" t="e">
        <f t="shared" si="35"/>
        <v>#DIV/0!</v>
      </c>
    </row>
    <row r="883" spans="12:13" ht="14.25" hidden="1" customHeight="1" x14ac:dyDescent="0.3">
      <c r="L883" s="31" t="e">
        <f t="shared" si="34"/>
        <v>#DIV/0!</v>
      </c>
      <c r="M883" s="31" t="e">
        <f t="shared" si="35"/>
        <v>#DIV/0!</v>
      </c>
    </row>
    <row r="884" spans="12:13" ht="14.25" hidden="1" customHeight="1" x14ac:dyDescent="0.3">
      <c r="L884" s="31" t="e">
        <f t="shared" si="34"/>
        <v>#DIV/0!</v>
      </c>
      <c r="M884" s="31" t="e">
        <f t="shared" si="35"/>
        <v>#DIV/0!</v>
      </c>
    </row>
    <row r="885" spans="12:13" ht="14.25" hidden="1" customHeight="1" x14ac:dyDescent="0.3">
      <c r="L885" s="31" t="e">
        <f t="shared" si="34"/>
        <v>#DIV/0!</v>
      </c>
      <c r="M885" s="31" t="e">
        <f t="shared" si="35"/>
        <v>#DIV/0!</v>
      </c>
    </row>
    <row r="886" spans="12:13" ht="14.25" hidden="1" customHeight="1" x14ac:dyDescent="0.3">
      <c r="L886" s="31" t="e">
        <f t="shared" si="34"/>
        <v>#DIV/0!</v>
      </c>
      <c r="M886" s="31" t="e">
        <f t="shared" si="35"/>
        <v>#DIV/0!</v>
      </c>
    </row>
    <row r="887" spans="12:13" ht="14.25" hidden="1" customHeight="1" x14ac:dyDescent="0.3">
      <c r="L887" s="31" t="e">
        <f t="shared" si="34"/>
        <v>#DIV/0!</v>
      </c>
      <c r="M887" s="31" t="e">
        <f t="shared" si="35"/>
        <v>#DIV/0!</v>
      </c>
    </row>
    <row r="888" spans="12:13" ht="14.25" hidden="1" customHeight="1" x14ac:dyDescent="0.3">
      <c r="L888" s="31" t="e">
        <f t="shared" si="34"/>
        <v>#DIV/0!</v>
      </c>
      <c r="M888" s="31" t="e">
        <f t="shared" si="35"/>
        <v>#DIV/0!</v>
      </c>
    </row>
    <row r="889" spans="12:13" ht="14.25" hidden="1" customHeight="1" x14ac:dyDescent="0.3">
      <c r="L889" s="31" t="e">
        <f t="shared" si="34"/>
        <v>#DIV/0!</v>
      </c>
      <c r="M889" s="31" t="e">
        <f t="shared" si="35"/>
        <v>#DIV/0!</v>
      </c>
    </row>
    <row r="890" spans="12:13" ht="14.25" hidden="1" customHeight="1" x14ac:dyDescent="0.3">
      <c r="L890" s="31" t="e">
        <f t="shared" si="34"/>
        <v>#DIV/0!</v>
      </c>
      <c r="M890" s="31" t="e">
        <f t="shared" si="35"/>
        <v>#DIV/0!</v>
      </c>
    </row>
    <row r="891" spans="12:13" ht="14.25" hidden="1" customHeight="1" x14ac:dyDescent="0.3">
      <c r="L891" s="31" t="e">
        <f t="shared" si="34"/>
        <v>#DIV/0!</v>
      </c>
      <c r="M891" s="31" t="e">
        <f t="shared" si="35"/>
        <v>#DIV/0!</v>
      </c>
    </row>
    <row r="892" spans="12:13" ht="14.25" hidden="1" customHeight="1" x14ac:dyDescent="0.3">
      <c r="L892" s="31" t="e">
        <f t="shared" si="34"/>
        <v>#DIV/0!</v>
      </c>
      <c r="M892" s="31" t="e">
        <f t="shared" si="35"/>
        <v>#DIV/0!</v>
      </c>
    </row>
    <row r="893" spans="12:13" ht="14.25" hidden="1" customHeight="1" x14ac:dyDescent="0.3">
      <c r="L893" s="31" t="e">
        <f t="shared" si="34"/>
        <v>#DIV/0!</v>
      </c>
      <c r="M893" s="31" t="e">
        <f t="shared" si="35"/>
        <v>#DIV/0!</v>
      </c>
    </row>
    <row r="894" spans="12:13" ht="14.25" hidden="1" customHeight="1" x14ac:dyDescent="0.3">
      <c r="L894" s="31" t="e">
        <f t="shared" si="34"/>
        <v>#DIV/0!</v>
      </c>
      <c r="M894" s="31" t="e">
        <f t="shared" si="35"/>
        <v>#DIV/0!</v>
      </c>
    </row>
    <row r="895" spans="12:13" ht="14.25" hidden="1" customHeight="1" x14ac:dyDescent="0.3">
      <c r="L895" s="31" t="e">
        <f t="shared" si="34"/>
        <v>#DIV/0!</v>
      </c>
      <c r="M895" s="31" t="e">
        <f t="shared" si="35"/>
        <v>#DIV/0!</v>
      </c>
    </row>
    <row r="896" spans="12:13" ht="14.25" hidden="1" customHeight="1" x14ac:dyDescent="0.3">
      <c r="L896" s="31" t="e">
        <f t="shared" si="34"/>
        <v>#DIV/0!</v>
      </c>
      <c r="M896" s="31" t="e">
        <f t="shared" si="35"/>
        <v>#DIV/0!</v>
      </c>
    </row>
    <row r="897" spans="12:13" ht="14.25" hidden="1" customHeight="1" x14ac:dyDescent="0.3">
      <c r="L897" s="31" t="e">
        <f t="shared" si="34"/>
        <v>#DIV/0!</v>
      </c>
      <c r="M897" s="31" t="e">
        <f t="shared" si="35"/>
        <v>#DIV/0!</v>
      </c>
    </row>
    <row r="898" spans="12:13" ht="14.25" hidden="1" customHeight="1" x14ac:dyDescent="0.3">
      <c r="L898" s="31" t="e">
        <f t="shared" si="34"/>
        <v>#DIV/0!</v>
      </c>
      <c r="M898" s="31" t="e">
        <f t="shared" si="35"/>
        <v>#DIV/0!</v>
      </c>
    </row>
    <row r="899" spans="12:13" ht="14.25" hidden="1" customHeight="1" x14ac:dyDescent="0.3">
      <c r="L899" s="31" t="e">
        <f t="shared" ref="L899:L962" si="36">(E899-F899)/F899</f>
        <v>#DIV/0!</v>
      </c>
      <c r="M899" s="31" t="e">
        <f t="shared" ref="M899:M962" si="37">(E899-F899-G899)/F899</f>
        <v>#DIV/0!</v>
      </c>
    </row>
    <row r="900" spans="12:13" ht="14.25" hidden="1" customHeight="1" x14ac:dyDescent="0.3">
      <c r="L900" s="31" t="e">
        <f t="shared" si="36"/>
        <v>#DIV/0!</v>
      </c>
      <c r="M900" s="31" t="e">
        <f t="shared" si="37"/>
        <v>#DIV/0!</v>
      </c>
    </row>
    <row r="901" spans="12:13" ht="14.25" hidden="1" customHeight="1" x14ac:dyDescent="0.3">
      <c r="L901" s="31" t="e">
        <f t="shared" si="36"/>
        <v>#DIV/0!</v>
      </c>
      <c r="M901" s="31" t="e">
        <f t="shared" si="37"/>
        <v>#DIV/0!</v>
      </c>
    </row>
    <row r="902" spans="12:13" ht="14.25" hidden="1" customHeight="1" x14ac:dyDescent="0.3">
      <c r="L902" s="31" t="e">
        <f t="shared" si="36"/>
        <v>#DIV/0!</v>
      </c>
      <c r="M902" s="31" t="e">
        <f t="shared" si="37"/>
        <v>#DIV/0!</v>
      </c>
    </row>
    <row r="903" spans="12:13" ht="14.25" hidden="1" customHeight="1" x14ac:dyDescent="0.3">
      <c r="L903" s="31" t="e">
        <f t="shared" si="36"/>
        <v>#DIV/0!</v>
      </c>
      <c r="M903" s="31" t="e">
        <f t="shared" si="37"/>
        <v>#DIV/0!</v>
      </c>
    </row>
    <row r="904" spans="12:13" ht="14.25" hidden="1" customHeight="1" x14ac:dyDescent="0.3">
      <c r="L904" s="31" t="e">
        <f t="shared" si="36"/>
        <v>#DIV/0!</v>
      </c>
      <c r="M904" s="31" t="e">
        <f t="shared" si="37"/>
        <v>#DIV/0!</v>
      </c>
    </row>
    <row r="905" spans="12:13" ht="14.25" hidden="1" customHeight="1" x14ac:dyDescent="0.3">
      <c r="L905" s="31" t="e">
        <f t="shared" si="36"/>
        <v>#DIV/0!</v>
      </c>
      <c r="M905" s="31" t="e">
        <f t="shared" si="37"/>
        <v>#DIV/0!</v>
      </c>
    </row>
    <row r="906" spans="12:13" ht="14.25" hidden="1" customHeight="1" x14ac:dyDescent="0.3">
      <c r="L906" s="31" t="e">
        <f t="shared" si="36"/>
        <v>#DIV/0!</v>
      </c>
      <c r="M906" s="31" t="e">
        <f t="shared" si="37"/>
        <v>#DIV/0!</v>
      </c>
    </row>
    <row r="907" spans="12:13" ht="14.25" hidden="1" customHeight="1" x14ac:dyDescent="0.3">
      <c r="L907" s="31" t="e">
        <f t="shared" si="36"/>
        <v>#DIV/0!</v>
      </c>
      <c r="M907" s="31" t="e">
        <f t="shared" si="37"/>
        <v>#DIV/0!</v>
      </c>
    </row>
    <row r="908" spans="12:13" ht="14.25" hidden="1" customHeight="1" x14ac:dyDescent="0.3">
      <c r="L908" s="31" t="e">
        <f t="shared" si="36"/>
        <v>#DIV/0!</v>
      </c>
      <c r="M908" s="31" t="e">
        <f t="shared" si="37"/>
        <v>#DIV/0!</v>
      </c>
    </row>
    <row r="909" spans="12:13" ht="14.25" hidden="1" customHeight="1" x14ac:dyDescent="0.3">
      <c r="L909" s="31" t="e">
        <f t="shared" si="36"/>
        <v>#DIV/0!</v>
      </c>
      <c r="M909" s="31" t="e">
        <f t="shared" si="37"/>
        <v>#DIV/0!</v>
      </c>
    </row>
    <row r="910" spans="12:13" ht="14.25" hidden="1" customHeight="1" x14ac:dyDescent="0.3">
      <c r="L910" s="31" t="e">
        <f t="shared" si="36"/>
        <v>#DIV/0!</v>
      </c>
      <c r="M910" s="31" t="e">
        <f t="shared" si="37"/>
        <v>#DIV/0!</v>
      </c>
    </row>
    <row r="911" spans="12:13" ht="14.25" hidden="1" customHeight="1" x14ac:dyDescent="0.3">
      <c r="L911" s="31" t="e">
        <f t="shared" si="36"/>
        <v>#DIV/0!</v>
      </c>
      <c r="M911" s="31" t="e">
        <f t="shared" si="37"/>
        <v>#DIV/0!</v>
      </c>
    </row>
    <row r="912" spans="12:13" ht="14.25" hidden="1" customHeight="1" x14ac:dyDescent="0.3">
      <c r="L912" s="31" t="e">
        <f t="shared" si="36"/>
        <v>#DIV/0!</v>
      </c>
      <c r="M912" s="31" t="e">
        <f t="shared" si="37"/>
        <v>#DIV/0!</v>
      </c>
    </row>
    <row r="913" spans="12:13" ht="14.25" hidden="1" customHeight="1" x14ac:dyDescent="0.3">
      <c r="L913" s="31" t="e">
        <f t="shared" si="36"/>
        <v>#DIV/0!</v>
      </c>
      <c r="M913" s="31" t="e">
        <f t="shared" si="37"/>
        <v>#DIV/0!</v>
      </c>
    </row>
    <row r="914" spans="12:13" ht="14.25" hidden="1" customHeight="1" x14ac:dyDescent="0.3">
      <c r="L914" s="31" t="e">
        <f t="shared" si="36"/>
        <v>#DIV/0!</v>
      </c>
      <c r="M914" s="31" t="e">
        <f t="shared" si="37"/>
        <v>#DIV/0!</v>
      </c>
    </row>
    <row r="915" spans="12:13" ht="14.25" hidden="1" customHeight="1" x14ac:dyDescent="0.3">
      <c r="L915" s="31" t="e">
        <f t="shared" si="36"/>
        <v>#DIV/0!</v>
      </c>
      <c r="M915" s="31" t="e">
        <f t="shared" si="37"/>
        <v>#DIV/0!</v>
      </c>
    </row>
    <row r="916" spans="12:13" ht="14.25" hidden="1" customHeight="1" x14ac:dyDescent="0.3">
      <c r="L916" s="31" t="e">
        <f t="shared" si="36"/>
        <v>#DIV/0!</v>
      </c>
      <c r="M916" s="31" t="e">
        <f t="shared" si="37"/>
        <v>#DIV/0!</v>
      </c>
    </row>
    <row r="917" spans="12:13" ht="14.25" hidden="1" customHeight="1" x14ac:dyDescent="0.3">
      <c r="L917" s="31" t="e">
        <f t="shared" si="36"/>
        <v>#DIV/0!</v>
      </c>
      <c r="M917" s="31" t="e">
        <f t="shared" si="37"/>
        <v>#DIV/0!</v>
      </c>
    </row>
    <row r="918" spans="12:13" ht="14.25" hidden="1" customHeight="1" x14ac:dyDescent="0.3">
      <c r="L918" s="31" t="e">
        <f t="shared" si="36"/>
        <v>#DIV/0!</v>
      </c>
      <c r="M918" s="31" t="e">
        <f t="shared" si="37"/>
        <v>#DIV/0!</v>
      </c>
    </row>
    <row r="919" spans="12:13" ht="14.25" hidden="1" customHeight="1" x14ac:dyDescent="0.3">
      <c r="L919" s="31" t="e">
        <f t="shared" si="36"/>
        <v>#DIV/0!</v>
      </c>
      <c r="M919" s="31" t="e">
        <f t="shared" si="37"/>
        <v>#DIV/0!</v>
      </c>
    </row>
    <row r="920" spans="12:13" ht="14.25" hidden="1" customHeight="1" x14ac:dyDescent="0.3">
      <c r="L920" s="31" t="e">
        <f t="shared" si="36"/>
        <v>#DIV/0!</v>
      </c>
      <c r="M920" s="31" t="e">
        <f t="shared" si="37"/>
        <v>#DIV/0!</v>
      </c>
    </row>
    <row r="921" spans="12:13" ht="14.25" hidden="1" customHeight="1" x14ac:dyDescent="0.3">
      <c r="L921" s="31" t="e">
        <f t="shared" si="36"/>
        <v>#DIV/0!</v>
      </c>
      <c r="M921" s="31" t="e">
        <f t="shared" si="37"/>
        <v>#DIV/0!</v>
      </c>
    </row>
    <row r="922" spans="12:13" ht="14.25" hidden="1" customHeight="1" x14ac:dyDescent="0.3">
      <c r="L922" s="31" t="e">
        <f t="shared" si="36"/>
        <v>#DIV/0!</v>
      </c>
      <c r="M922" s="31" t="e">
        <f t="shared" si="37"/>
        <v>#DIV/0!</v>
      </c>
    </row>
    <row r="923" spans="12:13" ht="14.25" hidden="1" customHeight="1" x14ac:dyDescent="0.3">
      <c r="L923" s="31" t="e">
        <f t="shared" si="36"/>
        <v>#DIV/0!</v>
      </c>
      <c r="M923" s="31" t="e">
        <f t="shared" si="37"/>
        <v>#DIV/0!</v>
      </c>
    </row>
    <row r="924" spans="12:13" ht="14.25" hidden="1" customHeight="1" x14ac:dyDescent="0.3">
      <c r="L924" s="31" t="e">
        <f t="shared" si="36"/>
        <v>#DIV/0!</v>
      </c>
      <c r="M924" s="31" t="e">
        <f t="shared" si="37"/>
        <v>#DIV/0!</v>
      </c>
    </row>
    <row r="925" spans="12:13" ht="14.25" hidden="1" customHeight="1" x14ac:dyDescent="0.3">
      <c r="L925" s="31" t="e">
        <f t="shared" si="36"/>
        <v>#DIV/0!</v>
      </c>
      <c r="M925" s="31" t="e">
        <f t="shared" si="37"/>
        <v>#DIV/0!</v>
      </c>
    </row>
    <row r="926" spans="12:13" ht="14.25" hidden="1" customHeight="1" x14ac:dyDescent="0.3">
      <c r="L926" s="31" t="e">
        <f t="shared" si="36"/>
        <v>#DIV/0!</v>
      </c>
      <c r="M926" s="31" t="e">
        <f t="shared" si="37"/>
        <v>#DIV/0!</v>
      </c>
    </row>
    <row r="927" spans="12:13" ht="14.25" hidden="1" customHeight="1" x14ac:dyDescent="0.3">
      <c r="L927" s="31" t="e">
        <f t="shared" si="36"/>
        <v>#DIV/0!</v>
      </c>
      <c r="M927" s="31" t="e">
        <f t="shared" si="37"/>
        <v>#DIV/0!</v>
      </c>
    </row>
    <row r="928" spans="12:13" ht="14.25" hidden="1" customHeight="1" x14ac:dyDescent="0.3">
      <c r="L928" s="31" t="e">
        <f t="shared" si="36"/>
        <v>#DIV/0!</v>
      </c>
      <c r="M928" s="31" t="e">
        <f t="shared" si="37"/>
        <v>#DIV/0!</v>
      </c>
    </row>
    <row r="929" spans="12:13" ht="14.25" hidden="1" customHeight="1" x14ac:dyDescent="0.3">
      <c r="L929" s="31" t="e">
        <f t="shared" si="36"/>
        <v>#DIV/0!</v>
      </c>
      <c r="M929" s="31" t="e">
        <f t="shared" si="37"/>
        <v>#DIV/0!</v>
      </c>
    </row>
    <row r="930" spans="12:13" ht="14.25" hidden="1" customHeight="1" x14ac:dyDescent="0.3">
      <c r="L930" s="31" t="e">
        <f t="shared" si="36"/>
        <v>#DIV/0!</v>
      </c>
      <c r="M930" s="31" t="e">
        <f t="shared" si="37"/>
        <v>#DIV/0!</v>
      </c>
    </row>
    <row r="931" spans="12:13" ht="14.25" hidden="1" customHeight="1" x14ac:dyDescent="0.3">
      <c r="L931" s="31" t="e">
        <f t="shared" si="36"/>
        <v>#DIV/0!</v>
      </c>
      <c r="M931" s="31" t="e">
        <f t="shared" si="37"/>
        <v>#DIV/0!</v>
      </c>
    </row>
    <row r="932" spans="12:13" ht="14.25" hidden="1" customHeight="1" x14ac:dyDescent="0.3">
      <c r="L932" s="31" t="e">
        <f t="shared" si="36"/>
        <v>#DIV/0!</v>
      </c>
      <c r="M932" s="31" t="e">
        <f t="shared" si="37"/>
        <v>#DIV/0!</v>
      </c>
    </row>
    <row r="933" spans="12:13" ht="14.25" hidden="1" customHeight="1" x14ac:dyDescent="0.3">
      <c r="L933" s="31" t="e">
        <f t="shared" si="36"/>
        <v>#DIV/0!</v>
      </c>
      <c r="M933" s="31" t="e">
        <f t="shared" si="37"/>
        <v>#DIV/0!</v>
      </c>
    </row>
    <row r="934" spans="12:13" ht="14.25" hidden="1" customHeight="1" x14ac:dyDescent="0.3">
      <c r="L934" s="31" t="e">
        <f t="shared" si="36"/>
        <v>#DIV/0!</v>
      </c>
      <c r="M934" s="31" t="e">
        <f t="shared" si="37"/>
        <v>#DIV/0!</v>
      </c>
    </row>
    <row r="935" spans="12:13" ht="14.25" hidden="1" customHeight="1" x14ac:dyDescent="0.3">
      <c r="L935" s="31" t="e">
        <f t="shared" si="36"/>
        <v>#DIV/0!</v>
      </c>
      <c r="M935" s="31" t="e">
        <f t="shared" si="37"/>
        <v>#DIV/0!</v>
      </c>
    </row>
    <row r="936" spans="12:13" ht="14.25" hidden="1" customHeight="1" x14ac:dyDescent="0.3">
      <c r="L936" s="31" t="e">
        <f t="shared" si="36"/>
        <v>#DIV/0!</v>
      </c>
      <c r="M936" s="31" t="e">
        <f t="shared" si="37"/>
        <v>#DIV/0!</v>
      </c>
    </row>
    <row r="937" spans="12:13" ht="14.25" hidden="1" customHeight="1" x14ac:dyDescent="0.3">
      <c r="L937" s="31" t="e">
        <f t="shared" si="36"/>
        <v>#DIV/0!</v>
      </c>
      <c r="M937" s="31" t="e">
        <f t="shared" si="37"/>
        <v>#DIV/0!</v>
      </c>
    </row>
    <row r="938" spans="12:13" ht="14.25" hidden="1" customHeight="1" x14ac:dyDescent="0.3">
      <c r="L938" s="31" t="e">
        <f t="shared" si="36"/>
        <v>#DIV/0!</v>
      </c>
      <c r="M938" s="31" t="e">
        <f t="shared" si="37"/>
        <v>#DIV/0!</v>
      </c>
    </row>
    <row r="939" spans="12:13" ht="14.25" hidden="1" customHeight="1" x14ac:dyDescent="0.3">
      <c r="L939" s="31" t="e">
        <f t="shared" si="36"/>
        <v>#DIV/0!</v>
      </c>
      <c r="M939" s="31" t="e">
        <f t="shared" si="37"/>
        <v>#DIV/0!</v>
      </c>
    </row>
    <row r="940" spans="12:13" ht="14.25" hidden="1" customHeight="1" x14ac:dyDescent="0.3">
      <c r="L940" s="31" t="e">
        <f t="shared" si="36"/>
        <v>#DIV/0!</v>
      </c>
      <c r="M940" s="31" t="e">
        <f t="shared" si="37"/>
        <v>#DIV/0!</v>
      </c>
    </row>
    <row r="941" spans="12:13" ht="14.25" hidden="1" customHeight="1" x14ac:dyDescent="0.3">
      <c r="L941" s="31" t="e">
        <f t="shared" si="36"/>
        <v>#DIV/0!</v>
      </c>
      <c r="M941" s="31" t="e">
        <f t="shared" si="37"/>
        <v>#DIV/0!</v>
      </c>
    </row>
    <row r="942" spans="12:13" ht="14.25" hidden="1" customHeight="1" x14ac:dyDescent="0.3">
      <c r="L942" s="31" t="e">
        <f t="shared" si="36"/>
        <v>#DIV/0!</v>
      </c>
      <c r="M942" s="31" t="e">
        <f t="shared" si="37"/>
        <v>#DIV/0!</v>
      </c>
    </row>
    <row r="943" spans="12:13" ht="14.25" hidden="1" customHeight="1" x14ac:dyDescent="0.3">
      <c r="L943" s="31" t="e">
        <f t="shared" si="36"/>
        <v>#DIV/0!</v>
      </c>
      <c r="M943" s="31" t="e">
        <f t="shared" si="37"/>
        <v>#DIV/0!</v>
      </c>
    </row>
    <row r="944" spans="12:13" ht="14.25" hidden="1" customHeight="1" x14ac:dyDescent="0.3">
      <c r="L944" s="31" t="e">
        <f t="shared" si="36"/>
        <v>#DIV/0!</v>
      </c>
      <c r="M944" s="31" t="e">
        <f t="shared" si="37"/>
        <v>#DIV/0!</v>
      </c>
    </row>
    <row r="945" spans="12:13" ht="14.25" hidden="1" customHeight="1" x14ac:dyDescent="0.3">
      <c r="L945" s="31" t="e">
        <f t="shared" si="36"/>
        <v>#DIV/0!</v>
      </c>
      <c r="M945" s="31" t="e">
        <f t="shared" si="37"/>
        <v>#DIV/0!</v>
      </c>
    </row>
    <row r="946" spans="12:13" ht="14.25" hidden="1" customHeight="1" x14ac:dyDescent="0.3">
      <c r="L946" s="31" t="e">
        <f t="shared" si="36"/>
        <v>#DIV/0!</v>
      </c>
      <c r="M946" s="31" t="e">
        <f t="shared" si="37"/>
        <v>#DIV/0!</v>
      </c>
    </row>
    <row r="947" spans="12:13" ht="14.25" hidden="1" customHeight="1" x14ac:dyDescent="0.3">
      <c r="L947" s="31" t="e">
        <f t="shared" si="36"/>
        <v>#DIV/0!</v>
      </c>
      <c r="M947" s="31" t="e">
        <f t="shared" si="37"/>
        <v>#DIV/0!</v>
      </c>
    </row>
    <row r="948" spans="12:13" ht="14.25" hidden="1" customHeight="1" x14ac:dyDescent="0.3">
      <c r="L948" s="31" t="e">
        <f t="shared" si="36"/>
        <v>#DIV/0!</v>
      </c>
      <c r="M948" s="31" t="e">
        <f t="shared" si="37"/>
        <v>#DIV/0!</v>
      </c>
    </row>
    <row r="949" spans="12:13" ht="14.25" hidden="1" customHeight="1" x14ac:dyDescent="0.3">
      <c r="L949" s="31" t="e">
        <f t="shared" si="36"/>
        <v>#DIV/0!</v>
      </c>
      <c r="M949" s="31" t="e">
        <f t="shared" si="37"/>
        <v>#DIV/0!</v>
      </c>
    </row>
    <row r="950" spans="12:13" ht="14.25" hidden="1" customHeight="1" x14ac:dyDescent="0.3">
      <c r="L950" s="31" t="e">
        <f t="shared" si="36"/>
        <v>#DIV/0!</v>
      </c>
      <c r="M950" s="31" t="e">
        <f t="shared" si="37"/>
        <v>#DIV/0!</v>
      </c>
    </row>
    <row r="951" spans="12:13" ht="14.25" hidden="1" customHeight="1" x14ac:dyDescent="0.3">
      <c r="L951" s="31" t="e">
        <f t="shared" si="36"/>
        <v>#DIV/0!</v>
      </c>
      <c r="M951" s="31" t="e">
        <f t="shared" si="37"/>
        <v>#DIV/0!</v>
      </c>
    </row>
    <row r="952" spans="12:13" ht="14.25" hidden="1" customHeight="1" x14ac:dyDescent="0.3">
      <c r="L952" s="31" t="e">
        <f t="shared" si="36"/>
        <v>#DIV/0!</v>
      </c>
      <c r="M952" s="31" t="e">
        <f t="shared" si="37"/>
        <v>#DIV/0!</v>
      </c>
    </row>
    <row r="953" spans="12:13" ht="14.25" hidden="1" customHeight="1" x14ac:dyDescent="0.3">
      <c r="L953" s="31" t="e">
        <f t="shared" si="36"/>
        <v>#DIV/0!</v>
      </c>
      <c r="M953" s="31" t="e">
        <f t="shared" si="37"/>
        <v>#DIV/0!</v>
      </c>
    </row>
    <row r="954" spans="12:13" ht="14.25" hidden="1" customHeight="1" x14ac:dyDescent="0.3">
      <c r="L954" s="31" t="e">
        <f t="shared" si="36"/>
        <v>#DIV/0!</v>
      </c>
      <c r="M954" s="31" t="e">
        <f t="shared" si="37"/>
        <v>#DIV/0!</v>
      </c>
    </row>
    <row r="955" spans="12:13" ht="14.25" hidden="1" customHeight="1" x14ac:dyDescent="0.3">
      <c r="L955" s="31" t="e">
        <f t="shared" si="36"/>
        <v>#DIV/0!</v>
      </c>
      <c r="M955" s="31" t="e">
        <f t="shared" si="37"/>
        <v>#DIV/0!</v>
      </c>
    </row>
    <row r="956" spans="12:13" ht="14.25" hidden="1" customHeight="1" x14ac:dyDescent="0.3">
      <c r="L956" s="31" t="e">
        <f t="shared" si="36"/>
        <v>#DIV/0!</v>
      </c>
      <c r="M956" s="31" t="e">
        <f t="shared" si="37"/>
        <v>#DIV/0!</v>
      </c>
    </row>
    <row r="957" spans="12:13" ht="14.25" hidden="1" customHeight="1" x14ac:dyDescent="0.3">
      <c r="L957" s="31" t="e">
        <f t="shared" si="36"/>
        <v>#DIV/0!</v>
      </c>
      <c r="M957" s="31" t="e">
        <f t="shared" si="37"/>
        <v>#DIV/0!</v>
      </c>
    </row>
    <row r="958" spans="12:13" ht="14.25" hidden="1" customHeight="1" x14ac:dyDescent="0.3">
      <c r="L958" s="31" t="e">
        <f t="shared" si="36"/>
        <v>#DIV/0!</v>
      </c>
      <c r="M958" s="31" t="e">
        <f t="shared" si="37"/>
        <v>#DIV/0!</v>
      </c>
    </row>
    <row r="959" spans="12:13" ht="14.25" hidden="1" customHeight="1" x14ac:dyDescent="0.3">
      <c r="L959" s="31" t="e">
        <f t="shared" si="36"/>
        <v>#DIV/0!</v>
      </c>
      <c r="M959" s="31" t="e">
        <f t="shared" si="37"/>
        <v>#DIV/0!</v>
      </c>
    </row>
    <row r="960" spans="12:13" ht="14.25" hidden="1" customHeight="1" x14ac:dyDescent="0.3">
      <c r="L960" s="31" t="e">
        <f t="shared" si="36"/>
        <v>#DIV/0!</v>
      </c>
      <c r="M960" s="31" t="e">
        <f t="shared" si="37"/>
        <v>#DIV/0!</v>
      </c>
    </row>
    <row r="961" spans="12:13" ht="14.25" hidden="1" customHeight="1" x14ac:dyDescent="0.3">
      <c r="L961" s="31" t="e">
        <f t="shared" si="36"/>
        <v>#DIV/0!</v>
      </c>
      <c r="M961" s="31" t="e">
        <f t="shared" si="37"/>
        <v>#DIV/0!</v>
      </c>
    </row>
    <row r="962" spans="12:13" ht="14.25" hidden="1" customHeight="1" x14ac:dyDescent="0.3">
      <c r="L962" s="31" t="e">
        <f t="shared" si="36"/>
        <v>#DIV/0!</v>
      </c>
      <c r="M962" s="31" t="e">
        <f t="shared" si="37"/>
        <v>#DIV/0!</v>
      </c>
    </row>
    <row r="963" spans="12:13" ht="14.25" hidden="1" customHeight="1" x14ac:dyDescent="0.3">
      <c r="L963" s="31" t="e">
        <f t="shared" ref="L963:L1000" si="38">(E963-F963)/F963</f>
        <v>#DIV/0!</v>
      </c>
      <c r="M963" s="31" t="e">
        <f t="shared" ref="M963:M1000" si="39">(E963-F963-G963)/F963</f>
        <v>#DIV/0!</v>
      </c>
    </row>
    <row r="964" spans="12:13" ht="14.25" hidden="1" customHeight="1" x14ac:dyDescent="0.3">
      <c r="L964" s="31" t="e">
        <f t="shared" si="38"/>
        <v>#DIV/0!</v>
      </c>
      <c r="M964" s="31" t="e">
        <f t="shared" si="39"/>
        <v>#DIV/0!</v>
      </c>
    </row>
    <row r="965" spans="12:13" ht="14.25" hidden="1" customHeight="1" x14ac:dyDescent="0.3">
      <c r="L965" s="31" t="e">
        <f t="shared" si="38"/>
        <v>#DIV/0!</v>
      </c>
      <c r="M965" s="31" t="e">
        <f t="shared" si="39"/>
        <v>#DIV/0!</v>
      </c>
    </row>
    <row r="966" spans="12:13" ht="14.25" hidden="1" customHeight="1" x14ac:dyDescent="0.3">
      <c r="L966" s="31" t="e">
        <f t="shared" si="38"/>
        <v>#DIV/0!</v>
      </c>
      <c r="M966" s="31" t="e">
        <f t="shared" si="39"/>
        <v>#DIV/0!</v>
      </c>
    </row>
    <row r="967" spans="12:13" ht="14.25" hidden="1" customHeight="1" x14ac:dyDescent="0.3">
      <c r="L967" s="31" t="e">
        <f t="shared" si="38"/>
        <v>#DIV/0!</v>
      </c>
      <c r="M967" s="31" t="e">
        <f t="shared" si="39"/>
        <v>#DIV/0!</v>
      </c>
    </row>
    <row r="968" spans="12:13" ht="14.25" hidden="1" customHeight="1" x14ac:dyDescent="0.3">
      <c r="L968" s="31" t="e">
        <f t="shared" si="38"/>
        <v>#DIV/0!</v>
      </c>
      <c r="M968" s="31" t="e">
        <f t="shared" si="39"/>
        <v>#DIV/0!</v>
      </c>
    </row>
    <row r="969" spans="12:13" ht="14.25" hidden="1" customHeight="1" x14ac:dyDescent="0.3">
      <c r="L969" s="31" t="e">
        <f t="shared" si="38"/>
        <v>#DIV/0!</v>
      </c>
      <c r="M969" s="31" t="e">
        <f t="shared" si="39"/>
        <v>#DIV/0!</v>
      </c>
    </row>
    <row r="970" spans="12:13" ht="14.25" hidden="1" customHeight="1" x14ac:dyDescent="0.3">
      <c r="L970" s="31" t="e">
        <f t="shared" si="38"/>
        <v>#DIV/0!</v>
      </c>
      <c r="M970" s="31" t="e">
        <f t="shared" si="39"/>
        <v>#DIV/0!</v>
      </c>
    </row>
    <row r="971" spans="12:13" ht="14.25" hidden="1" customHeight="1" x14ac:dyDescent="0.3">
      <c r="L971" s="31" t="e">
        <f t="shared" si="38"/>
        <v>#DIV/0!</v>
      </c>
      <c r="M971" s="31" t="e">
        <f t="shared" si="39"/>
        <v>#DIV/0!</v>
      </c>
    </row>
    <row r="972" spans="12:13" ht="14.25" hidden="1" customHeight="1" x14ac:dyDescent="0.3">
      <c r="L972" s="31" t="e">
        <f t="shared" si="38"/>
        <v>#DIV/0!</v>
      </c>
      <c r="M972" s="31" t="e">
        <f t="shared" si="39"/>
        <v>#DIV/0!</v>
      </c>
    </row>
    <row r="973" spans="12:13" ht="14.25" hidden="1" customHeight="1" x14ac:dyDescent="0.3">
      <c r="L973" s="31" t="e">
        <f t="shared" si="38"/>
        <v>#DIV/0!</v>
      </c>
      <c r="M973" s="31" t="e">
        <f t="shared" si="39"/>
        <v>#DIV/0!</v>
      </c>
    </row>
    <row r="974" spans="12:13" ht="14.25" hidden="1" customHeight="1" x14ac:dyDescent="0.3">
      <c r="L974" s="31" t="e">
        <f t="shared" si="38"/>
        <v>#DIV/0!</v>
      </c>
      <c r="M974" s="31" t="e">
        <f t="shared" si="39"/>
        <v>#DIV/0!</v>
      </c>
    </row>
    <row r="975" spans="12:13" ht="14.25" hidden="1" customHeight="1" x14ac:dyDescent="0.3">
      <c r="L975" s="31" t="e">
        <f t="shared" si="38"/>
        <v>#DIV/0!</v>
      </c>
      <c r="M975" s="31" t="e">
        <f t="shared" si="39"/>
        <v>#DIV/0!</v>
      </c>
    </row>
    <row r="976" spans="12:13" ht="14.25" hidden="1" customHeight="1" x14ac:dyDescent="0.3">
      <c r="L976" s="31" t="e">
        <f t="shared" si="38"/>
        <v>#DIV/0!</v>
      </c>
      <c r="M976" s="31" t="e">
        <f t="shared" si="39"/>
        <v>#DIV/0!</v>
      </c>
    </row>
    <row r="977" spans="12:13" ht="14.25" hidden="1" customHeight="1" x14ac:dyDescent="0.3">
      <c r="L977" s="31" t="e">
        <f t="shared" si="38"/>
        <v>#DIV/0!</v>
      </c>
      <c r="M977" s="31" t="e">
        <f t="shared" si="39"/>
        <v>#DIV/0!</v>
      </c>
    </row>
    <row r="978" spans="12:13" ht="14.25" hidden="1" customHeight="1" x14ac:dyDescent="0.3">
      <c r="L978" s="31" t="e">
        <f t="shared" si="38"/>
        <v>#DIV/0!</v>
      </c>
      <c r="M978" s="31" t="e">
        <f t="shared" si="39"/>
        <v>#DIV/0!</v>
      </c>
    </row>
    <row r="979" spans="12:13" ht="14.25" hidden="1" customHeight="1" x14ac:dyDescent="0.3">
      <c r="L979" s="31" t="e">
        <f t="shared" si="38"/>
        <v>#DIV/0!</v>
      </c>
      <c r="M979" s="31" t="e">
        <f t="shared" si="39"/>
        <v>#DIV/0!</v>
      </c>
    </row>
    <row r="980" spans="12:13" ht="14.25" hidden="1" customHeight="1" x14ac:dyDescent="0.3">
      <c r="L980" s="31" t="e">
        <f t="shared" si="38"/>
        <v>#DIV/0!</v>
      </c>
      <c r="M980" s="31" t="e">
        <f t="shared" si="39"/>
        <v>#DIV/0!</v>
      </c>
    </row>
    <row r="981" spans="12:13" ht="14.25" hidden="1" customHeight="1" x14ac:dyDescent="0.3">
      <c r="L981" s="31" t="e">
        <f t="shared" si="38"/>
        <v>#DIV/0!</v>
      </c>
      <c r="M981" s="31" t="e">
        <f t="shared" si="39"/>
        <v>#DIV/0!</v>
      </c>
    </row>
    <row r="982" spans="12:13" ht="14.25" hidden="1" customHeight="1" x14ac:dyDescent="0.3">
      <c r="L982" s="31" t="e">
        <f t="shared" si="38"/>
        <v>#DIV/0!</v>
      </c>
      <c r="M982" s="31" t="e">
        <f t="shared" si="39"/>
        <v>#DIV/0!</v>
      </c>
    </row>
    <row r="983" spans="12:13" ht="14.25" hidden="1" customHeight="1" x14ac:dyDescent="0.3">
      <c r="L983" s="31" t="e">
        <f t="shared" si="38"/>
        <v>#DIV/0!</v>
      </c>
      <c r="M983" s="31" t="e">
        <f t="shared" si="39"/>
        <v>#DIV/0!</v>
      </c>
    </row>
    <row r="984" spans="12:13" ht="14.25" hidden="1" customHeight="1" x14ac:dyDescent="0.3">
      <c r="L984" s="31" t="e">
        <f t="shared" si="38"/>
        <v>#DIV/0!</v>
      </c>
      <c r="M984" s="31" t="e">
        <f t="shared" si="39"/>
        <v>#DIV/0!</v>
      </c>
    </row>
    <row r="985" spans="12:13" ht="14.25" hidden="1" customHeight="1" x14ac:dyDescent="0.3">
      <c r="L985" s="31" t="e">
        <f t="shared" si="38"/>
        <v>#DIV/0!</v>
      </c>
      <c r="M985" s="31" t="e">
        <f t="shared" si="39"/>
        <v>#DIV/0!</v>
      </c>
    </row>
    <row r="986" spans="12:13" ht="14.25" hidden="1" customHeight="1" x14ac:dyDescent="0.3">
      <c r="L986" s="31" t="e">
        <f t="shared" si="38"/>
        <v>#DIV/0!</v>
      </c>
      <c r="M986" s="31" t="e">
        <f t="shared" si="39"/>
        <v>#DIV/0!</v>
      </c>
    </row>
    <row r="987" spans="12:13" ht="14.25" hidden="1" customHeight="1" x14ac:dyDescent="0.3">
      <c r="L987" s="31" t="e">
        <f t="shared" si="38"/>
        <v>#DIV/0!</v>
      </c>
      <c r="M987" s="31" t="e">
        <f t="shared" si="39"/>
        <v>#DIV/0!</v>
      </c>
    </row>
    <row r="988" spans="12:13" ht="14.25" hidden="1" customHeight="1" x14ac:dyDescent="0.3">
      <c r="L988" s="31" t="e">
        <f t="shared" si="38"/>
        <v>#DIV/0!</v>
      </c>
      <c r="M988" s="31" t="e">
        <f t="shared" si="39"/>
        <v>#DIV/0!</v>
      </c>
    </row>
    <row r="989" spans="12:13" ht="14.25" hidden="1" customHeight="1" x14ac:dyDescent="0.3">
      <c r="L989" s="31" t="e">
        <f t="shared" si="38"/>
        <v>#DIV/0!</v>
      </c>
      <c r="M989" s="31" t="e">
        <f t="shared" si="39"/>
        <v>#DIV/0!</v>
      </c>
    </row>
    <row r="990" spans="12:13" ht="14.25" hidden="1" customHeight="1" x14ac:dyDescent="0.3">
      <c r="L990" s="31" t="e">
        <f t="shared" si="38"/>
        <v>#DIV/0!</v>
      </c>
      <c r="M990" s="31" t="e">
        <f t="shared" si="39"/>
        <v>#DIV/0!</v>
      </c>
    </row>
    <row r="991" spans="12:13" ht="14.25" hidden="1" customHeight="1" x14ac:dyDescent="0.3">
      <c r="L991" s="31" t="e">
        <f t="shared" si="38"/>
        <v>#DIV/0!</v>
      </c>
      <c r="M991" s="31" t="e">
        <f t="shared" si="39"/>
        <v>#DIV/0!</v>
      </c>
    </row>
    <row r="992" spans="12:13" ht="14.25" hidden="1" customHeight="1" x14ac:dyDescent="0.3">
      <c r="L992" s="31" t="e">
        <f t="shared" si="38"/>
        <v>#DIV/0!</v>
      </c>
      <c r="M992" s="31" t="e">
        <f t="shared" si="39"/>
        <v>#DIV/0!</v>
      </c>
    </row>
    <row r="993" spans="12:13" ht="14.25" hidden="1" customHeight="1" x14ac:dyDescent="0.3">
      <c r="L993" s="31" t="e">
        <f t="shared" si="38"/>
        <v>#DIV/0!</v>
      </c>
      <c r="M993" s="31" t="e">
        <f t="shared" si="39"/>
        <v>#DIV/0!</v>
      </c>
    </row>
    <row r="994" spans="12:13" ht="14.25" hidden="1" customHeight="1" x14ac:dyDescent="0.3">
      <c r="L994" s="31" t="e">
        <f t="shared" si="38"/>
        <v>#DIV/0!</v>
      </c>
      <c r="M994" s="31" t="e">
        <f t="shared" si="39"/>
        <v>#DIV/0!</v>
      </c>
    </row>
    <row r="995" spans="12:13" ht="14.25" hidden="1" customHeight="1" x14ac:dyDescent="0.3">
      <c r="L995" s="31" t="e">
        <f t="shared" si="38"/>
        <v>#DIV/0!</v>
      </c>
      <c r="M995" s="31" t="e">
        <f t="shared" si="39"/>
        <v>#DIV/0!</v>
      </c>
    </row>
    <row r="996" spans="12:13" ht="14.25" hidden="1" customHeight="1" x14ac:dyDescent="0.3">
      <c r="L996" s="31" t="e">
        <f t="shared" si="38"/>
        <v>#DIV/0!</v>
      </c>
      <c r="M996" s="31" t="e">
        <f t="shared" si="39"/>
        <v>#DIV/0!</v>
      </c>
    </row>
    <row r="997" spans="12:13" ht="14.25" hidden="1" customHeight="1" x14ac:dyDescent="0.3">
      <c r="L997" s="31" t="e">
        <f t="shared" si="38"/>
        <v>#DIV/0!</v>
      </c>
      <c r="M997" s="31" t="e">
        <f t="shared" si="39"/>
        <v>#DIV/0!</v>
      </c>
    </row>
    <row r="998" spans="12:13" ht="14.25" hidden="1" customHeight="1" x14ac:dyDescent="0.3">
      <c r="L998" s="31" t="e">
        <f t="shared" si="38"/>
        <v>#DIV/0!</v>
      </c>
      <c r="M998" s="31" t="e">
        <f t="shared" si="39"/>
        <v>#DIV/0!</v>
      </c>
    </row>
    <row r="999" spans="12:13" ht="14.25" hidden="1" customHeight="1" x14ac:dyDescent="0.3">
      <c r="L999" s="31" t="e">
        <f t="shared" si="38"/>
        <v>#DIV/0!</v>
      </c>
      <c r="M999" s="31" t="e">
        <f t="shared" si="39"/>
        <v>#DIV/0!</v>
      </c>
    </row>
    <row r="1000" spans="12:13" ht="14.25" hidden="1" customHeight="1" x14ac:dyDescent="0.3">
      <c r="L1000" s="31" t="e">
        <f t="shared" si="38"/>
        <v>#DIV/0!</v>
      </c>
      <c r="M1000" s="31" t="e">
        <f t="shared" si="39"/>
        <v>#DIV/0!</v>
      </c>
    </row>
  </sheetData>
  <autoFilter ref="C1:C1000" xr:uid="{00000000-0001-0000-0000-000000000000}">
    <filterColumn colId="0">
      <customFilters>
        <customFilter operator="notEqual" val=" "/>
      </customFilters>
    </filterColumn>
  </autoFilter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00"/>
  <sheetViews>
    <sheetView topLeftCell="A467" workbookViewId="0">
      <selection activeCell="C24" sqref="C24"/>
    </sheetView>
  </sheetViews>
  <sheetFormatPr defaultColWidth="14.44140625" defaultRowHeight="15" customHeight="1" x14ac:dyDescent="0.3"/>
  <cols>
    <col min="1" max="1" width="30.88671875" bestFit="1" customWidth="1"/>
    <col min="2" max="2" width="10.44140625" style="14" customWidth="1"/>
    <col min="3" max="3" width="22.88671875" customWidth="1"/>
    <col min="4" max="4" width="22.33203125" customWidth="1"/>
    <col min="5" max="5" width="18.33203125" customWidth="1"/>
    <col min="6" max="6" width="22" customWidth="1"/>
    <col min="8" max="26" width="8.6640625" customWidth="1"/>
  </cols>
  <sheetData>
    <row r="1" spans="1:6" ht="14.25" customHeight="1" x14ac:dyDescent="0.3">
      <c r="A1" s="16" t="s">
        <v>27</v>
      </c>
      <c r="B1" s="12" t="s">
        <v>0</v>
      </c>
      <c r="C1" s="3" t="s">
        <v>1</v>
      </c>
      <c r="D1" s="3" t="s">
        <v>6</v>
      </c>
      <c r="E1" s="3" t="s">
        <v>7</v>
      </c>
      <c r="F1" s="3" t="s">
        <v>8</v>
      </c>
    </row>
    <row r="2" spans="1:6" ht="14.25" customHeight="1" x14ac:dyDescent="0.3">
      <c r="A2" s="14" t="str">
        <f>TEXT(B2,"ДД.ММ.ГГГГ")&amp;" "&amp;C2</f>
        <v>28.04.2020 Волгоград</v>
      </c>
      <c r="B2" s="13">
        <v>43949</v>
      </c>
      <c r="C2" s="11" t="s">
        <v>16</v>
      </c>
      <c r="D2" s="11">
        <v>36</v>
      </c>
      <c r="E2" s="11">
        <v>4923</v>
      </c>
      <c r="F2" s="11">
        <v>4560</v>
      </c>
    </row>
    <row r="3" spans="1:6" ht="14.25" customHeight="1" x14ac:dyDescent="0.3">
      <c r="A3" s="14" t="str">
        <f>TEXT(B3,"ДД.ММ.ГГГГ")&amp;" "&amp;C3</f>
        <v>28.04.2020 Екатеринбург</v>
      </c>
      <c r="B3" s="13">
        <v>43949</v>
      </c>
      <c r="C3" s="11" t="s">
        <v>11</v>
      </c>
      <c r="D3" s="11">
        <v>31</v>
      </c>
      <c r="E3" s="11">
        <v>5465</v>
      </c>
      <c r="F3" s="11">
        <v>5096</v>
      </c>
    </row>
    <row r="4" spans="1:6" ht="14.25" customHeight="1" x14ac:dyDescent="0.3">
      <c r="A4" s="14" t="str">
        <f>TEXT(B4,"ДД.ММ.ГГГГ")&amp;" "&amp;C4</f>
        <v>28.04.2020 Казань</v>
      </c>
      <c r="B4" s="13">
        <v>43949</v>
      </c>
      <c r="C4" s="11" t="s">
        <v>17</v>
      </c>
      <c r="D4" s="11">
        <v>19</v>
      </c>
      <c r="E4" s="11">
        <v>1846</v>
      </c>
      <c r="F4" s="11">
        <v>1681</v>
      </c>
    </row>
    <row r="5" spans="1:6" ht="14.25" customHeight="1" x14ac:dyDescent="0.3">
      <c r="A5" s="14" t="str">
        <f>TEXT(B5,"ДД.ММ.ГГГГ")&amp;" "&amp;C5</f>
        <v>28.04.2020 Кемерово</v>
      </c>
      <c r="B5" s="13">
        <v>43949</v>
      </c>
      <c r="C5" s="11" t="s">
        <v>10</v>
      </c>
      <c r="D5" s="11">
        <v>18</v>
      </c>
      <c r="E5" s="11">
        <v>1539</v>
      </c>
      <c r="F5" s="11">
        <v>1404</v>
      </c>
    </row>
    <row r="6" spans="1:6" ht="14.25" customHeight="1" x14ac:dyDescent="0.3">
      <c r="A6" s="14" t="str">
        <f>TEXT(B6,"ДД.ММ.ГГГГ")&amp;" "&amp;C6</f>
        <v>28.04.2020 Краснодар</v>
      </c>
      <c r="B6" s="13">
        <v>43949</v>
      </c>
      <c r="C6" s="11" t="s">
        <v>20</v>
      </c>
      <c r="D6" s="11">
        <v>18</v>
      </c>
      <c r="E6" s="11">
        <v>1505</v>
      </c>
      <c r="F6" s="11">
        <v>1368</v>
      </c>
    </row>
    <row r="7" spans="1:6" ht="14.25" customHeight="1" x14ac:dyDescent="0.3">
      <c r="A7" s="14" t="str">
        <f>TEXT(B7,"ДД.ММ.ГГГГ")&amp;" "&amp;C7</f>
        <v>28.04.2020 Москва Восток</v>
      </c>
      <c r="B7" s="13">
        <v>43949</v>
      </c>
      <c r="C7" s="11" t="s">
        <v>22</v>
      </c>
      <c r="D7" s="11">
        <v>54</v>
      </c>
      <c r="E7" s="11">
        <v>12306</v>
      </c>
      <c r="F7" s="11">
        <v>11532</v>
      </c>
    </row>
    <row r="8" spans="1:6" ht="14.25" customHeight="1" x14ac:dyDescent="0.3">
      <c r="A8" s="14" t="str">
        <f>TEXT(B8,"ДД.ММ.ГГГГ")&amp;" "&amp;C8</f>
        <v>28.04.2020 Москва Запад</v>
      </c>
      <c r="B8" s="13">
        <v>43949</v>
      </c>
      <c r="C8" s="11" t="s">
        <v>21</v>
      </c>
      <c r="D8" s="11">
        <v>59</v>
      </c>
      <c r="E8" s="11">
        <v>12943</v>
      </c>
      <c r="F8" s="11">
        <v>12072</v>
      </c>
    </row>
    <row r="9" spans="1:6" ht="14.25" customHeight="1" x14ac:dyDescent="0.3">
      <c r="A9" s="14" t="str">
        <f>TEXT(B9,"ДД.ММ.ГГГГ")&amp;" "&amp;C9</f>
        <v>28.04.2020 Нижний Новгород</v>
      </c>
      <c r="B9" s="13">
        <v>43949</v>
      </c>
      <c r="C9" s="11" t="s">
        <v>13</v>
      </c>
      <c r="D9" s="11">
        <v>17</v>
      </c>
      <c r="E9" s="11">
        <v>1439</v>
      </c>
      <c r="F9" s="11">
        <v>1265</v>
      </c>
    </row>
    <row r="10" spans="1:6" ht="14.25" customHeight="1" x14ac:dyDescent="0.3">
      <c r="A10" s="14" t="str">
        <f>TEXT(B10,"ДД.ММ.ГГГГ")&amp;" "&amp;C10</f>
        <v>28.04.2020 Новосибирск</v>
      </c>
      <c r="B10" s="13">
        <v>43949</v>
      </c>
      <c r="C10" s="11" t="s">
        <v>23</v>
      </c>
      <c r="D10" s="11">
        <v>15</v>
      </c>
      <c r="E10" s="11">
        <v>636</v>
      </c>
      <c r="F10" s="11">
        <v>547</v>
      </c>
    </row>
    <row r="11" spans="1:6" ht="14.25" customHeight="1" x14ac:dyDescent="0.3">
      <c r="A11" s="14" t="str">
        <f>TEXT(B11,"ДД.ММ.ГГГГ")&amp;" "&amp;C11</f>
        <v>28.04.2020 Пермь</v>
      </c>
      <c r="B11" s="13">
        <v>43949</v>
      </c>
      <c r="C11" s="11" t="s">
        <v>18</v>
      </c>
      <c r="D11" s="11">
        <v>15</v>
      </c>
      <c r="E11" s="11">
        <v>780</v>
      </c>
      <c r="F11" s="11">
        <v>690</v>
      </c>
    </row>
    <row r="12" spans="1:6" ht="14.25" customHeight="1" x14ac:dyDescent="0.3">
      <c r="A12" s="14" t="str">
        <f>TEXT(B12,"ДД.ММ.ГГГГ")&amp;" "&amp;C12</f>
        <v>28.04.2020 Санкт-Петербург Север</v>
      </c>
      <c r="B12" s="13">
        <v>43949</v>
      </c>
      <c r="C12" s="11" t="s">
        <v>15</v>
      </c>
      <c r="D12" s="11">
        <v>125</v>
      </c>
      <c r="E12" s="11">
        <v>20914</v>
      </c>
      <c r="F12" s="11">
        <v>19479</v>
      </c>
    </row>
    <row r="13" spans="1:6" ht="14.25" customHeight="1" x14ac:dyDescent="0.3">
      <c r="A13" s="14" t="str">
        <f>TEXT(B13,"ДД.ММ.ГГГГ")&amp;" "&amp;C13</f>
        <v>28.04.2020 Санкт-Петербург Юг</v>
      </c>
      <c r="B13" s="13">
        <v>43949</v>
      </c>
      <c r="C13" s="11" t="s">
        <v>14</v>
      </c>
      <c r="D13" s="11">
        <v>128</v>
      </c>
      <c r="E13" s="11">
        <v>16450</v>
      </c>
      <c r="F13" s="11">
        <v>15320</v>
      </c>
    </row>
    <row r="14" spans="1:6" ht="14.25" customHeight="1" x14ac:dyDescent="0.3">
      <c r="A14" s="14" t="str">
        <f>TEXT(B14,"ДД.ММ.ГГГГ")&amp;" "&amp;C14</f>
        <v>28.04.2020 Тольятти</v>
      </c>
      <c r="B14" s="13">
        <v>43949</v>
      </c>
      <c r="C14" s="11" t="s">
        <v>12</v>
      </c>
      <c r="D14" s="11">
        <v>10</v>
      </c>
      <c r="E14" s="11">
        <v>580</v>
      </c>
      <c r="F14" s="11">
        <v>506</v>
      </c>
    </row>
    <row r="15" spans="1:6" ht="14.25" customHeight="1" x14ac:dyDescent="0.3">
      <c r="A15" s="14" t="str">
        <f>TEXT(B15,"ДД.ММ.ГГГГ")&amp;" "&amp;C15</f>
        <v>29.04.2020 Волгоград</v>
      </c>
      <c r="B15" s="13">
        <v>43950</v>
      </c>
      <c r="C15" s="11" t="s">
        <v>16</v>
      </c>
      <c r="D15" s="11">
        <v>36</v>
      </c>
      <c r="E15" s="11">
        <v>4937</v>
      </c>
      <c r="F15" s="11">
        <v>4561</v>
      </c>
    </row>
    <row r="16" spans="1:6" ht="14.25" customHeight="1" x14ac:dyDescent="0.3">
      <c r="A16" s="14" t="str">
        <f>TEXT(B16,"ДД.ММ.ГГГГ")&amp;" "&amp;C16</f>
        <v>29.04.2020 Екатеринбург</v>
      </c>
      <c r="B16" s="13">
        <v>43950</v>
      </c>
      <c r="C16" s="11" t="s">
        <v>11</v>
      </c>
      <c r="D16" s="11">
        <v>31</v>
      </c>
      <c r="E16" s="11">
        <v>5378</v>
      </c>
      <c r="F16" s="11">
        <v>4985</v>
      </c>
    </row>
    <row r="17" spans="1:6" ht="14.25" customHeight="1" x14ac:dyDescent="0.3">
      <c r="A17" s="14" t="str">
        <f>TEXT(B17,"ДД.ММ.ГГГГ")&amp;" "&amp;C17</f>
        <v>29.04.2020 Казань</v>
      </c>
      <c r="B17" s="13">
        <v>43950</v>
      </c>
      <c r="C17" s="11" t="s">
        <v>17</v>
      </c>
      <c r="D17" s="11">
        <v>19</v>
      </c>
      <c r="E17" s="11">
        <v>1676</v>
      </c>
      <c r="F17" s="11">
        <v>1516</v>
      </c>
    </row>
    <row r="18" spans="1:6" ht="14.25" customHeight="1" x14ac:dyDescent="0.3">
      <c r="A18" s="14" t="str">
        <f>TEXT(B18,"ДД.ММ.ГГГГ")&amp;" "&amp;C18</f>
        <v>29.04.2020 Кемерово</v>
      </c>
      <c r="B18" s="13">
        <v>43950</v>
      </c>
      <c r="C18" s="11" t="s">
        <v>10</v>
      </c>
      <c r="D18" s="11">
        <v>18</v>
      </c>
      <c r="E18" s="11">
        <v>1684</v>
      </c>
      <c r="F18" s="11">
        <v>1528</v>
      </c>
    </row>
    <row r="19" spans="1:6" ht="14.25" customHeight="1" x14ac:dyDescent="0.3">
      <c r="A19" s="14" t="str">
        <f>TEXT(B19,"ДД.ММ.ГГГГ")&amp;" "&amp;C19</f>
        <v>29.04.2020 Краснодар</v>
      </c>
      <c r="B19" s="13">
        <v>43950</v>
      </c>
      <c r="C19" s="11" t="s">
        <v>20</v>
      </c>
      <c r="D19" s="11">
        <v>18</v>
      </c>
      <c r="E19" s="11">
        <v>1599</v>
      </c>
      <c r="F19" s="11">
        <v>1450</v>
      </c>
    </row>
    <row r="20" spans="1:6" ht="14.25" customHeight="1" x14ac:dyDescent="0.3">
      <c r="A20" s="14" t="str">
        <f>TEXT(B20,"ДД.ММ.ГГГГ")&amp;" "&amp;C20</f>
        <v>29.04.2020 Москва Восток</v>
      </c>
      <c r="B20" s="13">
        <v>43950</v>
      </c>
      <c r="C20" s="11" t="s">
        <v>22</v>
      </c>
      <c r="D20" s="11">
        <v>54</v>
      </c>
      <c r="E20" s="11">
        <v>12747</v>
      </c>
      <c r="F20" s="11">
        <v>11884</v>
      </c>
    </row>
    <row r="21" spans="1:6" ht="14.25" customHeight="1" x14ac:dyDescent="0.3">
      <c r="A21" s="14" t="str">
        <f>TEXT(B21,"ДД.ММ.ГГГГ")&amp;" "&amp;C21</f>
        <v>29.04.2020 Москва Запад</v>
      </c>
      <c r="B21" s="13">
        <v>43950</v>
      </c>
      <c r="C21" s="11" t="s">
        <v>21</v>
      </c>
      <c r="D21" s="11">
        <v>59</v>
      </c>
      <c r="E21" s="11">
        <v>13186</v>
      </c>
      <c r="F21" s="11">
        <v>12251</v>
      </c>
    </row>
    <row r="22" spans="1:6" ht="14.25" customHeight="1" x14ac:dyDescent="0.3">
      <c r="A22" s="14" t="str">
        <f>TEXT(B22,"ДД.ММ.ГГГГ")&amp;" "&amp;C22</f>
        <v>29.04.2020 Нижний Новгород</v>
      </c>
      <c r="B22" s="13">
        <v>43950</v>
      </c>
      <c r="C22" s="11" t="s">
        <v>13</v>
      </c>
      <c r="D22" s="11">
        <v>18</v>
      </c>
      <c r="E22" s="11">
        <v>1534</v>
      </c>
      <c r="F22" s="11">
        <v>1369</v>
      </c>
    </row>
    <row r="23" spans="1:6" ht="14.25" customHeight="1" x14ac:dyDescent="0.3">
      <c r="A23" s="14" t="str">
        <f>TEXT(B23,"ДД.ММ.ГГГГ")&amp;" "&amp;C23</f>
        <v>29.04.2020 Новосибирск</v>
      </c>
      <c r="B23" s="13">
        <v>43950</v>
      </c>
      <c r="C23" s="11" t="s">
        <v>23</v>
      </c>
      <c r="D23" s="11">
        <v>15</v>
      </c>
      <c r="E23" s="11">
        <v>659</v>
      </c>
      <c r="F23" s="11">
        <v>575</v>
      </c>
    </row>
    <row r="24" spans="1:6" ht="14.25" customHeight="1" x14ac:dyDescent="0.3">
      <c r="A24" s="14" t="str">
        <f>TEXT(B24,"ДД.ММ.ГГГГ")&amp;" "&amp;C24</f>
        <v>29.04.2020 Пермь</v>
      </c>
      <c r="B24" s="13">
        <v>43950</v>
      </c>
      <c r="C24" s="11" t="s">
        <v>18</v>
      </c>
      <c r="D24" s="11">
        <v>15</v>
      </c>
      <c r="E24" s="11">
        <v>786</v>
      </c>
      <c r="F24" s="11">
        <v>695</v>
      </c>
    </row>
    <row r="25" spans="1:6" ht="14.25" customHeight="1" x14ac:dyDescent="0.3">
      <c r="A25" s="14" t="str">
        <f>TEXT(B25,"ДД.ММ.ГГГГ")&amp;" "&amp;C25</f>
        <v>29.04.2020 Санкт-Петербург Север</v>
      </c>
      <c r="B25" s="13">
        <v>43950</v>
      </c>
      <c r="C25" s="11" t="s">
        <v>15</v>
      </c>
      <c r="D25" s="11">
        <v>125</v>
      </c>
      <c r="E25" s="11">
        <v>21863</v>
      </c>
      <c r="F25" s="11">
        <v>20160</v>
      </c>
    </row>
    <row r="26" spans="1:6" ht="14.25" customHeight="1" x14ac:dyDescent="0.3">
      <c r="A26" s="14" t="str">
        <f>TEXT(B26,"ДД.ММ.ГГГГ")&amp;" "&amp;C26</f>
        <v>29.04.2020 Санкт-Петербург Юг</v>
      </c>
      <c r="B26" s="13">
        <v>43950</v>
      </c>
      <c r="C26" s="11" t="s">
        <v>14</v>
      </c>
      <c r="D26" s="11">
        <v>128</v>
      </c>
      <c r="E26" s="11">
        <v>17368</v>
      </c>
      <c r="F26" s="11">
        <v>16077</v>
      </c>
    </row>
    <row r="27" spans="1:6" ht="14.25" customHeight="1" x14ac:dyDescent="0.3">
      <c r="A27" s="14" t="str">
        <f>TEXT(B27,"ДД.ММ.ГГГГ")&amp;" "&amp;C27</f>
        <v>29.04.2020 Тольятти</v>
      </c>
      <c r="B27" s="13">
        <v>43950</v>
      </c>
      <c r="C27" s="11" t="s">
        <v>12</v>
      </c>
      <c r="D27" s="11">
        <v>10</v>
      </c>
      <c r="E27" s="11">
        <v>502</v>
      </c>
      <c r="F27" s="11">
        <v>433</v>
      </c>
    </row>
    <row r="28" spans="1:6" ht="14.25" customHeight="1" x14ac:dyDescent="0.3">
      <c r="A28" s="14" t="str">
        <f>TEXT(B28,"ДД.ММ.ГГГГ")&amp;" "&amp;C28</f>
        <v>30.04.2020 Волгоград</v>
      </c>
      <c r="B28" s="13">
        <v>43951</v>
      </c>
      <c r="C28" s="11" t="s">
        <v>16</v>
      </c>
      <c r="D28" s="11">
        <v>36</v>
      </c>
      <c r="E28" s="11">
        <v>5143</v>
      </c>
      <c r="F28" s="11">
        <v>4715</v>
      </c>
    </row>
    <row r="29" spans="1:6" ht="14.25" customHeight="1" x14ac:dyDescent="0.3">
      <c r="A29" s="14" t="str">
        <f>TEXT(B29,"ДД.ММ.ГГГГ")&amp;" "&amp;C29</f>
        <v>30.04.2020 Екатеринбург</v>
      </c>
      <c r="B29" s="13">
        <v>43951</v>
      </c>
      <c r="C29" s="11" t="s">
        <v>11</v>
      </c>
      <c r="D29" s="11">
        <v>31</v>
      </c>
      <c r="E29" s="11">
        <v>5120</v>
      </c>
      <c r="F29" s="11">
        <v>4737</v>
      </c>
    </row>
    <row r="30" spans="1:6" ht="14.25" customHeight="1" x14ac:dyDescent="0.3">
      <c r="A30" s="14" t="str">
        <f>TEXT(B30,"ДД.ММ.ГГГГ")&amp;" "&amp;C30</f>
        <v>30.04.2020 Казань</v>
      </c>
      <c r="B30" s="13">
        <v>43951</v>
      </c>
      <c r="C30" s="11" t="s">
        <v>17</v>
      </c>
      <c r="D30" s="11">
        <v>20</v>
      </c>
      <c r="E30" s="11">
        <v>1756</v>
      </c>
      <c r="F30" s="11">
        <v>1586</v>
      </c>
    </row>
    <row r="31" spans="1:6" ht="14.25" customHeight="1" x14ac:dyDescent="0.3">
      <c r="A31" s="14" t="str">
        <f>TEXT(B31,"ДД.ММ.ГГГГ")&amp;" "&amp;C31</f>
        <v>30.04.2020 Кемерово</v>
      </c>
      <c r="B31" s="13">
        <v>43951</v>
      </c>
      <c r="C31" s="11" t="s">
        <v>10</v>
      </c>
      <c r="D31" s="11">
        <v>19</v>
      </c>
      <c r="E31" s="11">
        <v>1712</v>
      </c>
      <c r="F31" s="11">
        <v>1552</v>
      </c>
    </row>
    <row r="32" spans="1:6" ht="14.25" customHeight="1" x14ac:dyDescent="0.3">
      <c r="A32" s="14" t="str">
        <f>TEXT(B32,"ДД.ММ.ГГГГ")&amp;" "&amp;C32</f>
        <v>30.04.2020 Краснодар</v>
      </c>
      <c r="B32" s="13">
        <v>43951</v>
      </c>
      <c r="C32" s="11" t="s">
        <v>20</v>
      </c>
      <c r="D32" s="11">
        <v>19</v>
      </c>
      <c r="E32" s="11">
        <v>1662</v>
      </c>
      <c r="F32" s="11">
        <v>1506</v>
      </c>
    </row>
    <row r="33" spans="1:6" ht="14.25" customHeight="1" x14ac:dyDescent="0.3">
      <c r="A33" s="14" t="str">
        <f>TEXT(B33,"ДД.ММ.ГГГГ")&amp;" "&amp;C33</f>
        <v>30.04.2020 Москва Восток</v>
      </c>
      <c r="B33" s="13">
        <v>43951</v>
      </c>
      <c r="C33" s="11" t="s">
        <v>22</v>
      </c>
      <c r="D33" s="11">
        <v>54</v>
      </c>
      <c r="E33" s="11">
        <v>12817</v>
      </c>
      <c r="F33" s="11">
        <v>11865</v>
      </c>
    </row>
    <row r="34" spans="1:6" ht="14.25" customHeight="1" x14ac:dyDescent="0.3">
      <c r="A34" s="14" t="str">
        <f>TEXT(B34,"ДД.ММ.ГГГГ")&amp;" "&amp;C34</f>
        <v>30.04.2020 Москва Запад</v>
      </c>
      <c r="B34" s="13">
        <v>43951</v>
      </c>
      <c r="C34" s="11" t="s">
        <v>21</v>
      </c>
      <c r="D34" s="11">
        <v>59</v>
      </c>
      <c r="E34" s="11">
        <v>13251</v>
      </c>
      <c r="F34" s="11">
        <v>12255</v>
      </c>
    </row>
    <row r="35" spans="1:6" ht="14.25" customHeight="1" x14ac:dyDescent="0.3">
      <c r="A35" s="14" t="str">
        <f>TEXT(B35,"ДД.ММ.ГГГГ")&amp;" "&amp;C35</f>
        <v>30.04.2020 Нижний Новгород</v>
      </c>
      <c r="B35" s="13">
        <v>43951</v>
      </c>
      <c r="C35" s="11" t="s">
        <v>13</v>
      </c>
      <c r="D35" s="11">
        <v>19</v>
      </c>
      <c r="E35" s="11">
        <v>1499</v>
      </c>
      <c r="F35" s="11">
        <v>1322</v>
      </c>
    </row>
    <row r="36" spans="1:6" ht="14.25" customHeight="1" x14ac:dyDescent="0.3">
      <c r="A36" s="14" t="str">
        <f>TEXT(B36,"ДД.ММ.ГГГГ")&amp;" "&amp;C36</f>
        <v>30.04.2020 Новосибирск</v>
      </c>
      <c r="B36" s="13">
        <v>43951</v>
      </c>
      <c r="C36" s="11" t="s">
        <v>23</v>
      </c>
      <c r="D36" s="11">
        <v>15</v>
      </c>
      <c r="E36" s="11">
        <v>644</v>
      </c>
      <c r="F36" s="11">
        <v>550</v>
      </c>
    </row>
    <row r="37" spans="1:6" ht="14.25" customHeight="1" x14ac:dyDescent="0.3">
      <c r="A37" s="14" t="str">
        <f>TEXT(B37,"ДД.ММ.ГГГГ")&amp;" "&amp;C37</f>
        <v>30.04.2020 Пермь</v>
      </c>
      <c r="B37" s="13">
        <v>43951</v>
      </c>
      <c r="C37" s="11" t="s">
        <v>18</v>
      </c>
      <c r="D37" s="11">
        <v>15</v>
      </c>
      <c r="E37" s="11">
        <v>791</v>
      </c>
      <c r="F37" s="11">
        <v>691</v>
      </c>
    </row>
    <row r="38" spans="1:6" ht="14.25" customHeight="1" x14ac:dyDescent="0.3">
      <c r="A38" s="14" t="str">
        <f>TEXT(B38,"ДД.ММ.ГГГГ")&amp;" "&amp;C38</f>
        <v>30.04.2020 Ростов-на-Дону</v>
      </c>
      <c r="B38" s="13">
        <v>43951</v>
      </c>
      <c r="C38" s="11" t="s">
        <v>19</v>
      </c>
      <c r="D38" s="11">
        <v>15</v>
      </c>
      <c r="E38" s="11">
        <v>262</v>
      </c>
      <c r="F38" s="11">
        <v>195</v>
      </c>
    </row>
    <row r="39" spans="1:6" ht="14.25" customHeight="1" x14ac:dyDescent="0.3">
      <c r="A39" s="14" t="str">
        <f>TEXT(B39,"ДД.ММ.ГГГГ")&amp;" "&amp;C39</f>
        <v>30.04.2020 Санкт-Петербург Север</v>
      </c>
      <c r="B39" s="13">
        <v>43951</v>
      </c>
      <c r="C39" s="11" t="s">
        <v>15</v>
      </c>
      <c r="D39" s="11">
        <v>125</v>
      </c>
      <c r="E39" s="11">
        <v>22368</v>
      </c>
      <c r="F39" s="11">
        <v>20625</v>
      </c>
    </row>
    <row r="40" spans="1:6" ht="14.25" customHeight="1" x14ac:dyDescent="0.3">
      <c r="A40" s="14" t="str">
        <f>TEXT(B40,"ДД.ММ.ГГГГ")&amp;" "&amp;C40</f>
        <v>30.04.2020 Санкт-Петербург Юг</v>
      </c>
      <c r="B40" s="13">
        <v>43951</v>
      </c>
      <c r="C40" s="11" t="s">
        <v>14</v>
      </c>
      <c r="D40" s="11">
        <v>129</v>
      </c>
      <c r="E40" s="11">
        <v>18042</v>
      </c>
      <c r="F40" s="11">
        <v>16631</v>
      </c>
    </row>
    <row r="41" spans="1:6" ht="14.25" customHeight="1" x14ac:dyDescent="0.3">
      <c r="A41" s="14" t="str">
        <f>TEXT(B41,"ДД.ММ.ГГГГ")&amp;" "&amp;C41</f>
        <v>30.04.2020 Тольятти</v>
      </c>
      <c r="B41" s="13">
        <v>43951</v>
      </c>
      <c r="C41" s="11" t="s">
        <v>12</v>
      </c>
      <c r="D41" s="11">
        <v>10</v>
      </c>
      <c r="E41" s="11">
        <v>448</v>
      </c>
      <c r="F41" s="11">
        <v>376</v>
      </c>
    </row>
    <row r="42" spans="1:6" ht="14.25" customHeight="1" x14ac:dyDescent="0.3">
      <c r="A42" s="14" t="str">
        <f>TEXT(B42,"ДД.ММ.ГГГГ")&amp;" "&amp;C42</f>
        <v>01.05.2020 Волгоград</v>
      </c>
      <c r="B42" s="13">
        <v>43952</v>
      </c>
      <c r="C42" s="11" t="s">
        <v>16</v>
      </c>
      <c r="D42" s="11">
        <v>36</v>
      </c>
      <c r="E42" s="11">
        <v>5457</v>
      </c>
      <c r="F42" s="11">
        <v>4916</v>
      </c>
    </row>
    <row r="43" spans="1:6" ht="14.25" customHeight="1" x14ac:dyDescent="0.3">
      <c r="A43" s="14" t="str">
        <f>TEXT(B43,"ДД.ММ.ГГГГ")&amp;" "&amp;C43</f>
        <v>01.05.2020 Екатеринбург</v>
      </c>
      <c r="B43" s="13">
        <v>43952</v>
      </c>
      <c r="C43" s="11" t="s">
        <v>11</v>
      </c>
      <c r="D43" s="11">
        <v>31</v>
      </c>
      <c r="E43" s="11">
        <v>6118</v>
      </c>
      <c r="F43" s="11">
        <v>5564</v>
      </c>
    </row>
    <row r="44" spans="1:6" ht="14.25" customHeight="1" x14ac:dyDescent="0.3">
      <c r="A44" s="14" t="str">
        <f>TEXT(B44,"ДД.ММ.ГГГГ")&amp;" "&amp;C44</f>
        <v>01.05.2020 Казань</v>
      </c>
      <c r="B44" s="13">
        <v>43952</v>
      </c>
      <c r="C44" s="11" t="s">
        <v>17</v>
      </c>
      <c r="D44" s="11">
        <v>20</v>
      </c>
      <c r="E44" s="11">
        <v>2468</v>
      </c>
      <c r="F44" s="11">
        <v>2221</v>
      </c>
    </row>
    <row r="45" spans="1:6" ht="14.25" customHeight="1" x14ac:dyDescent="0.3">
      <c r="A45" s="14" t="str">
        <f>TEXT(B45,"ДД.ММ.ГГГГ")&amp;" "&amp;C45</f>
        <v>01.05.2020 Кемерово</v>
      </c>
      <c r="B45" s="13">
        <v>43952</v>
      </c>
      <c r="C45" s="11" t="s">
        <v>10</v>
      </c>
      <c r="D45" s="11">
        <v>18</v>
      </c>
      <c r="E45" s="11">
        <v>1826</v>
      </c>
      <c r="F45" s="11">
        <v>1633</v>
      </c>
    </row>
    <row r="46" spans="1:6" ht="14.25" customHeight="1" x14ac:dyDescent="0.3">
      <c r="A46" s="14" t="str">
        <f>TEXT(B46,"ДД.ММ.ГГГГ")&amp;" "&amp;C46</f>
        <v>01.05.2020 Краснодар</v>
      </c>
      <c r="B46" s="13">
        <v>43952</v>
      </c>
      <c r="C46" s="11" t="s">
        <v>20</v>
      </c>
      <c r="D46" s="11">
        <v>19</v>
      </c>
      <c r="E46" s="11">
        <v>1987</v>
      </c>
      <c r="F46" s="11">
        <v>1791</v>
      </c>
    </row>
    <row r="47" spans="1:6" ht="14.25" customHeight="1" x14ac:dyDescent="0.3">
      <c r="A47" s="14" t="str">
        <f>TEXT(B47,"ДД.ММ.ГГГГ")&amp;" "&amp;C47</f>
        <v>01.05.2020 Москва Восток</v>
      </c>
      <c r="B47" s="13">
        <v>43952</v>
      </c>
      <c r="C47" s="11" t="s">
        <v>22</v>
      </c>
      <c r="D47" s="11">
        <v>54</v>
      </c>
      <c r="E47" s="11">
        <v>14205</v>
      </c>
      <c r="F47" s="11">
        <v>13026</v>
      </c>
    </row>
    <row r="48" spans="1:6" ht="14.25" customHeight="1" x14ac:dyDescent="0.3">
      <c r="A48" s="14" t="str">
        <f>TEXT(B48,"ДД.ММ.ГГГГ")&amp;" "&amp;C48</f>
        <v>01.05.2020 Москва Запад</v>
      </c>
      <c r="B48" s="13">
        <v>43952</v>
      </c>
      <c r="C48" s="11" t="s">
        <v>21</v>
      </c>
      <c r="D48" s="11">
        <v>59</v>
      </c>
      <c r="E48" s="11">
        <v>15222</v>
      </c>
      <c r="F48" s="11">
        <v>13873</v>
      </c>
    </row>
    <row r="49" spans="1:6" ht="14.25" customHeight="1" x14ac:dyDescent="0.3">
      <c r="A49" s="14" t="str">
        <f>TEXT(B49,"ДД.ММ.ГГГГ")&amp;" "&amp;C49</f>
        <v>01.05.2020 Нижний Новгород</v>
      </c>
      <c r="B49" s="13">
        <v>43952</v>
      </c>
      <c r="C49" s="11" t="s">
        <v>13</v>
      </c>
      <c r="D49" s="11">
        <v>19</v>
      </c>
      <c r="E49" s="11">
        <v>1497</v>
      </c>
      <c r="F49" s="11">
        <v>1291</v>
      </c>
    </row>
    <row r="50" spans="1:6" ht="14.25" customHeight="1" x14ac:dyDescent="0.3">
      <c r="A50" s="14" t="str">
        <f>TEXT(B50,"ДД.ММ.ГГГГ")&amp;" "&amp;C50</f>
        <v>01.05.2020 Новосибирск</v>
      </c>
      <c r="B50" s="13">
        <v>43952</v>
      </c>
      <c r="C50" s="11" t="s">
        <v>23</v>
      </c>
      <c r="D50" s="11">
        <v>15</v>
      </c>
      <c r="E50" s="11">
        <v>721</v>
      </c>
      <c r="F50" s="11">
        <v>625</v>
      </c>
    </row>
    <row r="51" spans="1:6" ht="14.25" customHeight="1" x14ac:dyDescent="0.3">
      <c r="A51" s="14" t="str">
        <f>TEXT(B51,"ДД.ММ.ГГГГ")&amp;" "&amp;C51</f>
        <v>01.05.2020 Пермь</v>
      </c>
      <c r="B51" s="13">
        <v>43952</v>
      </c>
      <c r="C51" s="11" t="s">
        <v>18</v>
      </c>
      <c r="D51" s="11">
        <v>15</v>
      </c>
      <c r="E51" s="11">
        <v>996</v>
      </c>
      <c r="F51" s="11">
        <v>888</v>
      </c>
    </row>
    <row r="52" spans="1:6" ht="14.25" customHeight="1" x14ac:dyDescent="0.3">
      <c r="A52" s="14" t="str">
        <f>TEXT(B52,"ДД.ММ.ГГГГ")&amp;" "&amp;C52</f>
        <v>01.05.2020 Ростов-на-Дону</v>
      </c>
      <c r="B52" s="13">
        <v>43952</v>
      </c>
      <c r="C52" s="11" t="s">
        <v>19</v>
      </c>
      <c r="D52" s="11">
        <v>15</v>
      </c>
      <c r="E52" s="11">
        <v>294</v>
      </c>
      <c r="F52" s="11">
        <v>225</v>
      </c>
    </row>
    <row r="53" spans="1:6" ht="14.25" customHeight="1" x14ac:dyDescent="0.3">
      <c r="A53" s="14" t="str">
        <f>TEXT(B53,"ДД.ММ.ГГГГ")&amp;" "&amp;C53</f>
        <v>01.05.2020 Санкт-Петербург Север</v>
      </c>
      <c r="B53" s="13">
        <v>43952</v>
      </c>
      <c r="C53" s="11" t="s">
        <v>15</v>
      </c>
      <c r="D53" s="11">
        <v>125</v>
      </c>
      <c r="E53" s="11">
        <v>20602</v>
      </c>
      <c r="F53" s="11">
        <v>18845</v>
      </c>
    </row>
    <row r="54" spans="1:6" ht="14.25" customHeight="1" x14ac:dyDescent="0.3">
      <c r="A54" s="14" t="str">
        <f>TEXT(B54,"ДД.ММ.ГГГГ")&amp;" "&amp;C54</f>
        <v>01.05.2020 Санкт-Петербург Юг</v>
      </c>
      <c r="B54" s="13">
        <v>43952</v>
      </c>
      <c r="C54" s="11" t="s">
        <v>14</v>
      </c>
      <c r="D54" s="11">
        <v>129</v>
      </c>
      <c r="E54" s="11">
        <v>17002</v>
      </c>
      <c r="F54" s="11">
        <v>15570</v>
      </c>
    </row>
    <row r="55" spans="1:6" ht="14.25" customHeight="1" x14ac:dyDescent="0.3">
      <c r="A55" s="14" t="str">
        <f>TEXT(B55,"ДД.ММ.ГГГГ")&amp;" "&amp;C55</f>
        <v>01.05.2020 Тольятти</v>
      </c>
      <c r="B55" s="13">
        <v>43952</v>
      </c>
      <c r="C55" s="11" t="s">
        <v>12</v>
      </c>
      <c r="D55" s="11">
        <v>10</v>
      </c>
      <c r="E55" s="11">
        <v>554</v>
      </c>
      <c r="F55" s="11">
        <v>472</v>
      </c>
    </row>
    <row r="56" spans="1:6" ht="14.25" customHeight="1" x14ac:dyDescent="0.3">
      <c r="A56" s="14" t="str">
        <f>TEXT(B56,"ДД.ММ.ГГГГ")&amp;" "&amp;C56</f>
        <v>02.05.2020 Волгоград</v>
      </c>
      <c r="B56" s="13">
        <v>43953</v>
      </c>
      <c r="C56" s="11" t="s">
        <v>16</v>
      </c>
      <c r="D56" s="11">
        <v>36</v>
      </c>
      <c r="E56" s="11">
        <v>3442</v>
      </c>
      <c r="F56" s="11">
        <v>3147</v>
      </c>
    </row>
    <row r="57" spans="1:6" ht="14.25" customHeight="1" x14ac:dyDescent="0.3">
      <c r="A57" s="14" t="str">
        <f>TEXT(B57,"ДД.ММ.ГГГГ")&amp;" "&amp;C57</f>
        <v>02.05.2020 Екатеринбург</v>
      </c>
      <c r="B57" s="13">
        <v>43953</v>
      </c>
      <c r="C57" s="11" t="s">
        <v>11</v>
      </c>
      <c r="D57" s="11">
        <v>31</v>
      </c>
      <c r="E57" s="11">
        <v>4157</v>
      </c>
      <c r="F57" s="11">
        <v>3823</v>
      </c>
    </row>
    <row r="58" spans="1:6" ht="14.25" customHeight="1" x14ac:dyDescent="0.3">
      <c r="A58" s="14" t="str">
        <f>TEXT(B58,"ДД.ММ.ГГГГ")&amp;" "&amp;C58</f>
        <v>02.05.2020 Казань</v>
      </c>
      <c r="B58" s="13">
        <v>43953</v>
      </c>
      <c r="C58" s="11" t="s">
        <v>17</v>
      </c>
      <c r="D58" s="11">
        <v>20</v>
      </c>
      <c r="E58" s="11">
        <v>1613</v>
      </c>
      <c r="F58" s="11">
        <v>1457</v>
      </c>
    </row>
    <row r="59" spans="1:6" ht="14.25" customHeight="1" x14ac:dyDescent="0.3">
      <c r="A59" s="14" t="str">
        <f>TEXT(B59,"ДД.ММ.ГГГГ")&amp;" "&amp;C59</f>
        <v>02.05.2020 Кемерово</v>
      </c>
      <c r="B59" s="13">
        <v>43953</v>
      </c>
      <c r="C59" s="11" t="s">
        <v>10</v>
      </c>
      <c r="D59" s="11">
        <v>18</v>
      </c>
      <c r="E59" s="11">
        <v>1708</v>
      </c>
      <c r="F59" s="11">
        <v>1534</v>
      </c>
    </row>
    <row r="60" spans="1:6" ht="14.25" customHeight="1" x14ac:dyDescent="0.3">
      <c r="A60" s="14" t="str">
        <f>TEXT(B60,"ДД.ММ.ГГГГ")&amp;" "&amp;C60</f>
        <v>02.05.2020 Краснодар</v>
      </c>
      <c r="B60" s="13">
        <v>43953</v>
      </c>
      <c r="C60" s="11" t="s">
        <v>20</v>
      </c>
      <c r="D60" s="11">
        <v>19</v>
      </c>
      <c r="E60" s="11">
        <v>1206</v>
      </c>
      <c r="F60" s="11">
        <v>1080</v>
      </c>
    </row>
    <row r="61" spans="1:6" ht="14.25" customHeight="1" x14ac:dyDescent="0.3">
      <c r="A61" s="14" t="str">
        <f>TEXT(B61,"ДД.ММ.ГГГГ")&amp;" "&amp;C61</f>
        <v>02.05.2020 Москва Восток</v>
      </c>
      <c r="B61" s="13">
        <v>43953</v>
      </c>
      <c r="C61" s="11" t="s">
        <v>22</v>
      </c>
      <c r="D61" s="11">
        <v>54</v>
      </c>
      <c r="E61" s="11">
        <v>11622</v>
      </c>
      <c r="F61" s="11">
        <v>10754</v>
      </c>
    </row>
    <row r="62" spans="1:6" ht="14.25" customHeight="1" x14ac:dyDescent="0.3">
      <c r="A62" s="14" t="str">
        <f>TEXT(B62,"ДД.ММ.ГГГГ")&amp;" "&amp;C62</f>
        <v>02.05.2020 Москва Запад</v>
      </c>
      <c r="B62" s="13">
        <v>43953</v>
      </c>
      <c r="C62" s="11" t="s">
        <v>21</v>
      </c>
      <c r="D62" s="11">
        <v>59</v>
      </c>
      <c r="E62" s="11">
        <v>12429</v>
      </c>
      <c r="F62" s="11">
        <v>11477</v>
      </c>
    </row>
    <row r="63" spans="1:6" ht="14.25" customHeight="1" x14ac:dyDescent="0.3">
      <c r="A63" s="14" t="str">
        <f>TEXT(B63,"ДД.ММ.ГГГГ")&amp;" "&amp;C63</f>
        <v>02.05.2020 Нижний Новгород</v>
      </c>
      <c r="B63" s="13">
        <v>43953</v>
      </c>
      <c r="C63" s="11" t="s">
        <v>13</v>
      </c>
      <c r="D63" s="11">
        <v>19</v>
      </c>
      <c r="E63" s="11">
        <v>1217</v>
      </c>
      <c r="F63" s="11">
        <v>1048</v>
      </c>
    </row>
    <row r="64" spans="1:6" ht="14.25" customHeight="1" x14ac:dyDescent="0.3">
      <c r="A64" s="14" t="str">
        <f>TEXT(B64,"ДД.ММ.ГГГГ")&amp;" "&amp;C64</f>
        <v>02.05.2020 Новосибирск</v>
      </c>
      <c r="B64" s="13">
        <v>43953</v>
      </c>
      <c r="C64" s="11" t="s">
        <v>23</v>
      </c>
      <c r="D64" s="11">
        <v>15</v>
      </c>
      <c r="E64" s="11">
        <v>567</v>
      </c>
      <c r="F64" s="11">
        <v>493</v>
      </c>
    </row>
    <row r="65" spans="1:6" ht="14.25" customHeight="1" x14ac:dyDescent="0.3">
      <c r="A65" s="14" t="str">
        <f>TEXT(B65,"ДД.ММ.ГГГГ")&amp;" "&amp;C65</f>
        <v>02.05.2020 Пермь</v>
      </c>
      <c r="B65" s="13">
        <v>43953</v>
      </c>
      <c r="C65" s="11" t="s">
        <v>18</v>
      </c>
      <c r="D65" s="11">
        <v>15</v>
      </c>
      <c r="E65" s="11">
        <v>751</v>
      </c>
      <c r="F65" s="11">
        <v>651</v>
      </c>
    </row>
    <row r="66" spans="1:6" ht="14.25" customHeight="1" x14ac:dyDescent="0.3">
      <c r="A66" s="14" t="str">
        <f>TEXT(B66,"ДД.ММ.ГГГГ")&amp;" "&amp;C66</f>
        <v>02.05.2020 Ростов-на-Дону</v>
      </c>
      <c r="B66" s="13">
        <v>43953</v>
      </c>
      <c r="C66" s="11" t="s">
        <v>19</v>
      </c>
      <c r="D66" s="11">
        <v>15</v>
      </c>
      <c r="E66" s="11">
        <v>274</v>
      </c>
      <c r="F66" s="11">
        <v>203</v>
      </c>
    </row>
    <row r="67" spans="1:6" ht="14.25" customHeight="1" x14ac:dyDescent="0.3">
      <c r="A67" s="14" t="str">
        <f>TEXT(B67,"ДД.ММ.ГГГГ")&amp;" "&amp;C67</f>
        <v>02.05.2020 Санкт-Петербург Север</v>
      </c>
      <c r="B67" s="13">
        <v>43953</v>
      </c>
      <c r="C67" s="11" t="s">
        <v>15</v>
      </c>
      <c r="D67" s="11">
        <v>125</v>
      </c>
      <c r="E67" s="11">
        <v>16932</v>
      </c>
      <c r="F67" s="11">
        <v>15601</v>
      </c>
    </row>
    <row r="68" spans="1:6" ht="14.25" customHeight="1" x14ac:dyDescent="0.3">
      <c r="A68" s="14" t="str">
        <f>TEXT(B68,"ДД.ММ.ГГГГ")&amp;" "&amp;C68</f>
        <v>02.05.2020 Санкт-Петербург Юг</v>
      </c>
      <c r="B68" s="13">
        <v>43953</v>
      </c>
      <c r="C68" s="11" t="s">
        <v>14</v>
      </c>
      <c r="D68" s="11">
        <v>129</v>
      </c>
      <c r="E68" s="11">
        <v>14009</v>
      </c>
      <c r="F68" s="11">
        <v>12920</v>
      </c>
    </row>
    <row r="69" spans="1:6" ht="14.25" customHeight="1" x14ac:dyDescent="0.3">
      <c r="A69" s="14" t="str">
        <f>TEXT(B69,"ДД.ММ.ГГГГ")&amp;" "&amp;C69</f>
        <v>02.05.2020 Тольятти</v>
      </c>
      <c r="B69" s="13">
        <v>43953</v>
      </c>
      <c r="C69" s="11" t="s">
        <v>12</v>
      </c>
      <c r="D69" s="11">
        <v>10</v>
      </c>
      <c r="E69" s="11">
        <v>416</v>
      </c>
      <c r="F69" s="11">
        <v>341</v>
      </c>
    </row>
    <row r="70" spans="1:6" ht="14.25" customHeight="1" x14ac:dyDescent="0.3">
      <c r="A70" s="14" t="str">
        <f>TEXT(B70,"ДД.ММ.ГГГГ")&amp;" "&amp;C70</f>
        <v>03.05.2020 Волгоград</v>
      </c>
      <c r="B70" s="13">
        <v>43954</v>
      </c>
      <c r="C70" s="11" t="s">
        <v>16</v>
      </c>
      <c r="D70" s="11">
        <v>36</v>
      </c>
      <c r="E70" s="11">
        <v>4751</v>
      </c>
      <c r="F70" s="11">
        <v>4370</v>
      </c>
    </row>
    <row r="71" spans="1:6" ht="14.25" customHeight="1" x14ac:dyDescent="0.3">
      <c r="A71" s="14" t="str">
        <f>TEXT(B71,"ДД.ММ.ГГГГ")&amp;" "&amp;C71</f>
        <v>03.05.2020 Екатеринбург</v>
      </c>
      <c r="B71" s="13">
        <v>43954</v>
      </c>
      <c r="C71" s="11" t="s">
        <v>11</v>
      </c>
      <c r="D71" s="11">
        <v>31</v>
      </c>
      <c r="E71" s="11">
        <v>5155</v>
      </c>
      <c r="F71" s="11">
        <v>4762</v>
      </c>
    </row>
    <row r="72" spans="1:6" ht="14.25" customHeight="1" x14ac:dyDescent="0.3">
      <c r="A72" s="14" t="str">
        <f>TEXT(B72,"ДД.ММ.ГГГГ")&amp;" "&amp;C72</f>
        <v>03.05.2020 Казань</v>
      </c>
      <c r="B72" s="13">
        <v>43954</v>
      </c>
      <c r="C72" s="11" t="s">
        <v>17</v>
      </c>
      <c r="D72" s="11">
        <v>20</v>
      </c>
      <c r="E72" s="11">
        <v>1716</v>
      </c>
      <c r="F72" s="11">
        <v>1561</v>
      </c>
    </row>
    <row r="73" spans="1:6" ht="14.25" customHeight="1" x14ac:dyDescent="0.3">
      <c r="A73" s="14" t="str">
        <f>TEXT(B73,"ДД.ММ.ГГГГ")&amp;" "&amp;C73</f>
        <v>03.05.2020 Кемерово</v>
      </c>
      <c r="B73" s="13">
        <v>43954</v>
      </c>
      <c r="C73" s="11" t="s">
        <v>10</v>
      </c>
      <c r="D73" s="11">
        <v>20</v>
      </c>
      <c r="E73" s="11">
        <v>1520</v>
      </c>
      <c r="F73" s="11">
        <v>1373</v>
      </c>
    </row>
    <row r="74" spans="1:6" ht="14.25" customHeight="1" x14ac:dyDescent="0.3">
      <c r="A74" s="14" t="str">
        <f>TEXT(B74,"ДД.ММ.ГГГГ")&amp;" "&amp;C74</f>
        <v>03.05.2020 Краснодар</v>
      </c>
      <c r="B74" s="13">
        <v>43954</v>
      </c>
      <c r="C74" s="11" t="s">
        <v>20</v>
      </c>
      <c r="D74" s="11">
        <v>19</v>
      </c>
      <c r="E74" s="11">
        <v>1314</v>
      </c>
      <c r="F74" s="11">
        <v>1192</v>
      </c>
    </row>
    <row r="75" spans="1:6" ht="14.25" customHeight="1" x14ac:dyDescent="0.3">
      <c r="A75" s="14" t="str">
        <f>TEXT(B75,"ДД.ММ.ГГГГ")&amp;" "&amp;C75</f>
        <v>03.05.2020 Москва Восток</v>
      </c>
      <c r="B75" s="13">
        <v>43954</v>
      </c>
      <c r="C75" s="11" t="s">
        <v>22</v>
      </c>
      <c r="D75" s="11">
        <v>54</v>
      </c>
      <c r="E75" s="11">
        <v>14823</v>
      </c>
      <c r="F75" s="11">
        <v>13751</v>
      </c>
    </row>
    <row r="76" spans="1:6" ht="14.25" customHeight="1" x14ac:dyDescent="0.3">
      <c r="A76" s="14" t="str">
        <f>TEXT(B76,"ДД.ММ.ГГГГ")&amp;" "&amp;C76</f>
        <v>03.05.2020 Москва Запад</v>
      </c>
      <c r="B76" s="13">
        <v>43954</v>
      </c>
      <c r="C76" s="11" t="s">
        <v>21</v>
      </c>
      <c r="D76" s="11">
        <v>59</v>
      </c>
      <c r="E76" s="11">
        <v>15277</v>
      </c>
      <c r="F76" s="11">
        <v>14163</v>
      </c>
    </row>
    <row r="77" spans="1:6" ht="14.25" customHeight="1" x14ac:dyDescent="0.3">
      <c r="A77" s="14" t="str">
        <f>TEXT(B77,"ДД.ММ.ГГГГ")&amp;" "&amp;C77</f>
        <v>03.05.2020 Нижний Новгород</v>
      </c>
      <c r="B77" s="13">
        <v>43954</v>
      </c>
      <c r="C77" s="11" t="s">
        <v>13</v>
      </c>
      <c r="D77" s="11">
        <v>19</v>
      </c>
      <c r="E77" s="11">
        <v>1402</v>
      </c>
      <c r="F77" s="11">
        <v>1234</v>
      </c>
    </row>
    <row r="78" spans="1:6" ht="14.25" customHeight="1" x14ac:dyDescent="0.3">
      <c r="A78" s="14" t="str">
        <f>TEXT(B78,"ДД.ММ.ГГГГ")&amp;" "&amp;C78</f>
        <v>03.05.2020 Новосибирск</v>
      </c>
      <c r="B78" s="13">
        <v>43954</v>
      </c>
      <c r="C78" s="11" t="s">
        <v>23</v>
      </c>
      <c r="D78" s="11">
        <v>15</v>
      </c>
      <c r="E78" s="11">
        <v>585</v>
      </c>
      <c r="F78" s="11">
        <v>502</v>
      </c>
    </row>
    <row r="79" spans="1:6" ht="14.25" customHeight="1" x14ac:dyDescent="0.3">
      <c r="A79" s="14" t="str">
        <f>TEXT(B79,"ДД.ММ.ГГГГ")&amp;" "&amp;C79</f>
        <v>03.05.2020 Пермь</v>
      </c>
      <c r="B79" s="13">
        <v>43954</v>
      </c>
      <c r="C79" s="11" t="s">
        <v>18</v>
      </c>
      <c r="D79" s="11">
        <v>15</v>
      </c>
      <c r="E79" s="11">
        <v>784</v>
      </c>
      <c r="F79" s="11">
        <v>696</v>
      </c>
    </row>
    <row r="80" spans="1:6" ht="14.25" customHeight="1" x14ac:dyDescent="0.3">
      <c r="A80" s="14" t="str">
        <f>TEXT(B80,"ДД.ММ.ГГГГ")&amp;" "&amp;C80</f>
        <v>03.05.2020 Ростов-на-Дону</v>
      </c>
      <c r="B80" s="13">
        <v>43954</v>
      </c>
      <c r="C80" s="11" t="s">
        <v>19</v>
      </c>
      <c r="D80" s="11">
        <v>15</v>
      </c>
      <c r="E80" s="11">
        <v>455</v>
      </c>
      <c r="F80" s="11">
        <v>384</v>
      </c>
    </row>
    <row r="81" spans="1:6" ht="14.25" customHeight="1" x14ac:dyDescent="0.3">
      <c r="A81" s="14" t="str">
        <f>TEXT(B81,"ДД.ММ.ГГГГ")&amp;" "&amp;C81</f>
        <v>03.05.2020 Санкт-Петербург Север</v>
      </c>
      <c r="B81" s="13">
        <v>43954</v>
      </c>
      <c r="C81" s="11" t="s">
        <v>15</v>
      </c>
      <c r="D81" s="11">
        <v>125</v>
      </c>
      <c r="E81" s="11">
        <v>18861</v>
      </c>
      <c r="F81" s="11">
        <v>17420</v>
      </c>
    </row>
    <row r="82" spans="1:6" ht="14.25" customHeight="1" x14ac:dyDescent="0.3">
      <c r="A82" s="14" t="str">
        <f>TEXT(B82,"ДД.ММ.ГГГГ")&amp;" "&amp;C82</f>
        <v>03.05.2020 Санкт-Петербург Юг</v>
      </c>
      <c r="B82" s="13">
        <v>43954</v>
      </c>
      <c r="C82" s="11" t="s">
        <v>14</v>
      </c>
      <c r="D82" s="11">
        <v>129</v>
      </c>
      <c r="E82" s="11">
        <v>15778</v>
      </c>
      <c r="F82" s="11">
        <v>14624</v>
      </c>
    </row>
    <row r="83" spans="1:6" ht="14.25" customHeight="1" x14ac:dyDescent="0.3">
      <c r="A83" s="14" t="str">
        <f>TEXT(B83,"ДД.ММ.ГГГГ")&amp;" "&amp;C83</f>
        <v>03.05.2020 Тольятти</v>
      </c>
      <c r="B83" s="13">
        <v>43954</v>
      </c>
      <c r="C83" s="11" t="s">
        <v>12</v>
      </c>
      <c r="D83" s="11">
        <v>10</v>
      </c>
      <c r="E83" s="11">
        <v>402</v>
      </c>
      <c r="F83" s="11">
        <v>333</v>
      </c>
    </row>
    <row r="84" spans="1:6" ht="14.25" customHeight="1" x14ac:dyDescent="0.3">
      <c r="A84" s="14" t="str">
        <f>TEXT(B84,"ДД.ММ.ГГГГ")&amp;" "&amp;C84</f>
        <v>04.05.2020 Волгоград</v>
      </c>
      <c r="B84" s="13">
        <v>43955</v>
      </c>
      <c r="C84" s="11" t="s">
        <v>16</v>
      </c>
      <c r="D84" s="11">
        <v>36</v>
      </c>
      <c r="E84" s="11">
        <v>4508</v>
      </c>
      <c r="F84" s="11">
        <v>4149</v>
      </c>
    </row>
    <row r="85" spans="1:6" ht="14.25" customHeight="1" x14ac:dyDescent="0.3">
      <c r="A85" s="14" t="str">
        <f>TEXT(B85,"ДД.ММ.ГГГГ")&amp;" "&amp;C85</f>
        <v>04.05.2020 Екатеринбург</v>
      </c>
      <c r="B85" s="13">
        <v>43955</v>
      </c>
      <c r="C85" s="11" t="s">
        <v>11</v>
      </c>
      <c r="D85" s="11">
        <v>31</v>
      </c>
      <c r="E85" s="11">
        <v>4968</v>
      </c>
      <c r="F85" s="11">
        <v>4596</v>
      </c>
    </row>
    <row r="86" spans="1:6" ht="14.25" customHeight="1" x14ac:dyDescent="0.3">
      <c r="A86" s="14" t="str">
        <f>TEXT(B86,"ДД.ММ.ГГГГ")&amp;" "&amp;C86</f>
        <v>04.05.2020 Казань</v>
      </c>
      <c r="B86" s="13">
        <v>43955</v>
      </c>
      <c r="C86" s="11" t="s">
        <v>17</v>
      </c>
      <c r="D86" s="11">
        <v>20</v>
      </c>
      <c r="E86" s="11">
        <v>1804</v>
      </c>
      <c r="F86" s="11">
        <v>1638</v>
      </c>
    </row>
    <row r="87" spans="1:6" ht="14.25" customHeight="1" x14ac:dyDescent="0.3">
      <c r="A87" s="14" t="str">
        <f>TEXT(B87,"ДД.ММ.ГГГГ")&amp;" "&amp;C87</f>
        <v>04.05.2020 Кемерово</v>
      </c>
      <c r="B87" s="13">
        <v>43955</v>
      </c>
      <c r="C87" s="11" t="s">
        <v>10</v>
      </c>
      <c r="D87" s="11">
        <v>20</v>
      </c>
      <c r="E87" s="11">
        <v>1519</v>
      </c>
      <c r="F87" s="11">
        <v>1372</v>
      </c>
    </row>
    <row r="88" spans="1:6" ht="14.25" customHeight="1" x14ac:dyDescent="0.3">
      <c r="A88" s="14" t="str">
        <f>TEXT(B88,"ДД.ММ.ГГГГ")&amp;" "&amp;C88</f>
        <v>04.05.2020 Краснодар</v>
      </c>
      <c r="B88" s="13">
        <v>43955</v>
      </c>
      <c r="C88" s="11" t="s">
        <v>20</v>
      </c>
      <c r="D88" s="11">
        <v>19</v>
      </c>
      <c r="E88" s="11">
        <v>1479</v>
      </c>
      <c r="F88" s="11">
        <v>1346</v>
      </c>
    </row>
    <row r="89" spans="1:6" ht="14.25" customHeight="1" x14ac:dyDescent="0.3">
      <c r="A89" s="14" t="str">
        <f>TEXT(B89,"ДД.ММ.ГГГГ")&amp;" "&amp;C89</f>
        <v>04.05.2020 Москва Восток</v>
      </c>
      <c r="B89" s="13">
        <v>43955</v>
      </c>
      <c r="C89" s="11" t="s">
        <v>22</v>
      </c>
      <c r="D89" s="11">
        <v>54</v>
      </c>
      <c r="E89" s="11">
        <v>13606</v>
      </c>
      <c r="F89" s="11">
        <v>12697</v>
      </c>
    </row>
    <row r="90" spans="1:6" ht="14.25" customHeight="1" x14ac:dyDescent="0.3">
      <c r="A90" s="14" t="str">
        <f>TEXT(B90,"ДД.ММ.ГГГГ")&amp;" "&amp;C90</f>
        <v>04.05.2020 Москва Запад</v>
      </c>
      <c r="B90" s="13">
        <v>43955</v>
      </c>
      <c r="C90" s="11" t="s">
        <v>21</v>
      </c>
      <c r="D90" s="11">
        <v>59</v>
      </c>
      <c r="E90" s="11">
        <v>14423</v>
      </c>
      <c r="F90" s="11">
        <v>13432</v>
      </c>
    </row>
    <row r="91" spans="1:6" ht="14.25" customHeight="1" x14ac:dyDescent="0.3">
      <c r="A91" s="14" t="str">
        <f>TEXT(B91,"ДД.ММ.ГГГГ")&amp;" "&amp;C91</f>
        <v>04.05.2020 Нижний Новгород</v>
      </c>
      <c r="B91" s="13">
        <v>43955</v>
      </c>
      <c r="C91" s="11" t="s">
        <v>13</v>
      </c>
      <c r="D91" s="11">
        <v>19</v>
      </c>
      <c r="E91" s="11">
        <v>1582</v>
      </c>
      <c r="F91" s="11">
        <v>1403</v>
      </c>
    </row>
    <row r="92" spans="1:6" ht="14.25" customHeight="1" x14ac:dyDescent="0.3">
      <c r="A92" s="14" t="str">
        <f>TEXT(B92,"ДД.ММ.ГГГГ")&amp;" "&amp;C92</f>
        <v>04.05.2020 Новосибирск</v>
      </c>
      <c r="B92" s="13">
        <v>43955</v>
      </c>
      <c r="C92" s="11" t="s">
        <v>23</v>
      </c>
      <c r="D92" s="11">
        <v>15</v>
      </c>
      <c r="E92" s="11">
        <v>622</v>
      </c>
      <c r="F92" s="11">
        <v>538</v>
      </c>
    </row>
    <row r="93" spans="1:6" ht="14.25" customHeight="1" x14ac:dyDescent="0.3">
      <c r="A93" s="14" t="str">
        <f>TEXT(B93,"ДД.ММ.ГГГГ")&amp;" "&amp;C93</f>
        <v>04.05.2020 Пермь</v>
      </c>
      <c r="B93" s="13">
        <v>43955</v>
      </c>
      <c r="C93" s="11" t="s">
        <v>18</v>
      </c>
      <c r="D93" s="11">
        <v>15</v>
      </c>
      <c r="E93" s="11">
        <v>750</v>
      </c>
      <c r="F93" s="11">
        <v>647</v>
      </c>
    </row>
    <row r="94" spans="1:6" ht="14.25" customHeight="1" x14ac:dyDescent="0.3">
      <c r="A94" s="14" t="str">
        <f>TEXT(B94,"ДД.ММ.ГГГГ")&amp;" "&amp;C94</f>
        <v>04.05.2020 Ростов-на-Дону</v>
      </c>
      <c r="B94" s="13">
        <v>43955</v>
      </c>
      <c r="C94" s="11" t="s">
        <v>19</v>
      </c>
      <c r="D94" s="11">
        <v>15</v>
      </c>
      <c r="E94" s="11">
        <v>390</v>
      </c>
      <c r="F94" s="11">
        <v>315</v>
      </c>
    </row>
    <row r="95" spans="1:6" ht="14.25" customHeight="1" x14ac:dyDescent="0.3">
      <c r="A95" s="14" t="str">
        <f>TEXT(B95,"ДД.ММ.ГГГГ")&amp;" "&amp;C95</f>
        <v>04.05.2020 Санкт-Петербург Север</v>
      </c>
      <c r="B95" s="13">
        <v>43955</v>
      </c>
      <c r="C95" s="11" t="s">
        <v>15</v>
      </c>
      <c r="D95" s="11">
        <v>125</v>
      </c>
      <c r="E95" s="11">
        <v>20495</v>
      </c>
      <c r="F95" s="11">
        <v>18964</v>
      </c>
    </row>
    <row r="96" spans="1:6" ht="14.25" customHeight="1" x14ac:dyDescent="0.3">
      <c r="A96" s="14" t="str">
        <f>TEXT(B96,"ДД.ММ.ГГГГ")&amp;" "&amp;C96</f>
        <v>04.05.2020 Санкт-Петербург Юг</v>
      </c>
      <c r="B96" s="13">
        <v>43955</v>
      </c>
      <c r="C96" s="11" t="s">
        <v>14</v>
      </c>
      <c r="D96" s="11">
        <v>129</v>
      </c>
      <c r="E96" s="11">
        <v>16525</v>
      </c>
      <c r="F96" s="11">
        <v>15310</v>
      </c>
    </row>
    <row r="97" spans="1:6" ht="14.25" customHeight="1" x14ac:dyDescent="0.3">
      <c r="A97" s="14" t="str">
        <f>TEXT(B97,"ДД.ММ.ГГГГ")&amp;" "&amp;C97</f>
        <v>04.05.2020 Тольятти</v>
      </c>
      <c r="B97" s="13">
        <v>43955</v>
      </c>
      <c r="C97" s="11" t="s">
        <v>12</v>
      </c>
      <c r="D97" s="11">
        <v>10</v>
      </c>
      <c r="E97" s="11">
        <v>462</v>
      </c>
      <c r="F97" s="11">
        <v>396</v>
      </c>
    </row>
    <row r="98" spans="1:6" ht="14.25" customHeight="1" x14ac:dyDescent="0.3">
      <c r="A98" s="14" t="str">
        <f>TEXT(B98,"ДД.ММ.ГГГГ")&amp;" "&amp;C98</f>
        <v>05.05.2020 Волгоград</v>
      </c>
      <c r="B98" s="13">
        <v>43956</v>
      </c>
      <c r="C98" s="11" t="s">
        <v>16</v>
      </c>
      <c r="D98" s="11">
        <v>36</v>
      </c>
      <c r="E98" s="11">
        <v>4575</v>
      </c>
      <c r="F98" s="11">
        <v>4206</v>
      </c>
    </row>
    <row r="99" spans="1:6" ht="14.25" customHeight="1" x14ac:dyDescent="0.3">
      <c r="A99" s="14" t="str">
        <f>TEXT(B99,"ДД.ММ.ГГГГ")&amp;" "&amp;C99</f>
        <v>05.05.2020 Екатеринбург</v>
      </c>
      <c r="B99" s="13">
        <v>43956</v>
      </c>
      <c r="C99" s="11" t="s">
        <v>11</v>
      </c>
      <c r="D99" s="11">
        <v>31</v>
      </c>
      <c r="E99" s="11">
        <v>5188</v>
      </c>
      <c r="F99" s="11">
        <v>4800</v>
      </c>
    </row>
    <row r="100" spans="1:6" ht="14.25" customHeight="1" x14ac:dyDescent="0.3">
      <c r="A100" s="14" t="str">
        <f>TEXT(B100,"ДД.ММ.ГГГГ")&amp;" "&amp;C100</f>
        <v>05.05.2020 Казань</v>
      </c>
      <c r="B100" s="13">
        <v>43956</v>
      </c>
      <c r="C100" s="11" t="s">
        <v>17</v>
      </c>
      <c r="D100" s="11">
        <v>20</v>
      </c>
      <c r="E100" s="11">
        <v>1757</v>
      </c>
      <c r="F100" s="11">
        <v>1596</v>
      </c>
    </row>
    <row r="101" spans="1:6" ht="14.25" customHeight="1" x14ac:dyDescent="0.3">
      <c r="A101" s="14" t="str">
        <f>TEXT(B101,"ДД.ММ.ГГГГ")&amp;" "&amp;C101</f>
        <v>05.05.2020 Кемерово</v>
      </c>
      <c r="B101" s="13">
        <v>43956</v>
      </c>
      <c r="C101" s="11" t="s">
        <v>10</v>
      </c>
      <c r="D101" s="11">
        <v>20</v>
      </c>
      <c r="E101" s="11">
        <v>1773</v>
      </c>
      <c r="F101" s="11">
        <v>1604</v>
      </c>
    </row>
    <row r="102" spans="1:6" ht="14.25" customHeight="1" x14ac:dyDescent="0.3">
      <c r="A102" s="14" t="str">
        <f>TEXT(B102,"ДД.ММ.ГГГГ")&amp;" "&amp;C102</f>
        <v>05.05.2020 Краснодар</v>
      </c>
      <c r="B102" s="13">
        <v>43956</v>
      </c>
      <c r="C102" s="11" t="s">
        <v>20</v>
      </c>
      <c r="D102" s="11">
        <v>19</v>
      </c>
      <c r="E102" s="11">
        <v>1622</v>
      </c>
      <c r="F102" s="11">
        <v>1482</v>
      </c>
    </row>
    <row r="103" spans="1:6" ht="14.25" customHeight="1" x14ac:dyDescent="0.3">
      <c r="A103" s="14" t="str">
        <f>TEXT(B103,"ДД.ММ.ГГГГ")&amp;" "&amp;C103</f>
        <v>05.05.2020 Москва Восток</v>
      </c>
      <c r="B103" s="13">
        <v>43956</v>
      </c>
      <c r="C103" s="11" t="s">
        <v>22</v>
      </c>
      <c r="D103" s="11">
        <v>54</v>
      </c>
      <c r="E103" s="11">
        <v>12775</v>
      </c>
      <c r="F103" s="11">
        <v>11887</v>
      </c>
    </row>
    <row r="104" spans="1:6" ht="14.25" customHeight="1" x14ac:dyDescent="0.3">
      <c r="A104" s="14" t="str">
        <f>TEXT(B104,"ДД.ММ.ГГГГ")&amp;" "&amp;C104</f>
        <v>05.05.2020 Москва Запад</v>
      </c>
      <c r="B104" s="13">
        <v>43956</v>
      </c>
      <c r="C104" s="11" t="s">
        <v>21</v>
      </c>
      <c r="D104" s="11">
        <v>59</v>
      </c>
      <c r="E104" s="11">
        <v>13469</v>
      </c>
      <c r="F104" s="11">
        <v>12486</v>
      </c>
    </row>
    <row r="105" spans="1:6" ht="14.25" customHeight="1" x14ac:dyDescent="0.3">
      <c r="A105" s="14" t="str">
        <f>TEXT(B105,"ДД.ММ.ГГГГ")&amp;" "&amp;C105</f>
        <v>05.05.2020 Нижний Новгород</v>
      </c>
      <c r="B105" s="13">
        <v>43956</v>
      </c>
      <c r="C105" s="11" t="s">
        <v>13</v>
      </c>
      <c r="D105" s="11">
        <v>19</v>
      </c>
      <c r="E105" s="11">
        <v>1417</v>
      </c>
      <c r="F105" s="11">
        <v>1245</v>
      </c>
    </row>
    <row r="106" spans="1:6" ht="14.25" customHeight="1" x14ac:dyDescent="0.3">
      <c r="A106" s="14" t="str">
        <f>TEXT(B106,"ДД.ММ.ГГГГ")&amp;" "&amp;C106</f>
        <v>05.05.2020 Новосибирск</v>
      </c>
      <c r="B106" s="13">
        <v>43956</v>
      </c>
      <c r="C106" s="11" t="s">
        <v>23</v>
      </c>
      <c r="D106" s="11">
        <v>15</v>
      </c>
      <c r="E106" s="11">
        <v>750</v>
      </c>
      <c r="F106" s="11">
        <v>658</v>
      </c>
    </row>
    <row r="107" spans="1:6" ht="14.25" customHeight="1" x14ac:dyDescent="0.3">
      <c r="A107" s="14" t="str">
        <f>TEXT(B107,"ДД.ММ.ГГГГ")&amp;" "&amp;C107</f>
        <v>05.05.2020 Пермь</v>
      </c>
      <c r="B107" s="13">
        <v>43956</v>
      </c>
      <c r="C107" s="11" t="s">
        <v>18</v>
      </c>
      <c r="D107" s="11">
        <v>15</v>
      </c>
      <c r="E107" s="11">
        <v>922</v>
      </c>
      <c r="F107" s="11">
        <v>823</v>
      </c>
    </row>
    <row r="108" spans="1:6" ht="14.25" customHeight="1" x14ac:dyDescent="0.3">
      <c r="A108" s="14" t="str">
        <f>TEXT(B108,"ДД.ММ.ГГГГ")&amp;" "&amp;C108</f>
        <v>05.05.2020 Ростов-на-Дону</v>
      </c>
      <c r="B108" s="13">
        <v>43956</v>
      </c>
      <c r="C108" s="11" t="s">
        <v>19</v>
      </c>
      <c r="D108" s="11">
        <v>15</v>
      </c>
      <c r="E108" s="11">
        <v>455</v>
      </c>
      <c r="F108" s="11">
        <v>381</v>
      </c>
    </row>
    <row r="109" spans="1:6" ht="14.25" customHeight="1" x14ac:dyDescent="0.3">
      <c r="A109" s="14" t="str">
        <f>TEXT(B109,"ДД.ММ.ГГГГ")&amp;" "&amp;C109</f>
        <v>05.05.2020 Санкт-Петербург Север</v>
      </c>
      <c r="B109" s="13">
        <v>43956</v>
      </c>
      <c r="C109" s="11" t="s">
        <v>15</v>
      </c>
      <c r="D109" s="11">
        <v>125</v>
      </c>
      <c r="E109" s="11">
        <v>18944</v>
      </c>
      <c r="F109" s="11">
        <v>17541</v>
      </c>
    </row>
    <row r="110" spans="1:6" ht="14.25" customHeight="1" x14ac:dyDescent="0.3">
      <c r="A110" s="14" t="str">
        <f>TEXT(B110,"ДД.ММ.ГГГГ")&amp;" "&amp;C110</f>
        <v>05.05.2020 Санкт-Петербург Юг</v>
      </c>
      <c r="B110" s="13">
        <v>43956</v>
      </c>
      <c r="C110" s="11" t="s">
        <v>14</v>
      </c>
      <c r="D110" s="11">
        <v>129</v>
      </c>
      <c r="E110" s="11">
        <v>15665</v>
      </c>
      <c r="F110" s="11">
        <v>14501</v>
      </c>
    </row>
    <row r="111" spans="1:6" ht="14.25" customHeight="1" x14ac:dyDescent="0.3">
      <c r="A111" s="14" t="str">
        <f>TEXT(B111,"ДД.ММ.ГГГГ")&amp;" "&amp;C111</f>
        <v>05.05.2020 Тольятти</v>
      </c>
      <c r="B111" s="13">
        <v>43956</v>
      </c>
      <c r="C111" s="11" t="s">
        <v>12</v>
      </c>
      <c r="D111" s="11">
        <v>10</v>
      </c>
      <c r="E111" s="11">
        <v>511</v>
      </c>
      <c r="F111" s="11">
        <v>437</v>
      </c>
    </row>
    <row r="112" spans="1:6" ht="14.25" customHeight="1" x14ac:dyDescent="0.3">
      <c r="A112" s="14" t="str">
        <f>TEXT(B112,"ДД.ММ.ГГГГ")&amp;" "&amp;C112</f>
        <v>06.05.2020 Волгоград</v>
      </c>
      <c r="B112" s="13">
        <v>43957</v>
      </c>
      <c r="C112" s="11" t="s">
        <v>16</v>
      </c>
      <c r="D112" s="11">
        <v>36</v>
      </c>
      <c r="E112" s="11">
        <v>4384</v>
      </c>
      <c r="F112" s="11">
        <v>4025</v>
      </c>
    </row>
    <row r="113" spans="1:6" ht="14.25" customHeight="1" x14ac:dyDescent="0.3">
      <c r="A113" s="14" t="str">
        <f>TEXT(B113,"ДД.ММ.ГГГГ")&amp;" "&amp;C113</f>
        <v>06.05.2020 Екатеринбург</v>
      </c>
      <c r="B113" s="13">
        <v>43957</v>
      </c>
      <c r="C113" s="11" t="s">
        <v>11</v>
      </c>
      <c r="D113" s="11">
        <v>31</v>
      </c>
      <c r="E113" s="11">
        <v>4709</v>
      </c>
      <c r="F113" s="11">
        <v>4348</v>
      </c>
    </row>
    <row r="114" spans="1:6" ht="14.25" customHeight="1" x14ac:dyDescent="0.3">
      <c r="A114" s="14" t="str">
        <f>TEXT(B114,"ДД.ММ.ГГГГ")&amp;" "&amp;C114</f>
        <v>06.05.2020 Казань</v>
      </c>
      <c r="B114" s="13">
        <v>43957</v>
      </c>
      <c r="C114" s="11" t="s">
        <v>17</v>
      </c>
      <c r="D114" s="11">
        <v>20</v>
      </c>
      <c r="E114" s="11">
        <v>1747</v>
      </c>
      <c r="F114" s="11">
        <v>1570</v>
      </c>
    </row>
    <row r="115" spans="1:6" ht="14.25" customHeight="1" x14ac:dyDescent="0.3">
      <c r="A115" s="14" t="str">
        <f>TEXT(B115,"ДД.ММ.ГГГГ")&amp;" "&amp;C115</f>
        <v>06.05.2020 Кемерово</v>
      </c>
      <c r="B115" s="13">
        <v>43957</v>
      </c>
      <c r="C115" s="11" t="s">
        <v>10</v>
      </c>
      <c r="D115" s="11">
        <v>20</v>
      </c>
      <c r="E115" s="11">
        <v>1784</v>
      </c>
      <c r="F115" s="11">
        <v>1632</v>
      </c>
    </row>
    <row r="116" spans="1:6" ht="14.25" customHeight="1" x14ac:dyDescent="0.3">
      <c r="A116" s="14" t="str">
        <f>TEXT(B116,"ДД.ММ.ГГГГ")&amp;" "&amp;C116</f>
        <v>06.05.2020 Краснодар</v>
      </c>
      <c r="B116" s="13">
        <v>43957</v>
      </c>
      <c r="C116" s="11" t="s">
        <v>20</v>
      </c>
      <c r="D116" s="11">
        <v>19</v>
      </c>
      <c r="E116" s="11">
        <v>1509</v>
      </c>
      <c r="F116" s="11">
        <v>1374</v>
      </c>
    </row>
    <row r="117" spans="1:6" ht="14.25" customHeight="1" x14ac:dyDescent="0.3">
      <c r="A117" s="14" t="str">
        <f>TEXT(B117,"ДД.ММ.ГГГГ")&amp;" "&amp;C117</f>
        <v>06.05.2020 Москва Восток</v>
      </c>
      <c r="B117" s="13">
        <v>43957</v>
      </c>
      <c r="C117" s="11" t="s">
        <v>22</v>
      </c>
      <c r="D117" s="11">
        <v>54</v>
      </c>
      <c r="E117" s="11">
        <v>13406</v>
      </c>
      <c r="F117" s="11">
        <v>12518</v>
      </c>
    </row>
    <row r="118" spans="1:6" ht="14.25" customHeight="1" x14ac:dyDescent="0.3">
      <c r="A118" s="14" t="str">
        <f>TEXT(B118,"ДД.ММ.ГГГГ")&amp;" "&amp;C118</f>
        <v>06.05.2020 Москва Запад</v>
      </c>
      <c r="B118" s="13">
        <v>43957</v>
      </c>
      <c r="C118" s="11" t="s">
        <v>21</v>
      </c>
      <c r="D118" s="11">
        <v>59</v>
      </c>
      <c r="E118" s="11">
        <v>14103</v>
      </c>
      <c r="F118" s="11">
        <v>13118</v>
      </c>
    </row>
    <row r="119" spans="1:6" ht="14.25" customHeight="1" x14ac:dyDescent="0.3">
      <c r="A119" s="14" t="str">
        <f>TEXT(B119,"ДД.ММ.ГГГГ")&amp;" "&amp;C119</f>
        <v>06.05.2020 Нижний Новгород</v>
      </c>
      <c r="B119" s="13">
        <v>43957</v>
      </c>
      <c r="C119" s="11" t="s">
        <v>13</v>
      </c>
      <c r="D119" s="11">
        <v>19</v>
      </c>
      <c r="E119" s="11">
        <v>1499</v>
      </c>
      <c r="F119" s="11">
        <v>1323</v>
      </c>
    </row>
    <row r="120" spans="1:6" ht="14.25" customHeight="1" x14ac:dyDescent="0.3">
      <c r="A120" s="14" t="str">
        <f>TEXT(B120,"ДД.ММ.ГГГГ")&amp;" "&amp;C120</f>
        <v>06.05.2020 Новосибирск</v>
      </c>
      <c r="B120" s="13">
        <v>43957</v>
      </c>
      <c r="C120" s="11" t="s">
        <v>23</v>
      </c>
      <c r="D120" s="11">
        <v>15</v>
      </c>
      <c r="E120" s="11">
        <v>701</v>
      </c>
      <c r="F120" s="11">
        <v>611</v>
      </c>
    </row>
    <row r="121" spans="1:6" ht="14.25" customHeight="1" x14ac:dyDescent="0.3">
      <c r="A121" s="14" t="str">
        <f>TEXT(B121,"ДД.ММ.ГГГГ")&amp;" "&amp;C121</f>
        <v>06.05.2020 Пермь</v>
      </c>
      <c r="B121" s="13">
        <v>43957</v>
      </c>
      <c r="C121" s="11" t="s">
        <v>18</v>
      </c>
      <c r="D121" s="11">
        <v>15</v>
      </c>
      <c r="E121" s="11">
        <v>839</v>
      </c>
      <c r="F121" s="11">
        <v>733</v>
      </c>
    </row>
    <row r="122" spans="1:6" ht="14.25" customHeight="1" x14ac:dyDescent="0.3">
      <c r="A122" s="14" t="str">
        <f>TEXT(B122,"ДД.ММ.ГГГГ")&amp;" "&amp;C122</f>
        <v>06.05.2020 Ростов-на-Дону</v>
      </c>
      <c r="B122" s="13">
        <v>43957</v>
      </c>
      <c r="C122" s="11" t="s">
        <v>19</v>
      </c>
      <c r="D122" s="11">
        <v>15</v>
      </c>
      <c r="E122" s="11">
        <v>467</v>
      </c>
      <c r="F122" s="11">
        <v>389</v>
      </c>
    </row>
    <row r="123" spans="1:6" ht="14.25" customHeight="1" x14ac:dyDescent="0.3">
      <c r="A123" s="14" t="str">
        <f>TEXT(B123,"ДД.ММ.ГГГГ")&amp;" "&amp;C123</f>
        <v>06.05.2020 Санкт-Петербург Север</v>
      </c>
      <c r="B123" s="13">
        <v>43957</v>
      </c>
      <c r="C123" s="11" t="s">
        <v>15</v>
      </c>
      <c r="D123" s="11">
        <v>125</v>
      </c>
      <c r="E123" s="11">
        <v>20218</v>
      </c>
      <c r="F123" s="11">
        <v>18647</v>
      </c>
    </row>
    <row r="124" spans="1:6" ht="14.25" customHeight="1" x14ac:dyDescent="0.3">
      <c r="A124" s="14" t="str">
        <f>TEXT(B124,"ДД.ММ.ГГГГ")&amp;" "&amp;C124</f>
        <v>06.05.2020 Санкт-Петербург Юг</v>
      </c>
      <c r="B124" s="13">
        <v>43957</v>
      </c>
      <c r="C124" s="11" t="s">
        <v>14</v>
      </c>
      <c r="D124" s="11">
        <v>129</v>
      </c>
      <c r="E124" s="11">
        <v>16376</v>
      </c>
      <c r="F124" s="11">
        <v>15197</v>
      </c>
    </row>
    <row r="125" spans="1:6" ht="14.25" customHeight="1" x14ac:dyDescent="0.3">
      <c r="A125" s="14" t="str">
        <f>TEXT(B125,"ДД.ММ.ГГГГ")&amp;" "&amp;C125</f>
        <v>06.05.2020 Тольятти</v>
      </c>
      <c r="B125" s="13">
        <v>43957</v>
      </c>
      <c r="C125" s="11" t="s">
        <v>12</v>
      </c>
      <c r="D125" s="11">
        <v>10</v>
      </c>
      <c r="E125" s="11">
        <v>465</v>
      </c>
      <c r="F125" s="11">
        <v>390</v>
      </c>
    </row>
    <row r="126" spans="1:6" ht="14.25" customHeight="1" x14ac:dyDescent="0.3">
      <c r="A126" s="14" t="str">
        <f>TEXT(B126,"ДД.ММ.ГГГГ")&amp;" "&amp;C126</f>
        <v>07.05.2020 Волгоград</v>
      </c>
      <c r="B126" s="13">
        <v>43958</v>
      </c>
      <c r="C126" s="11" t="s">
        <v>16</v>
      </c>
      <c r="D126" s="11">
        <v>36</v>
      </c>
      <c r="E126" s="11">
        <v>4826</v>
      </c>
      <c r="F126" s="11">
        <v>4426</v>
      </c>
    </row>
    <row r="127" spans="1:6" ht="14.25" customHeight="1" x14ac:dyDescent="0.3">
      <c r="A127" s="14" t="str">
        <f>TEXT(B127,"ДД.ММ.ГГГГ")&amp;" "&amp;C127</f>
        <v>07.05.2020 Екатеринбург</v>
      </c>
      <c r="B127" s="13">
        <v>43958</v>
      </c>
      <c r="C127" s="11" t="s">
        <v>11</v>
      </c>
      <c r="D127" s="11">
        <v>31</v>
      </c>
      <c r="E127" s="11">
        <v>4903</v>
      </c>
      <c r="F127" s="11">
        <v>4527</v>
      </c>
    </row>
    <row r="128" spans="1:6" ht="14.25" customHeight="1" x14ac:dyDescent="0.3">
      <c r="A128" s="14" t="str">
        <f>TEXT(B128,"ДД.ММ.ГГГГ")&amp;" "&amp;C128</f>
        <v>07.05.2020 Казань</v>
      </c>
      <c r="B128" s="13">
        <v>43958</v>
      </c>
      <c r="C128" s="11" t="s">
        <v>17</v>
      </c>
      <c r="D128" s="11">
        <v>21</v>
      </c>
      <c r="E128" s="11">
        <v>1879</v>
      </c>
      <c r="F128" s="11">
        <v>1695</v>
      </c>
    </row>
    <row r="129" spans="1:6" ht="14.25" customHeight="1" x14ac:dyDescent="0.3">
      <c r="A129" s="14" t="str">
        <f>TEXT(B129,"ДД.ММ.ГГГГ")&amp;" "&amp;C129</f>
        <v>07.05.2020 Кемерово</v>
      </c>
      <c r="B129" s="13">
        <v>43958</v>
      </c>
      <c r="C129" s="11" t="s">
        <v>10</v>
      </c>
      <c r="D129" s="11">
        <v>21</v>
      </c>
      <c r="E129" s="11">
        <v>1542</v>
      </c>
      <c r="F129" s="11">
        <v>1405</v>
      </c>
    </row>
    <row r="130" spans="1:6" ht="14.25" customHeight="1" x14ac:dyDescent="0.3">
      <c r="A130" s="14" t="str">
        <f>TEXT(B130,"ДД.ММ.ГГГГ")&amp;" "&amp;C130</f>
        <v>07.05.2020 Краснодар</v>
      </c>
      <c r="B130" s="13">
        <v>43958</v>
      </c>
      <c r="C130" s="11" t="s">
        <v>20</v>
      </c>
      <c r="D130" s="11">
        <v>19</v>
      </c>
      <c r="E130" s="11">
        <v>1580</v>
      </c>
      <c r="F130" s="11">
        <v>1435</v>
      </c>
    </row>
    <row r="131" spans="1:6" ht="14.25" customHeight="1" x14ac:dyDescent="0.3">
      <c r="A131" s="14" t="str">
        <f>TEXT(B131,"ДД.ММ.ГГГГ")&amp;" "&amp;C131</f>
        <v>07.05.2020 Москва Восток</v>
      </c>
      <c r="B131" s="13">
        <v>43958</v>
      </c>
      <c r="C131" s="11" t="s">
        <v>22</v>
      </c>
      <c r="D131" s="11">
        <v>54</v>
      </c>
      <c r="E131" s="11">
        <v>12743</v>
      </c>
      <c r="F131" s="11">
        <v>11858</v>
      </c>
    </row>
    <row r="132" spans="1:6" ht="14.25" customHeight="1" x14ac:dyDescent="0.3">
      <c r="A132" s="14" t="str">
        <f>TEXT(B132,"ДД.ММ.ГГГГ")&amp;" "&amp;C132</f>
        <v>07.05.2020 Москва Запад</v>
      </c>
      <c r="B132" s="13">
        <v>43958</v>
      </c>
      <c r="C132" s="11" t="s">
        <v>21</v>
      </c>
      <c r="D132" s="11">
        <v>59</v>
      </c>
      <c r="E132" s="11">
        <v>13495</v>
      </c>
      <c r="F132" s="11">
        <v>12517</v>
      </c>
    </row>
    <row r="133" spans="1:6" ht="14.25" customHeight="1" x14ac:dyDescent="0.3">
      <c r="A133" s="14" t="str">
        <f>TEXT(B133,"ДД.ММ.ГГГГ")&amp;" "&amp;C133</f>
        <v>07.05.2020 Нижний Новгород</v>
      </c>
      <c r="B133" s="13">
        <v>43958</v>
      </c>
      <c r="C133" s="11" t="s">
        <v>13</v>
      </c>
      <c r="D133" s="11">
        <v>19</v>
      </c>
      <c r="E133" s="11">
        <v>1530</v>
      </c>
      <c r="F133" s="11">
        <v>1338</v>
      </c>
    </row>
    <row r="134" spans="1:6" ht="14.25" customHeight="1" x14ac:dyDescent="0.3">
      <c r="A134" s="14" t="str">
        <f>TEXT(B134,"ДД.ММ.ГГГГ")&amp;" "&amp;C134</f>
        <v>07.05.2020 Новосибирск</v>
      </c>
      <c r="B134" s="13">
        <v>43958</v>
      </c>
      <c r="C134" s="11" t="s">
        <v>23</v>
      </c>
      <c r="D134" s="11">
        <v>15</v>
      </c>
      <c r="E134" s="11">
        <v>676</v>
      </c>
      <c r="F134" s="11">
        <v>591</v>
      </c>
    </row>
    <row r="135" spans="1:6" ht="14.25" customHeight="1" x14ac:dyDescent="0.3">
      <c r="A135" s="14" t="str">
        <f>TEXT(B135,"ДД.ММ.ГГГГ")&amp;" "&amp;C135</f>
        <v>07.05.2020 Пермь</v>
      </c>
      <c r="B135" s="13">
        <v>43958</v>
      </c>
      <c r="C135" s="11" t="s">
        <v>18</v>
      </c>
      <c r="D135" s="11">
        <v>15</v>
      </c>
      <c r="E135" s="11">
        <v>805</v>
      </c>
      <c r="F135" s="11">
        <v>703</v>
      </c>
    </row>
    <row r="136" spans="1:6" ht="14.25" customHeight="1" x14ac:dyDescent="0.3">
      <c r="A136" s="14" t="str">
        <f>TEXT(B136,"ДД.ММ.ГГГГ")&amp;" "&amp;C136</f>
        <v>07.05.2020 Ростов-на-Дону</v>
      </c>
      <c r="B136" s="13">
        <v>43958</v>
      </c>
      <c r="C136" s="11" t="s">
        <v>19</v>
      </c>
      <c r="D136" s="11">
        <v>15</v>
      </c>
      <c r="E136" s="11">
        <v>480</v>
      </c>
      <c r="F136" s="11">
        <v>398</v>
      </c>
    </row>
    <row r="137" spans="1:6" ht="14.25" customHeight="1" x14ac:dyDescent="0.3">
      <c r="A137" s="14" t="str">
        <f>TEXT(B137,"ДД.ММ.ГГГГ")&amp;" "&amp;C137</f>
        <v>07.05.2020 Санкт-Петербург Север</v>
      </c>
      <c r="B137" s="13">
        <v>43958</v>
      </c>
      <c r="C137" s="11" t="s">
        <v>15</v>
      </c>
      <c r="D137" s="11">
        <v>125</v>
      </c>
      <c r="E137" s="11">
        <v>18014</v>
      </c>
      <c r="F137" s="11">
        <v>16675</v>
      </c>
    </row>
    <row r="138" spans="1:6" ht="14.25" customHeight="1" x14ac:dyDescent="0.3">
      <c r="A138" s="14" t="str">
        <f>TEXT(B138,"ДД.ММ.ГГГГ")&amp;" "&amp;C138</f>
        <v>07.05.2020 Санкт-Петербург Юг</v>
      </c>
      <c r="B138" s="13">
        <v>43958</v>
      </c>
      <c r="C138" s="11" t="s">
        <v>14</v>
      </c>
      <c r="D138" s="11">
        <v>129</v>
      </c>
      <c r="E138" s="11">
        <v>14582</v>
      </c>
      <c r="F138" s="11">
        <v>13512</v>
      </c>
    </row>
    <row r="139" spans="1:6" ht="14.25" customHeight="1" x14ac:dyDescent="0.3">
      <c r="A139" s="14" t="str">
        <f>TEXT(B139,"ДД.ММ.ГГГГ")&amp;" "&amp;C139</f>
        <v>07.05.2020 Тольятти</v>
      </c>
      <c r="B139" s="13">
        <v>43958</v>
      </c>
      <c r="C139" s="11" t="s">
        <v>12</v>
      </c>
      <c r="D139" s="11">
        <v>10</v>
      </c>
      <c r="E139" s="11">
        <v>563</v>
      </c>
      <c r="F139" s="11">
        <v>486</v>
      </c>
    </row>
    <row r="140" spans="1:6" ht="14.25" customHeight="1" x14ac:dyDescent="0.3">
      <c r="A140" s="14" t="str">
        <f>TEXT(B140,"ДД.ММ.ГГГГ")&amp;" "&amp;C140</f>
        <v>08.05.2020 Волгоград</v>
      </c>
      <c r="B140" s="13">
        <v>43959</v>
      </c>
      <c r="C140" s="11" t="s">
        <v>16</v>
      </c>
      <c r="D140" s="11">
        <v>36</v>
      </c>
      <c r="E140" s="11">
        <v>4199</v>
      </c>
      <c r="F140" s="11">
        <v>3867</v>
      </c>
    </row>
    <row r="141" spans="1:6" ht="14.25" customHeight="1" x14ac:dyDescent="0.3">
      <c r="A141" s="14" t="str">
        <f>TEXT(B141,"ДД.ММ.ГГГГ")&amp;" "&amp;C141</f>
        <v>08.05.2020 Екатеринбург</v>
      </c>
      <c r="B141" s="13">
        <v>43959</v>
      </c>
      <c r="C141" s="11" t="s">
        <v>11</v>
      </c>
      <c r="D141" s="11">
        <v>31</v>
      </c>
      <c r="E141" s="11">
        <v>4635</v>
      </c>
      <c r="F141" s="11">
        <v>4266</v>
      </c>
    </row>
    <row r="142" spans="1:6" ht="14.25" customHeight="1" x14ac:dyDescent="0.3">
      <c r="A142" s="14" t="str">
        <f>TEXT(B142,"ДД.ММ.ГГГГ")&amp;" "&amp;C142</f>
        <v>08.05.2020 Казань</v>
      </c>
      <c r="B142" s="13">
        <v>43959</v>
      </c>
      <c r="C142" s="11" t="s">
        <v>17</v>
      </c>
      <c r="D142" s="11">
        <v>21</v>
      </c>
      <c r="E142" s="11">
        <v>1957</v>
      </c>
      <c r="F142" s="11">
        <v>1755</v>
      </c>
    </row>
    <row r="143" spans="1:6" ht="14.25" customHeight="1" x14ac:dyDescent="0.3">
      <c r="A143" s="14" t="str">
        <f>TEXT(B143,"ДД.ММ.ГГГГ")&amp;" "&amp;C143</f>
        <v>08.05.2020 Кемерово</v>
      </c>
      <c r="B143" s="13">
        <v>43959</v>
      </c>
      <c r="C143" s="11" t="s">
        <v>10</v>
      </c>
      <c r="D143" s="11">
        <v>21</v>
      </c>
      <c r="E143" s="11">
        <v>1646</v>
      </c>
      <c r="F143" s="11">
        <v>1492</v>
      </c>
    </row>
    <row r="144" spans="1:6" ht="14.25" customHeight="1" x14ac:dyDescent="0.3">
      <c r="A144" s="14" t="str">
        <f>TEXT(B144,"ДД.ММ.ГГГГ")&amp;" "&amp;C144</f>
        <v>08.05.2020 Краснодар</v>
      </c>
      <c r="B144" s="13">
        <v>43959</v>
      </c>
      <c r="C144" s="11" t="s">
        <v>20</v>
      </c>
      <c r="D144" s="11">
        <v>19</v>
      </c>
      <c r="E144" s="11">
        <v>1520</v>
      </c>
      <c r="F144" s="11">
        <v>1380</v>
      </c>
    </row>
    <row r="145" spans="1:6" ht="14.25" customHeight="1" x14ac:dyDescent="0.3">
      <c r="A145" s="14" t="str">
        <f>TEXT(B145,"ДД.ММ.ГГГГ")&amp;" "&amp;C145</f>
        <v>08.05.2020 Москва Восток</v>
      </c>
      <c r="B145" s="13">
        <v>43959</v>
      </c>
      <c r="C145" s="11" t="s">
        <v>22</v>
      </c>
      <c r="D145" s="11">
        <v>54</v>
      </c>
      <c r="E145" s="11">
        <v>13563</v>
      </c>
      <c r="F145" s="11">
        <v>12604</v>
      </c>
    </row>
    <row r="146" spans="1:6" ht="14.25" customHeight="1" x14ac:dyDescent="0.3">
      <c r="A146" s="14" t="str">
        <f>TEXT(B146,"ДД.ММ.ГГГГ")&amp;" "&amp;C146</f>
        <v>08.05.2020 Москва Запад</v>
      </c>
      <c r="B146" s="13">
        <v>43959</v>
      </c>
      <c r="C146" s="11" t="s">
        <v>21</v>
      </c>
      <c r="D146" s="11">
        <v>59</v>
      </c>
      <c r="E146" s="11">
        <v>14098</v>
      </c>
      <c r="F146" s="11">
        <v>13106</v>
      </c>
    </row>
    <row r="147" spans="1:6" ht="14.25" customHeight="1" x14ac:dyDescent="0.3">
      <c r="A147" s="14" t="str">
        <f>TEXT(B147,"ДД.ММ.ГГГГ")&amp;" "&amp;C147</f>
        <v>08.05.2020 Нижний Новгород</v>
      </c>
      <c r="B147" s="13">
        <v>43959</v>
      </c>
      <c r="C147" s="11" t="s">
        <v>13</v>
      </c>
      <c r="D147" s="11">
        <v>19</v>
      </c>
      <c r="E147" s="11">
        <v>1522</v>
      </c>
      <c r="F147" s="11">
        <v>1340</v>
      </c>
    </row>
    <row r="148" spans="1:6" ht="14.25" customHeight="1" x14ac:dyDescent="0.3">
      <c r="A148" s="14" t="str">
        <f>TEXT(B148,"ДД.ММ.ГГГГ")&amp;" "&amp;C148</f>
        <v>08.05.2020 Новосибирск</v>
      </c>
      <c r="B148" s="13">
        <v>43959</v>
      </c>
      <c r="C148" s="11" t="s">
        <v>23</v>
      </c>
      <c r="D148" s="11">
        <v>15</v>
      </c>
      <c r="E148" s="11">
        <v>703</v>
      </c>
      <c r="F148" s="11">
        <v>609</v>
      </c>
    </row>
    <row r="149" spans="1:6" ht="14.25" customHeight="1" x14ac:dyDescent="0.3">
      <c r="A149" s="14" t="str">
        <f>TEXT(B149,"ДД.ММ.ГГГГ")&amp;" "&amp;C149</f>
        <v>08.05.2020 Пермь</v>
      </c>
      <c r="B149" s="13">
        <v>43959</v>
      </c>
      <c r="C149" s="11" t="s">
        <v>18</v>
      </c>
      <c r="D149" s="11">
        <v>15</v>
      </c>
      <c r="E149" s="11">
        <v>879</v>
      </c>
      <c r="F149" s="11">
        <v>768</v>
      </c>
    </row>
    <row r="150" spans="1:6" ht="14.25" customHeight="1" x14ac:dyDescent="0.3">
      <c r="A150" s="14" t="str">
        <f>TEXT(B150,"ДД.ММ.ГГГГ")&amp;" "&amp;C150</f>
        <v>08.05.2020 Ростов-на-Дону</v>
      </c>
      <c r="B150" s="13">
        <v>43959</v>
      </c>
      <c r="C150" s="11" t="s">
        <v>19</v>
      </c>
      <c r="D150" s="11">
        <v>15</v>
      </c>
      <c r="E150" s="11">
        <v>492</v>
      </c>
      <c r="F150" s="11">
        <v>412</v>
      </c>
    </row>
    <row r="151" spans="1:6" ht="14.25" customHeight="1" x14ac:dyDescent="0.3">
      <c r="A151" s="14" t="str">
        <f>TEXT(B151,"ДД.ММ.ГГГГ")&amp;" "&amp;C151</f>
        <v>08.05.2020 Санкт-Петербург Север</v>
      </c>
      <c r="B151" s="13">
        <v>43959</v>
      </c>
      <c r="C151" s="11" t="s">
        <v>15</v>
      </c>
      <c r="D151" s="11">
        <v>125</v>
      </c>
      <c r="E151" s="11">
        <v>24620</v>
      </c>
      <c r="F151" s="11">
        <v>22641</v>
      </c>
    </row>
    <row r="152" spans="1:6" ht="14.25" customHeight="1" x14ac:dyDescent="0.3">
      <c r="A152" s="14" t="str">
        <f>TEXT(B152,"ДД.ММ.ГГГГ")&amp;" "&amp;C152</f>
        <v>08.05.2020 Санкт-Петербург Юг</v>
      </c>
      <c r="B152" s="13">
        <v>43959</v>
      </c>
      <c r="C152" s="11" t="s">
        <v>14</v>
      </c>
      <c r="D152" s="11">
        <v>129</v>
      </c>
      <c r="E152" s="11">
        <v>20452</v>
      </c>
      <c r="F152" s="11">
        <v>18857</v>
      </c>
    </row>
    <row r="153" spans="1:6" ht="14.25" customHeight="1" x14ac:dyDescent="0.3">
      <c r="A153" s="14" t="str">
        <f>TEXT(B153,"ДД.ММ.ГГГГ")&amp;" "&amp;C153</f>
        <v>08.05.2020 Тольятти</v>
      </c>
      <c r="B153" s="13">
        <v>43959</v>
      </c>
      <c r="C153" s="11" t="s">
        <v>12</v>
      </c>
      <c r="D153" s="11">
        <v>10</v>
      </c>
      <c r="E153" s="11">
        <v>638</v>
      </c>
      <c r="F153" s="11">
        <v>547</v>
      </c>
    </row>
    <row r="154" spans="1:6" ht="14.25" customHeight="1" x14ac:dyDescent="0.3">
      <c r="A154" s="14" t="str">
        <f>TEXT(B154,"ДД.ММ.ГГГГ")&amp;" "&amp;C154</f>
        <v>09.05.2020 Волгоград</v>
      </c>
      <c r="B154" s="13">
        <v>43960</v>
      </c>
      <c r="C154" s="11" t="s">
        <v>16</v>
      </c>
      <c r="D154" s="11">
        <v>36</v>
      </c>
      <c r="E154" s="11">
        <v>5413</v>
      </c>
      <c r="F154" s="11">
        <v>4959</v>
      </c>
    </row>
    <row r="155" spans="1:6" ht="14.25" customHeight="1" x14ac:dyDescent="0.3">
      <c r="A155" s="14" t="str">
        <f>TEXT(B155,"ДД.ММ.ГГГГ")&amp;" "&amp;C155</f>
        <v>09.05.2020 Екатеринбург</v>
      </c>
      <c r="B155" s="13">
        <v>43960</v>
      </c>
      <c r="C155" s="11" t="s">
        <v>11</v>
      </c>
      <c r="D155" s="11">
        <v>31</v>
      </c>
      <c r="E155" s="11">
        <v>4556</v>
      </c>
      <c r="F155" s="11">
        <v>4220</v>
      </c>
    </row>
    <row r="156" spans="1:6" ht="14.25" customHeight="1" x14ac:dyDescent="0.3">
      <c r="A156" s="14" t="str">
        <f>TEXT(B156,"ДД.ММ.ГГГГ")&amp;" "&amp;C156</f>
        <v>09.05.2020 Казань</v>
      </c>
      <c r="B156" s="13">
        <v>43960</v>
      </c>
      <c r="C156" s="11" t="s">
        <v>17</v>
      </c>
      <c r="D156" s="11">
        <v>21</v>
      </c>
      <c r="E156" s="11">
        <v>1891</v>
      </c>
      <c r="F156" s="11">
        <v>1709</v>
      </c>
    </row>
    <row r="157" spans="1:6" ht="14.25" customHeight="1" x14ac:dyDescent="0.3">
      <c r="A157" s="14" t="str">
        <f>TEXT(B157,"ДД.ММ.ГГГГ")&amp;" "&amp;C157</f>
        <v>09.05.2020 Кемерово</v>
      </c>
      <c r="B157" s="13">
        <v>43960</v>
      </c>
      <c r="C157" s="11" t="s">
        <v>10</v>
      </c>
      <c r="D157" s="11">
        <v>21</v>
      </c>
      <c r="E157" s="11">
        <v>1735</v>
      </c>
      <c r="F157" s="11">
        <v>1568</v>
      </c>
    </row>
    <row r="158" spans="1:6" ht="14.25" customHeight="1" x14ac:dyDescent="0.3">
      <c r="A158" s="14" t="str">
        <f>TEXT(B158,"ДД.ММ.ГГГГ")&amp;" "&amp;C158</f>
        <v>09.05.2020 Краснодар</v>
      </c>
      <c r="B158" s="13">
        <v>43960</v>
      </c>
      <c r="C158" s="11" t="s">
        <v>20</v>
      </c>
      <c r="D158" s="11">
        <v>19</v>
      </c>
      <c r="E158" s="11">
        <v>1542</v>
      </c>
      <c r="F158" s="11">
        <v>1412</v>
      </c>
    </row>
    <row r="159" spans="1:6" ht="14.25" customHeight="1" x14ac:dyDescent="0.3">
      <c r="A159" s="14" t="str">
        <f>TEXT(B159,"ДД.ММ.ГГГГ")&amp;" "&amp;C159</f>
        <v>09.05.2020 Москва Восток</v>
      </c>
      <c r="B159" s="13">
        <v>43960</v>
      </c>
      <c r="C159" s="11" t="s">
        <v>22</v>
      </c>
      <c r="D159" s="11">
        <v>54</v>
      </c>
      <c r="E159" s="11">
        <v>11288</v>
      </c>
      <c r="F159" s="11">
        <v>10492</v>
      </c>
    </row>
    <row r="160" spans="1:6" ht="14.25" customHeight="1" x14ac:dyDescent="0.3">
      <c r="A160" s="14" t="str">
        <f>TEXT(B160,"ДД.ММ.ГГГГ")&amp;" "&amp;C160</f>
        <v>09.05.2020 Москва Запад</v>
      </c>
      <c r="B160" s="13">
        <v>43960</v>
      </c>
      <c r="C160" s="11" t="s">
        <v>21</v>
      </c>
      <c r="D160" s="11">
        <v>59</v>
      </c>
      <c r="E160" s="11">
        <v>12016</v>
      </c>
      <c r="F160" s="11">
        <v>11137</v>
      </c>
    </row>
    <row r="161" spans="1:6" ht="14.25" customHeight="1" x14ac:dyDescent="0.3">
      <c r="A161" s="14" t="str">
        <f>TEXT(B161,"ДД.ММ.ГГГГ")&amp;" "&amp;C161</f>
        <v>09.05.2020 Нижний Новгород</v>
      </c>
      <c r="B161" s="13">
        <v>43960</v>
      </c>
      <c r="C161" s="11" t="s">
        <v>13</v>
      </c>
      <c r="D161" s="11">
        <v>19</v>
      </c>
      <c r="E161" s="11">
        <v>1851</v>
      </c>
      <c r="F161" s="11">
        <v>1635</v>
      </c>
    </row>
    <row r="162" spans="1:6" ht="14.25" customHeight="1" x14ac:dyDescent="0.3">
      <c r="A162" s="14" t="str">
        <f>TEXT(B162,"ДД.ММ.ГГГГ")&amp;" "&amp;C162</f>
        <v>09.05.2020 Новосибирск</v>
      </c>
      <c r="B162" s="13">
        <v>43960</v>
      </c>
      <c r="C162" s="11" t="s">
        <v>23</v>
      </c>
      <c r="D162" s="11">
        <v>15</v>
      </c>
      <c r="E162" s="11">
        <v>654</v>
      </c>
      <c r="F162" s="11">
        <v>570</v>
      </c>
    </row>
    <row r="163" spans="1:6" ht="14.25" customHeight="1" x14ac:dyDescent="0.3">
      <c r="A163" s="14" t="str">
        <f>TEXT(B163,"ДД.ММ.ГГГГ")&amp;" "&amp;C163</f>
        <v>09.05.2020 Пермь</v>
      </c>
      <c r="B163" s="13">
        <v>43960</v>
      </c>
      <c r="C163" s="11" t="s">
        <v>18</v>
      </c>
      <c r="D163" s="11">
        <v>15</v>
      </c>
      <c r="E163" s="11">
        <v>849</v>
      </c>
      <c r="F163" s="11">
        <v>740</v>
      </c>
    </row>
    <row r="164" spans="1:6" ht="14.25" customHeight="1" x14ac:dyDescent="0.3">
      <c r="A164" s="14" t="str">
        <f>TEXT(B164,"ДД.ММ.ГГГГ")&amp;" "&amp;C164</f>
        <v>09.05.2020 Ростов-на-Дону</v>
      </c>
      <c r="B164" s="13">
        <v>43960</v>
      </c>
      <c r="C164" s="11" t="s">
        <v>19</v>
      </c>
      <c r="D164" s="11">
        <v>15</v>
      </c>
      <c r="E164" s="11">
        <v>623</v>
      </c>
      <c r="F164" s="11">
        <v>535</v>
      </c>
    </row>
    <row r="165" spans="1:6" ht="14.25" customHeight="1" x14ac:dyDescent="0.3">
      <c r="A165" s="14" t="str">
        <f>TEXT(B165,"ДД.ММ.ГГГГ")&amp;" "&amp;C165</f>
        <v>09.05.2020 Санкт-Петербург Север</v>
      </c>
      <c r="B165" s="13">
        <v>43960</v>
      </c>
      <c r="C165" s="11" t="s">
        <v>15</v>
      </c>
      <c r="D165" s="11">
        <v>125</v>
      </c>
      <c r="E165" s="11">
        <v>20132</v>
      </c>
      <c r="F165" s="11">
        <v>18617</v>
      </c>
    </row>
    <row r="166" spans="1:6" ht="14.25" customHeight="1" x14ac:dyDescent="0.3">
      <c r="A166" s="14" t="str">
        <f>TEXT(B166,"ДД.ММ.ГГГГ")&amp;" "&amp;C166</f>
        <v>09.05.2020 Санкт-Петербург Юг</v>
      </c>
      <c r="B166" s="13">
        <v>43960</v>
      </c>
      <c r="C166" s="11" t="s">
        <v>14</v>
      </c>
      <c r="D166" s="11">
        <v>129</v>
      </c>
      <c r="E166" s="11">
        <v>16420</v>
      </c>
      <c r="F166" s="11">
        <v>15169</v>
      </c>
    </row>
    <row r="167" spans="1:6" ht="14.25" customHeight="1" x14ac:dyDescent="0.3">
      <c r="A167" s="14" t="str">
        <f>TEXT(B167,"ДД.ММ.ГГГГ")&amp;" "&amp;C167</f>
        <v>09.05.2020 Тольятти</v>
      </c>
      <c r="B167" s="13">
        <v>43960</v>
      </c>
      <c r="C167" s="11" t="s">
        <v>12</v>
      </c>
      <c r="D167" s="11">
        <v>10</v>
      </c>
      <c r="E167" s="11">
        <v>644</v>
      </c>
      <c r="F167" s="11">
        <v>559</v>
      </c>
    </row>
    <row r="168" spans="1:6" ht="14.25" customHeight="1" x14ac:dyDescent="0.3">
      <c r="A168" s="14" t="str">
        <f>TEXT(B168,"ДД.ММ.ГГГГ")&amp;" "&amp;C168</f>
        <v>10.05.2020 Волгоград</v>
      </c>
      <c r="B168" s="13">
        <v>43961</v>
      </c>
      <c r="C168" s="11" t="s">
        <v>16</v>
      </c>
      <c r="D168" s="11">
        <v>36</v>
      </c>
      <c r="E168" s="11">
        <v>5746</v>
      </c>
      <c r="F168" s="11">
        <v>5277</v>
      </c>
    </row>
    <row r="169" spans="1:6" ht="14.25" customHeight="1" x14ac:dyDescent="0.3">
      <c r="A169" s="14" t="str">
        <f>TEXT(B169,"ДД.ММ.ГГГГ")&amp;" "&amp;C169</f>
        <v>10.05.2020 Екатеринбург</v>
      </c>
      <c r="B169" s="13">
        <v>43961</v>
      </c>
      <c r="C169" s="11" t="s">
        <v>11</v>
      </c>
      <c r="D169" s="11">
        <v>31</v>
      </c>
      <c r="E169" s="11">
        <v>5495</v>
      </c>
      <c r="F169" s="11">
        <v>5093</v>
      </c>
    </row>
    <row r="170" spans="1:6" ht="14.25" customHeight="1" x14ac:dyDescent="0.3">
      <c r="A170" s="14" t="str">
        <f>TEXT(B170,"ДД.ММ.ГГГГ")&amp;" "&amp;C170</f>
        <v>10.05.2020 Казань</v>
      </c>
      <c r="B170" s="13">
        <v>43961</v>
      </c>
      <c r="C170" s="11" t="s">
        <v>17</v>
      </c>
      <c r="D170" s="11">
        <v>21</v>
      </c>
      <c r="E170" s="11">
        <v>2120</v>
      </c>
      <c r="F170" s="11">
        <v>1921</v>
      </c>
    </row>
    <row r="171" spans="1:6" ht="14.25" customHeight="1" x14ac:dyDescent="0.3">
      <c r="A171" s="14" t="str">
        <f>TEXT(B171,"ДД.ММ.ГГГГ")&amp;" "&amp;C171</f>
        <v>10.05.2020 Кемерово</v>
      </c>
      <c r="B171" s="13">
        <v>43961</v>
      </c>
      <c r="C171" s="11" t="s">
        <v>10</v>
      </c>
      <c r="D171" s="11">
        <v>21</v>
      </c>
      <c r="E171" s="11">
        <v>2016</v>
      </c>
      <c r="F171" s="11">
        <v>1846</v>
      </c>
    </row>
    <row r="172" spans="1:6" ht="14.25" customHeight="1" x14ac:dyDescent="0.3">
      <c r="A172" s="14" t="str">
        <f>TEXT(B172,"ДД.ММ.ГГГГ")&amp;" "&amp;C172</f>
        <v>10.05.2020 Краснодар</v>
      </c>
      <c r="B172" s="13">
        <v>43961</v>
      </c>
      <c r="C172" s="11" t="s">
        <v>20</v>
      </c>
      <c r="D172" s="11">
        <v>19</v>
      </c>
      <c r="E172" s="11">
        <v>1836</v>
      </c>
      <c r="F172" s="11">
        <v>1680</v>
      </c>
    </row>
    <row r="173" spans="1:6" ht="14.25" customHeight="1" x14ac:dyDescent="0.3">
      <c r="A173" s="14" t="str">
        <f>TEXT(B173,"ДД.ММ.ГГГГ")&amp;" "&amp;C173</f>
        <v>10.05.2020 Москва Восток</v>
      </c>
      <c r="B173" s="13">
        <v>43961</v>
      </c>
      <c r="C173" s="11" t="s">
        <v>22</v>
      </c>
      <c r="D173" s="11">
        <v>54</v>
      </c>
      <c r="E173" s="11">
        <v>13832</v>
      </c>
      <c r="F173" s="11">
        <v>12864</v>
      </c>
    </row>
    <row r="174" spans="1:6" ht="14.25" customHeight="1" x14ac:dyDescent="0.3">
      <c r="A174" s="14" t="str">
        <f>TEXT(B174,"ДД.ММ.ГГГГ")&amp;" "&amp;C174</f>
        <v>10.05.2020 Москва Запад</v>
      </c>
      <c r="B174" s="13">
        <v>43961</v>
      </c>
      <c r="C174" s="11" t="s">
        <v>21</v>
      </c>
      <c r="D174" s="11">
        <v>59</v>
      </c>
      <c r="E174" s="11">
        <v>14569</v>
      </c>
      <c r="F174" s="11">
        <v>13566</v>
      </c>
    </row>
    <row r="175" spans="1:6" ht="14.25" customHeight="1" x14ac:dyDescent="0.3">
      <c r="A175" s="14" t="str">
        <f>TEXT(B175,"ДД.ММ.ГГГГ")&amp;" "&amp;C175</f>
        <v>10.05.2020 Нижний Новгород</v>
      </c>
      <c r="B175" s="13">
        <v>43961</v>
      </c>
      <c r="C175" s="11" t="s">
        <v>13</v>
      </c>
      <c r="D175" s="11">
        <v>19</v>
      </c>
      <c r="E175" s="11">
        <v>1848</v>
      </c>
      <c r="F175" s="11">
        <v>1649</v>
      </c>
    </row>
    <row r="176" spans="1:6" ht="14.25" customHeight="1" x14ac:dyDescent="0.3">
      <c r="A176" s="14" t="str">
        <f>TEXT(B176,"ДД.ММ.ГГГГ")&amp;" "&amp;C176</f>
        <v>10.05.2020 Новосибирск</v>
      </c>
      <c r="B176" s="13">
        <v>43961</v>
      </c>
      <c r="C176" s="11" t="s">
        <v>23</v>
      </c>
      <c r="D176" s="11">
        <v>15</v>
      </c>
      <c r="E176" s="11">
        <v>792</v>
      </c>
      <c r="F176" s="11">
        <v>695</v>
      </c>
    </row>
    <row r="177" spans="1:6" ht="14.25" customHeight="1" x14ac:dyDescent="0.3">
      <c r="A177" s="14" t="str">
        <f>TEXT(B177,"ДД.ММ.ГГГГ")&amp;" "&amp;C177</f>
        <v>10.05.2020 Пермь</v>
      </c>
      <c r="B177" s="13">
        <v>43961</v>
      </c>
      <c r="C177" s="11" t="s">
        <v>18</v>
      </c>
      <c r="D177" s="11">
        <v>15</v>
      </c>
      <c r="E177" s="11">
        <v>950</v>
      </c>
      <c r="F177" s="11">
        <v>848</v>
      </c>
    </row>
    <row r="178" spans="1:6" ht="14.25" customHeight="1" x14ac:dyDescent="0.3">
      <c r="A178" s="14" t="str">
        <f>TEXT(B178,"ДД.ММ.ГГГГ")&amp;" "&amp;C178</f>
        <v>10.05.2020 Ростов-на-Дону</v>
      </c>
      <c r="B178" s="13">
        <v>43961</v>
      </c>
      <c r="C178" s="11" t="s">
        <v>19</v>
      </c>
      <c r="D178" s="11">
        <v>15</v>
      </c>
      <c r="E178" s="11">
        <v>706</v>
      </c>
      <c r="F178" s="11">
        <v>608</v>
      </c>
    </row>
    <row r="179" spans="1:6" ht="14.25" customHeight="1" x14ac:dyDescent="0.3">
      <c r="A179" s="14" t="str">
        <f>TEXT(B179,"ДД.ММ.ГГГГ")&amp;" "&amp;C179</f>
        <v>10.05.2020 Санкт-Петербург Север</v>
      </c>
      <c r="B179" s="13">
        <v>43961</v>
      </c>
      <c r="C179" s="11" t="s">
        <v>15</v>
      </c>
      <c r="D179" s="11">
        <v>125</v>
      </c>
      <c r="E179" s="11">
        <v>20368</v>
      </c>
      <c r="F179" s="11">
        <v>18884</v>
      </c>
    </row>
    <row r="180" spans="1:6" ht="14.25" customHeight="1" x14ac:dyDescent="0.3">
      <c r="A180" s="14" t="str">
        <f>TEXT(B180,"ДД.ММ.ГГГГ")&amp;" "&amp;C180</f>
        <v>10.05.2020 Санкт-Петербург Юг</v>
      </c>
      <c r="B180" s="13">
        <v>43961</v>
      </c>
      <c r="C180" s="11" t="s">
        <v>14</v>
      </c>
      <c r="D180" s="11">
        <v>129</v>
      </c>
      <c r="E180" s="11">
        <v>16437</v>
      </c>
      <c r="F180" s="11">
        <v>15285</v>
      </c>
    </row>
    <row r="181" spans="1:6" ht="14.25" customHeight="1" x14ac:dyDescent="0.3">
      <c r="A181" s="14" t="str">
        <f>TEXT(B181,"ДД.ММ.ГГГГ")&amp;" "&amp;C181</f>
        <v>10.05.2020 Тольятти</v>
      </c>
      <c r="B181" s="13">
        <v>43961</v>
      </c>
      <c r="C181" s="11" t="s">
        <v>12</v>
      </c>
      <c r="D181" s="11">
        <v>10</v>
      </c>
      <c r="E181" s="11">
        <v>642</v>
      </c>
      <c r="F181" s="11">
        <v>556</v>
      </c>
    </row>
    <row r="182" spans="1:6" ht="14.25" customHeight="1" x14ac:dyDescent="0.3">
      <c r="A182" s="14" t="str">
        <f>TEXT(B182,"ДД.ММ.ГГГГ")&amp;" "&amp;C182</f>
        <v>11.05.2020 Волгоград</v>
      </c>
      <c r="B182" s="13">
        <v>43962</v>
      </c>
      <c r="C182" s="11" t="s">
        <v>16</v>
      </c>
      <c r="D182" s="11">
        <v>36</v>
      </c>
      <c r="E182" s="11">
        <v>4150</v>
      </c>
      <c r="F182" s="11">
        <v>3838</v>
      </c>
    </row>
    <row r="183" spans="1:6" ht="14.25" customHeight="1" x14ac:dyDescent="0.3">
      <c r="A183" s="14" t="str">
        <f>TEXT(B183,"ДД.ММ.ГГГГ")&amp;" "&amp;C183</f>
        <v>11.05.2020 Екатеринбург</v>
      </c>
      <c r="B183" s="13">
        <v>43962</v>
      </c>
      <c r="C183" s="11" t="s">
        <v>11</v>
      </c>
      <c r="D183" s="11">
        <v>31</v>
      </c>
      <c r="E183" s="11">
        <v>4826</v>
      </c>
      <c r="F183" s="11">
        <v>4483</v>
      </c>
    </row>
    <row r="184" spans="1:6" ht="14.25" customHeight="1" x14ac:dyDescent="0.3">
      <c r="A184" s="14" t="str">
        <f>TEXT(B184,"ДД.ММ.ГГГГ")&amp;" "&amp;C184</f>
        <v>11.05.2020 Казань</v>
      </c>
      <c r="B184" s="13">
        <v>43962</v>
      </c>
      <c r="C184" s="11" t="s">
        <v>17</v>
      </c>
      <c r="D184" s="11">
        <v>21</v>
      </c>
      <c r="E184" s="11">
        <v>1916</v>
      </c>
      <c r="F184" s="11">
        <v>1733</v>
      </c>
    </row>
    <row r="185" spans="1:6" ht="14.25" customHeight="1" x14ac:dyDescent="0.3">
      <c r="A185" s="14" t="str">
        <f>TEXT(B185,"ДД.ММ.ГГГГ")&amp;" "&amp;C185</f>
        <v>11.05.2020 Кемерово</v>
      </c>
      <c r="B185" s="13">
        <v>43962</v>
      </c>
      <c r="C185" s="11" t="s">
        <v>10</v>
      </c>
      <c r="D185" s="11">
        <v>21</v>
      </c>
      <c r="E185" s="11">
        <v>1597</v>
      </c>
      <c r="F185" s="11">
        <v>1457</v>
      </c>
    </row>
    <row r="186" spans="1:6" ht="14.25" customHeight="1" x14ac:dyDescent="0.3">
      <c r="A186" s="14" t="str">
        <f>TEXT(B186,"ДД.ММ.ГГГГ")&amp;" "&amp;C186</f>
        <v>11.05.2020 Краснодар</v>
      </c>
      <c r="B186" s="13">
        <v>43962</v>
      </c>
      <c r="C186" s="11" t="s">
        <v>20</v>
      </c>
      <c r="D186" s="11">
        <v>19</v>
      </c>
      <c r="E186" s="11">
        <v>1527</v>
      </c>
      <c r="F186" s="11">
        <v>1389</v>
      </c>
    </row>
    <row r="187" spans="1:6" ht="14.25" customHeight="1" x14ac:dyDescent="0.3">
      <c r="A187" s="14" t="str">
        <f>TEXT(B187,"ДД.ММ.ГГГГ")&amp;" "&amp;C187</f>
        <v>11.05.2020 Москва Восток</v>
      </c>
      <c r="B187" s="13">
        <v>43962</v>
      </c>
      <c r="C187" s="11" t="s">
        <v>22</v>
      </c>
      <c r="D187" s="11">
        <v>54</v>
      </c>
      <c r="E187" s="11">
        <v>10570</v>
      </c>
      <c r="F187" s="11">
        <v>9926</v>
      </c>
    </row>
    <row r="188" spans="1:6" ht="14.25" customHeight="1" x14ac:dyDescent="0.3">
      <c r="A188" s="14" t="str">
        <f>TEXT(B188,"ДД.ММ.ГГГГ")&amp;" "&amp;C188</f>
        <v>11.05.2020 Москва Запад</v>
      </c>
      <c r="B188" s="13">
        <v>43962</v>
      </c>
      <c r="C188" s="11" t="s">
        <v>21</v>
      </c>
      <c r="D188" s="11">
        <v>60</v>
      </c>
      <c r="E188" s="11">
        <v>11100</v>
      </c>
      <c r="F188" s="11">
        <v>10407</v>
      </c>
    </row>
    <row r="189" spans="1:6" ht="14.25" customHeight="1" x14ac:dyDescent="0.3">
      <c r="A189" s="14" t="str">
        <f>TEXT(B189,"ДД.ММ.ГГГГ")&amp;" "&amp;C189</f>
        <v>11.05.2020 Нижний Новгород</v>
      </c>
      <c r="B189" s="13">
        <v>43962</v>
      </c>
      <c r="C189" s="11" t="s">
        <v>13</v>
      </c>
      <c r="D189" s="11">
        <v>19</v>
      </c>
      <c r="E189" s="11">
        <v>2530</v>
      </c>
      <c r="F189" s="11">
        <v>2270</v>
      </c>
    </row>
    <row r="190" spans="1:6" ht="14.25" customHeight="1" x14ac:dyDescent="0.3">
      <c r="A190" s="14" t="str">
        <f>TEXT(B190,"ДД.ММ.ГГГГ")&amp;" "&amp;C190</f>
        <v>11.05.2020 Новосибирск</v>
      </c>
      <c r="B190" s="13">
        <v>43962</v>
      </c>
      <c r="C190" s="11" t="s">
        <v>23</v>
      </c>
      <c r="D190" s="11">
        <v>15</v>
      </c>
      <c r="E190" s="11">
        <v>654</v>
      </c>
      <c r="F190" s="11">
        <v>564</v>
      </c>
    </row>
    <row r="191" spans="1:6" ht="14.25" customHeight="1" x14ac:dyDescent="0.3">
      <c r="A191" s="14" t="str">
        <f>TEXT(B191,"ДД.ММ.ГГГГ")&amp;" "&amp;C191</f>
        <v>11.05.2020 Пермь</v>
      </c>
      <c r="B191" s="13">
        <v>43962</v>
      </c>
      <c r="C191" s="11" t="s">
        <v>18</v>
      </c>
      <c r="D191" s="11">
        <v>15</v>
      </c>
      <c r="E191" s="11">
        <v>812</v>
      </c>
      <c r="F191" s="11">
        <v>714</v>
      </c>
    </row>
    <row r="192" spans="1:6" ht="14.25" customHeight="1" x14ac:dyDescent="0.3">
      <c r="A192" s="14" t="str">
        <f>TEXT(B192,"ДД.ММ.ГГГГ")&amp;" "&amp;C192</f>
        <v>11.05.2020 Ростов-на-Дону</v>
      </c>
      <c r="B192" s="13">
        <v>43962</v>
      </c>
      <c r="C192" s="11" t="s">
        <v>19</v>
      </c>
      <c r="D192" s="11">
        <v>15</v>
      </c>
      <c r="E192" s="11">
        <v>684</v>
      </c>
      <c r="F192" s="11">
        <v>585</v>
      </c>
    </row>
    <row r="193" spans="1:6" ht="14.25" customHeight="1" x14ac:dyDescent="0.3">
      <c r="A193" s="14" t="str">
        <f>TEXT(B193,"ДД.ММ.ГГГГ")&amp;" "&amp;C193</f>
        <v>11.05.2020 Санкт-Петербург Север</v>
      </c>
      <c r="B193" s="13">
        <v>43962</v>
      </c>
      <c r="C193" s="11" t="s">
        <v>15</v>
      </c>
      <c r="D193" s="11">
        <v>125</v>
      </c>
      <c r="E193" s="11">
        <v>18066</v>
      </c>
      <c r="F193" s="11">
        <v>16883</v>
      </c>
    </row>
    <row r="194" spans="1:6" ht="14.25" customHeight="1" x14ac:dyDescent="0.3">
      <c r="A194" s="14" t="str">
        <f>TEXT(B194,"ДД.ММ.ГГГГ")&amp;" "&amp;C194</f>
        <v>11.05.2020 Санкт-Петербург Юг</v>
      </c>
      <c r="B194" s="13">
        <v>43962</v>
      </c>
      <c r="C194" s="11" t="s">
        <v>14</v>
      </c>
      <c r="D194" s="11">
        <v>129</v>
      </c>
      <c r="E194" s="11">
        <v>14043</v>
      </c>
      <c r="F194" s="11">
        <v>13167</v>
      </c>
    </row>
    <row r="195" spans="1:6" ht="14.25" customHeight="1" x14ac:dyDescent="0.3">
      <c r="A195" s="14" t="str">
        <f>TEXT(B195,"ДД.ММ.ГГГГ")&amp;" "&amp;C195</f>
        <v>11.05.2020 Тольятти</v>
      </c>
      <c r="B195" s="13">
        <v>43962</v>
      </c>
      <c r="C195" s="11" t="s">
        <v>12</v>
      </c>
      <c r="D195" s="11">
        <v>10</v>
      </c>
      <c r="E195" s="11">
        <v>494</v>
      </c>
      <c r="F195" s="11">
        <v>421</v>
      </c>
    </row>
    <row r="196" spans="1:6" ht="14.25" customHeight="1" x14ac:dyDescent="0.3">
      <c r="A196" s="14" t="str">
        <f>TEXT(B196,"ДД.ММ.ГГГГ")&amp;" "&amp;C196</f>
        <v>12.05.2020 Волгоград</v>
      </c>
      <c r="B196" s="13">
        <v>43963</v>
      </c>
      <c r="C196" s="11" t="s">
        <v>16</v>
      </c>
      <c r="D196" s="11">
        <v>36</v>
      </c>
      <c r="E196" s="11">
        <v>4418</v>
      </c>
      <c r="F196" s="11">
        <v>4088</v>
      </c>
    </row>
    <row r="197" spans="1:6" ht="14.25" customHeight="1" x14ac:dyDescent="0.3">
      <c r="A197" s="14" t="str">
        <f>TEXT(B197,"ДД.ММ.ГГГГ")&amp;" "&amp;C197</f>
        <v>12.05.2020 Екатеринбург</v>
      </c>
      <c r="B197" s="13">
        <v>43963</v>
      </c>
      <c r="C197" s="11" t="s">
        <v>11</v>
      </c>
      <c r="D197" s="11">
        <v>31</v>
      </c>
      <c r="E197" s="11">
        <v>4800</v>
      </c>
      <c r="F197" s="11">
        <v>4470</v>
      </c>
    </row>
    <row r="198" spans="1:6" ht="14.25" customHeight="1" x14ac:dyDescent="0.3">
      <c r="A198" s="14" t="str">
        <f>TEXT(B198,"ДД.ММ.ГГГГ")&amp;" "&amp;C198</f>
        <v>12.05.2020 Казань</v>
      </c>
      <c r="B198" s="13">
        <v>43963</v>
      </c>
      <c r="C198" s="11" t="s">
        <v>17</v>
      </c>
      <c r="D198" s="11">
        <v>21</v>
      </c>
      <c r="E198" s="11">
        <v>1926</v>
      </c>
      <c r="F198" s="11">
        <v>1745</v>
      </c>
    </row>
    <row r="199" spans="1:6" ht="14.25" customHeight="1" x14ac:dyDescent="0.3">
      <c r="A199" s="14" t="str">
        <f>TEXT(B199,"ДД.ММ.ГГГГ")&amp;" "&amp;C199</f>
        <v>12.05.2020 Кемерово</v>
      </c>
      <c r="B199" s="13">
        <v>43963</v>
      </c>
      <c r="C199" s="11" t="s">
        <v>10</v>
      </c>
      <c r="D199" s="11">
        <v>21</v>
      </c>
      <c r="E199" s="11">
        <v>1656</v>
      </c>
      <c r="F199" s="11">
        <v>1516</v>
      </c>
    </row>
    <row r="200" spans="1:6" ht="14.25" customHeight="1" x14ac:dyDescent="0.3">
      <c r="A200" s="14" t="str">
        <f>TEXT(B200,"ДД.ММ.ГГГГ")&amp;" "&amp;C200</f>
        <v>12.05.2020 Краснодар</v>
      </c>
      <c r="B200" s="13">
        <v>43963</v>
      </c>
      <c r="C200" s="11" t="s">
        <v>20</v>
      </c>
      <c r="D200" s="11">
        <v>19</v>
      </c>
      <c r="E200" s="11">
        <v>1598</v>
      </c>
      <c r="F200" s="11">
        <v>1454</v>
      </c>
    </row>
    <row r="201" spans="1:6" ht="14.25" customHeight="1" x14ac:dyDescent="0.3">
      <c r="A201" s="14" t="str">
        <f>TEXT(B201,"ДД.ММ.ГГГГ")&amp;" "&amp;C201</f>
        <v>12.05.2020 Москва Восток</v>
      </c>
      <c r="B201" s="13">
        <v>43963</v>
      </c>
      <c r="C201" s="11" t="s">
        <v>22</v>
      </c>
      <c r="D201" s="11">
        <v>54</v>
      </c>
      <c r="E201" s="11">
        <v>11614</v>
      </c>
      <c r="F201" s="11">
        <v>10862</v>
      </c>
    </row>
    <row r="202" spans="1:6" ht="14.25" customHeight="1" x14ac:dyDescent="0.3">
      <c r="A202" s="14" t="str">
        <f>TEXT(B202,"ДД.ММ.ГГГГ")&amp;" "&amp;C202</f>
        <v>12.05.2020 Москва Запад</v>
      </c>
      <c r="B202" s="13">
        <v>43963</v>
      </c>
      <c r="C202" s="11" t="s">
        <v>21</v>
      </c>
      <c r="D202" s="11">
        <v>60</v>
      </c>
      <c r="E202" s="11">
        <v>12000</v>
      </c>
      <c r="F202" s="11">
        <v>11194</v>
      </c>
    </row>
    <row r="203" spans="1:6" ht="14.25" customHeight="1" x14ac:dyDescent="0.3">
      <c r="A203" s="14" t="str">
        <f>TEXT(B203,"ДД.ММ.ГГГГ")&amp;" "&amp;C203</f>
        <v>12.05.2020 Нижний Новгород</v>
      </c>
      <c r="B203" s="13">
        <v>43963</v>
      </c>
      <c r="C203" s="11" t="s">
        <v>13</v>
      </c>
      <c r="D203" s="11">
        <v>19</v>
      </c>
      <c r="E203" s="11">
        <v>1649</v>
      </c>
      <c r="F203" s="11">
        <v>1460</v>
      </c>
    </row>
    <row r="204" spans="1:6" ht="14.25" customHeight="1" x14ac:dyDescent="0.3">
      <c r="A204" s="14" t="str">
        <f>TEXT(B204,"ДД.ММ.ГГГГ")&amp;" "&amp;C204</f>
        <v>12.05.2020 Новосибирск</v>
      </c>
      <c r="B204" s="13">
        <v>43963</v>
      </c>
      <c r="C204" s="11" t="s">
        <v>23</v>
      </c>
      <c r="D204" s="11">
        <v>15</v>
      </c>
      <c r="E204" s="11">
        <v>750</v>
      </c>
      <c r="F204" s="11">
        <v>659</v>
      </c>
    </row>
    <row r="205" spans="1:6" ht="14.25" customHeight="1" x14ac:dyDescent="0.3">
      <c r="A205" s="14" t="str">
        <f>TEXT(B205,"ДД.ММ.ГГГГ")&amp;" "&amp;C205</f>
        <v>12.05.2020 Пермь</v>
      </c>
      <c r="B205" s="13">
        <v>43963</v>
      </c>
      <c r="C205" s="11" t="s">
        <v>18</v>
      </c>
      <c r="D205" s="11">
        <v>15</v>
      </c>
      <c r="E205" s="11">
        <v>845</v>
      </c>
      <c r="F205" s="11">
        <v>743</v>
      </c>
    </row>
    <row r="206" spans="1:6" ht="14.25" customHeight="1" x14ac:dyDescent="0.3">
      <c r="A206" s="14" t="str">
        <f>TEXT(B206,"ДД.ММ.ГГГГ")&amp;" "&amp;C206</f>
        <v>12.05.2020 Ростов-на-Дону</v>
      </c>
      <c r="B206" s="13">
        <v>43963</v>
      </c>
      <c r="C206" s="11" t="s">
        <v>19</v>
      </c>
      <c r="D206" s="11">
        <v>15</v>
      </c>
      <c r="E206" s="11">
        <v>624</v>
      </c>
      <c r="F206" s="11">
        <v>538</v>
      </c>
    </row>
    <row r="207" spans="1:6" ht="14.25" customHeight="1" x14ac:dyDescent="0.3">
      <c r="A207" s="14" t="str">
        <f>TEXT(B207,"ДД.ММ.ГГГГ")&amp;" "&amp;C207</f>
        <v>12.05.2020 Санкт-Петербург Север</v>
      </c>
      <c r="B207" s="13">
        <v>43963</v>
      </c>
      <c r="C207" s="11" t="s">
        <v>15</v>
      </c>
      <c r="D207" s="11">
        <v>125</v>
      </c>
      <c r="E207" s="11">
        <v>21106</v>
      </c>
      <c r="F207" s="11">
        <v>19651</v>
      </c>
    </row>
    <row r="208" spans="1:6" ht="14.25" customHeight="1" x14ac:dyDescent="0.3">
      <c r="A208" s="14" t="str">
        <f>TEXT(B208,"ДД.ММ.ГГГГ")&amp;" "&amp;C208</f>
        <v>12.05.2020 Санкт-Петербург Юг</v>
      </c>
      <c r="B208" s="13">
        <v>43963</v>
      </c>
      <c r="C208" s="11" t="s">
        <v>14</v>
      </c>
      <c r="D208" s="11">
        <v>129</v>
      </c>
      <c r="E208" s="11">
        <v>16387</v>
      </c>
      <c r="F208" s="11">
        <v>15322</v>
      </c>
    </row>
    <row r="209" spans="1:6" ht="14.25" customHeight="1" x14ac:dyDescent="0.3">
      <c r="A209" s="14" t="str">
        <f>TEXT(B209,"ДД.ММ.ГГГГ")&amp;" "&amp;C209</f>
        <v>12.05.2020 Тольятти</v>
      </c>
      <c r="B209" s="13">
        <v>43963</v>
      </c>
      <c r="C209" s="11" t="s">
        <v>12</v>
      </c>
      <c r="D209" s="11">
        <v>10</v>
      </c>
      <c r="E209" s="11">
        <v>526</v>
      </c>
      <c r="F209" s="11">
        <v>448</v>
      </c>
    </row>
    <row r="210" spans="1:6" ht="14.25" customHeight="1" x14ac:dyDescent="0.3">
      <c r="A210" s="14" t="str">
        <f>TEXT(B210,"ДД.ММ.ГГГГ")&amp;" "&amp;C210</f>
        <v>13.05.2020 Волгоград</v>
      </c>
      <c r="B210" s="13">
        <v>43964</v>
      </c>
      <c r="C210" s="11" t="s">
        <v>16</v>
      </c>
      <c r="D210" s="11">
        <v>36</v>
      </c>
      <c r="E210" s="11">
        <v>4967</v>
      </c>
      <c r="F210" s="11">
        <v>4583</v>
      </c>
    </row>
    <row r="211" spans="1:6" ht="14.25" customHeight="1" x14ac:dyDescent="0.3">
      <c r="A211" s="14" t="str">
        <f>TEXT(B211,"ДД.ММ.ГГГГ")&amp;" "&amp;C211</f>
        <v>13.05.2020 Екатеринбург</v>
      </c>
      <c r="B211" s="13">
        <v>43964</v>
      </c>
      <c r="C211" s="11" t="s">
        <v>11</v>
      </c>
      <c r="D211" s="11">
        <v>31</v>
      </c>
      <c r="E211" s="11">
        <v>5251</v>
      </c>
      <c r="F211" s="11">
        <v>4853</v>
      </c>
    </row>
    <row r="212" spans="1:6" ht="14.25" customHeight="1" x14ac:dyDescent="0.3">
      <c r="A212" s="14" t="str">
        <f>TEXT(B212,"ДД.ММ.ГГГГ")&amp;" "&amp;C212</f>
        <v>13.05.2020 Казань</v>
      </c>
      <c r="B212" s="13">
        <v>43964</v>
      </c>
      <c r="C212" s="11" t="s">
        <v>17</v>
      </c>
      <c r="D212" s="11">
        <v>21</v>
      </c>
      <c r="E212" s="11">
        <v>2061</v>
      </c>
      <c r="F212" s="11">
        <v>1876</v>
      </c>
    </row>
    <row r="213" spans="1:6" ht="14.25" customHeight="1" x14ac:dyDescent="0.3">
      <c r="A213" s="14" t="str">
        <f>TEXT(B213,"ДД.ММ.ГГГГ")&amp;" "&amp;C213</f>
        <v>13.05.2020 Кемерово</v>
      </c>
      <c r="B213" s="13">
        <v>43964</v>
      </c>
      <c r="C213" s="11" t="s">
        <v>10</v>
      </c>
      <c r="D213" s="11">
        <v>21</v>
      </c>
      <c r="E213" s="11">
        <v>1698</v>
      </c>
      <c r="F213" s="11">
        <v>1554</v>
      </c>
    </row>
    <row r="214" spans="1:6" ht="14.25" customHeight="1" x14ac:dyDescent="0.3">
      <c r="A214" s="14" t="str">
        <f>TEXT(B214,"ДД.ММ.ГГГГ")&amp;" "&amp;C214</f>
        <v>13.05.2020 Краснодар</v>
      </c>
      <c r="B214" s="13">
        <v>43964</v>
      </c>
      <c r="C214" s="11" t="s">
        <v>20</v>
      </c>
      <c r="D214" s="11">
        <v>19</v>
      </c>
      <c r="E214" s="11">
        <v>1605</v>
      </c>
      <c r="F214" s="11">
        <v>1447</v>
      </c>
    </row>
    <row r="215" spans="1:6" ht="14.25" customHeight="1" x14ac:dyDescent="0.3">
      <c r="A215" s="14" t="str">
        <f>TEXT(B215,"ДД.ММ.ГГГГ")&amp;" "&amp;C215</f>
        <v>13.05.2020 Москва Восток</v>
      </c>
      <c r="B215" s="13">
        <v>43964</v>
      </c>
      <c r="C215" s="11" t="s">
        <v>22</v>
      </c>
      <c r="D215" s="11">
        <v>54</v>
      </c>
      <c r="E215" s="11">
        <v>11522</v>
      </c>
      <c r="F215" s="11">
        <v>10803</v>
      </c>
    </row>
    <row r="216" spans="1:6" ht="14.25" customHeight="1" x14ac:dyDescent="0.3">
      <c r="A216" s="14" t="str">
        <f>TEXT(B216,"ДД.ММ.ГГГГ")&amp;" "&amp;C216</f>
        <v>13.05.2020 Москва Запад</v>
      </c>
      <c r="B216" s="13">
        <v>43964</v>
      </c>
      <c r="C216" s="11" t="s">
        <v>21</v>
      </c>
      <c r="D216" s="11">
        <v>60</v>
      </c>
      <c r="E216" s="11">
        <v>12007</v>
      </c>
      <c r="F216" s="11">
        <v>11245</v>
      </c>
    </row>
    <row r="217" spans="1:6" ht="14.25" customHeight="1" x14ac:dyDescent="0.3">
      <c r="A217" s="14" t="str">
        <f>TEXT(B217,"ДД.ММ.ГГГГ")&amp;" "&amp;C217</f>
        <v>13.05.2020 Нижний Новгород</v>
      </c>
      <c r="B217" s="13">
        <v>43964</v>
      </c>
      <c r="C217" s="11" t="s">
        <v>13</v>
      </c>
      <c r="D217" s="11">
        <v>19</v>
      </c>
      <c r="E217" s="11">
        <v>1625</v>
      </c>
      <c r="F217" s="11">
        <v>1444</v>
      </c>
    </row>
    <row r="218" spans="1:6" ht="14.25" customHeight="1" x14ac:dyDescent="0.3">
      <c r="A218" s="14" t="str">
        <f>TEXT(B218,"ДД.ММ.ГГГГ")&amp;" "&amp;C218</f>
        <v>13.05.2020 Новосибирск</v>
      </c>
      <c r="B218" s="13">
        <v>43964</v>
      </c>
      <c r="C218" s="11" t="s">
        <v>23</v>
      </c>
      <c r="D218" s="11">
        <v>15</v>
      </c>
      <c r="E218" s="11">
        <v>854</v>
      </c>
      <c r="F218" s="11">
        <v>756</v>
      </c>
    </row>
    <row r="219" spans="1:6" ht="14.25" customHeight="1" x14ac:dyDescent="0.3">
      <c r="A219" s="14" t="str">
        <f>TEXT(B219,"ДД.ММ.ГГГГ")&amp;" "&amp;C219</f>
        <v>13.05.2020 Пермь</v>
      </c>
      <c r="B219" s="13">
        <v>43964</v>
      </c>
      <c r="C219" s="11" t="s">
        <v>18</v>
      </c>
      <c r="D219" s="11">
        <v>15</v>
      </c>
      <c r="E219" s="11">
        <v>898</v>
      </c>
      <c r="F219" s="11">
        <v>795</v>
      </c>
    </row>
    <row r="220" spans="1:6" ht="14.25" customHeight="1" x14ac:dyDescent="0.3">
      <c r="A220" s="14" t="str">
        <f>TEXT(B220,"ДД.ММ.ГГГГ")&amp;" "&amp;C220</f>
        <v>13.05.2020 Ростов-на-Дону</v>
      </c>
      <c r="B220" s="13">
        <v>43964</v>
      </c>
      <c r="C220" s="11" t="s">
        <v>19</v>
      </c>
      <c r="D220" s="11">
        <v>15</v>
      </c>
      <c r="E220" s="11">
        <v>599</v>
      </c>
      <c r="F220" s="11">
        <v>515</v>
      </c>
    </row>
    <row r="221" spans="1:6" ht="14.25" customHeight="1" x14ac:dyDescent="0.3">
      <c r="A221" s="14" t="str">
        <f>TEXT(B221,"ДД.ММ.ГГГГ")&amp;" "&amp;C221</f>
        <v>13.05.2020 Санкт-Петербург Север</v>
      </c>
      <c r="B221" s="13">
        <v>43964</v>
      </c>
      <c r="C221" s="11" t="s">
        <v>15</v>
      </c>
      <c r="D221" s="11">
        <v>125</v>
      </c>
      <c r="E221" s="11">
        <v>19965</v>
      </c>
      <c r="F221" s="11">
        <v>18573</v>
      </c>
    </row>
    <row r="222" spans="1:6" ht="14.25" customHeight="1" x14ac:dyDescent="0.3">
      <c r="A222" s="14" t="str">
        <f>TEXT(B222,"ДД.ММ.ГГГГ")&amp;" "&amp;C222</f>
        <v>13.05.2020 Санкт-Петербург Юг</v>
      </c>
      <c r="B222" s="13">
        <v>43964</v>
      </c>
      <c r="C222" s="11" t="s">
        <v>14</v>
      </c>
      <c r="D222" s="11">
        <v>129</v>
      </c>
      <c r="E222" s="11">
        <v>15304</v>
      </c>
      <c r="F222" s="11">
        <v>14315</v>
      </c>
    </row>
    <row r="223" spans="1:6" ht="14.25" customHeight="1" x14ac:dyDescent="0.3">
      <c r="A223" s="14" t="str">
        <f>TEXT(B223,"ДД.ММ.ГГГГ")&amp;" "&amp;C223</f>
        <v>13.05.2020 Тольятти</v>
      </c>
      <c r="B223" s="13">
        <v>43964</v>
      </c>
      <c r="C223" s="11" t="s">
        <v>12</v>
      </c>
      <c r="D223" s="11">
        <v>10</v>
      </c>
      <c r="E223" s="11">
        <v>612</v>
      </c>
      <c r="F223" s="11">
        <v>530</v>
      </c>
    </row>
    <row r="224" spans="1:6" ht="14.25" customHeight="1" x14ac:dyDescent="0.3">
      <c r="A224" s="14" t="str">
        <f>TEXT(B224,"ДД.ММ.ГГГГ")&amp;" "&amp;C224</f>
        <v>14.05.2020 Волгоград</v>
      </c>
      <c r="B224" s="13">
        <v>43965</v>
      </c>
      <c r="C224" s="11" t="s">
        <v>16</v>
      </c>
      <c r="D224" s="11">
        <v>36</v>
      </c>
      <c r="E224" s="11">
        <v>4285</v>
      </c>
      <c r="F224" s="11">
        <v>3950</v>
      </c>
    </row>
    <row r="225" spans="1:6" ht="14.25" customHeight="1" x14ac:dyDescent="0.3">
      <c r="A225" s="14" t="str">
        <f>TEXT(B225,"ДД.ММ.ГГГГ")&amp;" "&amp;C225</f>
        <v>14.05.2020 Екатеринбург</v>
      </c>
      <c r="B225" s="13">
        <v>43965</v>
      </c>
      <c r="C225" s="11" t="s">
        <v>11</v>
      </c>
      <c r="D225" s="11">
        <v>31</v>
      </c>
      <c r="E225" s="11">
        <v>4695</v>
      </c>
      <c r="F225" s="11">
        <v>4372</v>
      </c>
    </row>
    <row r="226" spans="1:6" ht="14.25" customHeight="1" x14ac:dyDescent="0.3">
      <c r="A226" s="14" t="str">
        <f>TEXT(B226,"ДД.ММ.ГГГГ")&amp;" "&amp;C226</f>
        <v>14.05.2020 Казань</v>
      </c>
      <c r="B226" s="13">
        <v>43965</v>
      </c>
      <c r="C226" s="11" t="s">
        <v>17</v>
      </c>
      <c r="D226" s="11">
        <v>21</v>
      </c>
      <c r="E226" s="11">
        <v>1993</v>
      </c>
      <c r="F226" s="11">
        <v>1796</v>
      </c>
    </row>
    <row r="227" spans="1:6" ht="14.25" customHeight="1" x14ac:dyDescent="0.3">
      <c r="A227" s="14" t="str">
        <f>TEXT(B227,"ДД.ММ.ГГГГ")&amp;" "&amp;C227</f>
        <v>14.05.2020 Кемерово</v>
      </c>
      <c r="B227" s="13">
        <v>43965</v>
      </c>
      <c r="C227" s="11" t="s">
        <v>10</v>
      </c>
      <c r="D227" s="11">
        <v>21</v>
      </c>
      <c r="E227" s="11">
        <v>1706</v>
      </c>
      <c r="F227" s="11">
        <v>1548</v>
      </c>
    </row>
    <row r="228" spans="1:6" ht="14.25" customHeight="1" x14ac:dyDescent="0.3">
      <c r="A228" s="14" t="str">
        <f>TEXT(B228,"ДД.ММ.ГГГГ")&amp;" "&amp;C228</f>
        <v>14.05.2020 Краснодар</v>
      </c>
      <c r="B228" s="13">
        <v>43965</v>
      </c>
      <c r="C228" s="11" t="s">
        <v>20</v>
      </c>
      <c r="D228" s="11">
        <v>19</v>
      </c>
      <c r="E228" s="11">
        <v>1635</v>
      </c>
      <c r="F228" s="11">
        <v>1487</v>
      </c>
    </row>
    <row r="229" spans="1:6" ht="14.25" customHeight="1" x14ac:dyDescent="0.3">
      <c r="A229" s="14" t="str">
        <f>TEXT(B229,"ДД.ММ.ГГГГ")&amp;" "&amp;C229</f>
        <v>14.05.2020 Москва Восток</v>
      </c>
      <c r="B229" s="13">
        <v>43965</v>
      </c>
      <c r="C229" s="11" t="s">
        <v>22</v>
      </c>
      <c r="D229" s="11">
        <v>54</v>
      </c>
      <c r="E229" s="11">
        <v>11194</v>
      </c>
      <c r="F229" s="11">
        <v>10554</v>
      </c>
    </row>
    <row r="230" spans="1:6" ht="14.25" customHeight="1" x14ac:dyDescent="0.3">
      <c r="A230" s="14" t="str">
        <f>TEXT(B230,"ДД.ММ.ГГГГ")&amp;" "&amp;C230</f>
        <v>14.05.2020 Москва Запад</v>
      </c>
      <c r="B230" s="13">
        <v>43965</v>
      </c>
      <c r="C230" s="11" t="s">
        <v>21</v>
      </c>
      <c r="D230" s="11">
        <v>60</v>
      </c>
      <c r="E230" s="11">
        <v>11935</v>
      </c>
      <c r="F230" s="11">
        <v>11178</v>
      </c>
    </row>
    <row r="231" spans="1:6" ht="14.25" customHeight="1" x14ac:dyDescent="0.3">
      <c r="A231" s="14" t="str">
        <f>TEXT(B231,"ДД.ММ.ГГГГ")&amp;" "&amp;C231</f>
        <v>14.05.2020 Нижний Новгород</v>
      </c>
      <c r="B231" s="13">
        <v>43965</v>
      </c>
      <c r="C231" s="11" t="s">
        <v>13</v>
      </c>
      <c r="D231" s="11">
        <v>19</v>
      </c>
      <c r="E231" s="11">
        <v>1675</v>
      </c>
      <c r="F231" s="11">
        <v>1475</v>
      </c>
    </row>
    <row r="232" spans="1:6" ht="14.25" customHeight="1" x14ac:dyDescent="0.3">
      <c r="A232" s="14" t="str">
        <f>TEXT(B232,"ДД.ММ.ГГГГ")&amp;" "&amp;C232</f>
        <v>14.05.2020 Новосибирск</v>
      </c>
      <c r="B232" s="13">
        <v>43965</v>
      </c>
      <c r="C232" s="11" t="s">
        <v>23</v>
      </c>
      <c r="D232" s="11">
        <v>16</v>
      </c>
      <c r="E232" s="11">
        <v>834</v>
      </c>
      <c r="F232" s="11">
        <v>735</v>
      </c>
    </row>
    <row r="233" spans="1:6" ht="14.25" customHeight="1" x14ac:dyDescent="0.3">
      <c r="A233" s="14" t="str">
        <f>TEXT(B233,"ДД.ММ.ГГГГ")&amp;" "&amp;C233</f>
        <v>14.05.2020 Пермь</v>
      </c>
      <c r="B233" s="13">
        <v>43965</v>
      </c>
      <c r="C233" s="11" t="s">
        <v>18</v>
      </c>
      <c r="D233" s="11">
        <v>15</v>
      </c>
      <c r="E233" s="11">
        <v>890</v>
      </c>
      <c r="F233" s="11">
        <v>777</v>
      </c>
    </row>
    <row r="234" spans="1:6" ht="14.25" customHeight="1" x14ac:dyDescent="0.3">
      <c r="A234" s="14" t="str">
        <f>TEXT(B234,"ДД.ММ.ГГГГ")&amp;" "&amp;C234</f>
        <v>14.05.2020 Ростов-на-Дону</v>
      </c>
      <c r="B234" s="13">
        <v>43965</v>
      </c>
      <c r="C234" s="11" t="s">
        <v>19</v>
      </c>
      <c r="D234" s="11">
        <v>15</v>
      </c>
      <c r="E234" s="11">
        <v>638</v>
      </c>
      <c r="F234" s="11">
        <v>548</v>
      </c>
    </row>
    <row r="235" spans="1:6" ht="14.25" customHeight="1" x14ac:dyDescent="0.3">
      <c r="A235" s="14" t="str">
        <f>TEXT(B235,"ДД.ММ.ГГГГ")&amp;" "&amp;C235</f>
        <v>14.05.2020 Санкт-Петербург Север</v>
      </c>
      <c r="B235" s="13">
        <v>43965</v>
      </c>
      <c r="C235" s="11" t="s">
        <v>15</v>
      </c>
      <c r="D235" s="11">
        <v>125</v>
      </c>
      <c r="E235" s="11">
        <v>20247</v>
      </c>
      <c r="F235" s="11">
        <v>18812</v>
      </c>
    </row>
    <row r="236" spans="1:6" ht="14.25" customHeight="1" x14ac:dyDescent="0.3">
      <c r="A236" s="14" t="str">
        <f>TEXT(B236,"ДД.ММ.ГГГГ")&amp;" "&amp;C236</f>
        <v>14.05.2020 Санкт-Петербург Юг</v>
      </c>
      <c r="B236" s="13">
        <v>43965</v>
      </c>
      <c r="C236" s="11" t="s">
        <v>14</v>
      </c>
      <c r="D236" s="11">
        <v>129</v>
      </c>
      <c r="E236" s="11">
        <v>15804</v>
      </c>
      <c r="F236" s="11">
        <v>14738</v>
      </c>
    </row>
    <row r="237" spans="1:6" ht="14.25" customHeight="1" x14ac:dyDescent="0.3">
      <c r="A237" s="14" t="str">
        <f>TEXT(B237,"ДД.ММ.ГГГГ")&amp;" "&amp;C237</f>
        <v>14.05.2020 Тольятти</v>
      </c>
      <c r="B237" s="13">
        <v>43965</v>
      </c>
      <c r="C237" s="11" t="s">
        <v>12</v>
      </c>
      <c r="D237" s="11">
        <v>10</v>
      </c>
      <c r="E237" s="11">
        <v>627</v>
      </c>
      <c r="F237" s="11">
        <v>545</v>
      </c>
    </row>
    <row r="238" spans="1:6" ht="14.25" customHeight="1" x14ac:dyDescent="0.3">
      <c r="A238" s="14" t="str">
        <f>TEXT(B238,"ДД.ММ.ГГГГ")&amp;" "&amp;C238</f>
        <v>15.05.2020 Волгоград</v>
      </c>
      <c r="B238" s="13">
        <v>43966</v>
      </c>
      <c r="C238" s="11" t="s">
        <v>16</v>
      </c>
      <c r="D238" s="11">
        <v>36</v>
      </c>
      <c r="E238" s="11">
        <v>4862</v>
      </c>
      <c r="F238" s="11">
        <v>4476</v>
      </c>
    </row>
    <row r="239" spans="1:6" ht="14.25" customHeight="1" x14ac:dyDescent="0.3">
      <c r="A239" s="14" t="str">
        <f>TEXT(B239,"ДД.ММ.ГГГГ")&amp;" "&amp;C239</f>
        <v>15.05.2020 Екатеринбург</v>
      </c>
      <c r="B239" s="13">
        <v>43966</v>
      </c>
      <c r="C239" s="11" t="s">
        <v>11</v>
      </c>
      <c r="D239" s="11">
        <v>31</v>
      </c>
      <c r="E239" s="11">
        <v>5184</v>
      </c>
      <c r="F239" s="11">
        <v>4778</v>
      </c>
    </row>
    <row r="240" spans="1:6" ht="14.25" customHeight="1" x14ac:dyDescent="0.3">
      <c r="A240" s="14" t="str">
        <f>TEXT(B240,"ДД.ММ.ГГГГ")&amp;" "&amp;C240</f>
        <v>15.05.2020 Казань</v>
      </c>
      <c r="B240" s="13">
        <v>43966</v>
      </c>
      <c r="C240" s="11" t="s">
        <v>17</v>
      </c>
      <c r="D240" s="11">
        <v>21</v>
      </c>
      <c r="E240" s="11">
        <v>2255</v>
      </c>
      <c r="F240" s="11">
        <v>2045</v>
      </c>
    </row>
    <row r="241" spans="1:6" ht="14.25" customHeight="1" x14ac:dyDescent="0.3">
      <c r="A241" s="14" t="str">
        <f>TEXT(B241,"ДД.ММ.ГГГГ")&amp;" "&amp;C241</f>
        <v>15.05.2020 Кемерово</v>
      </c>
      <c r="B241" s="13">
        <v>43966</v>
      </c>
      <c r="C241" s="11" t="s">
        <v>10</v>
      </c>
      <c r="D241" s="11">
        <v>21</v>
      </c>
      <c r="E241" s="11">
        <v>1926</v>
      </c>
      <c r="F241" s="11">
        <v>1742</v>
      </c>
    </row>
    <row r="242" spans="1:6" ht="14.25" customHeight="1" x14ac:dyDescent="0.3">
      <c r="A242" s="14" t="str">
        <f>TEXT(B242,"ДД.ММ.ГГГГ")&amp;" "&amp;C242</f>
        <v>15.05.2020 Краснодар</v>
      </c>
      <c r="B242" s="13">
        <v>43966</v>
      </c>
      <c r="C242" s="11" t="s">
        <v>20</v>
      </c>
      <c r="D242" s="11">
        <v>19</v>
      </c>
      <c r="E242" s="11">
        <v>1780</v>
      </c>
      <c r="F242" s="11">
        <v>1615</v>
      </c>
    </row>
    <row r="243" spans="1:6" ht="14.25" customHeight="1" x14ac:dyDescent="0.3">
      <c r="A243" s="14" t="str">
        <f>TEXT(B243,"ДД.ММ.ГГГГ")&amp;" "&amp;C243</f>
        <v>15.05.2020 Москва Восток</v>
      </c>
      <c r="B243" s="13">
        <v>43966</v>
      </c>
      <c r="C243" s="11" t="s">
        <v>22</v>
      </c>
      <c r="D243" s="11">
        <v>54</v>
      </c>
      <c r="E243" s="11">
        <v>12791</v>
      </c>
      <c r="F243" s="11">
        <v>11950</v>
      </c>
    </row>
    <row r="244" spans="1:6" ht="14.25" customHeight="1" x14ac:dyDescent="0.3">
      <c r="A244" s="14" t="str">
        <f>TEXT(B244,"ДД.ММ.ГГГГ")&amp;" "&amp;C244</f>
        <v>15.05.2020 Москва Запад</v>
      </c>
      <c r="B244" s="13">
        <v>43966</v>
      </c>
      <c r="C244" s="11" t="s">
        <v>21</v>
      </c>
      <c r="D244" s="11">
        <v>60</v>
      </c>
      <c r="E244" s="11">
        <v>13544</v>
      </c>
      <c r="F244" s="11">
        <v>12643</v>
      </c>
    </row>
    <row r="245" spans="1:6" ht="14.25" customHeight="1" x14ac:dyDescent="0.3">
      <c r="A245" s="14" t="str">
        <f>TEXT(B245,"ДД.ММ.ГГГГ")&amp;" "&amp;C245</f>
        <v>15.05.2020 Нижний Новгород</v>
      </c>
      <c r="B245" s="13">
        <v>43966</v>
      </c>
      <c r="C245" s="11" t="s">
        <v>13</v>
      </c>
      <c r="D245" s="11">
        <v>19</v>
      </c>
      <c r="E245" s="11">
        <v>1940</v>
      </c>
      <c r="F245" s="11">
        <v>1715</v>
      </c>
    </row>
    <row r="246" spans="1:6" ht="14.25" customHeight="1" x14ac:dyDescent="0.3">
      <c r="A246" s="14" t="str">
        <f>TEXT(B246,"ДД.ММ.ГГГГ")&amp;" "&amp;C246</f>
        <v>15.05.2020 Новосибирск</v>
      </c>
      <c r="B246" s="13">
        <v>43966</v>
      </c>
      <c r="C246" s="11" t="s">
        <v>23</v>
      </c>
      <c r="D246" s="11">
        <v>16</v>
      </c>
      <c r="E246" s="11">
        <v>817</v>
      </c>
      <c r="F246" s="11">
        <v>718</v>
      </c>
    </row>
    <row r="247" spans="1:6" ht="14.25" customHeight="1" x14ac:dyDescent="0.3">
      <c r="A247" s="14" t="str">
        <f>TEXT(B247,"ДД.ММ.ГГГГ")&amp;" "&amp;C247</f>
        <v>15.05.2020 Пермь</v>
      </c>
      <c r="B247" s="13">
        <v>43966</v>
      </c>
      <c r="C247" s="11" t="s">
        <v>18</v>
      </c>
      <c r="D247" s="11">
        <v>15</v>
      </c>
      <c r="E247" s="11">
        <v>980</v>
      </c>
      <c r="F247" s="11">
        <v>867</v>
      </c>
    </row>
    <row r="248" spans="1:6" ht="14.25" customHeight="1" x14ac:dyDescent="0.3">
      <c r="A248" s="14" t="str">
        <f>TEXT(B248,"ДД.ММ.ГГГГ")&amp;" "&amp;C248</f>
        <v>15.05.2020 Ростов-на-Дону</v>
      </c>
      <c r="B248" s="13">
        <v>43966</v>
      </c>
      <c r="C248" s="11" t="s">
        <v>19</v>
      </c>
      <c r="D248" s="11">
        <v>15</v>
      </c>
      <c r="E248" s="11">
        <v>688</v>
      </c>
      <c r="F248" s="11">
        <v>598</v>
      </c>
    </row>
    <row r="249" spans="1:6" ht="14.25" customHeight="1" x14ac:dyDescent="0.3">
      <c r="A249" s="14" t="str">
        <f>TEXT(B249,"ДД.ММ.ГГГГ")&amp;" "&amp;C249</f>
        <v>15.05.2020 Санкт-Петербург Север</v>
      </c>
      <c r="B249" s="13">
        <v>43966</v>
      </c>
      <c r="C249" s="11" t="s">
        <v>15</v>
      </c>
      <c r="D249" s="11">
        <v>125</v>
      </c>
      <c r="E249" s="11">
        <v>21862</v>
      </c>
      <c r="F249" s="11">
        <v>20235</v>
      </c>
    </row>
    <row r="250" spans="1:6" ht="14.25" customHeight="1" x14ac:dyDescent="0.3">
      <c r="A250" s="14" t="str">
        <f>TEXT(B250,"ДД.ММ.ГГГГ")&amp;" "&amp;C250</f>
        <v>15.05.2020 Санкт-Петербург Юг</v>
      </c>
      <c r="B250" s="13">
        <v>43966</v>
      </c>
      <c r="C250" s="11" t="s">
        <v>14</v>
      </c>
      <c r="D250" s="11">
        <v>129</v>
      </c>
      <c r="E250" s="11">
        <v>17808</v>
      </c>
      <c r="F250" s="11">
        <v>16486</v>
      </c>
    </row>
    <row r="251" spans="1:6" ht="14.25" customHeight="1" x14ac:dyDescent="0.3">
      <c r="A251" s="14" t="str">
        <f>TEXT(B251,"ДД.ММ.ГГГГ")&amp;" "&amp;C251</f>
        <v>15.05.2020 Тольятти</v>
      </c>
      <c r="B251" s="13">
        <v>43966</v>
      </c>
      <c r="C251" s="11" t="s">
        <v>12</v>
      </c>
      <c r="D251" s="11">
        <v>10</v>
      </c>
      <c r="E251" s="11">
        <v>743</v>
      </c>
      <c r="F251" s="11">
        <v>652</v>
      </c>
    </row>
    <row r="252" spans="1:6" ht="14.25" customHeight="1" x14ac:dyDescent="0.3">
      <c r="A252" s="14" t="str">
        <f>TEXT(B252,"ДД.ММ.ГГГГ")&amp;" "&amp;C252</f>
        <v>16.05.2020 Волгоград</v>
      </c>
      <c r="B252" s="13">
        <v>43967</v>
      </c>
      <c r="C252" s="11" t="s">
        <v>16</v>
      </c>
      <c r="D252" s="11">
        <v>36</v>
      </c>
      <c r="E252" s="11">
        <v>5286</v>
      </c>
      <c r="F252" s="11">
        <v>4867</v>
      </c>
    </row>
    <row r="253" spans="1:6" ht="14.25" customHeight="1" x14ac:dyDescent="0.3">
      <c r="A253" s="14" t="str">
        <f>TEXT(B253,"ДД.ММ.ГГГГ")&amp;" "&amp;C253</f>
        <v>16.05.2020 Екатеринбург</v>
      </c>
      <c r="B253" s="13">
        <v>43967</v>
      </c>
      <c r="C253" s="11" t="s">
        <v>11</v>
      </c>
      <c r="D253" s="11">
        <v>31</v>
      </c>
      <c r="E253" s="11">
        <v>5593</v>
      </c>
      <c r="F253" s="11">
        <v>5177</v>
      </c>
    </row>
    <row r="254" spans="1:6" ht="14.25" customHeight="1" x14ac:dyDescent="0.3">
      <c r="A254" s="14" t="str">
        <f>TEXT(B254,"ДД.ММ.ГГГГ")&amp;" "&amp;C254</f>
        <v>16.05.2020 Казань</v>
      </c>
      <c r="B254" s="13">
        <v>43967</v>
      </c>
      <c r="C254" s="11" t="s">
        <v>17</v>
      </c>
      <c r="D254" s="11">
        <v>21</v>
      </c>
      <c r="E254" s="11">
        <v>2427</v>
      </c>
      <c r="F254" s="11">
        <v>2213</v>
      </c>
    </row>
    <row r="255" spans="1:6" ht="14.25" customHeight="1" x14ac:dyDescent="0.3">
      <c r="A255" s="14" t="str">
        <f>TEXT(B255,"ДД.ММ.ГГГГ")&amp;" "&amp;C255</f>
        <v>16.05.2020 Кемерово</v>
      </c>
      <c r="B255" s="13">
        <v>43967</v>
      </c>
      <c r="C255" s="11" t="s">
        <v>10</v>
      </c>
      <c r="D255" s="11">
        <v>21</v>
      </c>
      <c r="E255" s="11">
        <v>2145</v>
      </c>
      <c r="F255" s="11">
        <v>1947</v>
      </c>
    </row>
    <row r="256" spans="1:6" ht="14.25" customHeight="1" x14ac:dyDescent="0.3">
      <c r="A256" s="14" t="str">
        <f>TEXT(B256,"ДД.ММ.ГГГГ")&amp;" "&amp;C256</f>
        <v>16.05.2020 Краснодар</v>
      </c>
      <c r="B256" s="13">
        <v>43967</v>
      </c>
      <c r="C256" s="11" t="s">
        <v>20</v>
      </c>
      <c r="D256" s="11">
        <v>19</v>
      </c>
      <c r="E256" s="11">
        <v>2039</v>
      </c>
      <c r="F256" s="11">
        <v>1868</v>
      </c>
    </row>
    <row r="257" spans="1:6" ht="14.25" customHeight="1" x14ac:dyDescent="0.3">
      <c r="A257" s="14" t="str">
        <f>TEXT(B257,"ДД.ММ.ГГГГ")&amp;" "&amp;C257</f>
        <v>16.05.2020 Москва Восток</v>
      </c>
      <c r="B257" s="13">
        <v>43967</v>
      </c>
      <c r="C257" s="11" t="s">
        <v>22</v>
      </c>
      <c r="D257" s="11">
        <v>54</v>
      </c>
      <c r="E257" s="11">
        <v>13170</v>
      </c>
      <c r="F257" s="11">
        <v>12299</v>
      </c>
    </row>
    <row r="258" spans="1:6" ht="14.25" customHeight="1" x14ac:dyDescent="0.3">
      <c r="A258" s="14" t="str">
        <f>TEXT(B258,"ДД.ММ.ГГГГ")&amp;" "&amp;C258</f>
        <v>16.05.2020 Москва Запад</v>
      </c>
      <c r="B258" s="13">
        <v>43967</v>
      </c>
      <c r="C258" s="11" t="s">
        <v>21</v>
      </c>
      <c r="D258" s="11">
        <v>60</v>
      </c>
      <c r="E258" s="11">
        <v>14049</v>
      </c>
      <c r="F258" s="11">
        <v>13118</v>
      </c>
    </row>
    <row r="259" spans="1:6" ht="14.25" customHeight="1" x14ac:dyDescent="0.3">
      <c r="A259" s="14" t="str">
        <f>TEXT(B259,"ДД.ММ.ГГГГ")&amp;" "&amp;C259</f>
        <v>16.05.2020 Нижний Новгород</v>
      </c>
      <c r="B259" s="13">
        <v>43967</v>
      </c>
      <c r="C259" s="11" t="s">
        <v>13</v>
      </c>
      <c r="D259" s="11">
        <v>19</v>
      </c>
      <c r="E259" s="11">
        <v>2080</v>
      </c>
      <c r="F259" s="11">
        <v>1844</v>
      </c>
    </row>
    <row r="260" spans="1:6" ht="14.25" customHeight="1" x14ac:dyDescent="0.3">
      <c r="A260" s="14" t="str">
        <f>TEXT(B260,"ДД.ММ.ГГГГ")&amp;" "&amp;C260</f>
        <v>16.05.2020 Новосибирск</v>
      </c>
      <c r="B260" s="13">
        <v>43967</v>
      </c>
      <c r="C260" s="11" t="s">
        <v>23</v>
      </c>
      <c r="D260" s="11">
        <v>16</v>
      </c>
      <c r="E260" s="11">
        <v>920</v>
      </c>
      <c r="F260" s="11">
        <v>818</v>
      </c>
    </row>
    <row r="261" spans="1:6" ht="14.25" customHeight="1" x14ac:dyDescent="0.3">
      <c r="A261" s="14" t="str">
        <f>TEXT(B261,"ДД.ММ.ГГГГ")&amp;" "&amp;C261</f>
        <v>16.05.2020 Пермь</v>
      </c>
      <c r="B261" s="13">
        <v>43967</v>
      </c>
      <c r="C261" s="11" t="s">
        <v>18</v>
      </c>
      <c r="D261" s="11">
        <v>15</v>
      </c>
      <c r="E261" s="11">
        <v>1111</v>
      </c>
      <c r="F261" s="11">
        <v>992</v>
      </c>
    </row>
    <row r="262" spans="1:6" ht="14.25" customHeight="1" x14ac:dyDescent="0.3">
      <c r="A262" s="14" t="str">
        <f>TEXT(B262,"ДД.ММ.ГГГГ")&amp;" "&amp;C262</f>
        <v>16.05.2020 Ростов-на-Дону</v>
      </c>
      <c r="B262" s="13">
        <v>43967</v>
      </c>
      <c r="C262" s="11" t="s">
        <v>19</v>
      </c>
      <c r="D262" s="11">
        <v>15</v>
      </c>
      <c r="E262" s="11">
        <v>747</v>
      </c>
      <c r="F262" s="11">
        <v>647</v>
      </c>
    </row>
    <row r="263" spans="1:6" ht="14.25" customHeight="1" x14ac:dyDescent="0.3">
      <c r="A263" s="14" t="str">
        <f>TEXT(B263,"ДД.ММ.ГГГГ")&amp;" "&amp;C263</f>
        <v>16.05.2020 Санкт-Петербург Север</v>
      </c>
      <c r="B263" s="13">
        <v>43967</v>
      </c>
      <c r="C263" s="11" t="s">
        <v>15</v>
      </c>
      <c r="D263" s="11">
        <v>125</v>
      </c>
      <c r="E263" s="11">
        <v>22291</v>
      </c>
      <c r="F263" s="11">
        <v>20635</v>
      </c>
    </row>
    <row r="264" spans="1:6" ht="14.25" customHeight="1" x14ac:dyDescent="0.3">
      <c r="A264" s="14" t="str">
        <f>TEXT(B264,"ДД.ММ.ГГГГ")&amp;" "&amp;C264</f>
        <v>16.05.2020 Санкт-Петербург Юг</v>
      </c>
      <c r="B264" s="13">
        <v>43967</v>
      </c>
      <c r="C264" s="11" t="s">
        <v>14</v>
      </c>
      <c r="D264" s="11">
        <v>129</v>
      </c>
      <c r="E264" s="11">
        <v>17914</v>
      </c>
      <c r="F264" s="11">
        <v>16631</v>
      </c>
    </row>
    <row r="265" spans="1:6" ht="14.25" customHeight="1" x14ac:dyDescent="0.3">
      <c r="A265" s="14" t="str">
        <f>TEXT(B265,"ДД.ММ.ГГГГ")&amp;" "&amp;C265</f>
        <v>16.05.2020 Тольятти</v>
      </c>
      <c r="B265" s="13">
        <v>43967</v>
      </c>
      <c r="C265" s="11" t="s">
        <v>12</v>
      </c>
      <c r="D265" s="11">
        <v>10</v>
      </c>
      <c r="E265" s="11">
        <v>760</v>
      </c>
      <c r="F265" s="11">
        <v>672</v>
      </c>
    </row>
    <row r="266" spans="1:6" ht="14.25" customHeight="1" x14ac:dyDescent="0.3">
      <c r="A266" s="14" t="str">
        <f>TEXT(B266,"ДД.ММ.ГГГГ")&amp;" "&amp;C266</f>
        <v>17.05.2020 Волгоград</v>
      </c>
      <c r="B266" s="13">
        <v>43968</v>
      </c>
      <c r="C266" s="11" t="s">
        <v>16</v>
      </c>
      <c r="D266" s="11">
        <v>36</v>
      </c>
      <c r="E266" s="11">
        <v>4918</v>
      </c>
      <c r="F266" s="11">
        <v>4554</v>
      </c>
    </row>
    <row r="267" spans="1:6" ht="14.25" customHeight="1" x14ac:dyDescent="0.3">
      <c r="A267" s="14" t="str">
        <f>TEXT(B267,"ДД.ММ.ГГГГ")&amp;" "&amp;C267</f>
        <v>17.05.2020 Екатеринбург</v>
      </c>
      <c r="B267" s="13">
        <v>43968</v>
      </c>
      <c r="C267" s="11" t="s">
        <v>11</v>
      </c>
      <c r="D267" s="11">
        <v>31</v>
      </c>
      <c r="E267" s="11">
        <v>5206</v>
      </c>
      <c r="F267" s="11">
        <v>4843</v>
      </c>
    </row>
    <row r="268" spans="1:6" ht="14.25" customHeight="1" x14ac:dyDescent="0.3">
      <c r="A268" s="14" t="str">
        <f>TEXT(B268,"ДД.ММ.ГГГГ")&amp;" "&amp;C268</f>
        <v>17.05.2020 Казань</v>
      </c>
      <c r="B268" s="13">
        <v>43968</v>
      </c>
      <c r="C268" s="11" t="s">
        <v>17</v>
      </c>
      <c r="D268" s="11">
        <v>21</v>
      </c>
      <c r="E268" s="11">
        <v>2054</v>
      </c>
      <c r="F268" s="11">
        <v>1883</v>
      </c>
    </row>
    <row r="269" spans="1:6" ht="14.25" customHeight="1" x14ac:dyDescent="0.3">
      <c r="A269" s="14" t="str">
        <f>TEXT(B269,"ДД.ММ.ГГГГ")&amp;" "&amp;C269</f>
        <v>17.05.2020 Кемерово</v>
      </c>
      <c r="B269" s="13">
        <v>43968</v>
      </c>
      <c r="C269" s="11" t="s">
        <v>10</v>
      </c>
      <c r="D269" s="11">
        <v>21</v>
      </c>
      <c r="E269" s="11">
        <v>1874</v>
      </c>
      <c r="F269" s="11">
        <v>1705</v>
      </c>
    </row>
    <row r="270" spans="1:6" ht="14.25" customHeight="1" x14ac:dyDescent="0.3">
      <c r="A270" s="14" t="str">
        <f>TEXT(B270,"ДД.ММ.ГГГГ")&amp;" "&amp;C270</f>
        <v>17.05.2020 Краснодар</v>
      </c>
      <c r="B270" s="13">
        <v>43968</v>
      </c>
      <c r="C270" s="11" t="s">
        <v>20</v>
      </c>
      <c r="D270" s="11">
        <v>19</v>
      </c>
      <c r="E270" s="11">
        <v>1790</v>
      </c>
      <c r="F270" s="11">
        <v>1633</v>
      </c>
    </row>
    <row r="271" spans="1:6" ht="14.25" customHeight="1" x14ac:dyDescent="0.3">
      <c r="A271" s="14" t="str">
        <f>TEXT(B271,"ДД.ММ.ГГГГ")&amp;" "&amp;C271</f>
        <v>17.05.2020 Москва Восток</v>
      </c>
      <c r="B271" s="13">
        <v>43968</v>
      </c>
      <c r="C271" s="11" t="s">
        <v>22</v>
      </c>
      <c r="D271" s="11">
        <v>54</v>
      </c>
      <c r="E271" s="11">
        <v>11128</v>
      </c>
      <c r="F271" s="11">
        <v>10467</v>
      </c>
    </row>
    <row r="272" spans="1:6" ht="14.25" customHeight="1" x14ac:dyDescent="0.3">
      <c r="A272" s="14" t="str">
        <f>TEXT(B272,"ДД.ММ.ГГГГ")&amp;" "&amp;C272</f>
        <v>17.05.2020 Москва Запад</v>
      </c>
      <c r="B272" s="13">
        <v>43968</v>
      </c>
      <c r="C272" s="11" t="s">
        <v>21</v>
      </c>
      <c r="D272" s="11">
        <v>60</v>
      </c>
      <c r="E272" s="11">
        <v>11698</v>
      </c>
      <c r="F272" s="11">
        <v>10989</v>
      </c>
    </row>
    <row r="273" spans="1:6" ht="14.25" customHeight="1" x14ac:dyDescent="0.3">
      <c r="A273" s="14" t="str">
        <f>TEXT(B273,"ДД.ММ.ГГГГ")&amp;" "&amp;C273</f>
        <v>17.05.2020 Нижний Новгород</v>
      </c>
      <c r="B273" s="13">
        <v>43968</v>
      </c>
      <c r="C273" s="11" t="s">
        <v>13</v>
      </c>
      <c r="D273" s="11">
        <v>19</v>
      </c>
      <c r="E273" s="11">
        <v>1871</v>
      </c>
      <c r="F273" s="11">
        <v>1660</v>
      </c>
    </row>
    <row r="274" spans="1:6" ht="14.25" customHeight="1" x14ac:dyDescent="0.3">
      <c r="A274" s="14" t="str">
        <f>TEXT(B274,"ДД.ММ.ГГГГ")&amp;" "&amp;C274</f>
        <v>17.05.2020 Новосибирск</v>
      </c>
      <c r="B274" s="13">
        <v>43968</v>
      </c>
      <c r="C274" s="11" t="s">
        <v>23</v>
      </c>
      <c r="D274" s="11">
        <v>16</v>
      </c>
      <c r="E274" s="11">
        <v>859</v>
      </c>
      <c r="F274" s="11">
        <v>746</v>
      </c>
    </row>
    <row r="275" spans="1:6" ht="14.25" customHeight="1" x14ac:dyDescent="0.3">
      <c r="A275" s="14" t="str">
        <f>TEXT(B275,"ДД.ММ.ГГГГ")&amp;" "&amp;C275</f>
        <v>17.05.2020 Пермь</v>
      </c>
      <c r="B275" s="13">
        <v>43968</v>
      </c>
      <c r="C275" s="11" t="s">
        <v>18</v>
      </c>
      <c r="D275" s="11">
        <v>15</v>
      </c>
      <c r="E275" s="11">
        <v>971</v>
      </c>
      <c r="F275" s="11">
        <v>856</v>
      </c>
    </row>
    <row r="276" spans="1:6" ht="14.25" customHeight="1" x14ac:dyDescent="0.3">
      <c r="A276" s="14" t="str">
        <f>TEXT(B276,"ДД.ММ.ГГГГ")&amp;" "&amp;C276</f>
        <v>17.05.2020 Ростов-на-Дону</v>
      </c>
      <c r="B276" s="13">
        <v>43968</v>
      </c>
      <c r="C276" s="11" t="s">
        <v>19</v>
      </c>
      <c r="D276" s="11">
        <v>15</v>
      </c>
      <c r="E276" s="11">
        <v>692</v>
      </c>
      <c r="F276" s="11">
        <v>591</v>
      </c>
    </row>
    <row r="277" spans="1:6" ht="14.25" customHeight="1" x14ac:dyDescent="0.3">
      <c r="A277" s="14" t="str">
        <f>TEXT(B277,"ДД.ММ.ГГГГ")&amp;" "&amp;C277</f>
        <v>17.05.2020 Санкт-Петербург Север</v>
      </c>
      <c r="B277" s="13">
        <v>43968</v>
      </c>
      <c r="C277" s="11" t="s">
        <v>15</v>
      </c>
      <c r="D277" s="11">
        <v>125</v>
      </c>
      <c r="E277" s="11">
        <v>20079</v>
      </c>
      <c r="F277" s="11">
        <v>18721</v>
      </c>
    </row>
    <row r="278" spans="1:6" ht="14.25" customHeight="1" x14ac:dyDescent="0.3">
      <c r="A278" s="14" t="str">
        <f>TEXT(B278,"ДД.ММ.ГГГГ")&amp;" "&amp;C278</f>
        <v>17.05.2020 Санкт-Петербург Юг</v>
      </c>
      <c r="B278" s="13">
        <v>43968</v>
      </c>
      <c r="C278" s="11" t="s">
        <v>14</v>
      </c>
      <c r="D278" s="11">
        <v>129</v>
      </c>
      <c r="E278" s="11">
        <v>15744</v>
      </c>
      <c r="F278" s="11">
        <v>14685</v>
      </c>
    </row>
    <row r="279" spans="1:6" ht="14.25" customHeight="1" x14ac:dyDescent="0.3">
      <c r="A279" s="14" t="str">
        <f>TEXT(B279,"ДД.ММ.ГГГГ")&amp;" "&amp;C279</f>
        <v>17.05.2020 Тольятти</v>
      </c>
      <c r="B279" s="13">
        <v>43968</v>
      </c>
      <c r="C279" s="11" t="s">
        <v>12</v>
      </c>
      <c r="D279" s="11">
        <v>10</v>
      </c>
      <c r="E279" s="11">
        <v>591</v>
      </c>
      <c r="F279" s="11">
        <v>513</v>
      </c>
    </row>
    <row r="280" spans="1:6" ht="14.25" customHeight="1" x14ac:dyDescent="0.3">
      <c r="A280" s="14" t="str">
        <f>TEXT(B280,"ДД.ММ.ГГГГ")&amp;" "&amp;C280</f>
        <v>18.05.2020 Волгоград</v>
      </c>
      <c r="B280" s="13">
        <v>43969</v>
      </c>
      <c r="C280" s="11" t="s">
        <v>16</v>
      </c>
      <c r="D280" s="11">
        <v>36</v>
      </c>
      <c r="E280" s="11">
        <v>4885</v>
      </c>
      <c r="F280" s="11">
        <v>4502</v>
      </c>
    </row>
    <row r="281" spans="1:6" ht="14.25" customHeight="1" x14ac:dyDescent="0.3">
      <c r="A281" s="14" t="str">
        <f>TEXT(B281,"ДД.ММ.ГГГГ")&amp;" "&amp;C281</f>
        <v>18.05.2020 Екатеринбург</v>
      </c>
      <c r="B281" s="13">
        <v>43969</v>
      </c>
      <c r="C281" s="11" t="s">
        <v>11</v>
      </c>
      <c r="D281" s="11">
        <v>31</v>
      </c>
      <c r="E281" s="11">
        <v>5165</v>
      </c>
      <c r="F281" s="11">
        <v>4813</v>
      </c>
    </row>
    <row r="282" spans="1:6" ht="14.25" customHeight="1" x14ac:dyDescent="0.3">
      <c r="A282" s="14" t="str">
        <f>TEXT(B282,"ДД.ММ.ГГГГ")&amp;" "&amp;C282</f>
        <v>18.05.2020 Казань</v>
      </c>
      <c r="B282" s="13">
        <v>43969</v>
      </c>
      <c r="C282" s="11" t="s">
        <v>17</v>
      </c>
      <c r="D282" s="11">
        <v>21</v>
      </c>
      <c r="E282" s="11">
        <v>2136</v>
      </c>
      <c r="F282" s="11">
        <v>1947</v>
      </c>
    </row>
    <row r="283" spans="1:6" ht="14.25" customHeight="1" x14ac:dyDescent="0.3">
      <c r="A283" s="14" t="str">
        <f>TEXT(B283,"ДД.ММ.ГГГГ")&amp;" "&amp;C283</f>
        <v>18.05.2020 Кемерово</v>
      </c>
      <c r="B283" s="13">
        <v>43969</v>
      </c>
      <c r="C283" s="11" t="s">
        <v>10</v>
      </c>
      <c r="D283" s="11">
        <v>21</v>
      </c>
      <c r="E283" s="11">
        <v>1834</v>
      </c>
      <c r="F283" s="11">
        <v>1660</v>
      </c>
    </row>
    <row r="284" spans="1:6" ht="14.25" customHeight="1" x14ac:dyDescent="0.3">
      <c r="A284" s="14" t="str">
        <f>TEXT(B284,"ДД.ММ.ГГГГ")&amp;" "&amp;C284</f>
        <v>18.05.2020 Краснодар</v>
      </c>
      <c r="B284" s="13">
        <v>43969</v>
      </c>
      <c r="C284" s="11" t="s">
        <v>20</v>
      </c>
      <c r="D284" s="11">
        <v>19</v>
      </c>
      <c r="E284" s="11">
        <v>1741</v>
      </c>
      <c r="F284" s="11">
        <v>1597</v>
      </c>
    </row>
    <row r="285" spans="1:6" ht="14.25" customHeight="1" x14ac:dyDescent="0.3">
      <c r="A285" s="14" t="str">
        <f>TEXT(B285,"ДД.ММ.ГГГГ")&amp;" "&amp;C285</f>
        <v>18.05.2020 Москва Восток</v>
      </c>
      <c r="B285" s="13">
        <v>43969</v>
      </c>
      <c r="C285" s="11" t="s">
        <v>22</v>
      </c>
      <c r="D285" s="11">
        <v>54</v>
      </c>
      <c r="E285" s="11">
        <v>12012</v>
      </c>
      <c r="F285" s="11">
        <v>11308</v>
      </c>
    </row>
    <row r="286" spans="1:6" ht="14.25" customHeight="1" x14ac:dyDescent="0.3">
      <c r="A286" s="14" t="str">
        <f>TEXT(B286,"ДД.ММ.ГГГГ")&amp;" "&amp;C286</f>
        <v>18.05.2020 Москва Запад</v>
      </c>
      <c r="B286" s="13">
        <v>43969</v>
      </c>
      <c r="C286" s="11" t="s">
        <v>21</v>
      </c>
      <c r="D286" s="11">
        <v>60</v>
      </c>
      <c r="E286" s="11">
        <v>12460</v>
      </c>
      <c r="F286" s="11">
        <v>11665</v>
      </c>
    </row>
    <row r="287" spans="1:6" ht="14.25" customHeight="1" x14ac:dyDescent="0.3">
      <c r="A287" s="14" t="str">
        <f>TEXT(B287,"ДД.ММ.ГГГГ")&amp;" "&amp;C287</f>
        <v>18.05.2020 Нижний Новгород</v>
      </c>
      <c r="B287" s="13">
        <v>43969</v>
      </c>
      <c r="C287" s="11" t="s">
        <v>13</v>
      </c>
      <c r="D287" s="11">
        <v>19</v>
      </c>
      <c r="E287" s="11">
        <v>1858</v>
      </c>
      <c r="F287" s="11">
        <v>1648</v>
      </c>
    </row>
    <row r="288" spans="1:6" ht="14.25" customHeight="1" x14ac:dyDescent="0.3">
      <c r="A288" s="14" t="str">
        <f>TEXT(B288,"ДД.ММ.ГГГГ")&amp;" "&amp;C288</f>
        <v>18.05.2020 Новосибирск</v>
      </c>
      <c r="B288" s="13">
        <v>43969</v>
      </c>
      <c r="C288" s="11" t="s">
        <v>23</v>
      </c>
      <c r="D288" s="11">
        <v>16</v>
      </c>
      <c r="E288" s="11">
        <v>864</v>
      </c>
      <c r="F288" s="11">
        <v>765</v>
      </c>
    </row>
    <row r="289" spans="1:6" ht="14.25" customHeight="1" x14ac:dyDescent="0.3">
      <c r="A289" s="14" t="str">
        <f>TEXT(B289,"ДД.ММ.ГГГГ")&amp;" "&amp;C289</f>
        <v>18.05.2020 Пермь</v>
      </c>
      <c r="B289" s="13">
        <v>43969</v>
      </c>
      <c r="C289" s="11" t="s">
        <v>18</v>
      </c>
      <c r="D289" s="11">
        <v>16</v>
      </c>
      <c r="E289" s="11">
        <v>925</v>
      </c>
      <c r="F289" s="11">
        <v>816</v>
      </c>
    </row>
    <row r="290" spans="1:6" ht="14.25" customHeight="1" x14ac:dyDescent="0.3">
      <c r="A290" s="14" t="str">
        <f>TEXT(B290,"ДД.ММ.ГГГГ")&amp;" "&amp;C290</f>
        <v>18.05.2020 Ростов-на-Дону</v>
      </c>
      <c r="B290" s="13">
        <v>43969</v>
      </c>
      <c r="C290" s="11" t="s">
        <v>19</v>
      </c>
      <c r="D290" s="11">
        <v>15</v>
      </c>
      <c r="E290" s="11">
        <v>729</v>
      </c>
      <c r="F290" s="11">
        <v>636</v>
      </c>
    </row>
    <row r="291" spans="1:6" ht="14.25" customHeight="1" x14ac:dyDescent="0.3">
      <c r="A291" s="14" t="str">
        <f>TEXT(B291,"ДД.ММ.ГГГГ")&amp;" "&amp;C291</f>
        <v>18.05.2020 Санкт-Петербург Север</v>
      </c>
      <c r="B291" s="13">
        <v>43969</v>
      </c>
      <c r="C291" s="11" t="s">
        <v>15</v>
      </c>
      <c r="D291" s="11">
        <v>125</v>
      </c>
      <c r="E291" s="11">
        <v>20449</v>
      </c>
      <c r="F291" s="11">
        <v>19060</v>
      </c>
    </row>
    <row r="292" spans="1:6" ht="14.25" customHeight="1" x14ac:dyDescent="0.3">
      <c r="A292" s="14" t="str">
        <f>TEXT(B292,"ДД.ММ.ГГГГ")&amp;" "&amp;C292</f>
        <v>18.05.2020 Санкт-Петербург Юг</v>
      </c>
      <c r="B292" s="13">
        <v>43969</v>
      </c>
      <c r="C292" s="11" t="s">
        <v>14</v>
      </c>
      <c r="D292" s="11">
        <v>129</v>
      </c>
      <c r="E292" s="11">
        <v>16110</v>
      </c>
      <c r="F292" s="11">
        <v>14992</v>
      </c>
    </row>
    <row r="293" spans="1:6" ht="14.25" customHeight="1" x14ac:dyDescent="0.3">
      <c r="A293" s="14" t="str">
        <f>TEXT(B293,"ДД.ММ.ГГГГ")&amp;" "&amp;C293</f>
        <v>18.05.2020 Тольятти</v>
      </c>
      <c r="B293" s="13">
        <v>43969</v>
      </c>
      <c r="C293" s="11" t="s">
        <v>12</v>
      </c>
      <c r="D293" s="11">
        <v>10</v>
      </c>
      <c r="E293" s="11">
        <v>645</v>
      </c>
      <c r="F293" s="11">
        <v>565</v>
      </c>
    </row>
    <row r="294" spans="1:6" ht="14.25" customHeight="1" x14ac:dyDescent="0.3">
      <c r="A294" s="14" t="str">
        <f>TEXT(B294,"ДД.ММ.ГГГГ")&amp;" "&amp;C294</f>
        <v>19.05.2020 Волгоград</v>
      </c>
      <c r="B294" s="13">
        <v>43970</v>
      </c>
      <c r="C294" s="11" t="s">
        <v>16</v>
      </c>
      <c r="D294" s="11">
        <v>36</v>
      </c>
      <c r="E294" s="11">
        <v>5094</v>
      </c>
      <c r="F294" s="11">
        <v>4716</v>
      </c>
    </row>
    <row r="295" spans="1:6" ht="14.25" customHeight="1" x14ac:dyDescent="0.3">
      <c r="A295" s="14" t="str">
        <f>TEXT(B295,"ДД.ММ.ГГГГ")&amp;" "&amp;C295</f>
        <v>19.05.2020 Екатеринбург</v>
      </c>
      <c r="B295" s="13">
        <v>43970</v>
      </c>
      <c r="C295" s="11" t="s">
        <v>11</v>
      </c>
      <c r="D295" s="11">
        <v>31</v>
      </c>
      <c r="E295" s="11">
        <v>5389</v>
      </c>
      <c r="F295" s="11">
        <v>5024</v>
      </c>
    </row>
    <row r="296" spans="1:6" ht="14.25" customHeight="1" x14ac:dyDescent="0.3">
      <c r="A296" s="14" t="str">
        <f>TEXT(B296,"ДД.ММ.ГГГГ")&amp;" "&amp;C296</f>
        <v>19.05.2020 Казань</v>
      </c>
      <c r="B296" s="13">
        <v>43970</v>
      </c>
      <c r="C296" s="11" t="s">
        <v>17</v>
      </c>
      <c r="D296" s="11">
        <v>21</v>
      </c>
      <c r="E296" s="11">
        <v>2245</v>
      </c>
      <c r="F296" s="11">
        <v>2053</v>
      </c>
    </row>
    <row r="297" spans="1:6" ht="14.25" customHeight="1" x14ac:dyDescent="0.3">
      <c r="A297" s="14" t="str">
        <f>TEXT(B297,"ДД.ММ.ГГГГ")&amp;" "&amp;C297</f>
        <v>19.05.2020 Кемерово</v>
      </c>
      <c r="B297" s="13">
        <v>43970</v>
      </c>
      <c r="C297" s="11" t="s">
        <v>10</v>
      </c>
      <c r="D297" s="11">
        <v>21</v>
      </c>
      <c r="E297" s="11">
        <v>1860</v>
      </c>
      <c r="F297" s="11">
        <v>1704</v>
      </c>
    </row>
    <row r="298" spans="1:6" ht="14.25" customHeight="1" x14ac:dyDescent="0.3">
      <c r="A298" s="14" t="str">
        <f>TEXT(B298,"ДД.ММ.ГГГГ")&amp;" "&amp;C298</f>
        <v>19.05.2020 Краснодар</v>
      </c>
      <c r="B298" s="13">
        <v>43970</v>
      </c>
      <c r="C298" s="11" t="s">
        <v>20</v>
      </c>
      <c r="D298" s="11">
        <v>19</v>
      </c>
      <c r="E298" s="11">
        <v>1831</v>
      </c>
      <c r="F298" s="11">
        <v>1667</v>
      </c>
    </row>
    <row r="299" spans="1:6" ht="14.25" customHeight="1" x14ac:dyDescent="0.3">
      <c r="A299" s="14" t="str">
        <f>TEXT(B299,"ДД.ММ.ГГГГ")&amp;" "&amp;C299</f>
        <v>19.05.2020 Москва Восток</v>
      </c>
      <c r="B299" s="13">
        <v>43970</v>
      </c>
      <c r="C299" s="11" t="s">
        <v>22</v>
      </c>
      <c r="D299" s="11">
        <v>54</v>
      </c>
      <c r="E299" s="11">
        <v>13070</v>
      </c>
      <c r="F299" s="11">
        <v>12244</v>
      </c>
    </row>
    <row r="300" spans="1:6" ht="14.25" customHeight="1" x14ac:dyDescent="0.3">
      <c r="A300" s="14" t="str">
        <f>TEXT(B300,"ДД.ММ.ГГГГ")&amp;" "&amp;C300</f>
        <v>19.05.2020 Москва Запад</v>
      </c>
      <c r="B300" s="13">
        <v>43970</v>
      </c>
      <c r="C300" s="11" t="s">
        <v>21</v>
      </c>
      <c r="D300" s="11">
        <v>60</v>
      </c>
      <c r="E300" s="11">
        <v>13867</v>
      </c>
      <c r="F300" s="11">
        <v>12987</v>
      </c>
    </row>
    <row r="301" spans="1:6" ht="14.25" customHeight="1" x14ac:dyDescent="0.3">
      <c r="A301" s="14" t="str">
        <f>TEXT(B301,"ДД.ММ.ГГГГ")&amp;" "&amp;C301</f>
        <v>19.05.2020 Нижний Новгород</v>
      </c>
      <c r="B301" s="13">
        <v>43970</v>
      </c>
      <c r="C301" s="11" t="s">
        <v>13</v>
      </c>
      <c r="D301" s="11">
        <v>19</v>
      </c>
      <c r="E301" s="11">
        <v>1999</v>
      </c>
      <c r="F301" s="11">
        <v>1799</v>
      </c>
    </row>
    <row r="302" spans="1:6" ht="14.25" customHeight="1" x14ac:dyDescent="0.3">
      <c r="A302" s="14" t="str">
        <f>TEXT(B302,"ДД.ММ.ГГГГ")&amp;" "&amp;C302</f>
        <v>19.05.2020 Новосибирск</v>
      </c>
      <c r="B302" s="13">
        <v>43970</v>
      </c>
      <c r="C302" s="11" t="s">
        <v>23</v>
      </c>
      <c r="D302" s="11">
        <v>17</v>
      </c>
      <c r="E302" s="11">
        <v>857</v>
      </c>
      <c r="F302" s="11">
        <v>757</v>
      </c>
    </row>
    <row r="303" spans="1:6" ht="14.25" customHeight="1" x14ac:dyDescent="0.3">
      <c r="A303" s="14" t="str">
        <f>TEXT(B303,"ДД.ММ.ГГГГ")&amp;" "&amp;C303</f>
        <v>19.05.2020 Пермь</v>
      </c>
      <c r="B303" s="13">
        <v>43970</v>
      </c>
      <c r="C303" s="11" t="s">
        <v>18</v>
      </c>
      <c r="D303" s="11">
        <v>16</v>
      </c>
      <c r="E303" s="11">
        <v>1012</v>
      </c>
      <c r="F303" s="11">
        <v>900</v>
      </c>
    </row>
    <row r="304" spans="1:6" ht="14.25" customHeight="1" x14ac:dyDescent="0.3">
      <c r="A304" s="14" t="str">
        <f>TEXT(B304,"ДД.ММ.ГГГГ")&amp;" "&amp;C304</f>
        <v>19.05.2020 Ростов-на-Дону</v>
      </c>
      <c r="B304" s="13">
        <v>43970</v>
      </c>
      <c r="C304" s="11" t="s">
        <v>19</v>
      </c>
      <c r="D304" s="11">
        <v>15</v>
      </c>
      <c r="E304" s="11">
        <v>930</v>
      </c>
      <c r="F304" s="11">
        <v>827</v>
      </c>
    </row>
    <row r="305" spans="1:6" ht="14.25" customHeight="1" x14ac:dyDescent="0.3">
      <c r="A305" s="14" t="str">
        <f>TEXT(B305,"ДД.ММ.ГГГГ")&amp;" "&amp;C305</f>
        <v>19.05.2020 Санкт-Петербург Север</v>
      </c>
      <c r="B305" s="13">
        <v>43970</v>
      </c>
      <c r="C305" s="11" t="s">
        <v>15</v>
      </c>
      <c r="D305" s="11">
        <v>125</v>
      </c>
      <c r="E305" s="11">
        <v>20771</v>
      </c>
      <c r="F305" s="11">
        <v>19338</v>
      </c>
    </row>
    <row r="306" spans="1:6" ht="14.25" customHeight="1" x14ac:dyDescent="0.3">
      <c r="A306" s="14" t="str">
        <f>TEXT(B306,"ДД.ММ.ГГГГ")&amp;" "&amp;C306</f>
        <v>19.05.2020 Санкт-Петербург Юг</v>
      </c>
      <c r="B306" s="13">
        <v>43970</v>
      </c>
      <c r="C306" s="11" t="s">
        <v>14</v>
      </c>
      <c r="D306" s="11">
        <v>129</v>
      </c>
      <c r="E306" s="11">
        <v>16191</v>
      </c>
      <c r="F306" s="11">
        <v>15102</v>
      </c>
    </row>
    <row r="307" spans="1:6" ht="14.25" customHeight="1" x14ac:dyDescent="0.3">
      <c r="A307" s="14" t="str">
        <f>TEXT(B307,"ДД.ММ.ГГГГ")&amp;" "&amp;C307</f>
        <v>19.05.2020 Тольятти</v>
      </c>
      <c r="B307" s="13">
        <v>43970</v>
      </c>
      <c r="C307" s="11" t="s">
        <v>12</v>
      </c>
      <c r="D307" s="11">
        <v>10</v>
      </c>
      <c r="E307" s="11">
        <v>649</v>
      </c>
      <c r="F307" s="11">
        <v>568</v>
      </c>
    </row>
    <row r="308" spans="1:6" ht="14.25" customHeight="1" x14ac:dyDescent="0.3">
      <c r="A308" s="14" t="str">
        <f>TEXT(B308,"ДД.ММ.ГГГГ")&amp;" "&amp;C308</f>
        <v>20.05.2020 Волгоград</v>
      </c>
      <c r="B308" s="13">
        <v>43971</v>
      </c>
      <c r="C308" s="11" t="s">
        <v>16</v>
      </c>
      <c r="D308" s="11">
        <v>36</v>
      </c>
      <c r="E308" s="11">
        <v>5914</v>
      </c>
      <c r="F308" s="11">
        <v>5384</v>
      </c>
    </row>
    <row r="309" spans="1:6" ht="14.25" customHeight="1" x14ac:dyDescent="0.3">
      <c r="A309" s="14" t="str">
        <f>TEXT(B309,"ДД.ММ.ГГГГ")&amp;" "&amp;C309</f>
        <v>20.05.2020 Екатеринбург</v>
      </c>
      <c r="B309" s="13">
        <v>43971</v>
      </c>
      <c r="C309" s="11" t="s">
        <v>11</v>
      </c>
      <c r="D309" s="11">
        <v>31</v>
      </c>
      <c r="E309" s="11">
        <v>5698</v>
      </c>
      <c r="F309" s="11">
        <v>5258</v>
      </c>
    </row>
    <row r="310" spans="1:6" ht="14.25" customHeight="1" x14ac:dyDescent="0.3">
      <c r="A310" s="14" t="str">
        <f>TEXT(B310,"ДД.ММ.ГГГГ")&amp;" "&amp;C310</f>
        <v>20.05.2020 Казань</v>
      </c>
      <c r="B310" s="13">
        <v>43971</v>
      </c>
      <c r="C310" s="11" t="s">
        <v>17</v>
      </c>
      <c r="D310" s="11">
        <v>21</v>
      </c>
      <c r="E310" s="11">
        <v>2410</v>
      </c>
      <c r="F310" s="11">
        <v>2202</v>
      </c>
    </row>
    <row r="311" spans="1:6" ht="14.25" customHeight="1" x14ac:dyDescent="0.3">
      <c r="A311" s="14" t="str">
        <f>TEXT(B311,"ДД.ММ.ГГГГ")&amp;" "&amp;C311</f>
        <v>20.05.2020 Кемерово</v>
      </c>
      <c r="B311" s="13">
        <v>43971</v>
      </c>
      <c r="C311" s="11" t="s">
        <v>10</v>
      </c>
      <c r="D311" s="11">
        <v>21</v>
      </c>
      <c r="E311" s="11">
        <v>1921</v>
      </c>
      <c r="F311" s="11">
        <v>1767</v>
      </c>
    </row>
    <row r="312" spans="1:6" ht="14.25" customHeight="1" x14ac:dyDescent="0.3">
      <c r="A312" s="14" t="str">
        <f>TEXT(B312,"ДД.ММ.ГГГГ")&amp;" "&amp;C312</f>
        <v>20.05.2020 Краснодар</v>
      </c>
      <c r="B312" s="13">
        <v>43971</v>
      </c>
      <c r="C312" s="11" t="s">
        <v>20</v>
      </c>
      <c r="D312" s="11">
        <v>19</v>
      </c>
      <c r="E312" s="11">
        <v>1823</v>
      </c>
      <c r="F312" s="11">
        <v>1678</v>
      </c>
    </row>
    <row r="313" spans="1:6" ht="14.25" customHeight="1" x14ac:dyDescent="0.3">
      <c r="A313" s="14" t="str">
        <f>TEXT(B313,"ДД.ММ.ГГГГ")&amp;" "&amp;C313</f>
        <v>20.05.2020 Москва Восток</v>
      </c>
      <c r="B313" s="13">
        <v>43971</v>
      </c>
      <c r="C313" s="11" t="s">
        <v>22</v>
      </c>
      <c r="D313" s="11">
        <v>54</v>
      </c>
      <c r="E313" s="11">
        <v>13298</v>
      </c>
      <c r="F313" s="11">
        <v>12428</v>
      </c>
    </row>
    <row r="314" spans="1:6" ht="14.25" customHeight="1" x14ac:dyDescent="0.3">
      <c r="A314" s="14" t="str">
        <f>TEXT(B314,"ДД.ММ.ГГГГ")&amp;" "&amp;C314</f>
        <v>20.05.2020 Москва Запад</v>
      </c>
      <c r="B314" s="13">
        <v>43971</v>
      </c>
      <c r="C314" s="11" t="s">
        <v>21</v>
      </c>
      <c r="D314" s="11">
        <v>60</v>
      </c>
      <c r="E314" s="11">
        <v>13792</v>
      </c>
      <c r="F314" s="11">
        <v>12834</v>
      </c>
    </row>
    <row r="315" spans="1:6" ht="14.25" customHeight="1" x14ac:dyDescent="0.3">
      <c r="A315" s="14" t="str">
        <f>TEXT(B315,"ДД.ММ.ГГГГ")&amp;" "&amp;C315</f>
        <v>20.05.2020 Нижний Новгород</v>
      </c>
      <c r="B315" s="13">
        <v>43971</v>
      </c>
      <c r="C315" s="11" t="s">
        <v>13</v>
      </c>
      <c r="D315" s="11">
        <v>19</v>
      </c>
      <c r="E315" s="11">
        <v>1889</v>
      </c>
      <c r="F315" s="11">
        <v>1690</v>
      </c>
    </row>
    <row r="316" spans="1:6" ht="14.25" customHeight="1" x14ac:dyDescent="0.3">
      <c r="A316" s="14" t="str">
        <f>TEXT(B316,"ДД.ММ.ГГГГ")&amp;" "&amp;C316</f>
        <v>20.05.2020 Новосибирск</v>
      </c>
      <c r="B316" s="13">
        <v>43971</v>
      </c>
      <c r="C316" s="11" t="s">
        <v>23</v>
      </c>
      <c r="D316" s="11">
        <v>17</v>
      </c>
      <c r="E316" s="11">
        <v>890</v>
      </c>
      <c r="F316" s="11">
        <v>794</v>
      </c>
    </row>
    <row r="317" spans="1:6" ht="14.25" customHeight="1" x14ac:dyDescent="0.3">
      <c r="A317" s="14" t="str">
        <f>TEXT(B317,"ДД.ММ.ГГГГ")&amp;" "&amp;C317</f>
        <v>20.05.2020 Пермь</v>
      </c>
      <c r="B317" s="13">
        <v>43971</v>
      </c>
      <c r="C317" s="11" t="s">
        <v>18</v>
      </c>
      <c r="D317" s="11">
        <v>16</v>
      </c>
      <c r="E317" s="11">
        <v>1050</v>
      </c>
      <c r="F317" s="11">
        <v>938</v>
      </c>
    </row>
    <row r="318" spans="1:6" ht="14.25" customHeight="1" x14ac:dyDescent="0.3">
      <c r="A318" s="14" t="str">
        <f>TEXT(B318,"ДД.ММ.ГГГГ")&amp;" "&amp;C318</f>
        <v>20.05.2020 Ростов-на-Дону</v>
      </c>
      <c r="B318" s="13">
        <v>43971</v>
      </c>
      <c r="C318" s="11" t="s">
        <v>19</v>
      </c>
      <c r="D318" s="11">
        <v>15</v>
      </c>
      <c r="E318" s="11">
        <v>760</v>
      </c>
      <c r="F318" s="11">
        <v>664</v>
      </c>
    </row>
    <row r="319" spans="1:6" ht="14.25" customHeight="1" x14ac:dyDescent="0.3">
      <c r="A319" s="14" t="str">
        <f>TEXT(B319,"ДД.ММ.ГГГГ")&amp;" "&amp;C319</f>
        <v>20.05.2020 Санкт-Петербург Север</v>
      </c>
      <c r="B319" s="13">
        <v>43971</v>
      </c>
      <c r="C319" s="11" t="s">
        <v>15</v>
      </c>
      <c r="D319" s="11">
        <v>125</v>
      </c>
      <c r="E319" s="11">
        <v>21674</v>
      </c>
      <c r="F319" s="11">
        <v>20155</v>
      </c>
    </row>
    <row r="320" spans="1:6" ht="14.25" customHeight="1" x14ac:dyDescent="0.3">
      <c r="A320" s="14" t="str">
        <f>TEXT(B320,"ДД.ММ.ГГГГ")&amp;" "&amp;C320</f>
        <v>20.05.2020 Санкт-Петербург Юг</v>
      </c>
      <c r="B320" s="13">
        <v>43971</v>
      </c>
      <c r="C320" s="11" t="s">
        <v>14</v>
      </c>
      <c r="D320" s="11">
        <v>129</v>
      </c>
      <c r="E320" s="11">
        <v>17095</v>
      </c>
      <c r="F320" s="11">
        <v>15919</v>
      </c>
    </row>
    <row r="321" spans="1:6" ht="14.25" customHeight="1" x14ac:dyDescent="0.3">
      <c r="A321" s="14" t="str">
        <f>TEXT(B321,"ДД.ММ.ГГГГ")&amp;" "&amp;C321</f>
        <v>20.05.2020 Тольятти</v>
      </c>
      <c r="B321" s="13">
        <v>43971</v>
      </c>
      <c r="C321" s="11" t="s">
        <v>12</v>
      </c>
      <c r="D321" s="11">
        <v>10</v>
      </c>
      <c r="E321" s="11">
        <v>745</v>
      </c>
      <c r="F321" s="11">
        <v>654</v>
      </c>
    </row>
    <row r="322" spans="1:6" ht="14.25" customHeight="1" x14ac:dyDescent="0.3">
      <c r="A322" s="14" t="str">
        <f>TEXT(B322,"ДД.ММ.ГГГГ")&amp;" "&amp;C322</f>
        <v>21.05.2020 Волгоград</v>
      </c>
      <c r="B322" s="13">
        <v>43972</v>
      </c>
      <c r="C322" s="11" t="s">
        <v>16</v>
      </c>
      <c r="D322" s="11">
        <v>36</v>
      </c>
      <c r="E322" s="11">
        <v>4816</v>
      </c>
      <c r="F322" s="11">
        <v>4452</v>
      </c>
    </row>
    <row r="323" spans="1:6" ht="14.25" customHeight="1" x14ac:dyDescent="0.3">
      <c r="A323" s="14" t="str">
        <f>TEXT(B323,"ДД.ММ.ГГГГ")&amp;" "&amp;C323</f>
        <v>21.05.2020 Екатеринбург</v>
      </c>
      <c r="B323" s="13">
        <v>43972</v>
      </c>
      <c r="C323" s="11" t="s">
        <v>11</v>
      </c>
      <c r="D323" s="11">
        <v>31</v>
      </c>
      <c r="E323" s="11">
        <v>5207</v>
      </c>
      <c r="F323" s="11">
        <v>4868</v>
      </c>
    </row>
    <row r="324" spans="1:6" ht="14.25" customHeight="1" x14ac:dyDescent="0.3">
      <c r="A324" s="14" t="str">
        <f>TEXT(B324,"ДД.ММ.ГГГГ")&amp;" "&amp;C324</f>
        <v>21.05.2020 Казань</v>
      </c>
      <c r="B324" s="13">
        <v>43972</v>
      </c>
      <c r="C324" s="11" t="s">
        <v>17</v>
      </c>
      <c r="D324" s="11">
        <v>21</v>
      </c>
      <c r="E324" s="11">
        <v>2335</v>
      </c>
      <c r="F324" s="11">
        <v>2126</v>
      </c>
    </row>
    <row r="325" spans="1:6" ht="14.25" customHeight="1" x14ac:dyDescent="0.3">
      <c r="A325" s="14" t="str">
        <f>TEXT(B325,"ДД.ММ.ГГГГ")&amp;" "&amp;C325</f>
        <v>21.05.2020 Кемерово</v>
      </c>
      <c r="B325" s="13">
        <v>43972</v>
      </c>
      <c r="C325" s="11" t="s">
        <v>10</v>
      </c>
      <c r="D325" s="11">
        <v>21</v>
      </c>
      <c r="E325" s="11">
        <v>1787</v>
      </c>
      <c r="F325" s="11">
        <v>1626</v>
      </c>
    </row>
    <row r="326" spans="1:6" ht="14.25" customHeight="1" x14ac:dyDescent="0.3">
      <c r="A326" s="14" t="str">
        <f>TEXT(B326,"ДД.ММ.ГГГГ")&amp;" "&amp;C326</f>
        <v>21.05.2020 Краснодар</v>
      </c>
      <c r="B326" s="13">
        <v>43972</v>
      </c>
      <c r="C326" s="11" t="s">
        <v>20</v>
      </c>
      <c r="D326" s="11">
        <v>19</v>
      </c>
      <c r="E326" s="11">
        <v>1650</v>
      </c>
      <c r="F326" s="11">
        <v>1505</v>
      </c>
    </row>
    <row r="327" spans="1:6" ht="14.25" customHeight="1" x14ac:dyDescent="0.3">
      <c r="A327" s="14" t="str">
        <f>TEXT(B327,"ДД.ММ.ГГГГ")&amp;" "&amp;C327</f>
        <v>21.05.2020 Москва Восток</v>
      </c>
      <c r="B327" s="13">
        <v>43972</v>
      </c>
      <c r="C327" s="11" t="s">
        <v>22</v>
      </c>
      <c r="D327" s="11">
        <v>54</v>
      </c>
      <c r="E327" s="11">
        <v>13240</v>
      </c>
      <c r="F327" s="11">
        <v>12360</v>
      </c>
    </row>
    <row r="328" spans="1:6" ht="14.25" customHeight="1" x14ac:dyDescent="0.3">
      <c r="A328" s="14" t="str">
        <f>TEXT(B328,"ДД.ММ.ГГГГ")&amp;" "&amp;C328</f>
        <v>21.05.2020 Москва Запад</v>
      </c>
      <c r="B328" s="13">
        <v>43972</v>
      </c>
      <c r="C328" s="11" t="s">
        <v>21</v>
      </c>
      <c r="D328" s="11">
        <v>60</v>
      </c>
      <c r="E328" s="11">
        <v>14005</v>
      </c>
      <c r="F328" s="11">
        <v>13002</v>
      </c>
    </row>
    <row r="329" spans="1:6" ht="14.25" customHeight="1" x14ac:dyDescent="0.3">
      <c r="A329" s="14" t="str">
        <f>TEXT(B329,"ДД.ММ.ГГГГ")&amp;" "&amp;C329</f>
        <v>21.05.2020 Нижний Новгород</v>
      </c>
      <c r="B329" s="13">
        <v>43972</v>
      </c>
      <c r="C329" s="11" t="s">
        <v>13</v>
      </c>
      <c r="D329" s="11">
        <v>19</v>
      </c>
      <c r="E329" s="11">
        <v>1949</v>
      </c>
      <c r="F329" s="11">
        <v>1724</v>
      </c>
    </row>
    <row r="330" spans="1:6" ht="14.25" customHeight="1" x14ac:dyDescent="0.3">
      <c r="A330" s="14" t="str">
        <f>TEXT(B330,"ДД.ММ.ГГГГ")&amp;" "&amp;C330</f>
        <v>21.05.2020 Новосибирск</v>
      </c>
      <c r="B330" s="13">
        <v>43972</v>
      </c>
      <c r="C330" s="11" t="s">
        <v>23</v>
      </c>
      <c r="D330" s="11">
        <v>18</v>
      </c>
      <c r="E330" s="11">
        <v>888</v>
      </c>
      <c r="F330" s="11">
        <v>786</v>
      </c>
    </row>
    <row r="331" spans="1:6" ht="14.25" customHeight="1" x14ac:dyDescent="0.3">
      <c r="A331" s="14" t="str">
        <f>TEXT(B331,"ДД.ММ.ГГГГ")&amp;" "&amp;C331</f>
        <v>21.05.2020 Пермь</v>
      </c>
      <c r="B331" s="13">
        <v>43972</v>
      </c>
      <c r="C331" s="11" t="s">
        <v>18</v>
      </c>
      <c r="D331" s="11">
        <v>17</v>
      </c>
      <c r="E331" s="11">
        <v>1045</v>
      </c>
      <c r="F331" s="11">
        <v>930</v>
      </c>
    </row>
    <row r="332" spans="1:6" ht="14.25" customHeight="1" x14ac:dyDescent="0.3">
      <c r="A332" s="14" t="str">
        <f>TEXT(B332,"ДД.ММ.ГГГГ")&amp;" "&amp;C332</f>
        <v>21.05.2020 Ростов-на-Дону</v>
      </c>
      <c r="B332" s="13">
        <v>43972</v>
      </c>
      <c r="C332" s="11" t="s">
        <v>19</v>
      </c>
      <c r="D332" s="11">
        <v>15</v>
      </c>
      <c r="E332" s="11">
        <v>749</v>
      </c>
      <c r="F332" s="11">
        <v>652</v>
      </c>
    </row>
    <row r="333" spans="1:6" ht="14.25" customHeight="1" x14ac:dyDescent="0.3">
      <c r="A333" s="14" t="str">
        <f>TEXT(B333,"ДД.ММ.ГГГГ")&amp;" "&amp;C333</f>
        <v>21.05.2020 Санкт-Петербург Север</v>
      </c>
      <c r="B333" s="13">
        <v>43972</v>
      </c>
      <c r="C333" s="11" t="s">
        <v>15</v>
      </c>
      <c r="D333" s="11">
        <v>125</v>
      </c>
      <c r="E333" s="11">
        <v>20911</v>
      </c>
      <c r="F333" s="11">
        <v>19358</v>
      </c>
    </row>
    <row r="334" spans="1:6" ht="14.25" customHeight="1" x14ac:dyDescent="0.3">
      <c r="A334" s="14" t="str">
        <f>TEXT(B334,"ДД.ММ.ГГГГ")&amp;" "&amp;C334</f>
        <v>21.05.2020 Санкт-Петербург Юг</v>
      </c>
      <c r="B334" s="13">
        <v>43972</v>
      </c>
      <c r="C334" s="11" t="s">
        <v>14</v>
      </c>
      <c r="D334" s="11">
        <v>129</v>
      </c>
      <c r="E334" s="11">
        <v>16373</v>
      </c>
      <c r="F334" s="11">
        <v>15223</v>
      </c>
    </row>
    <row r="335" spans="1:6" ht="14.25" customHeight="1" x14ac:dyDescent="0.3">
      <c r="A335" s="14" t="str">
        <f>TEXT(B335,"ДД.ММ.ГГГГ")&amp;" "&amp;C335</f>
        <v>21.05.2020 Тольятти</v>
      </c>
      <c r="B335" s="13">
        <v>43972</v>
      </c>
      <c r="C335" s="11" t="s">
        <v>12</v>
      </c>
      <c r="D335" s="11">
        <v>10</v>
      </c>
      <c r="E335" s="11">
        <v>677</v>
      </c>
      <c r="F335" s="11">
        <v>591</v>
      </c>
    </row>
    <row r="336" spans="1:6" ht="14.25" customHeight="1" x14ac:dyDescent="0.3">
      <c r="A336" s="14" t="str">
        <f>TEXT(B336,"ДД.ММ.ГГГГ")&amp;" "&amp;C336</f>
        <v>22.05.2020 Волгоград</v>
      </c>
      <c r="B336" s="13">
        <v>43973</v>
      </c>
      <c r="C336" s="11" t="s">
        <v>16</v>
      </c>
      <c r="D336" s="11">
        <v>36</v>
      </c>
      <c r="E336" s="11">
        <v>4857</v>
      </c>
      <c r="F336" s="11">
        <v>4456</v>
      </c>
    </row>
    <row r="337" spans="1:6" ht="14.25" customHeight="1" x14ac:dyDescent="0.3">
      <c r="A337" s="14" t="str">
        <f>TEXT(B337,"ДД.ММ.ГГГГ")&amp;" "&amp;C337</f>
        <v>22.05.2020 Екатеринбург</v>
      </c>
      <c r="B337" s="13">
        <v>43973</v>
      </c>
      <c r="C337" s="11" t="s">
        <v>11</v>
      </c>
      <c r="D337" s="11">
        <v>31</v>
      </c>
      <c r="E337" s="11">
        <v>5965</v>
      </c>
      <c r="F337" s="11">
        <v>5533</v>
      </c>
    </row>
    <row r="338" spans="1:6" ht="14.25" customHeight="1" x14ac:dyDescent="0.3">
      <c r="A338" s="14" t="str">
        <f>TEXT(B338,"ДД.ММ.ГГГГ")&amp;" "&amp;C338</f>
        <v>22.05.2020 Казань</v>
      </c>
      <c r="B338" s="13">
        <v>43973</v>
      </c>
      <c r="C338" s="11" t="s">
        <v>17</v>
      </c>
      <c r="D338" s="11">
        <v>21</v>
      </c>
      <c r="E338" s="11">
        <v>2861</v>
      </c>
      <c r="F338" s="11">
        <v>2612</v>
      </c>
    </row>
    <row r="339" spans="1:6" ht="14.25" customHeight="1" x14ac:dyDescent="0.3">
      <c r="A339" s="14" t="str">
        <f>TEXT(B339,"ДД.ММ.ГГГГ")&amp;" "&amp;C339</f>
        <v>22.05.2020 Кемерово</v>
      </c>
      <c r="B339" s="13">
        <v>43973</v>
      </c>
      <c r="C339" s="11" t="s">
        <v>10</v>
      </c>
      <c r="D339" s="11">
        <v>21</v>
      </c>
      <c r="E339" s="11">
        <v>2046</v>
      </c>
      <c r="F339" s="11">
        <v>1853</v>
      </c>
    </row>
    <row r="340" spans="1:6" ht="14.25" customHeight="1" x14ac:dyDescent="0.3">
      <c r="A340" s="14" t="str">
        <f>TEXT(B340,"ДД.ММ.ГГГГ")&amp;" "&amp;C340</f>
        <v>22.05.2020 Краснодар</v>
      </c>
      <c r="B340" s="13">
        <v>43973</v>
      </c>
      <c r="C340" s="11" t="s">
        <v>20</v>
      </c>
      <c r="D340" s="11">
        <v>19</v>
      </c>
      <c r="E340" s="11">
        <v>1859</v>
      </c>
      <c r="F340" s="11">
        <v>1697</v>
      </c>
    </row>
    <row r="341" spans="1:6" ht="14.25" customHeight="1" x14ac:dyDescent="0.3">
      <c r="A341" s="14" t="str">
        <f>TEXT(B341,"ДД.ММ.ГГГГ")&amp;" "&amp;C341</f>
        <v>22.05.2020 Москва Восток</v>
      </c>
      <c r="B341" s="13">
        <v>43973</v>
      </c>
      <c r="C341" s="11" t="s">
        <v>22</v>
      </c>
      <c r="D341" s="11">
        <v>54</v>
      </c>
      <c r="E341" s="11">
        <v>13014</v>
      </c>
      <c r="F341" s="11">
        <v>12095</v>
      </c>
    </row>
    <row r="342" spans="1:6" ht="14.25" customHeight="1" x14ac:dyDescent="0.3">
      <c r="A342" s="14" t="str">
        <f>TEXT(B342,"ДД.ММ.ГГГГ")&amp;" "&amp;C342</f>
        <v>22.05.2020 Москва Запад</v>
      </c>
      <c r="B342" s="13">
        <v>43973</v>
      </c>
      <c r="C342" s="11" t="s">
        <v>21</v>
      </c>
      <c r="D342" s="11">
        <v>60</v>
      </c>
      <c r="E342" s="11">
        <v>14050</v>
      </c>
      <c r="F342" s="11">
        <v>13027</v>
      </c>
    </row>
    <row r="343" spans="1:6" ht="14.25" customHeight="1" x14ac:dyDescent="0.3">
      <c r="A343" s="14" t="str">
        <f>TEXT(B343,"ДД.ММ.ГГГГ")&amp;" "&amp;C343</f>
        <v>22.05.2020 Нижний Новгород</v>
      </c>
      <c r="B343" s="13">
        <v>43973</v>
      </c>
      <c r="C343" s="11" t="s">
        <v>13</v>
      </c>
      <c r="D343" s="11">
        <v>20</v>
      </c>
      <c r="E343" s="11">
        <v>2306</v>
      </c>
      <c r="F343" s="11">
        <v>2054</v>
      </c>
    </row>
    <row r="344" spans="1:6" ht="14.25" customHeight="1" x14ac:dyDescent="0.3">
      <c r="A344" s="14" t="str">
        <f>TEXT(B344,"ДД.ММ.ГГГГ")&amp;" "&amp;C344</f>
        <v>22.05.2020 Новосибирск</v>
      </c>
      <c r="B344" s="13">
        <v>43973</v>
      </c>
      <c r="C344" s="11" t="s">
        <v>23</v>
      </c>
      <c r="D344" s="11">
        <v>18</v>
      </c>
      <c r="E344" s="11">
        <v>985</v>
      </c>
      <c r="F344" s="11">
        <v>861</v>
      </c>
    </row>
    <row r="345" spans="1:6" ht="14.25" customHeight="1" x14ac:dyDescent="0.3">
      <c r="A345" s="14" t="str">
        <f>TEXT(B345,"ДД.ММ.ГГГГ")&amp;" "&amp;C345</f>
        <v>22.05.2020 Пермь</v>
      </c>
      <c r="B345" s="13">
        <v>43973</v>
      </c>
      <c r="C345" s="11" t="s">
        <v>18</v>
      </c>
      <c r="D345" s="11">
        <v>17</v>
      </c>
      <c r="E345" s="11">
        <v>1268</v>
      </c>
      <c r="F345" s="11">
        <v>1129</v>
      </c>
    </row>
    <row r="346" spans="1:6" ht="14.25" customHeight="1" x14ac:dyDescent="0.3">
      <c r="A346" s="14" t="str">
        <f>TEXT(B346,"ДД.ММ.ГГГГ")&amp;" "&amp;C346</f>
        <v>22.05.2020 Ростов-на-Дону</v>
      </c>
      <c r="B346" s="13">
        <v>43973</v>
      </c>
      <c r="C346" s="11" t="s">
        <v>19</v>
      </c>
      <c r="D346" s="11">
        <v>15</v>
      </c>
      <c r="E346" s="11">
        <v>903</v>
      </c>
      <c r="F346" s="11">
        <v>792</v>
      </c>
    </row>
    <row r="347" spans="1:6" ht="14.25" customHeight="1" x14ac:dyDescent="0.3">
      <c r="A347" s="14" t="str">
        <f>TEXT(B347,"ДД.ММ.ГГГГ")&amp;" "&amp;C347</f>
        <v>22.05.2020 Санкт-Петербург Север</v>
      </c>
      <c r="B347" s="13">
        <v>43973</v>
      </c>
      <c r="C347" s="11" t="s">
        <v>15</v>
      </c>
      <c r="D347" s="11">
        <v>125</v>
      </c>
      <c r="E347" s="11">
        <v>21427</v>
      </c>
      <c r="F347" s="11">
        <v>19799</v>
      </c>
    </row>
    <row r="348" spans="1:6" ht="14.25" customHeight="1" x14ac:dyDescent="0.3">
      <c r="A348" s="14" t="str">
        <f>TEXT(B348,"ДД.ММ.ГГГГ")&amp;" "&amp;C348</f>
        <v>22.05.2020 Санкт-Петербург Юг</v>
      </c>
      <c r="B348" s="13">
        <v>43973</v>
      </c>
      <c r="C348" s="11" t="s">
        <v>14</v>
      </c>
      <c r="D348" s="11">
        <v>129</v>
      </c>
      <c r="E348" s="11">
        <v>17088</v>
      </c>
      <c r="F348" s="11">
        <v>15804</v>
      </c>
    </row>
    <row r="349" spans="1:6" ht="14.25" customHeight="1" x14ac:dyDescent="0.3">
      <c r="A349" s="14" t="str">
        <f>TEXT(B349,"ДД.ММ.ГГГГ")&amp;" "&amp;C349</f>
        <v>22.05.2020 Тольятти</v>
      </c>
      <c r="B349" s="13">
        <v>43973</v>
      </c>
      <c r="C349" s="11" t="s">
        <v>12</v>
      </c>
      <c r="D349" s="11">
        <v>10</v>
      </c>
      <c r="E349" s="11">
        <v>965</v>
      </c>
      <c r="F349" s="11">
        <v>861</v>
      </c>
    </row>
    <row r="350" spans="1:6" ht="14.25" customHeight="1" x14ac:dyDescent="0.3">
      <c r="A350" s="14" t="str">
        <f>TEXT(B350,"ДД.ММ.ГГГГ")&amp;" "&amp;C350</f>
        <v>23.05.2020 Волгоград</v>
      </c>
      <c r="B350" s="13">
        <v>43974</v>
      </c>
      <c r="C350" s="11" t="s">
        <v>16</v>
      </c>
      <c r="D350" s="11">
        <v>36</v>
      </c>
      <c r="E350" s="11">
        <v>5651</v>
      </c>
      <c r="F350" s="11">
        <v>5212</v>
      </c>
    </row>
    <row r="351" spans="1:6" ht="14.25" customHeight="1" x14ac:dyDescent="0.3">
      <c r="A351" s="14" t="str">
        <f>TEXT(B351,"ДД.ММ.ГГГГ")&amp;" "&amp;C351</f>
        <v>23.05.2020 Екатеринбург</v>
      </c>
      <c r="B351" s="13">
        <v>43974</v>
      </c>
      <c r="C351" s="11" t="s">
        <v>11</v>
      </c>
      <c r="D351" s="11">
        <v>31</v>
      </c>
      <c r="E351" s="11">
        <v>6276</v>
      </c>
      <c r="F351" s="11">
        <v>5801</v>
      </c>
    </row>
    <row r="352" spans="1:6" ht="14.25" customHeight="1" x14ac:dyDescent="0.3">
      <c r="A352" s="14" t="str">
        <f>TEXT(B352,"ДД.ММ.ГГГГ")&amp;" "&amp;C352</f>
        <v>23.05.2020 Казань</v>
      </c>
      <c r="B352" s="13">
        <v>43974</v>
      </c>
      <c r="C352" s="11" t="s">
        <v>17</v>
      </c>
      <c r="D352" s="11">
        <v>21</v>
      </c>
      <c r="E352" s="11">
        <v>2460</v>
      </c>
      <c r="F352" s="11">
        <v>2226</v>
      </c>
    </row>
    <row r="353" spans="1:6" ht="14.25" customHeight="1" x14ac:dyDescent="0.3">
      <c r="A353" s="14" t="str">
        <f>TEXT(B353,"ДД.ММ.ГГГГ")&amp;" "&amp;C353</f>
        <v>23.05.2020 Кемерово</v>
      </c>
      <c r="B353" s="13">
        <v>43974</v>
      </c>
      <c r="C353" s="11" t="s">
        <v>10</v>
      </c>
      <c r="D353" s="11">
        <v>21</v>
      </c>
      <c r="E353" s="11">
        <v>2340</v>
      </c>
      <c r="F353" s="11">
        <v>2146</v>
      </c>
    </row>
    <row r="354" spans="1:6" ht="14.25" customHeight="1" x14ac:dyDescent="0.3">
      <c r="A354" s="14" t="str">
        <f>TEXT(B354,"ДД.ММ.ГГГГ")&amp;" "&amp;C354</f>
        <v>23.05.2020 Краснодар</v>
      </c>
      <c r="B354" s="13">
        <v>43974</v>
      </c>
      <c r="C354" s="11" t="s">
        <v>20</v>
      </c>
      <c r="D354" s="11">
        <v>19</v>
      </c>
      <c r="E354" s="11">
        <v>2195</v>
      </c>
      <c r="F354" s="11">
        <v>1999</v>
      </c>
    </row>
    <row r="355" spans="1:6" ht="14.25" customHeight="1" x14ac:dyDescent="0.3">
      <c r="A355" s="14" t="str">
        <f>TEXT(B355,"ДД.ММ.ГГГГ")&amp;" "&amp;C355</f>
        <v>23.05.2020 Москва Восток</v>
      </c>
      <c r="B355" s="13">
        <v>43974</v>
      </c>
      <c r="C355" s="11" t="s">
        <v>22</v>
      </c>
      <c r="D355" s="11">
        <v>54</v>
      </c>
      <c r="E355" s="11">
        <v>16221</v>
      </c>
      <c r="F355" s="11">
        <v>15065</v>
      </c>
    </row>
    <row r="356" spans="1:6" ht="14.25" customHeight="1" x14ac:dyDescent="0.3">
      <c r="A356" s="14" t="str">
        <f>TEXT(B356,"ДД.ММ.ГГГГ")&amp;" "&amp;C356</f>
        <v>23.05.2020 Москва Запад</v>
      </c>
      <c r="B356" s="13">
        <v>43974</v>
      </c>
      <c r="C356" s="11" t="s">
        <v>21</v>
      </c>
      <c r="D356" s="11">
        <v>60</v>
      </c>
      <c r="E356" s="11">
        <v>17295</v>
      </c>
      <c r="F356" s="11">
        <v>16010</v>
      </c>
    </row>
    <row r="357" spans="1:6" ht="14.25" customHeight="1" x14ac:dyDescent="0.3">
      <c r="A357" s="14" t="str">
        <f>TEXT(B357,"ДД.ММ.ГГГГ")&amp;" "&amp;C357</f>
        <v>23.05.2020 Нижний Новгород</v>
      </c>
      <c r="B357" s="13">
        <v>43974</v>
      </c>
      <c r="C357" s="11" t="s">
        <v>13</v>
      </c>
      <c r="D357" s="11">
        <v>20</v>
      </c>
      <c r="E357" s="11">
        <v>2266</v>
      </c>
      <c r="F357" s="11">
        <v>1993</v>
      </c>
    </row>
    <row r="358" spans="1:6" ht="14.25" customHeight="1" x14ac:dyDescent="0.3">
      <c r="A358" s="14" t="str">
        <f>TEXT(B358,"ДД.ММ.ГГГГ")&amp;" "&amp;C358</f>
        <v>23.05.2020 Новосибирск</v>
      </c>
      <c r="B358" s="13">
        <v>43974</v>
      </c>
      <c r="C358" s="11" t="s">
        <v>23</v>
      </c>
      <c r="D358" s="11">
        <v>18</v>
      </c>
      <c r="E358" s="11">
        <v>1031</v>
      </c>
      <c r="F358" s="11">
        <v>918</v>
      </c>
    </row>
    <row r="359" spans="1:6" ht="14.25" customHeight="1" x14ac:dyDescent="0.3">
      <c r="A359" s="14" t="str">
        <f>TEXT(B359,"ДД.ММ.ГГГГ")&amp;" "&amp;C359</f>
        <v>23.05.2020 Пермь</v>
      </c>
      <c r="B359" s="13">
        <v>43974</v>
      </c>
      <c r="C359" s="11" t="s">
        <v>18</v>
      </c>
      <c r="D359" s="11">
        <v>17</v>
      </c>
      <c r="E359" s="11">
        <v>1294</v>
      </c>
      <c r="F359" s="11">
        <v>1155</v>
      </c>
    </row>
    <row r="360" spans="1:6" ht="14.25" customHeight="1" x14ac:dyDescent="0.3">
      <c r="A360" s="14" t="str">
        <f>TEXT(B360,"ДД.ММ.ГГГГ")&amp;" "&amp;C360</f>
        <v>23.05.2020 Ростов-на-Дону</v>
      </c>
      <c r="B360" s="13">
        <v>43974</v>
      </c>
      <c r="C360" s="11" t="s">
        <v>19</v>
      </c>
      <c r="D360" s="11">
        <v>15</v>
      </c>
      <c r="E360" s="11">
        <v>840</v>
      </c>
      <c r="F360" s="11">
        <v>725</v>
      </c>
    </row>
    <row r="361" spans="1:6" ht="14.25" customHeight="1" x14ac:dyDescent="0.3">
      <c r="A361" s="14" t="str">
        <f>TEXT(B361,"ДД.ММ.ГГГГ")&amp;" "&amp;C361</f>
        <v>23.05.2020 Санкт-Петербург Север</v>
      </c>
      <c r="B361" s="13">
        <v>43974</v>
      </c>
      <c r="C361" s="11" t="s">
        <v>15</v>
      </c>
      <c r="D361" s="11">
        <v>125</v>
      </c>
      <c r="E361" s="11">
        <v>24574</v>
      </c>
      <c r="F361" s="11">
        <v>22609</v>
      </c>
    </row>
    <row r="362" spans="1:6" ht="14.25" customHeight="1" x14ac:dyDescent="0.3">
      <c r="A362" s="14" t="str">
        <f>TEXT(B362,"ДД.ММ.ГГГГ")&amp;" "&amp;C362</f>
        <v>23.05.2020 Санкт-Петербург Юг</v>
      </c>
      <c r="B362" s="13">
        <v>43974</v>
      </c>
      <c r="C362" s="11" t="s">
        <v>14</v>
      </c>
      <c r="D362" s="11">
        <v>129</v>
      </c>
      <c r="E362" s="11">
        <v>19856</v>
      </c>
      <c r="F362" s="11">
        <v>18325</v>
      </c>
    </row>
    <row r="363" spans="1:6" ht="14.25" customHeight="1" x14ac:dyDescent="0.3">
      <c r="A363" s="14" t="str">
        <f>TEXT(B363,"ДД.ММ.ГГГГ")&amp;" "&amp;C363</f>
        <v>23.05.2020 Тольятти</v>
      </c>
      <c r="B363" s="13">
        <v>43974</v>
      </c>
      <c r="C363" s="11" t="s">
        <v>12</v>
      </c>
      <c r="D363" s="11">
        <v>10</v>
      </c>
      <c r="E363" s="11">
        <v>828</v>
      </c>
      <c r="F363" s="11">
        <v>734</v>
      </c>
    </row>
    <row r="364" spans="1:6" ht="14.25" customHeight="1" x14ac:dyDescent="0.3">
      <c r="A364" s="14" t="str">
        <f>TEXT(B364,"ДД.ММ.ГГГГ")&amp;" "&amp;C364</f>
        <v>24.05.2020 Волгоград</v>
      </c>
      <c r="B364" s="13">
        <v>43975</v>
      </c>
      <c r="C364" s="11" t="s">
        <v>16</v>
      </c>
      <c r="D364" s="11">
        <v>36</v>
      </c>
      <c r="E364" s="11">
        <v>4915</v>
      </c>
      <c r="F364" s="11">
        <v>4562</v>
      </c>
    </row>
    <row r="365" spans="1:6" ht="14.25" customHeight="1" x14ac:dyDescent="0.3">
      <c r="A365" s="14" t="str">
        <f>TEXT(B365,"ДД.ММ.ГГГГ")&amp;" "&amp;C365</f>
        <v>24.05.2020 Екатеринбург</v>
      </c>
      <c r="B365" s="13">
        <v>43975</v>
      </c>
      <c r="C365" s="11" t="s">
        <v>11</v>
      </c>
      <c r="D365" s="11">
        <v>31</v>
      </c>
      <c r="E365" s="11">
        <v>5035</v>
      </c>
      <c r="F365" s="11">
        <v>4683</v>
      </c>
    </row>
    <row r="366" spans="1:6" ht="14.25" customHeight="1" x14ac:dyDescent="0.3">
      <c r="A366" s="14" t="str">
        <f>TEXT(B366,"ДД.ММ.ГГГГ")&amp;" "&amp;C366</f>
        <v>24.05.2020 Казань</v>
      </c>
      <c r="B366" s="13">
        <v>43975</v>
      </c>
      <c r="C366" s="11" t="s">
        <v>17</v>
      </c>
      <c r="D366" s="11">
        <v>21</v>
      </c>
      <c r="E366" s="11">
        <v>2254</v>
      </c>
      <c r="F366" s="11">
        <v>2061</v>
      </c>
    </row>
    <row r="367" spans="1:6" ht="14.25" customHeight="1" x14ac:dyDescent="0.3">
      <c r="A367" s="14" t="str">
        <f>TEXT(B367,"ДД.ММ.ГГГГ")&amp;" "&amp;C367</f>
        <v>24.05.2020 Кемерово</v>
      </c>
      <c r="B367" s="13">
        <v>43975</v>
      </c>
      <c r="C367" s="11" t="s">
        <v>10</v>
      </c>
      <c r="D367" s="11">
        <v>20</v>
      </c>
      <c r="E367" s="11">
        <v>1999</v>
      </c>
      <c r="F367" s="11">
        <v>1829</v>
      </c>
    </row>
    <row r="368" spans="1:6" ht="14.25" customHeight="1" x14ac:dyDescent="0.3">
      <c r="A368" s="14" t="str">
        <f>TEXT(B368,"ДД.ММ.ГГГГ")&amp;" "&amp;C368</f>
        <v>24.05.2020 Краснодар</v>
      </c>
      <c r="B368" s="13">
        <v>43975</v>
      </c>
      <c r="C368" s="11" t="s">
        <v>20</v>
      </c>
      <c r="D368" s="11">
        <v>19</v>
      </c>
      <c r="E368" s="11">
        <v>1868</v>
      </c>
      <c r="F368" s="11">
        <v>1706</v>
      </c>
    </row>
    <row r="369" spans="1:6" ht="14.25" customHeight="1" x14ac:dyDescent="0.3">
      <c r="A369" s="14" t="str">
        <f>TEXT(B369,"ДД.ММ.ГГГГ")&amp;" "&amp;C369</f>
        <v>24.05.2020 Москва Восток</v>
      </c>
      <c r="B369" s="13">
        <v>43975</v>
      </c>
      <c r="C369" s="11" t="s">
        <v>22</v>
      </c>
      <c r="D369" s="11">
        <v>54</v>
      </c>
      <c r="E369" s="11">
        <v>12211</v>
      </c>
      <c r="F369" s="11">
        <v>11427</v>
      </c>
    </row>
    <row r="370" spans="1:6" ht="14.25" customHeight="1" x14ac:dyDescent="0.3">
      <c r="A370" s="14" t="str">
        <f>TEXT(B370,"ДД.ММ.ГГГГ")&amp;" "&amp;C370</f>
        <v>24.05.2020 Москва Запад</v>
      </c>
      <c r="B370" s="13">
        <v>43975</v>
      </c>
      <c r="C370" s="11" t="s">
        <v>21</v>
      </c>
      <c r="D370" s="11">
        <v>60</v>
      </c>
      <c r="E370" s="11">
        <v>12822</v>
      </c>
      <c r="F370" s="11">
        <v>11916</v>
      </c>
    </row>
    <row r="371" spans="1:6" ht="14.25" customHeight="1" x14ac:dyDescent="0.3">
      <c r="A371" s="14" t="str">
        <f>TEXT(B371,"ДД.ММ.ГГГГ")&amp;" "&amp;C371</f>
        <v>24.05.2020 Нижний Новгород</v>
      </c>
      <c r="B371" s="13">
        <v>43975</v>
      </c>
      <c r="C371" s="11" t="s">
        <v>13</v>
      </c>
      <c r="D371" s="11">
        <v>20</v>
      </c>
      <c r="E371" s="11">
        <v>2015</v>
      </c>
      <c r="F371" s="11">
        <v>1803</v>
      </c>
    </row>
    <row r="372" spans="1:6" ht="14.25" customHeight="1" x14ac:dyDescent="0.3">
      <c r="A372" s="14" t="str">
        <f>TEXT(B372,"ДД.ММ.ГГГГ")&amp;" "&amp;C372</f>
        <v>24.05.2020 Новосибирск</v>
      </c>
      <c r="B372" s="13">
        <v>43975</v>
      </c>
      <c r="C372" s="11" t="s">
        <v>23</v>
      </c>
      <c r="D372" s="11">
        <v>18</v>
      </c>
      <c r="E372" s="11">
        <v>1006</v>
      </c>
      <c r="F372" s="11">
        <v>904</v>
      </c>
    </row>
    <row r="373" spans="1:6" ht="14.25" customHeight="1" x14ac:dyDescent="0.3">
      <c r="A373" s="14" t="str">
        <f>TEXT(B373,"ДД.ММ.ГГГГ")&amp;" "&amp;C373</f>
        <v>24.05.2020 Пермь</v>
      </c>
      <c r="B373" s="13">
        <v>43975</v>
      </c>
      <c r="C373" s="11" t="s">
        <v>18</v>
      </c>
      <c r="D373" s="11">
        <v>17</v>
      </c>
      <c r="E373" s="11">
        <v>1128</v>
      </c>
      <c r="F373" s="11">
        <v>1001</v>
      </c>
    </row>
    <row r="374" spans="1:6" ht="14.25" customHeight="1" x14ac:dyDescent="0.3">
      <c r="A374" s="14" t="str">
        <f>TEXT(B374,"ДД.ММ.ГГГГ")&amp;" "&amp;C374</f>
        <v>24.05.2020 Ростов-на-Дону</v>
      </c>
      <c r="B374" s="13">
        <v>43975</v>
      </c>
      <c r="C374" s="11" t="s">
        <v>19</v>
      </c>
      <c r="D374" s="11">
        <v>15</v>
      </c>
      <c r="E374" s="11">
        <v>779</v>
      </c>
      <c r="F374" s="11">
        <v>673</v>
      </c>
    </row>
    <row r="375" spans="1:6" ht="14.25" customHeight="1" x14ac:dyDescent="0.3">
      <c r="A375" s="14" t="str">
        <f>TEXT(B375,"ДД.ММ.ГГГГ")&amp;" "&amp;C375</f>
        <v>24.05.2020 Санкт-Петербург Север</v>
      </c>
      <c r="B375" s="13">
        <v>43975</v>
      </c>
      <c r="C375" s="11" t="s">
        <v>15</v>
      </c>
      <c r="D375" s="11">
        <v>125</v>
      </c>
      <c r="E375" s="11">
        <v>21004</v>
      </c>
      <c r="F375" s="11">
        <v>19556</v>
      </c>
    </row>
    <row r="376" spans="1:6" ht="14.25" customHeight="1" x14ac:dyDescent="0.3">
      <c r="A376" s="14" t="str">
        <f>TEXT(B376,"ДД.ММ.ГГГГ")&amp;" "&amp;C376</f>
        <v>24.05.2020 Санкт-Петербург Юг</v>
      </c>
      <c r="B376" s="13">
        <v>43975</v>
      </c>
      <c r="C376" s="11" t="s">
        <v>14</v>
      </c>
      <c r="D376" s="11">
        <v>129</v>
      </c>
      <c r="E376" s="11">
        <v>16432</v>
      </c>
      <c r="F376" s="11">
        <v>15345</v>
      </c>
    </row>
    <row r="377" spans="1:6" ht="14.25" customHeight="1" x14ac:dyDescent="0.3">
      <c r="A377" s="14" t="str">
        <f>TEXT(B377,"ДД.ММ.ГГГГ")&amp;" "&amp;C377</f>
        <v>24.05.2020 Тольятти</v>
      </c>
      <c r="B377" s="13">
        <v>43975</v>
      </c>
      <c r="C377" s="11" t="s">
        <v>12</v>
      </c>
      <c r="D377" s="11">
        <v>10</v>
      </c>
      <c r="E377" s="11">
        <v>639</v>
      </c>
      <c r="F377" s="11">
        <v>557</v>
      </c>
    </row>
    <row r="378" spans="1:6" ht="14.25" customHeight="1" x14ac:dyDescent="0.3">
      <c r="A378" s="14" t="str">
        <f>TEXT(B378,"ДД.ММ.ГГГГ")&amp;" "&amp;C378</f>
        <v>25.05.2020 Волгоград</v>
      </c>
      <c r="B378" s="13">
        <v>43976</v>
      </c>
      <c r="C378" s="11" t="s">
        <v>16</v>
      </c>
      <c r="D378" s="11">
        <v>36</v>
      </c>
      <c r="E378" s="11">
        <v>4641</v>
      </c>
      <c r="F378" s="11">
        <v>4274</v>
      </c>
    </row>
    <row r="379" spans="1:6" ht="14.25" customHeight="1" x14ac:dyDescent="0.3">
      <c r="A379" s="14" t="str">
        <f>TEXT(B379,"ДД.ММ.ГГГГ")&amp;" "&amp;C379</f>
        <v>25.05.2020 Екатеринбург</v>
      </c>
      <c r="B379" s="13">
        <v>43976</v>
      </c>
      <c r="C379" s="11" t="s">
        <v>11</v>
      </c>
      <c r="D379" s="11">
        <v>31</v>
      </c>
      <c r="E379" s="11">
        <v>5210</v>
      </c>
      <c r="F379" s="11">
        <v>4841</v>
      </c>
    </row>
    <row r="380" spans="1:6" ht="14.25" customHeight="1" x14ac:dyDescent="0.3">
      <c r="A380" s="14" t="str">
        <f>TEXT(B380,"ДД.ММ.ГГГГ")&amp;" "&amp;C380</f>
        <v>25.05.2020 Казань</v>
      </c>
      <c r="B380" s="13">
        <v>43976</v>
      </c>
      <c r="C380" s="11" t="s">
        <v>17</v>
      </c>
      <c r="D380" s="11">
        <v>21</v>
      </c>
      <c r="E380" s="11">
        <v>2330</v>
      </c>
      <c r="F380" s="11">
        <v>2142</v>
      </c>
    </row>
    <row r="381" spans="1:6" ht="14.25" customHeight="1" x14ac:dyDescent="0.3">
      <c r="A381" s="14" t="str">
        <f>TEXT(B381,"ДД.ММ.ГГГГ")&amp;" "&amp;C381</f>
        <v>25.05.2020 Кемерово</v>
      </c>
      <c r="B381" s="13">
        <v>43976</v>
      </c>
      <c r="C381" s="11" t="s">
        <v>10</v>
      </c>
      <c r="D381" s="11">
        <v>20</v>
      </c>
      <c r="E381" s="11">
        <v>2087</v>
      </c>
      <c r="F381" s="11">
        <v>1914</v>
      </c>
    </row>
    <row r="382" spans="1:6" ht="14.25" customHeight="1" x14ac:dyDescent="0.3">
      <c r="A382" s="14" t="str">
        <f>TEXT(B382,"ДД.ММ.ГГГГ")&amp;" "&amp;C382</f>
        <v>25.05.2020 Краснодар</v>
      </c>
      <c r="B382" s="13">
        <v>43976</v>
      </c>
      <c r="C382" s="11" t="s">
        <v>20</v>
      </c>
      <c r="D382" s="11">
        <v>20</v>
      </c>
      <c r="E382" s="11">
        <v>1899</v>
      </c>
      <c r="F382" s="11">
        <v>1738</v>
      </c>
    </row>
    <row r="383" spans="1:6" ht="14.25" customHeight="1" x14ac:dyDescent="0.3">
      <c r="A383" s="14" t="str">
        <f>TEXT(B383,"ДД.ММ.ГГГГ")&amp;" "&amp;C383</f>
        <v>25.05.2020 Москва Восток</v>
      </c>
      <c r="B383" s="13">
        <v>43976</v>
      </c>
      <c r="C383" s="11" t="s">
        <v>22</v>
      </c>
      <c r="D383" s="11">
        <v>54</v>
      </c>
      <c r="E383" s="11">
        <v>12336</v>
      </c>
      <c r="F383" s="11">
        <v>11519</v>
      </c>
    </row>
    <row r="384" spans="1:6" ht="14.25" customHeight="1" x14ac:dyDescent="0.3">
      <c r="A384" s="14" t="str">
        <f>TEXT(B384,"ДД.ММ.ГГГГ")&amp;" "&amp;C384</f>
        <v>25.05.2020 Москва Запад</v>
      </c>
      <c r="B384" s="13">
        <v>43976</v>
      </c>
      <c r="C384" s="11" t="s">
        <v>21</v>
      </c>
      <c r="D384" s="11">
        <v>59</v>
      </c>
      <c r="E384" s="11">
        <v>12983</v>
      </c>
      <c r="F384" s="11">
        <v>12056</v>
      </c>
    </row>
    <row r="385" spans="1:6" ht="14.25" customHeight="1" x14ac:dyDescent="0.3">
      <c r="A385" s="14" t="str">
        <f>TEXT(B385,"ДД.ММ.ГГГГ")&amp;" "&amp;C385</f>
        <v>25.05.2020 Нижний Новгород</v>
      </c>
      <c r="B385" s="13">
        <v>43976</v>
      </c>
      <c r="C385" s="11" t="s">
        <v>13</v>
      </c>
      <c r="D385" s="11">
        <v>20</v>
      </c>
      <c r="E385" s="11">
        <v>2011</v>
      </c>
      <c r="F385" s="11">
        <v>1791</v>
      </c>
    </row>
    <row r="386" spans="1:6" ht="14.25" customHeight="1" x14ac:dyDescent="0.3">
      <c r="A386" s="14" t="str">
        <f>TEXT(B386,"ДД.ММ.ГГГГ")&amp;" "&amp;C386</f>
        <v>25.05.2020 Новосибирск</v>
      </c>
      <c r="B386" s="13">
        <v>43976</v>
      </c>
      <c r="C386" s="11" t="s">
        <v>23</v>
      </c>
      <c r="D386" s="11">
        <v>18</v>
      </c>
      <c r="E386" s="11">
        <v>989</v>
      </c>
      <c r="F386" s="11">
        <v>887</v>
      </c>
    </row>
    <row r="387" spans="1:6" ht="14.25" customHeight="1" x14ac:dyDescent="0.3">
      <c r="A387" s="14" t="str">
        <f>TEXT(B387,"ДД.ММ.ГГГГ")&amp;" "&amp;C387</f>
        <v>25.05.2020 Пермь</v>
      </c>
      <c r="B387" s="13">
        <v>43976</v>
      </c>
      <c r="C387" s="11" t="s">
        <v>18</v>
      </c>
      <c r="D387" s="11">
        <v>17</v>
      </c>
      <c r="E387" s="11">
        <v>1142</v>
      </c>
      <c r="F387" s="11">
        <v>1020</v>
      </c>
    </row>
    <row r="388" spans="1:6" ht="14.25" customHeight="1" x14ac:dyDescent="0.3">
      <c r="A388" s="14" t="str">
        <f>TEXT(B388,"ДД.ММ.ГГГГ")&amp;" "&amp;C388</f>
        <v>25.05.2020 Ростов-на-Дону</v>
      </c>
      <c r="B388" s="13">
        <v>43976</v>
      </c>
      <c r="C388" s="11" t="s">
        <v>19</v>
      </c>
      <c r="D388" s="11">
        <v>15</v>
      </c>
      <c r="E388" s="11">
        <v>835</v>
      </c>
      <c r="F388" s="11">
        <v>736</v>
      </c>
    </row>
    <row r="389" spans="1:6" ht="14.25" customHeight="1" x14ac:dyDescent="0.3">
      <c r="A389" s="14" t="str">
        <f>TEXT(B389,"ДД.ММ.ГГГГ")&amp;" "&amp;C389</f>
        <v>25.05.2020 Санкт-Петербург Север</v>
      </c>
      <c r="B389" s="13">
        <v>43976</v>
      </c>
      <c r="C389" s="11" t="s">
        <v>15</v>
      </c>
      <c r="D389" s="11">
        <v>124</v>
      </c>
      <c r="E389" s="11">
        <v>20358</v>
      </c>
      <c r="F389" s="11">
        <v>18890</v>
      </c>
    </row>
    <row r="390" spans="1:6" ht="14.25" customHeight="1" x14ac:dyDescent="0.3">
      <c r="A390" s="14" t="str">
        <f>TEXT(B390,"ДД.ММ.ГГГГ")&amp;" "&amp;C390</f>
        <v>25.05.2020 Санкт-Петербург Юг</v>
      </c>
      <c r="B390" s="13">
        <v>43976</v>
      </c>
      <c r="C390" s="11" t="s">
        <v>14</v>
      </c>
      <c r="D390" s="11">
        <v>129</v>
      </c>
      <c r="E390" s="11">
        <v>15822</v>
      </c>
      <c r="F390" s="11">
        <v>14753</v>
      </c>
    </row>
    <row r="391" spans="1:6" ht="14.25" customHeight="1" x14ac:dyDescent="0.3">
      <c r="A391" s="14" t="str">
        <f>TEXT(B391,"ДД.ММ.ГГГГ")&amp;" "&amp;C391</f>
        <v>25.05.2020 Тольятти</v>
      </c>
      <c r="B391" s="13">
        <v>43976</v>
      </c>
      <c r="C391" s="11" t="s">
        <v>12</v>
      </c>
      <c r="D391" s="11">
        <v>10</v>
      </c>
      <c r="E391" s="11">
        <v>739</v>
      </c>
      <c r="F391" s="11">
        <v>642</v>
      </c>
    </row>
    <row r="392" spans="1:6" ht="14.25" customHeight="1" x14ac:dyDescent="0.3">
      <c r="A392" s="14" t="str">
        <f>TEXT(B392,"ДД.ММ.ГГГГ")&amp;" "&amp;C392</f>
        <v>26.05.2020 Волгоград</v>
      </c>
      <c r="B392" s="13">
        <v>43977</v>
      </c>
      <c r="C392" s="11" t="s">
        <v>16</v>
      </c>
      <c r="D392" s="11">
        <v>36</v>
      </c>
      <c r="E392" s="11">
        <v>4770</v>
      </c>
      <c r="F392" s="11">
        <v>4424</v>
      </c>
    </row>
    <row r="393" spans="1:6" ht="14.25" customHeight="1" x14ac:dyDescent="0.3">
      <c r="A393" s="14" t="str">
        <f>TEXT(B393,"ДД.ММ.ГГГГ")&amp;" "&amp;C393</f>
        <v>26.05.2020 Екатеринбург</v>
      </c>
      <c r="B393" s="13">
        <v>43977</v>
      </c>
      <c r="C393" s="11" t="s">
        <v>11</v>
      </c>
      <c r="D393" s="11">
        <v>31</v>
      </c>
      <c r="E393" s="11">
        <v>5493</v>
      </c>
      <c r="F393" s="11">
        <v>5119</v>
      </c>
    </row>
    <row r="394" spans="1:6" ht="14.25" customHeight="1" x14ac:dyDescent="0.3">
      <c r="A394" s="14" t="str">
        <f>TEXT(B394,"ДД.ММ.ГГГГ")&amp;" "&amp;C394</f>
        <v>26.05.2020 Казань</v>
      </c>
      <c r="B394" s="13">
        <v>43977</v>
      </c>
      <c r="C394" s="11" t="s">
        <v>17</v>
      </c>
      <c r="D394" s="11">
        <v>21</v>
      </c>
      <c r="E394" s="11">
        <v>2418</v>
      </c>
      <c r="F394" s="11">
        <v>2215</v>
      </c>
    </row>
    <row r="395" spans="1:6" ht="14.25" customHeight="1" x14ac:dyDescent="0.3">
      <c r="A395" s="14" t="str">
        <f>TEXT(B395,"ДД.ММ.ГГГГ")&amp;" "&amp;C395</f>
        <v>26.05.2020 Кемерово</v>
      </c>
      <c r="B395" s="13">
        <v>43977</v>
      </c>
      <c r="C395" s="11" t="s">
        <v>10</v>
      </c>
      <c r="D395" s="11">
        <v>20</v>
      </c>
      <c r="E395" s="11">
        <v>2044</v>
      </c>
      <c r="F395" s="11">
        <v>1863</v>
      </c>
    </row>
    <row r="396" spans="1:6" ht="14.25" customHeight="1" x14ac:dyDescent="0.3">
      <c r="A396" s="14" t="str">
        <f>TEXT(B396,"ДД.ММ.ГГГГ")&amp;" "&amp;C396</f>
        <v>26.05.2020 Краснодар</v>
      </c>
      <c r="B396" s="13">
        <v>43977</v>
      </c>
      <c r="C396" s="11" t="s">
        <v>20</v>
      </c>
      <c r="D396" s="11">
        <v>20</v>
      </c>
      <c r="E396" s="11">
        <v>1814</v>
      </c>
      <c r="F396" s="11">
        <v>1655</v>
      </c>
    </row>
    <row r="397" spans="1:6" ht="14.25" customHeight="1" x14ac:dyDescent="0.3">
      <c r="A397" s="14" t="str">
        <f>TEXT(B397,"ДД.ММ.ГГГГ")&amp;" "&amp;C397</f>
        <v>26.05.2020 Москва Восток</v>
      </c>
      <c r="B397" s="13">
        <v>43977</v>
      </c>
      <c r="C397" s="11" t="s">
        <v>22</v>
      </c>
      <c r="D397" s="11">
        <v>54</v>
      </c>
      <c r="E397" s="11">
        <v>14482</v>
      </c>
      <c r="F397" s="11">
        <v>13510</v>
      </c>
    </row>
    <row r="398" spans="1:6" ht="14.25" customHeight="1" x14ac:dyDescent="0.3">
      <c r="A398" s="14" t="str">
        <f>TEXT(B398,"ДД.ММ.ГГГГ")&amp;" "&amp;C398</f>
        <v>26.05.2020 Москва Запад</v>
      </c>
      <c r="B398" s="13">
        <v>43977</v>
      </c>
      <c r="C398" s="11" t="s">
        <v>21</v>
      </c>
      <c r="D398" s="11">
        <v>59</v>
      </c>
      <c r="E398" s="11">
        <v>15369</v>
      </c>
      <c r="F398" s="11">
        <v>14299</v>
      </c>
    </row>
    <row r="399" spans="1:6" ht="14.25" customHeight="1" x14ac:dyDescent="0.3">
      <c r="A399" s="14" t="str">
        <f>TEXT(B399,"ДД.ММ.ГГГГ")&amp;" "&amp;C399</f>
        <v>26.05.2020 Нижний Новгород</v>
      </c>
      <c r="B399" s="13">
        <v>43977</v>
      </c>
      <c r="C399" s="11" t="s">
        <v>13</v>
      </c>
      <c r="D399" s="11">
        <v>20</v>
      </c>
      <c r="E399" s="11">
        <v>2036</v>
      </c>
      <c r="F399" s="11">
        <v>1790</v>
      </c>
    </row>
    <row r="400" spans="1:6" ht="14.25" customHeight="1" x14ac:dyDescent="0.3">
      <c r="A400" s="14" t="str">
        <f>TEXT(B400,"ДД.ММ.ГГГГ")&amp;" "&amp;C400</f>
        <v>26.05.2020 Новосибирск</v>
      </c>
      <c r="B400" s="13">
        <v>43977</v>
      </c>
      <c r="C400" s="11" t="s">
        <v>23</v>
      </c>
      <c r="D400" s="11">
        <v>18</v>
      </c>
      <c r="E400" s="11">
        <v>914</v>
      </c>
      <c r="F400" s="11">
        <v>804</v>
      </c>
    </row>
    <row r="401" spans="1:6" ht="14.25" customHeight="1" x14ac:dyDescent="0.3">
      <c r="A401" s="14" t="str">
        <f>TEXT(B401,"ДД.ММ.ГГГГ")&amp;" "&amp;C401</f>
        <v>26.05.2020 Пермь</v>
      </c>
      <c r="B401" s="13">
        <v>43977</v>
      </c>
      <c r="C401" s="11" t="s">
        <v>18</v>
      </c>
      <c r="D401" s="11">
        <v>17</v>
      </c>
      <c r="E401" s="11">
        <v>1140</v>
      </c>
      <c r="F401" s="11">
        <v>1016</v>
      </c>
    </row>
    <row r="402" spans="1:6" ht="14.25" customHeight="1" x14ac:dyDescent="0.3">
      <c r="A402" s="14" t="str">
        <f>TEXT(B402,"ДД.ММ.ГГГГ")&amp;" "&amp;C402</f>
        <v>26.05.2020 Ростов-на-Дону</v>
      </c>
      <c r="B402" s="13">
        <v>43977</v>
      </c>
      <c r="C402" s="11" t="s">
        <v>19</v>
      </c>
      <c r="D402" s="11">
        <v>15</v>
      </c>
      <c r="E402" s="11">
        <v>812</v>
      </c>
      <c r="F402" s="11">
        <v>711</v>
      </c>
    </row>
    <row r="403" spans="1:6" ht="14.25" customHeight="1" x14ac:dyDescent="0.3">
      <c r="A403" s="14" t="str">
        <f>TEXT(B403,"ДД.ММ.ГГГГ")&amp;" "&amp;C403</f>
        <v>26.05.2020 Санкт-Петербург Север</v>
      </c>
      <c r="B403" s="13">
        <v>43977</v>
      </c>
      <c r="C403" s="11" t="s">
        <v>15</v>
      </c>
      <c r="D403" s="11">
        <v>124</v>
      </c>
      <c r="E403" s="11">
        <v>21153</v>
      </c>
      <c r="F403" s="11">
        <v>19673</v>
      </c>
    </row>
    <row r="404" spans="1:6" ht="14.25" customHeight="1" x14ac:dyDescent="0.3">
      <c r="A404" s="14" t="str">
        <f>TEXT(B404,"ДД.ММ.ГГГГ")&amp;" "&amp;C404</f>
        <v>26.05.2020 Санкт-Петербург Юг</v>
      </c>
      <c r="B404" s="13">
        <v>43977</v>
      </c>
      <c r="C404" s="11" t="s">
        <v>14</v>
      </c>
      <c r="D404" s="11">
        <v>129</v>
      </c>
      <c r="E404" s="11">
        <v>16459</v>
      </c>
      <c r="F404" s="11">
        <v>15355</v>
      </c>
    </row>
    <row r="405" spans="1:6" ht="14.25" customHeight="1" x14ac:dyDescent="0.3">
      <c r="A405" s="14" t="str">
        <f>TEXT(B405,"ДД.ММ.ГГГГ")&amp;" "&amp;C405</f>
        <v>26.05.2020 Тольятти</v>
      </c>
      <c r="B405" s="13">
        <v>43977</v>
      </c>
      <c r="C405" s="11" t="s">
        <v>12</v>
      </c>
      <c r="D405" s="11">
        <v>10</v>
      </c>
      <c r="E405" s="11">
        <v>692</v>
      </c>
      <c r="F405" s="11">
        <v>601</v>
      </c>
    </row>
    <row r="406" spans="1:6" ht="14.25" customHeight="1" x14ac:dyDescent="0.3">
      <c r="A406" s="14" t="str">
        <f>TEXT(B406,"ДД.ММ.ГГГГ")&amp;" "&amp;C406</f>
        <v>26.05.2020 Тюмень</v>
      </c>
      <c r="B406" s="13">
        <v>43977</v>
      </c>
      <c r="C406" s="11" t="s">
        <v>24</v>
      </c>
      <c r="D406" s="11">
        <v>7</v>
      </c>
      <c r="E406" s="11">
        <v>577</v>
      </c>
      <c r="F406" s="11">
        <v>389</v>
      </c>
    </row>
    <row r="407" spans="1:6" ht="14.25" customHeight="1" x14ac:dyDescent="0.3">
      <c r="A407" s="14" t="str">
        <f>TEXT(B407,"ДД.ММ.ГГГГ")&amp;" "&amp;C407</f>
        <v>27.05.2020 Волгоград</v>
      </c>
      <c r="B407" s="13">
        <v>43978</v>
      </c>
      <c r="C407" s="11" t="s">
        <v>16</v>
      </c>
      <c r="D407" s="11">
        <v>36</v>
      </c>
      <c r="E407" s="11">
        <v>4951</v>
      </c>
      <c r="F407" s="11">
        <v>4584</v>
      </c>
    </row>
    <row r="408" spans="1:6" ht="14.25" customHeight="1" x14ac:dyDescent="0.3">
      <c r="A408" s="14" t="str">
        <f>TEXT(B408,"ДД.ММ.ГГГГ")&amp;" "&amp;C408</f>
        <v>27.05.2020 Екатеринбург</v>
      </c>
      <c r="B408" s="13">
        <v>43978</v>
      </c>
      <c r="C408" s="11" t="s">
        <v>11</v>
      </c>
      <c r="D408" s="11">
        <v>31</v>
      </c>
      <c r="E408" s="11">
        <v>5330</v>
      </c>
      <c r="F408" s="11">
        <v>4977</v>
      </c>
    </row>
    <row r="409" spans="1:6" ht="14.25" customHeight="1" x14ac:dyDescent="0.3">
      <c r="A409" s="14" t="str">
        <f>TEXT(B409,"ДД.ММ.ГГГГ")&amp;" "&amp;C409</f>
        <v>27.05.2020 Казань</v>
      </c>
      <c r="B409" s="13">
        <v>43978</v>
      </c>
      <c r="C409" s="11" t="s">
        <v>17</v>
      </c>
      <c r="D409" s="11">
        <v>21</v>
      </c>
      <c r="E409" s="11">
        <v>2430</v>
      </c>
      <c r="F409" s="11">
        <v>2216</v>
      </c>
    </row>
    <row r="410" spans="1:6" ht="14.25" customHeight="1" x14ac:dyDescent="0.3">
      <c r="A410" s="14" t="str">
        <f>TEXT(B410,"ДД.ММ.ГГГГ")&amp;" "&amp;C410</f>
        <v>27.05.2020 Кемерово</v>
      </c>
      <c r="B410" s="13">
        <v>43978</v>
      </c>
      <c r="C410" s="11" t="s">
        <v>10</v>
      </c>
      <c r="D410" s="11">
        <v>20</v>
      </c>
      <c r="E410" s="11">
        <v>2079</v>
      </c>
      <c r="F410" s="11">
        <v>1893</v>
      </c>
    </row>
    <row r="411" spans="1:6" ht="14.25" customHeight="1" x14ac:dyDescent="0.3">
      <c r="A411" s="14" t="str">
        <f>TEXT(B411,"ДД.ММ.ГГГГ")&amp;" "&amp;C411</f>
        <v>27.05.2020 Краснодар</v>
      </c>
      <c r="B411" s="13">
        <v>43978</v>
      </c>
      <c r="C411" s="11" t="s">
        <v>20</v>
      </c>
      <c r="D411" s="11">
        <v>20</v>
      </c>
      <c r="E411" s="11">
        <v>1873</v>
      </c>
      <c r="F411" s="11">
        <v>1715</v>
      </c>
    </row>
    <row r="412" spans="1:6" ht="14.25" customHeight="1" x14ac:dyDescent="0.3">
      <c r="A412" s="14" t="str">
        <f>TEXT(B412,"ДД.ММ.ГГГГ")&amp;" "&amp;C412</f>
        <v>27.05.2020 Москва Восток</v>
      </c>
      <c r="B412" s="13">
        <v>43978</v>
      </c>
      <c r="C412" s="11" t="s">
        <v>22</v>
      </c>
      <c r="D412" s="11">
        <v>54</v>
      </c>
      <c r="E412" s="11">
        <v>13091</v>
      </c>
      <c r="F412" s="11">
        <v>12216</v>
      </c>
    </row>
    <row r="413" spans="1:6" ht="14.25" customHeight="1" x14ac:dyDescent="0.3">
      <c r="A413" s="14" t="str">
        <f>TEXT(B413,"ДД.ММ.ГГГГ")&amp;" "&amp;C413</f>
        <v>27.05.2020 Москва Запад</v>
      </c>
      <c r="B413" s="13">
        <v>43978</v>
      </c>
      <c r="C413" s="11" t="s">
        <v>21</v>
      </c>
      <c r="D413" s="11">
        <v>59</v>
      </c>
      <c r="E413" s="11">
        <v>13942</v>
      </c>
      <c r="F413" s="11">
        <v>12986</v>
      </c>
    </row>
    <row r="414" spans="1:6" ht="14.25" customHeight="1" x14ac:dyDescent="0.3">
      <c r="A414" s="14" t="str">
        <f>TEXT(B414,"ДД.ММ.ГГГГ")&amp;" "&amp;C414</f>
        <v>27.05.2020 Нижний Новгород</v>
      </c>
      <c r="B414" s="13">
        <v>43978</v>
      </c>
      <c r="C414" s="11" t="s">
        <v>13</v>
      </c>
      <c r="D414" s="11">
        <v>20</v>
      </c>
      <c r="E414" s="11">
        <v>2079</v>
      </c>
      <c r="F414" s="11">
        <v>1856</v>
      </c>
    </row>
    <row r="415" spans="1:6" ht="14.25" customHeight="1" x14ac:dyDescent="0.3">
      <c r="A415" s="14" t="str">
        <f>TEXT(B415,"ДД.ММ.ГГГГ")&amp;" "&amp;C415</f>
        <v>27.05.2020 Новосибирск</v>
      </c>
      <c r="B415" s="13">
        <v>43978</v>
      </c>
      <c r="C415" s="11" t="s">
        <v>23</v>
      </c>
      <c r="D415" s="11">
        <v>18</v>
      </c>
      <c r="E415" s="11">
        <v>962</v>
      </c>
      <c r="F415" s="11">
        <v>859</v>
      </c>
    </row>
    <row r="416" spans="1:6" ht="14.25" customHeight="1" x14ac:dyDescent="0.3">
      <c r="A416" s="14" t="str">
        <f>TEXT(B416,"ДД.ММ.ГГГГ")&amp;" "&amp;C416</f>
        <v>27.05.2020 Пермь</v>
      </c>
      <c r="B416" s="13">
        <v>43978</v>
      </c>
      <c r="C416" s="11" t="s">
        <v>18</v>
      </c>
      <c r="D416" s="11">
        <v>17</v>
      </c>
      <c r="E416" s="11">
        <v>1203</v>
      </c>
      <c r="F416" s="11">
        <v>1077</v>
      </c>
    </row>
    <row r="417" spans="1:6" ht="14.25" customHeight="1" x14ac:dyDescent="0.3">
      <c r="A417" s="14" t="str">
        <f>TEXT(B417,"ДД.ММ.ГГГГ")&amp;" "&amp;C417</f>
        <v>27.05.2020 Ростов-на-Дону</v>
      </c>
      <c r="B417" s="13">
        <v>43978</v>
      </c>
      <c r="C417" s="11" t="s">
        <v>19</v>
      </c>
      <c r="D417" s="11">
        <v>15</v>
      </c>
      <c r="E417" s="11">
        <v>809</v>
      </c>
      <c r="F417" s="11">
        <v>702</v>
      </c>
    </row>
    <row r="418" spans="1:6" ht="14.25" customHeight="1" x14ac:dyDescent="0.3">
      <c r="A418" s="14" t="str">
        <f>TEXT(B418,"ДД.ММ.ГГГГ")&amp;" "&amp;C418</f>
        <v>27.05.2020 Санкт-Петербург Север</v>
      </c>
      <c r="B418" s="13">
        <v>43978</v>
      </c>
      <c r="C418" s="11" t="s">
        <v>15</v>
      </c>
      <c r="D418" s="11">
        <v>124</v>
      </c>
      <c r="E418" s="11">
        <v>21384</v>
      </c>
      <c r="F418" s="11">
        <v>19897</v>
      </c>
    </row>
    <row r="419" spans="1:6" ht="14.25" customHeight="1" x14ac:dyDescent="0.3">
      <c r="A419" s="14" t="str">
        <f>TEXT(B419,"ДД.ММ.ГГГГ")&amp;" "&amp;C419</f>
        <v>27.05.2020 Санкт-Петербург Юг</v>
      </c>
      <c r="B419" s="13">
        <v>43978</v>
      </c>
      <c r="C419" s="11" t="s">
        <v>14</v>
      </c>
      <c r="D419" s="11">
        <v>129</v>
      </c>
      <c r="E419" s="11">
        <v>17115</v>
      </c>
      <c r="F419" s="11">
        <v>15962</v>
      </c>
    </row>
    <row r="420" spans="1:6" ht="14.25" customHeight="1" x14ac:dyDescent="0.3">
      <c r="A420" s="14" t="str">
        <f>TEXT(B420,"ДД.ММ.ГГГГ")&amp;" "&amp;C420</f>
        <v>27.05.2020 Тольятти</v>
      </c>
      <c r="B420" s="13">
        <v>43978</v>
      </c>
      <c r="C420" s="11" t="s">
        <v>12</v>
      </c>
      <c r="D420" s="11">
        <v>10</v>
      </c>
      <c r="E420" s="11">
        <v>757</v>
      </c>
      <c r="F420" s="11">
        <v>660</v>
      </c>
    </row>
    <row r="421" spans="1:6" ht="14.25" customHeight="1" x14ac:dyDescent="0.3">
      <c r="A421" s="14" t="str">
        <f>TEXT(B421,"ДД.ММ.ГГГГ")&amp;" "&amp;C421</f>
        <v>27.05.2020 Тюмень</v>
      </c>
      <c r="B421" s="13">
        <v>43978</v>
      </c>
      <c r="C421" s="11" t="s">
        <v>24</v>
      </c>
      <c r="D421" s="11">
        <v>7</v>
      </c>
      <c r="E421" s="11">
        <v>409</v>
      </c>
      <c r="F421" s="11">
        <v>329</v>
      </c>
    </row>
    <row r="422" spans="1:6" ht="14.25" customHeight="1" x14ac:dyDescent="0.3">
      <c r="A422" s="14" t="str">
        <f>TEXT(B422,"ДД.ММ.ГГГГ")&amp;" "&amp;C422</f>
        <v>28.05.2020 Волгоград</v>
      </c>
      <c r="B422" s="13">
        <v>43979</v>
      </c>
      <c r="C422" s="11" t="s">
        <v>16</v>
      </c>
      <c r="D422" s="11">
        <v>37</v>
      </c>
      <c r="E422" s="11">
        <v>4840</v>
      </c>
      <c r="F422" s="11">
        <v>4475</v>
      </c>
    </row>
    <row r="423" spans="1:6" ht="14.25" customHeight="1" x14ac:dyDescent="0.3">
      <c r="A423" s="14" t="str">
        <f>TEXT(B423,"ДД.ММ.ГГГГ")&amp;" "&amp;C423</f>
        <v>28.05.2020 Екатеринбург</v>
      </c>
      <c r="B423" s="13">
        <v>43979</v>
      </c>
      <c r="C423" s="11" t="s">
        <v>11</v>
      </c>
      <c r="D423" s="11">
        <v>31</v>
      </c>
      <c r="E423" s="11">
        <v>5355</v>
      </c>
      <c r="F423" s="11">
        <v>4969</v>
      </c>
    </row>
    <row r="424" spans="1:6" ht="14.25" customHeight="1" x14ac:dyDescent="0.3">
      <c r="A424" s="14" t="str">
        <f>TEXT(B424,"ДД.ММ.ГГГГ")&amp;" "&amp;C424</f>
        <v>28.05.2020 Казань</v>
      </c>
      <c r="B424" s="13">
        <v>43979</v>
      </c>
      <c r="C424" s="11" t="s">
        <v>17</v>
      </c>
      <c r="D424" s="11">
        <v>22</v>
      </c>
      <c r="E424" s="11">
        <v>2454</v>
      </c>
      <c r="F424" s="11">
        <v>2239</v>
      </c>
    </row>
    <row r="425" spans="1:6" ht="14.25" customHeight="1" x14ac:dyDescent="0.3">
      <c r="A425" s="14" t="str">
        <f>TEXT(B425,"ДД.ММ.ГГГГ")&amp;" "&amp;C425</f>
        <v>28.05.2020 Кемерово</v>
      </c>
      <c r="B425" s="13">
        <v>43979</v>
      </c>
      <c r="C425" s="11" t="s">
        <v>10</v>
      </c>
      <c r="D425" s="11">
        <v>20</v>
      </c>
      <c r="E425" s="11">
        <v>1886</v>
      </c>
      <c r="F425" s="11">
        <v>1736</v>
      </c>
    </row>
    <row r="426" spans="1:6" ht="14.25" customHeight="1" x14ac:dyDescent="0.3">
      <c r="A426" s="14" t="str">
        <f>TEXT(B426,"ДД.ММ.ГГГГ")&amp;" "&amp;C426</f>
        <v>28.05.2020 Краснодар</v>
      </c>
      <c r="B426" s="13">
        <v>43979</v>
      </c>
      <c r="C426" s="11" t="s">
        <v>20</v>
      </c>
      <c r="D426" s="11">
        <v>20</v>
      </c>
      <c r="E426" s="11">
        <v>1875</v>
      </c>
      <c r="F426" s="11">
        <v>1701</v>
      </c>
    </row>
    <row r="427" spans="1:6" ht="14.25" customHeight="1" x14ac:dyDescent="0.3">
      <c r="A427" s="14" t="str">
        <f>TEXT(B427,"ДД.ММ.ГГГГ")&amp;" "&amp;C427</f>
        <v>28.05.2020 Москва Восток</v>
      </c>
      <c r="B427" s="13">
        <v>43979</v>
      </c>
      <c r="C427" s="11" t="s">
        <v>22</v>
      </c>
      <c r="D427" s="11">
        <v>54</v>
      </c>
      <c r="E427" s="11">
        <v>12409</v>
      </c>
      <c r="F427" s="11">
        <v>11582</v>
      </c>
    </row>
    <row r="428" spans="1:6" ht="14.25" customHeight="1" x14ac:dyDescent="0.3">
      <c r="A428" s="14" t="str">
        <f>TEXT(B428,"ДД.ММ.ГГГГ")&amp;" "&amp;C428</f>
        <v>28.05.2020 Москва Запад</v>
      </c>
      <c r="B428" s="13">
        <v>43979</v>
      </c>
      <c r="C428" s="11" t="s">
        <v>21</v>
      </c>
      <c r="D428" s="11">
        <v>60</v>
      </c>
      <c r="E428" s="11">
        <v>12854</v>
      </c>
      <c r="F428" s="11">
        <v>11954</v>
      </c>
    </row>
    <row r="429" spans="1:6" ht="14.25" customHeight="1" x14ac:dyDescent="0.3">
      <c r="A429" s="14" t="str">
        <f>TEXT(B429,"ДД.ММ.ГГГГ")&amp;" "&amp;C429</f>
        <v>28.05.2020 Нижний Новгород</v>
      </c>
      <c r="B429" s="13">
        <v>43979</v>
      </c>
      <c r="C429" s="11" t="s">
        <v>13</v>
      </c>
      <c r="D429" s="11">
        <v>20</v>
      </c>
      <c r="E429" s="11">
        <v>2088</v>
      </c>
      <c r="F429" s="11">
        <v>1848</v>
      </c>
    </row>
    <row r="430" spans="1:6" ht="14.25" customHeight="1" x14ac:dyDescent="0.3">
      <c r="A430" s="14" t="str">
        <f>TEXT(B430,"ДД.ММ.ГГГГ")&amp;" "&amp;C430</f>
        <v>28.05.2020 Новосибирск</v>
      </c>
      <c r="B430" s="13">
        <v>43979</v>
      </c>
      <c r="C430" s="11" t="s">
        <v>23</v>
      </c>
      <c r="D430" s="11">
        <v>18</v>
      </c>
      <c r="E430" s="11">
        <v>1020</v>
      </c>
      <c r="F430" s="11">
        <v>911</v>
      </c>
    </row>
    <row r="431" spans="1:6" ht="14.25" customHeight="1" x14ac:dyDescent="0.3">
      <c r="A431" s="14" t="str">
        <f>TEXT(B431,"ДД.ММ.ГГГГ")&amp;" "&amp;C431</f>
        <v>28.05.2020 Пермь</v>
      </c>
      <c r="B431" s="13">
        <v>43979</v>
      </c>
      <c r="C431" s="11" t="s">
        <v>18</v>
      </c>
      <c r="D431" s="11">
        <v>17</v>
      </c>
      <c r="E431" s="11">
        <v>1097</v>
      </c>
      <c r="F431" s="11">
        <v>968</v>
      </c>
    </row>
    <row r="432" spans="1:6" ht="14.25" customHeight="1" x14ac:dyDescent="0.3">
      <c r="A432" s="14" t="str">
        <f>TEXT(B432,"ДД.ММ.ГГГГ")&amp;" "&amp;C432</f>
        <v>28.05.2020 Ростов-на-Дону</v>
      </c>
      <c r="B432" s="13">
        <v>43979</v>
      </c>
      <c r="C432" s="11" t="s">
        <v>19</v>
      </c>
      <c r="D432" s="11">
        <v>16</v>
      </c>
      <c r="E432" s="11">
        <v>876</v>
      </c>
      <c r="F432" s="11">
        <v>762</v>
      </c>
    </row>
    <row r="433" spans="1:6" ht="14.25" customHeight="1" x14ac:dyDescent="0.3">
      <c r="A433" s="14" t="str">
        <f>TEXT(B433,"ДД.ММ.ГГГГ")&amp;" "&amp;C433</f>
        <v>28.05.2020 Самара</v>
      </c>
      <c r="B433" s="13">
        <v>43979</v>
      </c>
      <c r="C433" s="11" t="s">
        <v>9</v>
      </c>
      <c r="D433" s="11">
        <v>15</v>
      </c>
      <c r="E433" s="11">
        <v>464</v>
      </c>
      <c r="F433" s="11">
        <v>390</v>
      </c>
    </row>
    <row r="434" spans="1:6" ht="14.25" customHeight="1" x14ac:dyDescent="0.3">
      <c r="A434" s="14" t="str">
        <f>TEXT(B434,"ДД.ММ.ГГГГ")&amp;" "&amp;C434</f>
        <v>28.05.2020 Санкт-Петербург Север</v>
      </c>
      <c r="B434" s="13">
        <v>43979</v>
      </c>
      <c r="C434" s="11" t="s">
        <v>15</v>
      </c>
      <c r="D434" s="11">
        <v>124</v>
      </c>
      <c r="E434" s="11">
        <v>20868</v>
      </c>
      <c r="F434" s="11">
        <v>19342</v>
      </c>
    </row>
    <row r="435" spans="1:6" ht="14.25" customHeight="1" x14ac:dyDescent="0.3">
      <c r="A435" s="14" t="str">
        <f>TEXT(B435,"ДД.ММ.ГГГГ")&amp;" "&amp;C435</f>
        <v>28.05.2020 Санкт-Петербург Юг</v>
      </c>
      <c r="B435" s="13">
        <v>43979</v>
      </c>
      <c r="C435" s="11" t="s">
        <v>14</v>
      </c>
      <c r="D435" s="11">
        <v>129</v>
      </c>
      <c r="E435" s="11">
        <v>16453</v>
      </c>
      <c r="F435" s="11">
        <v>15289</v>
      </c>
    </row>
    <row r="436" spans="1:6" ht="14.25" customHeight="1" x14ac:dyDescent="0.3">
      <c r="A436" s="14" t="str">
        <f>TEXT(B436,"ДД.ММ.ГГГГ")&amp;" "&amp;C436</f>
        <v>28.05.2020 Тольятти</v>
      </c>
      <c r="B436" s="13">
        <v>43979</v>
      </c>
      <c r="C436" s="11" t="s">
        <v>12</v>
      </c>
      <c r="D436" s="11">
        <v>10</v>
      </c>
      <c r="E436" s="11">
        <v>791</v>
      </c>
      <c r="F436" s="11">
        <v>697</v>
      </c>
    </row>
    <row r="437" spans="1:6" ht="14.25" customHeight="1" x14ac:dyDescent="0.3">
      <c r="A437" s="14" t="str">
        <f>TEXT(B437,"ДД.ММ.ГГГГ")&amp;" "&amp;C437</f>
        <v>28.05.2020 Тюмень</v>
      </c>
      <c r="B437" s="13">
        <v>43979</v>
      </c>
      <c r="C437" s="11" t="s">
        <v>24</v>
      </c>
      <c r="D437" s="11">
        <v>7</v>
      </c>
      <c r="E437" s="11">
        <v>420</v>
      </c>
      <c r="F437" s="11">
        <v>347</v>
      </c>
    </row>
    <row r="438" spans="1:6" ht="14.25" customHeight="1" x14ac:dyDescent="0.3">
      <c r="A438" s="14" t="str">
        <f>TEXT(B438,"ДД.ММ.ГГГГ")&amp;" "&amp;C438</f>
        <v>29.05.2020 Волгоград</v>
      </c>
      <c r="B438" s="13">
        <v>43980</v>
      </c>
      <c r="C438" s="11" t="s">
        <v>16</v>
      </c>
      <c r="D438" s="11">
        <v>37</v>
      </c>
      <c r="E438" s="11">
        <v>5672</v>
      </c>
      <c r="F438" s="11">
        <v>5198</v>
      </c>
    </row>
    <row r="439" spans="1:6" ht="14.25" customHeight="1" x14ac:dyDescent="0.3">
      <c r="A439" s="14" t="str">
        <f>TEXT(B439,"ДД.ММ.ГГГГ")&amp;" "&amp;C439</f>
        <v>29.05.2020 Екатеринбург</v>
      </c>
      <c r="B439" s="13">
        <v>43980</v>
      </c>
      <c r="C439" s="11" t="s">
        <v>11</v>
      </c>
      <c r="D439" s="11">
        <v>31</v>
      </c>
      <c r="E439" s="11">
        <v>5751</v>
      </c>
      <c r="F439" s="11">
        <v>5319</v>
      </c>
    </row>
    <row r="440" spans="1:6" ht="14.25" customHeight="1" x14ac:dyDescent="0.3">
      <c r="A440" s="14" t="str">
        <f>TEXT(B440,"ДД.ММ.ГГГГ")&amp;" "&amp;C440</f>
        <v>29.05.2020 Казань</v>
      </c>
      <c r="B440" s="13">
        <v>43980</v>
      </c>
      <c r="C440" s="11" t="s">
        <v>17</v>
      </c>
      <c r="D440" s="11">
        <v>22</v>
      </c>
      <c r="E440" s="11">
        <v>2597</v>
      </c>
      <c r="F440" s="11">
        <v>2379</v>
      </c>
    </row>
    <row r="441" spans="1:6" ht="14.25" customHeight="1" x14ac:dyDescent="0.3">
      <c r="A441" s="14" t="str">
        <f>TEXT(B441,"ДД.ММ.ГГГГ")&amp;" "&amp;C441</f>
        <v>29.05.2020 Кемерово</v>
      </c>
      <c r="B441" s="13">
        <v>43980</v>
      </c>
      <c r="C441" s="11" t="s">
        <v>10</v>
      </c>
      <c r="D441" s="11">
        <v>20</v>
      </c>
      <c r="E441" s="11">
        <v>2111</v>
      </c>
      <c r="F441" s="11">
        <v>1917</v>
      </c>
    </row>
    <row r="442" spans="1:6" ht="14.25" customHeight="1" x14ac:dyDescent="0.3">
      <c r="A442" s="14" t="str">
        <f>TEXT(B442,"ДД.ММ.ГГГГ")&amp;" "&amp;C442</f>
        <v>29.05.2020 Краснодар</v>
      </c>
      <c r="B442" s="13">
        <v>43980</v>
      </c>
      <c r="C442" s="11" t="s">
        <v>20</v>
      </c>
      <c r="D442" s="11">
        <v>20</v>
      </c>
      <c r="E442" s="11">
        <v>2064</v>
      </c>
      <c r="F442" s="11">
        <v>1896</v>
      </c>
    </row>
    <row r="443" spans="1:6" ht="14.25" customHeight="1" x14ac:dyDescent="0.3">
      <c r="A443" s="14" t="str">
        <f>TEXT(B443,"ДД.ММ.ГГГГ")&amp;" "&amp;C443</f>
        <v>29.05.2020 Москва Восток</v>
      </c>
      <c r="B443" s="13">
        <v>43980</v>
      </c>
      <c r="C443" s="11" t="s">
        <v>22</v>
      </c>
      <c r="D443" s="11">
        <v>54</v>
      </c>
      <c r="E443" s="11">
        <v>14031</v>
      </c>
      <c r="F443" s="11">
        <v>12943</v>
      </c>
    </row>
    <row r="444" spans="1:6" ht="14.25" customHeight="1" x14ac:dyDescent="0.3">
      <c r="A444" s="14" t="str">
        <f>TEXT(B444,"ДД.ММ.ГГГГ")&amp;" "&amp;C444</f>
        <v>29.05.2020 Москва Запад</v>
      </c>
      <c r="B444" s="13">
        <v>43980</v>
      </c>
      <c r="C444" s="11" t="s">
        <v>21</v>
      </c>
      <c r="D444" s="11">
        <v>59</v>
      </c>
      <c r="E444" s="11">
        <v>14507</v>
      </c>
      <c r="F444" s="11">
        <v>13386</v>
      </c>
    </row>
    <row r="445" spans="1:6" ht="14.25" customHeight="1" x14ac:dyDescent="0.3">
      <c r="A445" s="14" t="str">
        <f>TEXT(B445,"ДД.ММ.ГГГГ")&amp;" "&amp;C445</f>
        <v>29.05.2020 Нижний Новгород</v>
      </c>
      <c r="B445" s="13">
        <v>43980</v>
      </c>
      <c r="C445" s="11" t="s">
        <v>13</v>
      </c>
      <c r="D445" s="11">
        <v>20</v>
      </c>
      <c r="E445" s="11">
        <v>2249</v>
      </c>
      <c r="F445" s="11">
        <v>2000</v>
      </c>
    </row>
    <row r="446" spans="1:6" ht="14.25" customHeight="1" x14ac:dyDescent="0.3">
      <c r="A446" s="14" t="str">
        <f>TEXT(B446,"ДД.ММ.ГГГГ")&amp;" "&amp;C446</f>
        <v>29.05.2020 Новосибирск</v>
      </c>
      <c r="B446" s="13">
        <v>43980</v>
      </c>
      <c r="C446" s="11" t="s">
        <v>23</v>
      </c>
      <c r="D446" s="11">
        <v>18</v>
      </c>
      <c r="E446" s="11">
        <v>1014</v>
      </c>
      <c r="F446" s="11">
        <v>893</v>
      </c>
    </row>
    <row r="447" spans="1:6" ht="14.25" customHeight="1" x14ac:dyDescent="0.3">
      <c r="A447" s="14" t="str">
        <f>TEXT(B447,"ДД.ММ.ГГГГ")&amp;" "&amp;C447</f>
        <v>29.05.2020 Пермь</v>
      </c>
      <c r="B447" s="13">
        <v>43980</v>
      </c>
      <c r="C447" s="11" t="s">
        <v>18</v>
      </c>
      <c r="D447" s="11">
        <v>17</v>
      </c>
      <c r="E447" s="11">
        <v>1296</v>
      </c>
      <c r="F447" s="11">
        <v>1153</v>
      </c>
    </row>
    <row r="448" spans="1:6" ht="14.25" customHeight="1" x14ac:dyDescent="0.3">
      <c r="A448" s="14" t="str">
        <f>TEXT(B448,"ДД.ММ.ГГГГ")&amp;" "&amp;C448</f>
        <v>29.05.2020 Ростов-на-Дону</v>
      </c>
      <c r="B448" s="13">
        <v>43980</v>
      </c>
      <c r="C448" s="11" t="s">
        <v>19</v>
      </c>
      <c r="D448" s="11">
        <v>16</v>
      </c>
      <c r="E448" s="11">
        <v>981</v>
      </c>
      <c r="F448" s="11">
        <v>859</v>
      </c>
    </row>
    <row r="449" spans="1:6" ht="14.25" customHeight="1" x14ac:dyDescent="0.3">
      <c r="A449" s="14" t="str">
        <f>TEXT(B449,"ДД.ММ.ГГГГ")&amp;" "&amp;C449</f>
        <v>29.05.2020 Самара</v>
      </c>
      <c r="B449" s="13">
        <v>43980</v>
      </c>
      <c r="C449" s="11" t="s">
        <v>9</v>
      </c>
      <c r="D449" s="11">
        <v>15</v>
      </c>
      <c r="E449" s="11">
        <v>400</v>
      </c>
      <c r="F449" s="11">
        <v>329</v>
      </c>
    </row>
    <row r="450" spans="1:6" ht="14.25" customHeight="1" x14ac:dyDescent="0.3">
      <c r="A450" s="14" t="str">
        <f>TEXT(B450,"ДД.ММ.ГГГГ")&amp;" "&amp;C450</f>
        <v>29.05.2020 Санкт-Петербург Север</v>
      </c>
      <c r="B450" s="13">
        <v>43980</v>
      </c>
      <c r="C450" s="11" t="s">
        <v>15</v>
      </c>
      <c r="D450" s="11">
        <v>124</v>
      </c>
      <c r="E450" s="11">
        <v>25828</v>
      </c>
      <c r="F450" s="11">
        <v>23974</v>
      </c>
    </row>
    <row r="451" spans="1:6" ht="14.25" customHeight="1" x14ac:dyDescent="0.3">
      <c r="A451" s="14" t="str">
        <f>TEXT(B451,"ДД.ММ.ГГГГ")&amp;" "&amp;C451</f>
        <v>29.05.2020 Санкт-Петербург Юг</v>
      </c>
      <c r="B451" s="13">
        <v>43980</v>
      </c>
      <c r="C451" s="11" t="s">
        <v>14</v>
      </c>
      <c r="D451" s="11">
        <v>129</v>
      </c>
      <c r="E451" s="11">
        <v>22403</v>
      </c>
      <c r="F451" s="11">
        <v>20676</v>
      </c>
    </row>
    <row r="452" spans="1:6" ht="14.25" customHeight="1" x14ac:dyDescent="0.3">
      <c r="A452" s="14" t="str">
        <f>TEXT(B452,"ДД.ММ.ГГГГ")&amp;" "&amp;C452</f>
        <v>29.05.2020 Тольятти</v>
      </c>
      <c r="B452" s="13">
        <v>43980</v>
      </c>
      <c r="C452" s="11" t="s">
        <v>12</v>
      </c>
      <c r="D452" s="11">
        <v>10</v>
      </c>
      <c r="E452" s="11">
        <v>873</v>
      </c>
      <c r="F452" s="11">
        <v>770</v>
      </c>
    </row>
    <row r="453" spans="1:6" ht="14.25" customHeight="1" x14ac:dyDescent="0.3">
      <c r="A453" s="14" t="str">
        <f>TEXT(B453,"ДД.ММ.ГГГГ")&amp;" "&amp;C453</f>
        <v>29.05.2020 Тюмень</v>
      </c>
      <c r="B453" s="13">
        <v>43980</v>
      </c>
      <c r="C453" s="11" t="s">
        <v>24</v>
      </c>
      <c r="D453" s="11">
        <v>7</v>
      </c>
      <c r="E453" s="11">
        <v>491</v>
      </c>
      <c r="F453" s="11">
        <v>411</v>
      </c>
    </row>
    <row r="454" spans="1:6" ht="14.25" customHeight="1" x14ac:dyDescent="0.3">
      <c r="A454" s="14" t="str">
        <f>TEXT(B454,"ДД.ММ.ГГГГ")&amp;" "&amp;C454</f>
        <v>30.05.2020 Волгоград</v>
      </c>
      <c r="B454" s="13">
        <v>43981</v>
      </c>
      <c r="C454" s="11" t="s">
        <v>16</v>
      </c>
      <c r="D454" s="11">
        <v>37</v>
      </c>
      <c r="E454" s="11">
        <v>6645</v>
      </c>
      <c r="F454" s="11">
        <v>6122</v>
      </c>
    </row>
    <row r="455" spans="1:6" ht="14.25" customHeight="1" x14ac:dyDescent="0.3">
      <c r="A455" s="14" t="str">
        <f>TEXT(B455,"ДД.ММ.ГГГГ")&amp;" "&amp;C455</f>
        <v>30.05.2020 Екатеринбург</v>
      </c>
      <c r="B455" s="13">
        <v>43981</v>
      </c>
      <c r="C455" s="11" t="s">
        <v>11</v>
      </c>
      <c r="D455" s="11">
        <v>31</v>
      </c>
      <c r="E455" s="11">
        <v>6735</v>
      </c>
      <c r="F455" s="11">
        <v>6264</v>
      </c>
    </row>
    <row r="456" spans="1:6" ht="14.25" customHeight="1" x14ac:dyDescent="0.3">
      <c r="A456" s="14" t="str">
        <f>TEXT(B456,"ДД.ММ.ГГГГ")&amp;" "&amp;C456</f>
        <v>30.05.2020 Казань</v>
      </c>
      <c r="B456" s="13">
        <v>43981</v>
      </c>
      <c r="C456" s="11" t="s">
        <v>17</v>
      </c>
      <c r="D456" s="11">
        <v>22</v>
      </c>
      <c r="E456" s="11">
        <v>2793</v>
      </c>
      <c r="F456" s="11">
        <v>2539</v>
      </c>
    </row>
    <row r="457" spans="1:6" ht="14.25" customHeight="1" x14ac:dyDescent="0.3">
      <c r="A457" s="14" t="str">
        <f>TEXT(B457,"ДД.ММ.ГГГГ")&amp;" "&amp;C457</f>
        <v>30.05.2020 Кемерово</v>
      </c>
      <c r="B457" s="13">
        <v>43981</v>
      </c>
      <c r="C457" s="11" t="s">
        <v>10</v>
      </c>
      <c r="D457" s="11">
        <v>20</v>
      </c>
      <c r="E457" s="11">
        <v>2597</v>
      </c>
      <c r="F457" s="11">
        <v>2376</v>
      </c>
    </row>
    <row r="458" spans="1:6" ht="14.25" customHeight="1" x14ac:dyDescent="0.3">
      <c r="A458" s="14" t="str">
        <f>TEXT(B458,"ДД.ММ.ГГГГ")&amp;" "&amp;C458</f>
        <v>30.05.2020 Краснодар</v>
      </c>
      <c r="B458" s="13">
        <v>43981</v>
      </c>
      <c r="C458" s="11" t="s">
        <v>20</v>
      </c>
      <c r="D458" s="11">
        <v>20</v>
      </c>
      <c r="E458" s="11">
        <v>2174</v>
      </c>
      <c r="F458" s="11">
        <v>1957</v>
      </c>
    </row>
    <row r="459" spans="1:6" ht="14.25" customHeight="1" x14ac:dyDescent="0.3">
      <c r="A459" s="14" t="str">
        <f>TEXT(B459,"ДД.ММ.ГГГГ")&amp;" "&amp;C459</f>
        <v>30.05.2020 Москва Восток</v>
      </c>
      <c r="B459" s="13">
        <v>43981</v>
      </c>
      <c r="C459" s="11" t="s">
        <v>22</v>
      </c>
      <c r="D459" s="11">
        <v>54</v>
      </c>
      <c r="E459" s="11">
        <v>14590</v>
      </c>
      <c r="F459" s="11">
        <v>13551</v>
      </c>
    </row>
    <row r="460" spans="1:6" ht="14.25" customHeight="1" x14ac:dyDescent="0.3">
      <c r="A460" s="14" t="str">
        <f>TEXT(B460,"ДД.ММ.ГГГГ")&amp;" "&amp;C460</f>
        <v>30.05.2020 Москва Запад</v>
      </c>
      <c r="B460" s="13">
        <v>43981</v>
      </c>
      <c r="C460" s="11" t="s">
        <v>21</v>
      </c>
      <c r="D460" s="11">
        <v>59</v>
      </c>
      <c r="E460" s="11">
        <v>15030</v>
      </c>
      <c r="F460" s="11">
        <v>13956</v>
      </c>
    </row>
    <row r="461" spans="1:6" ht="14.25" customHeight="1" x14ac:dyDescent="0.3">
      <c r="A461" s="14" t="str">
        <f>TEXT(B461,"ДД.ММ.ГГГГ")&amp;" "&amp;C461</f>
        <v>30.05.2020 Нижний Новгород</v>
      </c>
      <c r="B461" s="13">
        <v>43981</v>
      </c>
      <c r="C461" s="11" t="s">
        <v>13</v>
      </c>
      <c r="D461" s="11">
        <v>20</v>
      </c>
      <c r="E461" s="11">
        <v>2451</v>
      </c>
      <c r="F461" s="11">
        <v>2178</v>
      </c>
    </row>
    <row r="462" spans="1:6" ht="14.25" customHeight="1" x14ac:dyDescent="0.3">
      <c r="A462" s="14" t="str">
        <f>TEXT(B462,"ДД.ММ.ГГГГ")&amp;" "&amp;C462</f>
        <v>30.05.2020 Новосибирск</v>
      </c>
      <c r="B462" s="13">
        <v>43981</v>
      </c>
      <c r="C462" s="11" t="s">
        <v>23</v>
      </c>
      <c r="D462" s="11">
        <v>18</v>
      </c>
      <c r="E462" s="11">
        <v>1216</v>
      </c>
      <c r="F462" s="11">
        <v>1101</v>
      </c>
    </row>
    <row r="463" spans="1:6" ht="14.25" customHeight="1" x14ac:dyDescent="0.3">
      <c r="A463" s="14" t="str">
        <f>TEXT(B463,"ДД.ММ.ГГГГ")&amp;" "&amp;C463</f>
        <v>30.05.2020 Пермь</v>
      </c>
      <c r="B463" s="13">
        <v>43981</v>
      </c>
      <c r="C463" s="11" t="s">
        <v>18</v>
      </c>
      <c r="D463" s="11">
        <v>17</v>
      </c>
      <c r="E463" s="11">
        <v>1697</v>
      </c>
      <c r="F463" s="11">
        <v>1499</v>
      </c>
    </row>
    <row r="464" spans="1:6" ht="14.25" customHeight="1" x14ac:dyDescent="0.3">
      <c r="A464" s="14" t="str">
        <f>TEXT(B464,"ДД.ММ.ГГГГ")&amp;" "&amp;C464</f>
        <v>30.05.2020 Ростов-на-Дону</v>
      </c>
      <c r="B464" s="13">
        <v>43981</v>
      </c>
      <c r="C464" s="11" t="s">
        <v>19</v>
      </c>
      <c r="D464" s="11">
        <v>16</v>
      </c>
      <c r="E464" s="11">
        <v>1048</v>
      </c>
      <c r="F464" s="11">
        <v>918</v>
      </c>
    </row>
    <row r="465" spans="1:6" ht="14.25" customHeight="1" x14ac:dyDescent="0.3">
      <c r="A465" s="14" t="str">
        <f>TEXT(B465,"ДД.ММ.ГГГГ")&amp;" "&amp;C465</f>
        <v>30.05.2020 Самара</v>
      </c>
      <c r="B465" s="13">
        <v>43981</v>
      </c>
      <c r="C465" s="11" t="s">
        <v>9</v>
      </c>
      <c r="D465" s="11">
        <v>15</v>
      </c>
      <c r="E465" s="11">
        <v>490</v>
      </c>
      <c r="F465" s="11">
        <v>409</v>
      </c>
    </row>
    <row r="466" spans="1:6" ht="14.25" customHeight="1" x14ac:dyDescent="0.3">
      <c r="A466" s="14" t="str">
        <f>TEXT(B466,"ДД.ММ.ГГГГ")&amp;" "&amp;C466</f>
        <v>30.05.2020 Санкт-Петербург Север</v>
      </c>
      <c r="B466" s="13">
        <v>43981</v>
      </c>
      <c r="C466" s="11" t="s">
        <v>15</v>
      </c>
      <c r="D466" s="11">
        <v>124</v>
      </c>
      <c r="E466" s="11">
        <v>24325</v>
      </c>
      <c r="F466" s="11">
        <v>22469</v>
      </c>
    </row>
    <row r="467" spans="1:6" ht="14.25" customHeight="1" x14ac:dyDescent="0.3">
      <c r="A467" s="14" t="str">
        <f>TEXT(B467,"ДД.ММ.ГГГГ")&amp;" "&amp;C467</f>
        <v>30.05.2020 Санкт-Петербург Юг</v>
      </c>
      <c r="B467" s="13">
        <v>43981</v>
      </c>
      <c r="C467" s="11" t="s">
        <v>14</v>
      </c>
      <c r="D467" s="11">
        <v>129</v>
      </c>
      <c r="E467" s="11">
        <v>20243</v>
      </c>
      <c r="F467" s="11">
        <v>18711</v>
      </c>
    </row>
    <row r="468" spans="1:6" ht="14.25" customHeight="1" x14ac:dyDescent="0.3">
      <c r="A468" s="14" t="str">
        <f>TEXT(B468,"ДД.ММ.ГГГГ")&amp;" "&amp;C468</f>
        <v>30.05.2020 Тольятти</v>
      </c>
      <c r="B468" s="13">
        <v>43981</v>
      </c>
      <c r="C468" s="11" t="s">
        <v>12</v>
      </c>
      <c r="D468" s="11">
        <v>10</v>
      </c>
      <c r="E468" s="11">
        <v>865</v>
      </c>
      <c r="F468" s="11">
        <v>763</v>
      </c>
    </row>
    <row r="469" spans="1:6" ht="14.25" customHeight="1" x14ac:dyDescent="0.3">
      <c r="A469" s="14" t="str">
        <f>TEXT(B469,"ДД.ММ.ГГГГ")&amp;" "&amp;C469</f>
        <v>30.05.2020 Тюмень</v>
      </c>
      <c r="B469" s="13">
        <v>43981</v>
      </c>
      <c r="C469" s="11" t="s">
        <v>24</v>
      </c>
      <c r="D469" s="11">
        <v>7</v>
      </c>
      <c r="E469" s="11">
        <v>532</v>
      </c>
      <c r="F469" s="11">
        <v>449</v>
      </c>
    </row>
    <row r="470" spans="1:6" ht="14.25" customHeight="1" x14ac:dyDescent="0.3">
      <c r="A470" s="14" t="str">
        <f>TEXT(B470,"ДД.ММ.ГГГГ")&amp;" "&amp;C470</f>
        <v>31.05.2020 Волгоград</v>
      </c>
      <c r="B470" s="13">
        <v>43982</v>
      </c>
      <c r="C470" s="11" t="s">
        <v>16</v>
      </c>
      <c r="D470" s="11">
        <v>37</v>
      </c>
      <c r="E470" s="11">
        <v>5215</v>
      </c>
      <c r="F470" s="11">
        <v>4848</v>
      </c>
    </row>
    <row r="471" spans="1:6" ht="14.25" customHeight="1" x14ac:dyDescent="0.3">
      <c r="A471" s="14" t="str">
        <f>TEXT(B471,"ДД.ММ.ГГГГ")&amp;" "&amp;C471</f>
        <v>31.05.2020 Екатеринбург</v>
      </c>
      <c r="B471" s="13">
        <v>43982</v>
      </c>
      <c r="C471" s="11" t="s">
        <v>11</v>
      </c>
      <c r="D471" s="11">
        <v>31</v>
      </c>
      <c r="E471" s="11">
        <v>5760</v>
      </c>
      <c r="F471" s="11">
        <v>5367</v>
      </c>
    </row>
    <row r="472" spans="1:6" ht="14.25" customHeight="1" x14ac:dyDescent="0.3">
      <c r="A472" s="14" t="str">
        <f>TEXT(B472,"ДД.ММ.ГГГГ")&amp;" "&amp;C472</f>
        <v>31.05.2020 Казань</v>
      </c>
      <c r="B472" s="13">
        <v>43982</v>
      </c>
      <c r="C472" s="11" t="s">
        <v>17</v>
      </c>
      <c r="D472" s="11">
        <v>23</v>
      </c>
      <c r="E472" s="11">
        <v>2522</v>
      </c>
      <c r="F472" s="11">
        <v>2295</v>
      </c>
    </row>
    <row r="473" spans="1:6" ht="14.25" customHeight="1" x14ac:dyDescent="0.3">
      <c r="A473" s="14" t="str">
        <f>TEXT(B473,"ДД.ММ.ГГГГ")&amp;" "&amp;C473</f>
        <v>31.05.2020 Кемерово</v>
      </c>
      <c r="B473" s="13">
        <v>43982</v>
      </c>
      <c r="C473" s="11" t="s">
        <v>10</v>
      </c>
      <c r="D473" s="11">
        <v>21</v>
      </c>
      <c r="E473" s="11">
        <v>2271</v>
      </c>
      <c r="F473" s="11">
        <v>2085</v>
      </c>
    </row>
    <row r="474" spans="1:6" ht="14.25" customHeight="1" x14ac:dyDescent="0.3">
      <c r="A474" s="14" t="str">
        <f>TEXT(B474,"ДД.ММ.ГГГГ")&amp;" "&amp;C474</f>
        <v>31.05.2020 Краснодар</v>
      </c>
      <c r="B474" s="13">
        <v>43982</v>
      </c>
      <c r="C474" s="11" t="s">
        <v>20</v>
      </c>
      <c r="D474" s="11">
        <v>21</v>
      </c>
      <c r="E474" s="11">
        <v>2056</v>
      </c>
      <c r="F474" s="11">
        <v>1879</v>
      </c>
    </row>
    <row r="475" spans="1:6" ht="14.25" customHeight="1" x14ac:dyDescent="0.3">
      <c r="A475" s="14" t="str">
        <f>TEXT(B475,"ДД.ММ.ГГГГ")&amp;" "&amp;C475</f>
        <v>31.05.2020 Москва Восток</v>
      </c>
      <c r="B475" s="13">
        <v>43982</v>
      </c>
      <c r="C475" s="11" t="s">
        <v>22</v>
      </c>
      <c r="D475" s="11">
        <v>54</v>
      </c>
      <c r="E475" s="11">
        <v>13106</v>
      </c>
      <c r="F475" s="11">
        <v>12164</v>
      </c>
    </row>
    <row r="476" spans="1:6" ht="14.25" customHeight="1" x14ac:dyDescent="0.3">
      <c r="A476" s="14" t="str">
        <f>TEXT(B476,"ДД.ММ.ГГГГ")&amp;" "&amp;C476</f>
        <v>31.05.2020 Москва Запад</v>
      </c>
      <c r="B476" s="13">
        <v>43982</v>
      </c>
      <c r="C476" s="11" t="s">
        <v>21</v>
      </c>
      <c r="D476" s="11">
        <v>59</v>
      </c>
      <c r="E476" s="11">
        <v>13684</v>
      </c>
      <c r="F476" s="11">
        <v>12690</v>
      </c>
    </row>
    <row r="477" spans="1:6" ht="14.25" customHeight="1" x14ac:dyDescent="0.3">
      <c r="A477" s="14" t="str">
        <f>TEXT(B477,"ДД.ММ.ГГГГ")&amp;" "&amp;C477</f>
        <v>31.05.2020 Нижний Новгород</v>
      </c>
      <c r="B477" s="13">
        <v>43982</v>
      </c>
      <c r="C477" s="11" t="s">
        <v>13</v>
      </c>
      <c r="D477" s="11">
        <v>20</v>
      </c>
      <c r="E477" s="11">
        <v>2060</v>
      </c>
      <c r="F477" s="11">
        <v>1826</v>
      </c>
    </row>
    <row r="478" spans="1:6" ht="14.25" customHeight="1" x14ac:dyDescent="0.3">
      <c r="A478" s="14" t="str">
        <f>TEXT(B478,"ДД.ММ.ГГГГ")&amp;" "&amp;C478</f>
        <v>31.05.2020 Новосибирск</v>
      </c>
      <c r="B478" s="13">
        <v>43982</v>
      </c>
      <c r="C478" s="11" t="s">
        <v>23</v>
      </c>
      <c r="D478" s="11">
        <v>18</v>
      </c>
      <c r="E478" s="11">
        <v>1029</v>
      </c>
      <c r="F478" s="11">
        <v>925</v>
      </c>
    </row>
    <row r="479" spans="1:6" ht="14.25" customHeight="1" x14ac:dyDescent="0.3">
      <c r="A479" s="14" t="str">
        <f>TEXT(B479,"ДД.ММ.ГГГГ")&amp;" "&amp;C479</f>
        <v>31.05.2020 Пермь</v>
      </c>
      <c r="B479" s="13">
        <v>43982</v>
      </c>
      <c r="C479" s="11" t="s">
        <v>18</v>
      </c>
      <c r="D479" s="11">
        <v>17</v>
      </c>
      <c r="E479" s="11">
        <v>1186</v>
      </c>
      <c r="F479" s="11">
        <v>1054</v>
      </c>
    </row>
    <row r="480" spans="1:6" ht="14.25" customHeight="1" x14ac:dyDescent="0.3">
      <c r="A480" s="14" t="str">
        <f>TEXT(B480,"ДД.ММ.ГГГГ")&amp;" "&amp;C480</f>
        <v>31.05.2020 Ростов-на-Дону</v>
      </c>
      <c r="B480" s="13">
        <v>43982</v>
      </c>
      <c r="C480" s="11" t="s">
        <v>19</v>
      </c>
      <c r="D480" s="11">
        <v>16</v>
      </c>
      <c r="E480" s="11">
        <v>917</v>
      </c>
      <c r="F480" s="11">
        <v>802</v>
      </c>
    </row>
    <row r="481" spans="1:6" ht="14.25" customHeight="1" x14ac:dyDescent="0.3">
      <c r="A481" s="14" t="str">
        <f>TEXT(B481,"ДД.ММ.ГГГГ")&amp;" "&amp;C481</f>
        <v>31.05.2020 Самара</v>
      </c>
      <c r="B481" s="13">
        <v>43982</v>
      </c>
      <c r="C481" s="11" t="s">
        <v>9</v>
      </c>
      <c r="D481" s="11">
        <v>15</v>
      </c>
      <c r="E481" s="11">
        <v>441</v>
      </c>
      <c r="F481" s="11">
        <v>368</v>
      </c>
    </row>
    <row r="482" spans="1:6" ht="14.25" customHeight="1" x14ac:dyDescent="0.3">
      <c r="A482" s="14" t="str">
        <f>TEXT(B482,"ДД.ММ.ГГГГ")&amp;" "&amp;C482</f>
        <v>31.05.2020 Санкт-Петербург Север</v>
      </c>
      <c r="B482" s="13">
        <v>43982</v>
      </c>
      <c r="C482" s="11" t="s">
        <v>15</v>
      </c>
      <c r="D482" s="11">
        <v>124</v>
      </c>
      <c r="E482" s="11">
        <v>21392</v>
      </c>
      <c r="F482" s="11">
        <v>19869</v>
      </c>
    </row>
    <row r="483" spans="1:6" ht="14.25" customHeight="1" x14ac:dyDescent="0.3">
      <c r="A483" s="14" t="str">
        <f>TEXT(B483,"ДД.ММ.ГГГГ")&amp;" "&amp;C483</f>
        <v>31.05.2020 Санкт-Петербург Юг</v>
      </c>
      <c r="B483" s="13">
        <v>43982</v>
      </c>
      <c r="C483" s="11" t="s">
        <v>14</v>
      </c>
      <c r="D483" s="11">
        <v>129</v>
      </c>
      <c r="E483" s="11">
        <v>17235</v>
      </c>
      <c r="F483" s="11">
        <v>16052</v>
      </c>
    </row>
    <row r="484" spans="1:6" ht="14.25" customHeight="1" x14ac:dyDescent="0.3">
      <c r="A484" s="14" t="str">
        <f>TEXT(B484,"ДД.ММ.ГГГГ")&amp;" "&amp;C484</f>
        <v>31.05.2020 Тольятти</v>
      </c>
      <c r="B484" s="13">
        <v>43982</v>
      </c>
      <c r="C484" s="11" t="s">
        <v>12</v>
      </c>
      <c r="D484" s="11">
        <v>10</v>
      </c>
      <c r="E484" s="11">
        <v>749</v>
      </c>
      <c r="F484" s="11">
        <v>655</v>
      </c>
    </row>
    <row r="485" spans="1:6" ht="14.25" customHeight="1" x14ac:dyDescent="0.3">
      <c r="A485" s="14" t="str">
        <f>TEXT(B485,"ДД.ММ.ГГГГ")&amp;" "&amp;C485</f>
        <v>31.05.2020 Томск</v>
      </c>
      <c r="B485" s="13">
        <v>43982</v>
      </c>
      <c r="C485" s="11" t="s">
        <v>25</v>
      </c>
      <c r="D485" s="11">
        <v>9</v>
      </c>
      <c r="E485" s="11">
        <v>345</v>
      </c>
      <c r="F485" s="11">
        <v>255</v>
      </c>
    </row>
    <row r="486" spans="1:6" ht="14.25" customHeight="1" x14ac:dyDescent="0.3">
      <c r="A486" s="14" t="str">
        <f>TEXT(B486,"ДД.ММ.ГГГГ")&amp;" "&amp;C486</f>
        <v>31.05.2020 Тюмень</v>
      </c>
      <c r="B486" s="13">
        <v>43982</v>
      </c>
      <c r="C486" s="11" t="s">
        <v>24</v>
      </c>
      <c r="D486" s="11">
        <v>7</v>
      </c>
      <c r="E486" s="11">
        <v>530</v>
      </c>
      <c r="F486" s="11">
        <v>447</v>
      </c>
    </row>
    <row r="487" spans="1:6" ht="14.25" customHeight="1" x14ac:dyDescent="0.3">
      <c r="A487" s="14" t="str">
        <f>TEXT(B487,"ДД.ММ.ГГГГ")&amp;" "&amp;C487</f>
        <v>31.05.2020 Уфа</v>
      </c>
      <c r="B487" s="13">
        <v>43982</v>
      </c>
      <c r="C487" s="11" t="s">
        <v>26</v>
      </c>
      <c r="D487" s="11">
        <v>6</v>
      </c>
      <c r="E487" s="11">
        <v>261</v>
      </c>
      <c r="F487" s="11">
        <v>188</v>
      </c>
    </row>
    <row r="488" spans="1:6" ht="14.25" customHeight="1" x14ac:dyDescent="0.3">
      <c r="A488" s="14" t="str">
        <f>TEXT(B488,"ДД.ММ.ГГГГ")&amp;" "&amp;C488</f>
        <v>01.06.2020 Волгоград</v>
      </c>
      <c r="B488" s="13">
        <v>43983</v>
      </c>
      <c r="C488" s="11" t="s">
        <v>16</v>
      </c>
      <c r="D488" s="11">
        <v>37</v>
      </c>
      <c r="E488" s="11">
        <v>4722</v>
      </c>
      <c r="F488" s="11">
        <v>4352</v>
      </c>
    </row>
    <row r="489" spans="1:6" ht="14.25" customHeight="1" x14ac:dyDescent="0.3">
      <c r="A489" s="14" t="str">
        <f>TEXT(B489,"ДД.ММ.ГГГГ")&amp;" "&amp;C489</f>
        <v>01.06.2020 Екатеринбург</v>
      </c>
      <c r="B489" s="13">
        <v>43983</v>
      </c>
      <c r="C489" s="11" t="s">
        <v>11</v>
      </c>
      <c r="D489" s="11">
        <v>31</v>
      </c>
      <c r="E489" s="11">
        <v>5468</v>
      </c>
      <c r="F489" s="11">
        <v>5081</v>
      </c>
    </row>
    <row r="490" spans="1:6" ht="14.25" customHeight="1" x14ac:dyDescent="0.3">
      <c r="A490" s="14" t="str">
        <f>TEXT(B490,"ДД.ММ.ГГГГ")&amp;" "&amp;C490</f>
        <v>01.06.2020 Казань</v>
      </c>
      <c r="B490" s="13">
        <v>43983</v>
      </c>
      <c r="C490" s="11" t="s">
        <v>17</v>
      </c>
      <c r="D490" s="11">
        <v>23</v>
      </c>
      <c r="E490" s="11">
        <v>2531</v>
      </c>
      <c r="F490" s="11">
        <v>2296</v>
      </c>
    </row>
    <row r="491" spans="1:6" ht="14.25" customHeight="1" x14ac:dyDescent="0.3">
      <c r="A491" s="14" t="str">
        <f>TEXT(B491,"ДД.ММ.ГГГГ")&amp;" "&amp;C491</f>
        <v>01.06.2020 Кемерово</v>
      </c>
      <c r="B491" s="13">
        <v>43983</v>
      </c>
      <c r="C491" s="11" t="s">
        <v>10</v>
      </c>
      <c r="D491" s="11">
        <v>21</v>
      </c>
      <c r="E491" s="11">
        <v>2025</v>
      </c>
      <c r="F491" s="11">
        <v>1849</v>
      </c>
    </row>
    <row r="492" spans="1:6" ht="14.25" customHeight="1" x14ac:dyDescent="0.3">
      <c r="A492" s="14" t="str">
        <f>TEXT(B492,"ДД.ММ.ГГГГ")&amp;" "&amp;C492</f>
        <v>01.06.2020 Краснодар</v>
      </c>
      <c r="B492" s="13">
        <v>43983</v>
      </c>
      <c r="C492" s="11" t="s">
        <v>20</v>
      </c>
      <c r="D492" s="11">
        <v>21</v>
      </c>
      <c r="E492" s="11">
        <v>1879</v>
      </c>
      <c r="F492" s="11">
        <v>1720</v>
      </c>
    </row>
    <row r="493" spans="1:6" ht="14.25" customHeight="1" x14ac:dyDescent="0.3">
      <c r="A493" s="14" t="str">
        <f>TEXT(B493,"ДД.ММ.ГГГГ")&amp;" "&amp;C493</f>
        <v>01.06.2020 Москва Восток</v>
      </c>
      <c r="B493" s="13">
        <v>43983</v>
      </c>
      <c r="C493" s="11" t="s">
        <v>22</v>
      </c>
      <c r="D493" s="11">
        <v>54</v>
      </c>
      <c r="E493" s="11">
        <v>11864</v>
      </c>
      <c r="F493" s="11">
        <v>11071</v>
      </c>
    </row>
    <row r="494" spans="1:6" ht="14.25" customHeight="1" x14ac:dyDescent="0.3">
      <c r="A494" s="14" t="str">
        <f>TEXT(B494,"ДД.ММ.ГГГГ")&amp;" "&amp;C494</f>
        <v>01.06.2020 Москва Запад</v>
      </c>
      <c r="B494" s="13">
        <v>43983</v>
      </c>
      <c r="C494" s="11" t="s">
        <v>21</v>
      </c>
      <c r="D494" s="11">
        <v>59</v>
      </c>
      <c r="E494" s="11">
        <v>12299</v>
      </c>
      <c r="F494" s="11">
        <v>11448</v>
      </c>
    </row>
    <row r="495" spans="1:6" ht="14.25" customHeight="1" x14ac:dyDescent="0.3">
      <c r="A495" s="14" t="str">
        <f>TEXT(B495,"ДД.ММ.ГГГГ")&amp;" "&amp;C495</f>
        <v>01.06.2020 Нижний Новгород</v>
      </c>
      <c r="B495" s="13">
        <v>43983</v>
      </c>
      <c r="C495" s="11" t="s">
        <v>13</v>
      </c>
      <c r="D495" s="11">
        <v>20</v>
      </c>
      <c r="E495" s="11">
        <v>2136</v>
      </c>
      <c r="F495" s="11">
        <v>1899</v>
      </c>
    </row>
    <row r="496" spans="1:6" ht="14.25" customHeight="1" x14ac:dyDescent="0.3">
      <c r="A496" s="14" t="str">
        <f>TEXT(B496,"ДД.ММ.ГГГГ")&amp;" "&amp;C496</f>
        <v>01.06.2020 Новосибирск</v>
      </c>
      <c r="B496" s="13">
        <v>43983</v>
      </c>
      <c r="C496" s="11" t="s">
        <v>23</v>
      </c>
      <c r="D496" s="11">
        <v>18</v>
      </c>
      <c r="E496" s="11">
        <v>923</v>
      </c>
      <c r="F496" s="11">
        <v>824</v>
      </c>
    </row>
    <row r="497" spans="1:6" ht="14.25" customHeight="1" x14ac:dyDescent="0.3">
      <c r="A497" s="14" t="str">
        <f>TEXT(B497,"ДД.ММ.ГГГГ")&amp;" "&amp;C497</f>
        <v>01.06.2020 Пермь</v>
      </c>
      <c r="B497" s="13">
        <v>43983</v>
      </c>
      <c r="C497" s="11" t="s">
        <v>18</v>
      </c>
      <c r="D497" s="11">
        <v>17</v>
      </c>
      <c r="E497" s="11">
        <v>1185</v>
      </c>
      <c r="F497" s="11">
        <v>1042</v>
      </c>
    </row>
    <row r="498" spans="1:6" ht="14.25" customHeight="1" x14ac:dyDescent="0.3">
      <c r="A498" s="14" t="str">
        <f>TEXT(B498,"ДД.ММ.ГГГГ")&amp;" "&amp;C498</f>
        <v>01.06.2020 Ростов-на-Дону</v>
      </c>
      <c r="B498" s="13">
        <v>43983</v>
      </c>
      <c r="C498" s="11" t="s">
        <v>19</v>
      </c>
      <c r="D498" s="11">
        <v>16</v>
      </c>
      <c r="E498" s="11">
        <v>1019</v>
      </c>
      <c r="F498" s="11">
        <v>895</v>
      </c>
    </row>
    <row r="499" spans="1:6" ht="14.25" customHeight="1" x14ac:dyDescent="0.3">
      <c r="A499" s="14" t="str">
        <f>TEXT(B499,"ДД.ММ.ГГГГ")&amp;" "&amp;C499</f>
        <v>01.06.2020 Самара</v>
      </c>
      <c r="B499" s="13">
        <v>43983</v>
      </c>
      <c r="C499" s="11" t="s">
        <v>9</v>
      </c>
      <c r="D499" s="11">
        <v>15</v>
      </c>
      <c r="E499" s="11">
        <v>453</v>
      </c>
      <c r="F499" s="11">
        <v>370</v>
      </c>
    </row>
    <row r="500" spans="1:6" ht="14.25" customHeight="1" x14ac:dyDescent="0.3">
      <c r="A500" s="14" t="str">
        <f>TEXT(B500,"ДД.ММ.ГГГГ")&amp;" "&amp;C500</f>
        <v>01.06.2020 Санкт-Петербург Север</v>
      </c>
      <c r="B500" s="13">
        <v>43983</v>
      </c>
      <c r="C500" s="11" t="s">
        <v>15</v>
      </c>
      <c r="D500" s="11">
        <v>123</v>
      </c>
      <c r="E500" s="11">
        <v>20325</v>
      </c>
      <c r="F500" s="11">
        <v>18935</v>
      </c>
    </row>
    <row r="501" spans="1:6" ht="14.25" customHeight="1" x14ac:dyDescent="0.3">
      <c r="A501" s="14" t="str">
        <f>TEXT(B501,"ДД.ММ.ГГГГ")&amp;" "&amp;C501</f>
        <v>01.06.2020 Санкт-Петербург Юг</v>
      </c>
      <c r="B501" s="13">
        <v>43983</v>
      </c>
      <c r="C501" s="11" t="s">
        <v>14</v>
      </c>
      <c r="D501" s="11">
        <v>128</v>
      </c>
      <c r="E501" s="11">
        <v>16285</v>
      </c>
      <c r="F501" s="11">
        <v>15130</v>
      </c>
    </row>
    <row r="502" spans="1:6" ht="14.25" customHeight="1" x14ac:dyDescent="0.3">
      <c r="A502" s="14" t="str">
        <f>TEXT(B502,"ДД.ММ.ГГГГ")&amp;" "&amp;C502</f>
        <v>01.06.2020 Тольятти</v>
      </c>
      <c r="B502" s="13">
        <v>43983</v>
      </c>
      <c r="C502" s="11" t="s">
        <v>12</v>
      </c>
      <c r="D502" s="11">
        <v>10</v>
      </c>
      <c r="E502" s="11">
        <v>719</v>
      </c>
      <c r="F502" s="11">
        <v>627</v>
      </c>
    </row>
    <row r="503" spans="1:6" ht="14.25" customHeight="1" x14ac:dyDescent="0.3">
      <c r="A503" s="14" t="str">
        <f>TEXT(B503,"ДД.ММ.ГГГГ")&amp;" "&amp;C503</f>
        <v>01.06.2020 Томск</v>
      </c>
      <c r="B503" s="13">
        <v>43983</v>
      </c>
      <c r="C503" s="11" t="s">
        <v>25</v>
      </c>
      <c r="D503" s="11">
        <v>9</v>
      </c>
      <c r="E503" s="11">
        <v>294</v>
      </c>
      <c r="F503" s="11">
        <v>224</v>
      </c>
    </row>
    <row r="504" spans="1:6" ht="14.25" customHeight="1" x14ac:dyDescent="0.3">
      <c r="A504" s="14" t="str">
        <f>TEXT(B504,"ДД.ММ.ГГГГ")&amp;" "&amp;C504</f>
        <v>01.06.2020 Тюмень</v>
      </c>
      <c r="B504" s="13">
        <v>43983</v>
      </c>
      <c r="C504" s="11" t="s">
        <v>24</v>
      </c>
      <c r="D504" s="11">
        <v>7</v>
      </c>
      <c r="E504" s="11">
        <v>500</v>
      </c>
      <c r="F504" s="11">
        <v>418</v>
      </c>
    </row>
    <row r="505" spans="1:6" ht="14.25" customHeight="1" x14ac:dyDescent="0.3">
      <c r="A505" s="14" t="str">
        <f>TEXT(B505,"ДД.ММ.ГГГГ")&amp;" "&amp;C505</f>
        <v>01.06.2020 Уфа</v>
      </c>
      <c r="B505" s="13">
        <v>43983</v>
      </c>
      <c r="C505" s="11" t="s">
        <v>26</v>
      </c>
      <c r="D505" s="11">
        <v>6</v>
      </c>
      <c r="E505" s="11">
        <v>237</v>
      </c>
      <c r="F505" s="11">
        <v>175</v>
      </c>
    </row>
    <row r="506" spans="1:6" ht="14.25" customHeight="1" x14ac:dyDescent="0.3"/>
    <row r="507" spans="1:6" ht="14.25" customHeight="1" x14ac:dyDescent="0.3"/>
    <row r="508" spans="1:6" ht="14.25" customHeight="1" x14ac:dyDescent="0.3"/>
    <row r="509" spans="1:6" ht="14.25" customHeight="1" x14ac:dyDescent="0.3"/>
    <row r="510" spans="1:6" ht="14.25" customHeight="1" x14ac:dyDescent="0.3"/>
    <row r="511" spans="1:6" ht="14.25" customHeight="1" x14ac:dyDescent="0.3"/>
    <row r="512" spans="1:6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918A8-71B2-4386-9F5B-6830F0C03F64}">
  <dimension ref="A1:E22"/>
  <sheetViews>
    <sheetView workbookViewId="0">
      <selection activeCell="E4" sqref="E4"/>
    </sheetView>
  </sheetViews>
  <sheetFormatPr defaultRowHeight="14.4" x14ac:dyDescent="0.3"/>
  <cols>
    <col min="1" max="1" width="21" bestFit="1" customWidth="1"/>
    <col min="2" max="2" width="22" bestFit="1" customWidth="1"/>
    <col min="3" max="3" width="21.5546875" bestFit="1" customWidth="1"/>
    <col min="4" max="4" width="30.44140625" bestFit="1" customWidth="1"/>
    <col min="5" max="5" width="18.21875" bestFit="1" customWidth="1"/>
  </cols>
  <sheetData>
    <row r="1" spans="1:5" x14ac:dyDescent="0.3">
      <c r="A1" s="18" t="s">
        <v>34</v>
      </c>
      <c r="B1" t="s">
        <v>30</v>
      </c>
    </row>
    <row r="3" spans="1:5" x14ac:dyDescent="0.3">
      <c r="A3" s="18" t="s">
        <v>28</v>
      </c>
      <c r="B3" t="s">
        <v>32</v>
      </c>
      <c r="C3" t="s">
        <v>33</v>
      </c>
      <c r="D3" t="s">
        <v>35</v>
      </c>
      <c r="E3" t="s">
        <v>36</v>
      </c>
    </row>
    <row r="4" spans="1:5" x14ac:dyDescent="0.3">
      <c r="A4" s="19" t="s">
        <v>15</v>
      </c>
      <c r="B4" s="20">
        <v>1380723900.7513499</v>
      </c>
      <c r="C4" s="29">
        <v>0.2782394099975507</v>
      </c>
      <c r="D4" s="20">
        <v>1009703176.7549998</v>
      </c>
      <c r="E4" s="29">
        <v>1.0823929954468803</v>
      </c>
    </row>
    <row r="5" spans="1:5" x14ac:dyDescent="0.3">
      <c r="A5" s="19" t="s">
        <v>14</v>
      </c>
      <c r="B5" s="20">
        <v>1035612381.8110501</v>
      </c>
      <c r="C5" s="29">
        <v>0.20869355411640436</v>
      </c>
      <c r="D5" s="20">
        <v>762227039.25400007</v>
      </c>
      <c r="E5" s="29">
        <v>1.056504625242102</v>
      </c>
    </row>
    <row r="6" spans="1:5" x14ac:dyDescent="0.3">
      <c r="A6" s="19" t="s">
        <v>21</v>
      </c>
      <c r="B6" s="20">
        <v>774146953.5</v>
      </c>
      <c r="C6" s="29">
        <v>0.15600381182365847</v>
      </c>
      <c r="D6" s="20">
        <v>568254022.97800016</v>
      </c>
      <c r="E6" s="29">
        <v>1.0672826347310953</v>
      </c>
    </row>
    <row r="7" spans="1:5" x14ac:dyDescent="0.3">
      <c r="A7" s="19" t="s">
        <v>22</v>
      </c>
      <c r="B7" s="20">
        <v>738124428</v>
      </c>
      <c r="C7" s="29">
        <v>0.14874465868211617</v>
      </c>
      <c r="D7" s="20">
        <v>542917418.37600005</v>
      </c>
      <c r="E7" s="29">
        <v>1.0591126626571019</v>
      </c>
    </row>
    <row r="8" spans="1:5" x14ac:dyDescent="0.3">
      <c r="A8" s="19" t="s">
        <v>11</v>
      </c>
      <c r="B8" s="20">
        <v>243409003.5</v>
      </c>
      <c r="C8" s="29">
        <v>4.9051064796573188E-2</v>
      </c>
      <c r="D8" s="20">
        <v>187533855.23300001</v>
      </c>
      <c r="E8" s="29">
        <v>0.87764631572704155</v>
      </c>
    </row>
    <row r="9" spans="1:5" x14ac:dyDescent="0.3">
      <c r="A9" s="19" t="s">
        <v>16</v>
      </c>
      <c r="B9" s="20">
        <v>218000127</v>
      </c>
      <c r="C9" s="29">
        <v>4.3930742911644942E-2</v>
      </c>
      <c r="D9" s="20">
        <v>171613702.28799999</v>
      </c>
      <c r="E9" s="29">
        <v>0.79619503797971281</v>
      </c>
    </row>
    <row r="10" spans="1:5" x14ac:dyDescent="0.3">
      <c r="A10" s="19" t="s">
        <v>17</v>
      </c>
      <c r="B10" s="20">
        <v>120582837</v>
      </c>
      <c r="C10" s="29">
        <v>2.429949782462185E-2</v>
      </c>
      <c r="D10" s="20">
        <v>94617134.599999979</v>
      </c>
      <c r="E10" s="29">
        <v>0.80837115969674167</v>
      </c>
    </row>
    <row r="11" spans="1:5" x14ac:dyDescent="0.3">
      <c r="A11" s="19" t="s">
        <v>10</v>
      </c>
      <c r="B11" s="20">
        <v>101673535.5</v>
      </c>
      <c r="C11" s="29">
        <v>2.0488951132439044E-2</v>
      </c>
      <c r="D11" s="20">
        <v>81626883.630000025</v>
      </c>
      <c r="E11" s="29">
        <v>0.72341774824839955</v>
      </c>
    </row>
    <row r="12" spans="1:5" x14ac:dyDescent="0.3">
      <c r="A12" s="19" t="s">
        <v>13</v>
      </c>
      <c r="B12" s="20">
        <v>95592298.5</v>
      </c>
      <c r="C12" s="29">
        <v>1.9263478180160519E-2</v>
      </c>
      <c r="D12" s="20">
        <v>76754011.381999984</v>
      </c>
      <c r="E12" s="29">
        <v>0.72297096618460965</v>
      </c>
    </row>
    <row r="13" spans="1:5" x14ac:dyDescent="0.3">
      <c r="A13" s="19" t="s">
        <v>20</v>
      </c>
      <c r="B13" s="20">
        <v>85862581.5</v>
      </c>
      <c r="C13" s="29">
        <v>1.7302774294285898E-2</v>
      </c>
      <c r="D13" s="20">
        <v>68357100.844000012</v>
      </c>
      <c r="E13" s="29">
        <v>0.75434659080993738</v>
      </c>
    </row>
    <row r="14" spans="1:5" x14ac:dyDescent="0.3">
      <c r="A14" s="19" t="s">
        <v>18</v>
      </c>
      <c r="B14" s="20">
        <v>48803040</v>
      </c>
      <c r="C14" s="29">
        <v>9.8346447456277141E-3</v>
      </c>
      <c r="D14" s="20">
        <v>39400800.924000017</v>
      </c>
      <c r="E14" s="29">
        <v>0.70292140297788264</v>
      </c>
    </row>
    <row r="15" spans="1:5" x14ac:dyDescent="0.3">
      <c r="A15" s="19" t="s">
        <v>23</v>
      </c>
      <c r="B15" s="20">
        <v>41034630</v>
      </c>
      <c r="C15" s="29">
        <v>8.2691776643069245E-3</v>
      </c>
      <c r="D15" s="20">
        <v>34112368.980000004</v>
      </c>
      <c r="E15" s="29">
        <v>0.59774591654295961</v>
      </c>
    </row>
    <row r="16" spans="1:5" x14ac:dyDescent="0.3">
      <c r="A16" s="19" t="s">
        <v>19</v>
      </c>
      <c r="B16" s="20">
        <v>34816548</v>
      </c>
      <c r="C16" s="29">
        <v>7.0161281110581453E-3</v>
      </c>
      <c r="D16" s="20">
        <v>28773952.870999999</v>
      </c>
      <c r="E16" s="29">
        <v>0.61859227974239883</v>
      </c>
    </row>
    <row r="17" spans="1:5" x14ac:dyDescent="0.3">
      <c r="A17" s="19" t="s">
        <v>12</v>
      </c>
      <c r="B17" s="20">
        <v>33207564</v>
      </c>
      <c r="C17" s="29">
        <v>6.6918903987886009E-3</v>
      </c>
      <c r="D17" s="20">
        <v>29252676.033</v>
      </c>
      <c r="E17" s="29">
        <v>0.39824388061103905</v>
      </c>
    </row>
    <row r="18" spans="1:5" x14ac:dyDescent="0.3">
      <c r="A18" s="19" t="s">
        <v>24</v>
      </c>
      <c r="B18" s="20">
        <v>5664156</v>
      </c>
      <c r="C18" s="29">
        <v>1.1414240187458751E-3</v>
      </c>
      <c r="D18" s="20">
        <v>4893466.7960000001</v>
      </c>
      <c r="E18" s="29">
        <v>0.46392006515418499</v>
      </c>
    </row>
    <row r="19" spans="1:5" x14ac:dyDescent="0.3">
      <c r="A19" s="19" t="s">
        <v>9</v>
      </c>
      <c r="B19" s="20">
        <v>3342598.5</v>
      </c>
      <c r="C19" s="29">
        <v>6.7359059547864399E-4</v>
      </c>
      <c r="D19" s="20">
        <v>3065993.1290000002</v>
      </c>
      <c r="E19" s="29">
        <v>0.26574797186714377</v>
      </c>
    </row>
    <row r="20" spans="1:5" x14ac:dyDescent="0.3">
      <c r="A20" s="19" t="s">
        <v>25</v>
      </c>
      <c r="B20" s="20">
        <v>882906</v>
      </c>
      <c r="C20" s="29">
        <v>1.7792061424417788E-4</v>
      </c>
      <c r="D20" s="20">
        <v>817115.69299999997</v>
      </c>
      <c r="E20" s="29">
        <v>0.23716952775329364</v>
      </c>
    </row>
    <row r="21" spans="1:5" x14ac:dyDescent="0.3">
      <c r="A21" s="19" t="s">
        <v>26</v>
      </c>
      <c r="B21" s="20">
        <v>879727.5</v>
      </c>
      <c r="C21" s="29">
        <v>1.7728009229464405E-4</v>
      </c>
      <c r="D21" s="20">
        <v>758654.93699999992</v>
      </c>
      <c r="E21" s="29">
        <v>0.47009104155870923</v>
      </c>
    </row>
    <row r="22" spans="1:5" x14ac:dyDescent="0.3">
      <c r="A22" s="19" t="s">
        <v>29</v>
      </c>
      <c r="B22" s="20">
        <v>4962359217.0624008</v>
      </c>
      <c r="C22" s="29">
        <v>1</v>
      </c>
      <c r="D22" s="20">
        <v>3704679374.7029977</v>
      </c>
      <c r="E22" s="29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70D635-0569-4A03-8966-C7C24C633805}">
  <dimension ref="A3:C102"/>
  <sheetViews>
    <sheetView tabSelected="1" topLeftCell="B1" zoomScale="85" zoomScaleNormal="85" workbookViewId="0">
      <selection activeCell="A3" sqref="A3:C9"/>
    </sheetView>
  </sheetViews>
  <sheetFormatPr defaultRowHeight="14.4" x14ac:dyDescent="0.3"/>
  <cols>
    <col min="1" max="1" width="25.44140625" bestFit="1" customWidth="1"/>
    <col min="2" max="2" width="30.77734375" bestFit="1" customWidth="1"/>
    <col min="3" max="3" width="20.33203125" bestFit="1" customWidth="1"/>
  </cols>
  <sheetData>
    <row r="3" spans="1:3" x14ac:dyDescent="0.3">
      <c r="A3" s="18" t="s">
        <v>28</v>
      </c>
      <c r="B3" t="s">
        <v>39</v>
      </c>
      <c r="C3" t="s">
        <v>40</v>
      </c>
    </row>
    <row r="4" spans="1:3" x14ac:dyDescent="0.3">
      <c r="A4" s="19">
        <v>18</v>
      </c>
      <c r="B4" s="20">
        <v>836803032</v>
      </c>
      <c r="C4" s="20">
        <v>0.19858585069757687</v>
      </c>
    </row>
    <row r="5" spans="1:3" x14ac:dyDescent="0.3">
      <c r="A5" s="21" t="s">
        <v>16</v>
      </c>
      <c r="B5" s="20">
        <v>36934095</v>
      </c>
      <c r="C5" s="20">
        <v>0.26708826455599749</v>
      </c>
    </row>
    <row r="6" spans="1:3" x14ac:dyDescent="0.3">
      <c r="A6" s="21" t="s">
        <v>11</v>
      </c>
      <c r="B6" s="20">
        <v>42828757.5</v>
      </c>
      <c r="C6" s="20">
        <v>0.28851862610327078</v>
      </c>
    </row>
    <row r="7" spans="1:3" x14ac:dyDescent="0.3">
      <c r="A7" s="21" t="s">
        <v>17</v>
      </c>
      <c r="B7" s="20">
        <v>17828215.5</v>
      </c>
      <c r="C7" s="20">
        <v>0.20659837859860594</v>
      </c>
    </row>
    <row r="8" spans="1:3" x14ac:dyDescent="0.3">
      <c r="A8" s="21" t="s">
        <v>10</v>
      </c>
      <c r="B8" s="20">
        <v>16029679.5</v>
      </c>
      <c r="C8" s="20">
        <v>0.16342195174707477</v>
      </c>
    </row>
    <row r="9" spans="1:3" x14ac:dyDescent="0.3">
      <c r="A9" s="21" t="s">
        <v>20</v>
      </c>
      <c r="B9" s="20">
        <v>13955985</v>
      </c>
      <c r="C9" s="20">
        <v>0.20408164560479428</v>
      </c>
    </row>
    <row r="10" spans="1:3" x14ac:dyDescent="0.3">
      <c r="A10" s="21" t="s">
        <v>22</v>
      </c>
      <c r="B10" s="20">
        <v>130713645</v>
      </c>
      <c r="C10" s="20">
        <v>0.35600810191241344</v>
      </c>
    </row>
    <row r="11" spans="1:3" x14ac:dyDescent="0.3">
      <c r="A11" s="21" t="s">
        <v>21</v>
      </c>
      <c r="B11" s="20">
        <v>136791225</v>
      </c>
      <c r="C11" s="20">
        <v>0.35694467264091045</v>
      </c>
    </row>
    <row r="12" spans="1:3" x14ac:dyDescent="0.3">
      <c r="A12" s="21" t="s">
        <v>13</v>
      </c>
      <c r="B12" s="20">
        <v>13145965.5</v>
      </c>
      <c r="C12" s="20">
        <v>0.14799018607950654</v>
      </c>
    </row>
    <row r="13" spans="1:3" x14ac:dyDescent="0.3">
      <c r="A13" s="21" t="s">
        <v>23</v>
      </c>
      <c r="B13" s="20">
        <v>5746024.5</v>
      </c>
      <c r="C13" s="20">
        <v>1.8176640374485461E-2</v>
      </c>
    </row>
    <row r="14" spans="1:3" x14ac:dyDescent="0.3">
      <c r="A14" s="21" t="s">
        <v>18</v>
      </c>
      <c r="B14" s="20">
        <v>6961020</v>
      </c>
      <c r="C14" s="20">
        <v>4.7843157766063162E-2</v>
      </c>
    </row>
    <row r="15" spans="1:3" x14ac:dyDescent="0.3">
      <c r="A15" s="21" t="s">
        <v>19</v>
      </c>
      <c r="B15" s="20">
        <v>2008809</v>
      </c>
      <c r="C15" s="20">
        <v>3.3618854623297917E-2</v>
      </c>
    </row>
    <row r="16" spans="1:3" x14ac:dyDescent="0.3">
      <c r="A16" s="21" t="s">
        <v>15</v>
      </c>
      <c r="B16" s="20">
        <v>233059077</v>
      </c>
      <c r="C16" s="20">
        <v>0.35198657984749215</v>
      </c>
    </row>
    <row r="17" spans="1:3" x14ac:dyDescent="0.3">
      <c r="A17" s="21" t="s">
        <v>14</v>
      </c>
      <c r="B17" s="20">
        <v>176269533</v>
      </c>
      <c r="C17" s="20">
        <v>0.33769922439502892</v>
      </c>
    </row>
    <row r="18" spans="1:3" x14ac:dyDescent="0.3">
      <c r="A18" s="21" t="s">
        <v>12</v>
      </c>
      <c r="B18" s="20">
        <v>4531000.5</v>
      </c>
      <c r="C18" s="20">
        <v>-5.4763373174292578E-2</v>
      </c>
    </row>
    <row r="19" spans="1:3" x14ac:dyDescent="0.3">
      <c r="A19" s="19">
        <v>19</v>
      </c>
      <c r="B19" s="20">
        <v>983915409.85664999</v>
      </c>
      <c r="C19" s="20">
        <v>0.17770838393585978</v>
      </c>
    </row>
    <row r="20" spans="1:3" x14ac:dyDescent="0.3">
      <c r="A20" s="21" t="s">
        <v>16</v>
      </c>
      <c r="B20" s="20">
        <v>43307155.5</v>
      </c>
      <c r="C20" s="20">
        <v>0.25750877960717539</v>
      </c>
    </row>
    <row r="21" spans="1:3" x14ac:dyDescent="0.3">
      <c r="A21" s="21" t="s">
        <v>11</v>
      </c>
      <c r="B21" s="20">
        <v>46366009.5</v>
      </c>
      <c r="C21" s="20">
        <v>0.27539022568135368</v>
      </c>
    </row>
    <row r="22" spans="1:3" x14ac:dyDescent="0.3">
      <c r="A22" s="21" t="s">
        <v>17</v>
      </c>
      <c r="B22" s="20">
        <v>20974521</v>
      </c>
      <c r="C22" s="20">
        <v>0.21393490151553315</v>
      </c>
    </row>
    <row r="23" spans="1:3" x14ac:dyDescent="0.3">
      <c r="A23" s="21" t="s">
        <v>10</v>
      </c>
      <c r="B23" s="20">
        <v>19479055.5</v>
      </c>
      <c r="C23" s="20">
        <v>0.10950982827815745</v>
      </c>
    </row>
    <row r="24" spans="1:3" x14ac:dyDescent="0.3">
      <c r="A24" s="21" t="s">
        <v>20</v>
      </c>
      <c r="B24" s="20">
        <v>16391856</v>
      </c>
      <c r="C24" s="20">
        <v>0.19720595706993699</v>
      </c>
    </row>
    <row r="25" spans="1:3" x14ac:dyDescent="0.3">
      <c r="A25" s="21" t="s">
        <v>22</v>
      </c>
      <c r="B25" s="20">
        <v>151642039.5</v>
      </c>
      <c r="C25" s="20">
        <v>0.34499867374595589</v>
      </c>
    </row>
    <row r="26" spans="1:3" x14ac:dyDescent="0.3">
      <c r="A26" s="21" t="s">
        <v>21</v>
      </c>
      <c r="B26" s="20">
        <v>159695760</v>
      </c>
      <c r="C26" s="20">
        <v>0.34679380709990226</v>
      </c>
    </row>
    <row r="27" spans="1:3" x14ac:dyDescent="0.3">
      <c r="A27" s="21" t="s">
        <v>13</v>
      </c>
      <c r="B27" s="20">
        <v>17149980</v>
      </c>
      <c r="C27" s="20">
        <v>0.14293539635575842</v>
      </c>
    </row>
    <row r="28" spans="1:3" x14ac:dyDescent="0.3">
      <c r="A28" s="21" t="s">
        <v>23</v>
      </c>
      <c r="B28" s="20">
        <v>7253572.5</v>
      </c>
      <c r="C28" s="20">
        <v>8.52975183606033E-4</v>
      </c>
    </row>
    <row r="29" spans="1:3" x14ac:dyDescent="0.3">
      <c r="A29" s="21" t="s">
        <v>18</v>
      </c>
      <c r="B29" s="20">
        <v>8778597</v>
      </c>
      <c r="C29" s="20">
        <v>-2.1458969041765197E-2</v>
      </c>
    </row>
    <row r="30" spans="1:3" x14ac:dyDescent="0.3">
      <c r="A30" s="21" t="s">
        <v>19</v>
      </c>
      <c r="B30" s="20">
        <v>5892277.5</v>
      </c>
      <c r="C30" s="20">
        <v>-7.8862176933975375E-2</v>
      </c>
    </row>
    <row r="31" spans="1:3" x14ac:dyDescent="0.3">
      <c r="A31" s="21" t="s">
        <v>15</v>
      </c>
      <c r="B31" s="20">
        <v>272762503.5</v>
      </c>
      <c r="C31" s="20">
        <v>0.35286567959035764</v>
      </c>
    </row>
    <row r="32" spans="1:3" x14ac:dyDescent="0.3">
      <c r="A32" s="21" t="s">
        <v>14</v>
      </c>
      <c r="B32" s="20">
        <v>208128393.85664999</v>
      </c>
      <c r="C32" s="20">
        <v>0.34306542294792058</v>
      </c>
    </row>
    <row r="33" spans="1:3" x14ac:dyDescent="0.3">
      <c r="A33" s="21" t="s">
        <v>12</v>
      </c>
      <c r="B33" s="20">
        <v>6093688.5</v>
      </c>
      <c r="C33" s="20">
        <v>3.1768740021188768E-3</v>
      </c>
    </row>
    <row r="34" spans="1:3" x14ac:dyDescent="0.3">
      <c r="A34" s="19">
        <v>20</v>
      </c>
      <c r="B34" s="20">
        <v>947263006.72395003</v>
      </c>
      <c r="C34" s="20">
        <v>0.18849456084790647</v>
      </c>
    </row>
    <row r="35" spans="1:3" x14ac:dyDescent="0.3">
      <c r="A35" s="21" t="s">
        <v>16</v>
      </c>
      <c r="B35" s="20">
        <v>41300679</v>
      </c>
      <c r="C35" s="20">
        <v>0.24003279956054022</v>
      </c>
    </row>
    <row r="36" spans="1:3" x14ac:dyDescent="0.3">
      <c r="A36" s="21" t="s">
        <v>11</v>
      </c>
      <c r="B36" s="20">
        <v>47079841.5</v>
      </c>
      <c r="C36" s="20">
        <v>0.29192745936630032</v>
      </c>
    </row>
    <row r="37" spans="1:3" x14ac:dyDescent="0.3">
      <c r="A37" s="21" t="s">
        <v>17</v>
      </c>
      <c r="B37" s="20">
        <v>23603355</v>
      </c>
      <c r="C37" s="20">
        <v>0.18434587111410519</v>
      </c>
    </row>
    <row r="38" spans="1:3" x14ac:dyDescent="0.3">
      <c r="A38" s="21" t="s">
        <v>10</v>
      </c>
      <c r="B38" s="20">
        <v>19724733</v>
      </c>
      <c r="C38" s="20">
        <v>0.11498146353051698</v>
      </c>
    </row>
    <row r="39" spans="1:3" x14ac:dyDescent="0.3">
      <c r="A39" s="21" t="s">
        <v>20</v>
      </c>
      <c r="B39" s="20">
        <v>16732521</v>
      </c>
      <c r="C39" s="20">
        <v>0.20207362855301161</v>
      </c>
    </row>
    <row r="40" spans="1:3" x14ac:dyDescent="0.3">
      <c r="A40" s="21" t="s">
        <v>22</v>
      </c>
      <c r="B40" s="20">
        <v>135813990</v>
      </c>
      <c r="C40" s="20">
        <v>0.34734752413070485</v>
      </c>
    </row>
    <row r="41" spans="1:3" x14ac:dyDescent="0.3">
      <c r="A41" s="21" t="s">
        <v>21</v>
      </c>
      <c r="B41" s="20">
        <v>142825023</v>
      </c>
      <c r="C41" s="20">
        <v>0.35142969057207052</v>
      </c>
    </row>
    <row r="42" spans="1:3" x14ac:dyDescent="0.3">
      <c r="A42" s="21" t="s">
        <v>13</v>
      </c>
      <c r="B42" s="20">
        <v>19963153.5</v>
      </c>
      <c r="C42" s="20">
        <v>0.18100646500813594</v>
      </c>
    </row>
    <row r="43" spans="1:3" x14ac:dyDescent="0.3">
      <c r="A43" s="21" t="s">
        <v>23</v>
      </c>
      <c r="B43" s="20">
        <v>7841920.5</v>
      </c>
      <c r="C43" s="20">
        <v>2.7539991758147725E-2</v>
      </c>
    </row>
    <row r="44" spans="1:3" x14ac:dyDescent="0.3">
      <c r="A44" s="21" t="s">
        <v>18</v>
      </c>
      <c r="B44" s="20">
        <v>9036316.5</v>
      </c>
      <c r="C44" s="20">
        <v>1.4572195653322684E-2</v>
      </c>
    </row>
    <row r="45" spans="1:3" x14ac:dyDescent="0.3">
      <c r="A45" s="21" t="s">
        <v>19</v>
      </c>
      <c r="B45" s="20">
        <v>7382458.5</v>
      </c>
      <c r="C45" s="20">
        <v>-9.826065905653417E-3</v>
      </c>
    </row>
    <row r="46" spans="1:3" x14ac:dyDescent="0.3">
      <c r="A46" s="21" t="s">
        <v>15</v>
      </c>
      <c r="B46" s="20">
        <v>269949999</v>
      </c>
      <c r="C46" s="20">
        <v>0.35773170049868153</v>
      </c>
    </row>
    <row r="47" spans="1:3" x14ac:dyDescent="0.3">
      <c r="A47" s="21" t="s">
        <v>14</v>
      </c>
      <c r="B47" s="20">
        <v>199569624.22395</v>
      </c>
      <c r="C47" s="20">
        <v>0.34157925353946039</v>
      </c>
    </row>
    <row r="48" spans="1:3" x14ac:dyDescent="0.3">
      <c r="A48" s="21" t="s">
        <v>12</v>
      </c>
      <c r="B48" s="20">
        <v>6439392</v>
      </c>
      <c r="C48" s="20">
        <v>-5.8181255086522596E-3</v>
      </c>
    </row>
    <row r="49" spans="1:3" x14ac:dyDescent="0.3">
      <c r="A49" s="19">
        <v>21</v>
      </c>
      <c r="B49" s="20">
        <v>1002691883.0466001</v>
      </c>
      <c r="C49" s="20">
        <v>0.17663762176415873</v>
      </c>
    </row>
    <row r="50" spans="1:3" x14ac:dyDescent="0.3">
      <c r="A50" s="21" t="s">
        <v>16</v>
      </c>
      <c r="B50" s="20">
        <v>44172813</v>
      </c>
      <c r="C50" s="20">
        <v>0.17179887132526497</v>
      </c>
    </row>
    <row r="51" spans="1:3" x14ac:dyDescent="0.3">
      <c r="A51" s="21" t="s">
        <v>11</v>
      </c>
      <c r="B51" s="20">
        <v>49575288</v>
      </c>
      <c r="C51" s="20">
        <v>0.21330617261053528</v>
      </c>
    </row>
    <row r="52" spans="1:3" x14ac:dyDescent="0.3">
      <c r="A52" s="21" t="s">
        <v>17</v>
      </c>
      <c r="B52" s="20">
        <v>26815804.5</v>
      </c>
      <c r="C52" s="20">
        <v>0.18630580246211742</v>
      </c>
    </row>
    <row r="53" spans="1:3" x14ac:dyDescent="0.3">
      <c r="A53" s="21" t="s">
        <v>10</v>
      </c>
      <c r="B53" s="20">
        <v>20915751</v>
      </c>
      <c r="C53" s="20">
        <v>8.9280210545248914E-2</v>
      </c>
    </row>
    <row r="54" spans="1:3" x14ac:dyDescent="0.3">
      <c r="A54" s="21" t="s">
        <v>20</v>
      </c>
      <c r="B54" s="20">
        <v>17647479</v>
      </c>
      <c r="C54" s="20">
        <v>0.18957354903434309</v>
      </c>
    </row>
    <row r="55" spans="1:3" x14ac:dyDescent="0.3">
      <c r="A55" s="21" t="s">
        <v>22</v>
      </c>
      <c r="B55" s="20">
        <v>149589546</v>
      </c>
      <c r="C55" s="20">
        <v>0.32563732975251758</v>
      </c>
    </row>
    <row r="56" spans="1:3" x14ac:dyDescent="0.3">
      <c r="A56" s="21" t="s">
        <v>21</v>
      </c>
      <c r="B56" s="20">
        <v>157512358.5</v>
      </c>
      <c r="C56" s="20">
        <v>0.33156893656769576</v>
      </c>
    </row>
    <row r="57" spans="1:3" x14ac:dyDescent="0.3">
      <c r="A57" s="21" t="s">
        <v>13</v>
      </c>
      <c r="B57" s="20">
        <v>20713983</v>
      </c>
      <c r="C57" s="20">
        <v>0.14617525591152208</v>
      </c>
    </row>
    <row r="58" spans="1:3" x14ac:dyDescent="0.3">
      <c r="A58" s="21" t="s">
        <v>23</v>
      </c>
      <c r="B58" s="20">
        <v>8990269.5</v>
      </c>
      <c r="C58" s="20">
        <v>7.8530697266415261E-2</v>
      </c>
    </row>
    <row r="59" spans="1:3" x14ac:dyDescent="0.3">
      <c r="A59" s="21" t="s">
        <v>18</v>
      </c>
      <c r="B59" s="20">
        <v>10598445</v>
      </c>
      <c r="C59" s="20">
        <v>2.8231038242579731E-2</v>
      </c>
    </row>
    <row r="60" spans="1:3" x14ac:dyDescent="0.3">
      <c r="A60" s="21" t="s">
        <v>19</v>
      </c>
      <c r="B60" s="20">
        <v>8638525.5</v>
      </c>
      <c r="C60" s="20">
        <v>1.0103247461748784E-2</v>
      </c>
    </row>
    <row r="61" spans="1:3" x14ac:dyDescent="0.3">
      <c r="A61" s="21" t="s">
        <v>15</v>
      </c>
      <c r="B61" s="20">
        <v>275539431.56999999</v>
      </c>
      <c r="C61" s="20">
        <v>0.33295323914948188</v>
      </c>
    </row>
    <row r="62" spans="1:3" x14ac:dyDescent="0.3">
      <c r="A62" s="21" t="s">
        <v>14</v>
      </c>
      <c r="B62" s="20">
        <v>204608809.47659999</v>
      </c>
      <c r="C62" s="20">
        <v>0.31449147992249038</v>
      </c>
    </row>
    <row r="63" spans="1:3" x14ac:dyDescent="0.3">
      <c r="A63" s="21" t="s">
        <v>12</v>
      </c>
      <c r="B63" s="20">
        <v>7373379</v>
      </c>
      <c r="C63" s="20">
        <v>5.4970874446261954E-2</v>
      </c>
    </row>
    <row r="64" spans="1:3" x14ac:dyDescent="0.3">
      <c r="A64" s="19">
        <v>22</v>
      </c>
      <c r="B64" s="20">
        <v>1055653508.75385</v>
      </c>
      <c r="C64" s="20">
        <v>0.19431280829706191</v>
      </c>
    </row>
    <row r="65" spans="1:3" x14ac:dyDescent="0.3">
      <c r="A65" s="21" t="s">
        <v>16</v>
      </c>
      <c r="B65" s="20">
        <v>46485094.5</v>
      </c>
      <c r="C65" s="20">
        <v>0.24158453546906347</v>
      </c>
    </row>
    <row r="66" spans="1:3" x14ac:dyDescent="0.3">
      <c r="A66" s="21" t="s">
        <v>11</v>
      </c>
      <c r="B66" s="20">
        <v>50729185.5</v>
      </c>
      <c r="C66" s="20">
        <v>0.26902916101675906</v>
      </c>
    </row>
    <row r="67" spans="1:3" x14ac:dyDescent="0.3">
      <c r="A67" s="21" t="s">
        <v>17</v>
      </c>
      <c r="B67" s="20">
        <v>27495690</v>
      </c>
      <c r="C67" s="20">
        <v>0.23148652260072947</v>
      </c>
    </row>
    <row r="68" spans="1:3" x14ac:dyDescent="0.3">
      <c r="A68" s="21" t="s">
        <v>10</v>
      </c>
      <c r="B68" s="20">
        <v>22579281</v>
      </c>
      <c r="C68" s="20">
        <v>0.14708878405950113</v>
      </c>
    </row>
    <row r="69" spans="1:3" x14ac:dyDescent="0.3">
      <c r="A69" s="21" t="s">
        <v>20</v>
      </c>
      <c r="B69" s="20">
        <v>18595773</v>
      </c>
      <c r="C69" s="20">
        <v>0.20690795069597309</v>
      </c>
    </row>
    <row r="70" spans="1:3" x14ac:dyDescent="0.3">
      <c r="A70" s="21" t="s">
        <v>22</v>
      </c>
      <c r="B70" s="20">
        <v>151451013</v>
      </c>
      <c r="C70" s="20">
        <v>0.32715679620881083</v>
      </c>
    </row>
    <row r="71" spans="1:3" x14ac:dyDescent="0.3">
      <c r="A71" s="21" t="s">
        <v>21</v>
      </c>
      <c r="B71" s="20">
        <v>157857214.5</v>
      </c>
      <c r="C71" s="20">
        <v>0.33321382832059215</v>
      </c>
    </row>
    <row r="72" spans="1:3" x14ac:dyDescent="0.3">
      <c r="A72" s="21" t="s">
        <v>13</v>
      </c>
      <c r="B72" s="20">
        <v>21605704.5</v>
      </c>
      <c r="C72" s="20">
        <v>0.19063170279903935</v>
      </c>
    </row>
    <row r="73" spans="1:3" x14ac:dyDescent="0.3">
      <c r="A73" s="21" t="s">
        <v>23</v>
      </c>
      <c r="B73" s="20">
        <v>9909624</v>
      </c>
      <c r="C73" s="20">
        <v>0.14327820774612926</v>
      </c>
    </row>
    <row r="74" spans="1:3" x14ac:dyDescent="0.3">
      <c r="A74" s="21" t="s">
        <v>18</v>
      </c>
      <c r="B74" s="20">
        <v>11902053</v>
      </c>
      <c r="C74" s="20">
        <v>7.435399987465563E-2</v>
      </c>
    </row>
    <row r="75" spans="1:3" x14ac:dyDescent="0.3">
      <c r="A75" s="21" t="s">
        <v>19</v>
      </c>
      <c r="B75" s="20">
        <v>9328845</v>
      </c>
      <c r="C75" s="20">
        <v>7.7416294473311956E-2</v>
      </c>
    </row>
    <row r="76" spans="1:3" x14ac:dyDescent="0.3">
      <c r="A76" s="21" t="s">
        <v>9</v>
      </c>
      <c r="B76" s="20">
        <v>2706253.5</v>
      </c>
      <c r="C76" s="20">
        <v>-5.0762655941655084E-2</v>
      </c>
    </row>
    <row r="77" spans="1:3" x14ac:dyDescent="0.3">
      <c r="A77" s="21" t="s">
        <v>15</v>
      </c>
      <c r="B77" s="20">
        <v>292155049.5</v>
      </c>
      <c r="C77" s="20">
        <v>0.33685635404727793</v>
      </c>
    </row>
    <row r="78" spans="1:3" x14ac:dyDescent="0.3">
      <c r="A78" s="21" t="s">
        <v>14</v>
      </c>
      <c r="B78" s="20">
        <v>219265928.75384998</v>
      </c>
      <c r="C78" s="20">
        <v>0.31602395050864435</v>
      </c>
    </row>
    <row r="79" spans="1:3" x14ac:dyDescent="0.3">
      <c r="A79" s="21" t="s">
        <v>12</v>
      </c>
      <c r="B79" s="20">
        <v>7762362</v>
      </c>
      <c r="C79" s="20">
        <v>0.10387552961004107</v>
      </c>
    </row>
    <row r="80" spans="1:3" x14ac:dyDescent="0.3">
      <c r="A80" s="21" t="s">
        <v>25</v>
      </c>
      <c r="B80" s="20">
        <v>493893</v>
      </c>
      <c r="C80" s="20">
        <v>1.3244667600256724E-2</v>
      </c>
    </row>
    <row r="81" spans="1:3" x14ac:dyDescent="0.3">
      <c r="A81" s="21" t="s">
        <v>24</v>
      </c>
      <c r="B81" s="20">
        <v>4861708.5</v>
      </c>
      <c r="C81" s="20">
        <v>7.6101702690640816E-2</v>
      </c>
    </row>
    <row r="82" spans="1:3" x14ac:dyDescent="0.3">
      <c r="A82" s="21" t="s">
        <v>26</v>
      </c>
      <c r="B82" s="20">
        <v>468835.5</v>
      </c>
      <c r="C82" s="20">
        <v>0.11527933068562683</v>
      </c>
    </row>
    <row r="83" spans="1:3" x14ac:dyDescent="0.3">
      <c r="A83" s="19">
        <v>23</v>
      </c>
      <c r="B83" s="20">
        <v>136032376.68134999</v>
      </c>
      <c r="C83" s="20">
        <v>0.13706794578261186</v>
      </c>
    </row>
    <row r="84" spans="1:3" x14ac:dyDescent="0.3">
      <c r="A84" s="21" t="s">
        <v>16</v>
      </c>
      <c r="B84" s="20">
        <v>5800290</v>
      </c>
      <c r="C84" s="20">
        <v>0.2914721002363389</v>
      </c>
    </row>
    <row r="85" spans="1:3" x14ac:dyDescent="0.3">
      <c r="A85" s="21" t="s">
        <v>11</v>
      </c>
      <c r="B85" s="20">
        <v>6829921.5</v>
      </c>
      <c r="C85" s="20">
        <v>0.28290653384904452</v>
      </c>
    </row>
    <row r="86" spans="1:3" x14ac:dyDescent="0.3">
      <c r="A86" s="21" t="s">
        <v>17</v>
      </c>
      <c r="B86" s="20">
        <v>3865251</v>
      </c>
      <c r="C86" s="20">
        <v>0.18714230558743278</v>
      </c>
    </row>
    <row r="87" spans="1:3" x14ac:dyDescent="0.3">
      <c r="A87" s="21" t="s">
        <v>10</v>
      </c>
      <c r="B87" s="20">
        <v>2945035.5</v>
      </c>
      <c r="C87" s="20">
        <v>0.10390434503974418</v>
      </c>
    </row>
    <row r="88" spans="1:3" x14ac:dyDescent="0.3">
      <c r="A88" s="21" t="s">
        <v>20</v>
      </c>
      <c r="B88" s="20">
        <v>2538967.5</v>
      </c>
      <c r="C88" s="20">
        <v>0.21253775516510062</v>
      </c>
    </row>
    <row r="89" spans="1:3" x14ac:dyDescent="0.3">
      <c r="A89" s="21" t="s">
        <v>22</v>
      </c>
      <c r="B89" s="20">
        <v>18914194.5</v>
      </c>
      <c r="C89" s="20">
        <v>0.32163249928089943</v>
      </c>
    </row>
    <row r="90" spans="1:3" x14ac:dyDescent="0.3">
      <c r="A90" s="21" t="s">
        <v>21</v>
      </c>
      <c r="B90" s="20">
        <v>19465372.5</v>
      </c>
      <c r="C90" s="20">
        <v>0.32350666287380053</v>
      </c>
    </row>
    <row r="91" spans="1:3" x14ac:dyDescent="0.3">
      <c r="A91" s="21" t="s">
        <v>13</v>
      </c>
      <c r="B91" s="20">
        <v>3013512</v>
      </c>
      <c r="C91" s="20">
        <v>0.18613641493265018</v>
      </c>
    </row>
    <row r="92" spans="1:3" x14ac:dyDescent="0.3">
      <c r="A92" s="21" t="s">
        <v>23</v>
      </c>
      <c r="B92" s="20">
        <v>1293219</v>
      </c>
      <c r="C92" s="20">
        <v>0.15691979933520517</v>
      </c>
    </row>
    <row r="93" spans="1:3" x14ac:dyDescent="0.3">
      <c r="A93" s="21" t="s">
        <v>18</v>
      </c>
      <c r="B93" s="20">
        <v>1526608.5</v>
      </c>
      <c r="C93" s="20">
        <v>-1.3645540359097773E-2</v>
      </c>
    </row>
    <row r="94" spans="1:3" x14ac:dyDescent="0.3">
      <c r="A94" s="21" t="s">
        <v>19</v>
      </c>
      <c r="B94" s="20">
        <v>1565632.5</v>
      </c>
      <c r="C94" s="20">
        <v>0.11080783954293486</v>
      </c>
    </row>
    <row r="95" spans="1:3" x14ac:dyDescent="0.3">
      <c r="A95" s="21" t="s">
        <v>9</v>
      </c>
      <c r="B95" s="20">
        <v>636345</v>
      </c>
      <c r="C95" s="20">
        <v>-0.18986834078791651</v>
      </c>
    </row>
    <row r="96" spans="1:3" x14ac:dyDescent="0.3">
      <c r="A96" s="21" t="s">
        <v>15</v>
      </c>
      <c r="B96" s="20">
        <v>37257840.18135</v>
      </c>
      <c r="C96" s="20">
        <v>0.32100995853242259</v>
      </c>
    </row>
    <row r="97" spans="1:3" x14ac:dyDescent="0.3">
      <c r="A97" s="21" t="s">
        <v>14</v>
      </c>
      <c r="B97" s="20">
        <v>27770092.5</v>
      </c>
      <c r="C97" s="20">
        <v>0.2836968035708165</v>
      </c>
    </row>
    <row r="98" spans="1:3" x14ac:dyDescent="0.3">
      <c r="A98" s="21" t="s">
        <v>12</v>
      </c>
      <c r="B98" s="20">
        <v>1007742</v>
      </c>
      <c r="C98" s="20">
        <v>5.8012333542183464E-2</v>
      </c>
    </row>
    <row r="99" spans="1:3" x14ac:dyDescent="0.3">
      <c r="A99" s="21" t="s">
        <v>25</v>
      </c>
      <c r="B99" s="20">
        <v>389013</v>
      </c>
      <c r="C99" s="20">
        <v>-0.30763071525665553</v>
      </c>
    </row>
    <row r="100" spans="1:3" x14ac:dyDescent="0.3">
      <c r="A100" s="21" t="s">
        <v>24</v>
      </c>
      <c r="B100" s="20">
        <v>802447.5</v>
      </c>
      <c r="C100" s="20">
        <v>5.5758028526212283E-2</v>
      </c>
    </row>
    <row r="101" spans="1:3" x14ac:dyDescent="0.3">
      <c r="A101" s="21" t="s">
        <v>26</v>
      </c>
      <c r="B101" s="20">
        <v>410892</v>
      </c>
      <c r="C101" s="20">
        <v>8.2924240475896957E-2</v>
      </c>
    </row>
    <row r="102" spans="1:3" x14ac:dyDescent="0.3">
      <c r="A102" s="19" t="s">
        <v>29</v>
      </c>
      <c r="B102" s="20">
        <v>4962359217.0623999</v>
      </c>
      <c r="C102" s="20">
        <v>0.18516676034853533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Лист1</vt:lpstr>
      <vt:lpstr>Лист2</vt:lpstr>
      <vt:lpstr>Сводная Таблица</vt:lpstr>
      <vt:lpstr>График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Тимур Амренов</cp:lastModifiedBy>
  <dcterms:created xsi:type="dcterms:W3CDTF">2021-09-13T10:17:58Z</dcterms:created>
  <dcterms:modified xsi:type="dcterms:W3CDTF">2025-01-18T14:43:23Z</dcterms:modified>
</cp:coreProperties>
</file>