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ong/Document/Kenny_project2024/JWST_data/MRS_analysis/"/>
    </mc:Choice>
  </mc:AlternateContent>
  <xr:revisionPtr revIDLastSave="0" documentId="13_ncr:1_{BC3C198B-3095-AF4F-B4C8-D7045AA8ABAF}" xr6:coauthVersionLast="47" xr6:coauthVersionMax="47" xr10:uidLastSave="{00000000-0000-0000-0000-000000000000}"/>
  <bookViews>
    <workbookView xWindow="2400" yWindow="6200" windowWidth="32680" windowHeight="18920" xr2:uid="{A1B08568-AE72-494D-B318-1C198F980FD1}"/>
  </bookViews>
  <sheets>
    <sheet name="MRS_ob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  <c r="G3" i="1"/>
  <c r="G4" i="1"/>
  <c r="J4" i="1"/>
  <c r="K4" i="1"/>
  <c r="K3" i="1"/>
  <c r="J3" i="1"/>
  <c r="K2" i="1"/>
  <c r="G2" i="1" s="1"/>
  <c r="I2" i="1" s="1"/>
  <c r="J2" i="1"/>
  <c r="T3" i="1"/>
  <c r="T4" i="1"/>
  <c r="T2" i="1"/>
  <c r="I3" i="1" s="1"/>
  <c r="H3" i="1" l="1"/>
  <c r="H2" i="1"/>
  <c r="H4" i="1" l="1"/>
  <c r="I4" i="1"/>
</calcChain>
</file>

<file path=xl/sharedStrings.xml><?xml version="1.0" encoding="utf-8"?>
<sst xmlns="http://schemas.openxmlformats.org/spreadsheetml/2006/main" count="29" uniqueCount="28">
  <si>
    <t>Tcha_bkgd</t>
  </si>
  <si>
    <t>Tcha</t>
  </si>
  <si>
    <t>strange structure in ch1,2</t>
  </si>
  <si>
    <t>Notes</t>
  </si>
  <si>
    <t>MAST_2024-07-04T0025</t>
  </si>
  <si>
    <t>fileName</t>
  </si>
  <si>
    <t>MAST_2024-07-24T0505</t>
  </si>
  <si>
    <t>Exp_t_ch1</t>
  </si>
  <si>
    <t>Exp_t_ch2</t>
  </si>
  <si>
    <t>Exp_t_ch3</t>
  </si>
  <si>
    <t>Exp_t_ch4</t>
  </si>
  <si>
    <t>doi:10.17909/dhmh-fx64</t>
  </si>
  <si>
    <t xml:space="preserve">DOI </t>
  </si>
  <si>
    <t>Objects</t>
  </si>
  <si>
    <t>ig</t>
  </si>
  <si>
    <t>aN</t>
  </si>
  <si>
    <t>l0</t>
  </si>
  <si>
    <t>Parameters</t>
  </si>
  <si>
    <t>deg</t>
  </si>
  <si>
    <t>rad</t>
  </si>
  <si>
    <t>b (deg)</t>
  </si>
  <si>
    <t>l (rad)</t>
  </si>
  <si>
    <t>b (rad)</t>
  </si>
  <si>
    <t>l (deg)</t>
  </si>
  <si>
    <t>RA (deg)</t>
  </si>
  <si>
    <t>DEC (deg)</t>
  </si>
  <si>
    <t>RA (rad)</t>
  </si>
  <si>
    <t>DEC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</si>
</sst>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1"/>
    <xf numFmtId="0" fontId="2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ast.stsci.edu/portal/Mashup/Clients/Mast/Portal.html?searchQuery=%7B%22service%22:%22DOIOBS%22,%22inputText%22:%2210.17909/dhmh-fx64%22%7D" TargetMode="External"/><Relationship Id="rId1" Type="http://schemas.openxmlformats.org/officeDocument/2006/relationships/hyperlink" Target="https://mast.stsci.edu/portal/Mashup/Clients/Mast/Portal.html?searchQuery=%7B%22service%22:%22DOIOBS%22,%22inputText%22:%2210.17909/dhmh-fx64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8820-2506-7C4A-BDA5-13C48D063986}">
  <dimension ref="A1:T4"/>
  <sheetViews>
    <sheetView tabSelected="1" zoomScaleNormal="160" workbookViewId="0">
      <selection activeCell="F3" sqref="F3"/>
    </sheetView>
  </sheetViews>
  <sheetFormatPr baseColWidth="10" defaultRowHeight="16" x14ac:dyDescent="0.2"/>
  <cols>
    <col min="1" max="4" width="10.83203125" customWidth="1"/>
    <col min="14" max="14" width="33.33203125" customWidth="1"/>
    <col min="15" max="15" width="30.6640625" customWidth="1"/>
    <col min="16" max="16" width="31.83203125" customWidth="1"/>
  </cols>
  <sheetData>
    <row r="1" spans="1:20" x14ac:dyDescent="0.2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21</v>
      </c>
      <c r="G1" s="1" t="s">
        <v>22</v>
      </c>
      <c r="H1" s="1" t="s">
        <v>23</v>
      </c>
      <c r="I1" s="1" t="s">
        <v>20</v>
      </c>
      <c r="J1" s="1" t="s">
        <v>26</v>
      </c>
      <c r="K1" s="1" t="s">
        <v>27</v>
      </c>
      <c r="L1" s="1" t="s">
        <v>24</v>
      </c>
      <c r="M1" s="1" t="s">
        <v>25</v>
      </c>
      <c r="N1" s="1" t="s">
        <v>3</v>
      </c>
      <c r="O1" s="1" t="s">
        <v>5</v>
      </c>
      <c r="P1" s="1" t="s">
        <v>12</v>
      </c>
      <c r="R1" s="5" t="s">
        <v>17</v>
      </c>
      <c r="S1" s="5" t="s">
        <v>18</v>
      </c>
      <c r="T1" s="5" t="s">
        <v>19</v>
      </c>
    </row>
    <row r="2" spans="1:20" x14ac:dyDescent="0.2">
      <c r="A2" t="s">
        <v>0</v>
      </c>
      <c r="B2">
        <v>12088.08</v>
      </c>
      <c r="C2">
        <v>12088.08</v>
      </c>
      <c r="D2">
        <v>12088.08</v>
      </c>
      <c r="E2">
        <v>12088.08</v>
      </c>
      <c r="F2">
        <f>ATAN2(COS(K2)*COS(J2-$T$3)/COS(G2),(SIN(K2)*SIN($T$4)+COS(K2)*SIN(J2-$T$3)*COS($T$4))/COS(G2))+$T$4+2*PI()</f>
        <v>5.2283969559612951</v>
      </c>
      <c r="G2">
        <f>ASIN(SIN(K2)*COS($T$2)-COS(K2)*SIN(J2-$T$3)*SIN($T$2))</f>
        <v>-0.29640825949935484</v>
      </c>
      <c r="H2">
        <f>F2*180/PI()</f>
        <v>299.56507919562915</v>
      </c>
      <c r="I2">
        <f>G2*180/PI()</f>
        <v>-16.982942282131525</v>
      </c>
      <c r="J2">
        <f>L2*PI()/180</f>
        <v>3.1264664667391697</v>
      </c>
      <c r="K2">
        <f>M2*PI()/180</f>
        <v>-1.3846739305485396</v>
      </c>
      <c r="L2" s="4">
        <v>179.13333333333301</v>
      </c>
      <c r="M2">
        <v>-79.335972222222196</v>
      </c>
      <c r="N2" s="2" t="s">
        <v>2</v>
      </c>
      <c r="O2" t="s">
        <v>4</v>
      </c>
      <c r="P2" s="3" t="s">
        <v>11</v>
      </c>
      <c r="R2" s="5" t="s">
        <v>14</v>
      </c>
      <c r="S2">
        <v>62.6</v>
      </c>
      <c r="T2">
        <f>S2*PI()/180</f>
        <v>1.0925761117484503</v>
      </c>
    </row>
    <row r="3" spans="1:20" x14ac:dyDescent="0.2">
      <c r="A3" t="s">
        <v>1</v>
      </c>
      <c r="B3">
        <v>12088.08</v>
      </c>
      <c r="C3">
        <v>12088.08</v>
      </c>
      <c r="D3">
        <v>12088.08</v>
      </c>
      <c r="E3">
        <v>12088.08</v>
      </c>
      <c r="F3">
        <f>ATAN2(COS(K3)*COS(J3-$T$3)/COS(G3),(SIN(K3)*SIN($T$4)+COS(K3)*SIN(J3-$T$3)*COS($T$4))/COS(G3))+$T$4+2*PI()</f>
        <v>5.2292975146040215</v>
      </c>
      <c r="G3">
        <f t="shared" ref="G3:G4" si="0">ASIN(SIN(K3)*COS($T$2)-COS(K3)*SIN(J3-$T$3)*SIN($T$2))</f>
        <v>-0.29668278832313671</v>
      </c>
      <c r="H3">
        <f>F3*180/PI()</f>
        <v>299.61667740506141</v>
      </c>
      <c r="I3">
        <f>G3*180/PI()</f>
        <v>-16.998671625088917</v>
      </c>
      <c r="J3">
        <f>L3*PI()/180</f>
        <v>3.1294863881272801</v>
      </c>
      <c r="K3">
        <f>M3*PI()/180</f>
        <v>-1.3850715747297853</v>
      </c>
      <c r="L3">
        <v>179.306362083333</v>
      </c>
      <c r="M3">
        <v>-79.358755555555504</v>
      </c>
      <c r="O3" t="s">
        <v>6</v>
      </c>
      <c r="P3" s="3" t="s">
        <v>11</v>
      </c>
      <c r="R3" s="5" t="s">
        <v>15</v>
      </c>
      <c r="S3">
        <v>282</v>
      </c>
      <c r="T3">
        <f t="shared" ref="T3:T4" si="1">S3*PI()/180</f>
        <v>4.9218284906240086</v>
      </c>
    </row>
    <row r="4" spans="1:20" x14ac:dyDescent="0.2">
      <c r="F4">
        <f>ATAN2(COS(K4)*COS(J4-$T$3)/COS(G4),(SIN(K4)*SIN($T$4)+COS(K4)*SIN(J4-$T$3)*COS($T$4))/COS(G4))+$T$4</f>
        <v>2.3973465960197262</v>
      </c>
      <c r="G4">
        <f t="shared" si="0"/>
        <v>0.96176558705360948</v>
      </c>
      <c r="H4">
        <f>F4*180/PI()</f>
        <v>137.35784198198468</v>
      </c>
      <c r="I4">
        <f>G4*180/PI()</f>
        <v>55.105109019093788</v>
      </c>
      <c r="J4">
        <f>L4*PI()/180</f>
        <v>3.3005230697691181</v>
      </c>
      <c r="K4">
        <f>M4*PI()/180</f>
        <v>1.0863285602468329</v>
      </c>
      <c r="L4">
        <v>189.10604208333299</v>
      </c>
      <c r="M4">
        <v>62.242041666666701</v>
      </c>
      <c r="R4" s="5" t="s">
        <v>16</v>
      </c>
      <c r="S4">
        <v>33</v>
      </c>
      <c r="T4">
        <f t="shared" si="1"/>
        <v>0.57595865315812877</v>
      </c>
    </row>
  </sheetData>
  <hyperlinks>
    <hyperlink ref="P2" r:id="rId1" display="https://mast.stsci.edu/portal/Mashup/Clients/Mast/Portal.html?searchQuery=%7B%22service%22:%22DOIOBS%22,%22inputText%22:%2210.17909/dhmh-fx64%22%7D" xr:uid="{4D68DE0D-629B-8F46-8FE4-10DA7A87AAB7}"/>
    <hyperlink ref="P3" r:id="rId2" display="https://mast.stsci.edu/portal/Mashup/Clients/Mast/Portal.html?searchQuery=%7B%22service%22:%22DOIOBS%22,%22inputText%22:%2210.17909/dhmh-fx64%22%7D" xr:uid="{9A7C5D99-42AC-2D43-91D4-630450C8CE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MRS_object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Chak Tim</dc:creator>
  <cp:lastModifiedBy>WONG, Chak Tim</cp:lastModifiedBy>
  <dcterms:created xsi:type="dcterms:W3CDTF">2024-07-25T04:32:38Z</dcterms:created>
  <dcterms:modified xsi:type="dcterms:W3CDTF">2024-07-28T10:31:14Z</dcterms:modified>
</cp:coreProperties>
</file>