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wong/Document/Kenny_project2024/JWST_data/MRS_analysis/"/>
    </mc:Choice>
  </mc:AlternateContent>
  <xr:revisionPtr revIDLastSave="0" documentId="13_ncr:1_{19AA1125-F280-DC41-B7F2-3CC028EE250B}" xr6:coauthVersionLast="47" xr6:coauthVersionMax="47" xr10:uidLastSave="{00000000-0000-0000-0000-000000000000}"/>
  <bookViews>
    <workbookView xWindow="0" yWindow="500" windowWidth="28800" windowHeight="17500" activeTab="1" xr2:uid="{A1B08568-AE72-494D-B318-1C198F980FD1}"/>
  </bookViews>
  <sheets>
    <sheet name="MRS_objects" sheetId="3" r:id="rId1"/>
    <sheet name="MRS_objects_full" sheetId="2" r:id="rId2"/>
  </sheets>
  <definedNames>
    <definedName name="_xlnm._FilterDatabase" localSheetId="1" hidden="1">MRS_objects_full!$A$1:$P$10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3" l="1"/>
  <c r="J11" i="3"/>
  <c r="G11" i="3"/>
  <c r="F11" i="3"/>
  <c r="K24" i="2"/>
  <c r="K25" i="2"/>
  <c r="K26" i="2"/>
  <c r="J24" i="2"/>
  <c r="J25" i="2"/>
  <c r="J26" i="2"/>
  <c r="G24" i="2"/>
  <c r="G25" i="2"/>
  <c r="G26" i="2"/>
  <c r="F24" i="2"/>
  <c r="F25" i="2"/>
  <c r="F26" i="2"/>
  <c r="K10" i="3"/>
  <c r="J10" i="3"/>
  <c r="G10" i="3"/>
  <c r="F10" i="3"/>
  <c r="K19" i="2"/>
  <c r="K20" i="2"/>
  <c r="K21" i="2"/>
  <c r="J19" i="2"/>
  <c r="J20" i="2"/>
  <c r="J21" i="2"/>
  <c r="G19" i="2"/>
  <c r="G20" i="2"/>
  <c r="G21" i="2"/>
  <c r="F20" i="2"/>
  <c r="F21" i="2"/>
  <c r="F19" i="2"/>
  <c r="K18" i="2"/>
  <c r="J18" i="2"/>
  <c r="G18" i="2"/>
  <c r="F18" i="2"/>
  <c r="G8" i="3"/>
  <c r="F8" i="3"/>
  <c r="K8" i="3"/>
  <c r="J8" i="3"/>
  <c r="K7" i="3"/>
  <c r="J7" i="3"/>
  <c r="G7" i="3"/>
  <c r="F7" i="3"/>
  <c r="K15" i="2"/>
  <c r="K16" i="2"/>
  <c r="K17" i="2"/>
  <c r="J15" i="2"/>
  <c r="J16" i="2"/>
  <c r="J17" i="2"/>
  <c r="G15" i="2"/>
  <c r="G16" i="2"/>
  <c r="G17" i="2"/>
  <c r="F15" i="2"/>
  <c r="F16" i="2"/>
  <c r="F17" i="2"/>
  <c r="K6" i="3"/>
  <c r="J6" i="3"/>
  <c r="G6" i="3"/>
  <c r="F6" i="3"/>
  <c r="K14" i="2"/>
  <c r="K9" i="2"/>
  <c r="K10" i="2"/>
  <c r="K11" i="2"/>
  <c r="K12" i="2"/>
  <c r="K13" i="2"/>
  <c r="J9" i="2"/>
  <c r="J10" i="2"/>
  <c r="J11" i="2"/>
  <c r="J12" i="2"/>
  <c r="J13" i="2"/>
  <c r="J14" i="2"/>
  <c r="G9" i="2"/>
  <c r="G10" i="2"/>
  <c r="G11" i="2"/>
  <c r="G12" i="2"/>
  <c r="G13" i="2"/>
  <c r="G14" i="2"/>
  <c r="F9" i="2"/>
  <c r="F10" i="2"/>
  <c r="F11" i="2"/>
  <c r="F12" i="2"/>
  <c r="F13" i="2"/>
  <c r="F14" i="2"/>
  <c r="K5" i="3"/>
  <c r="J5" i="3"/>
  <c r="G5" i="3"/>
  <c r="F5" i="3"/>
  <c r="K7" i="2"/>
  <c r="K8" i="2"/>
  <c r="J7" i="2"/>
  <c r="J8" i="2"/>
  <c r="G7" i="2"/>
  <c r="G8" i="2"/>
  <c r="F7" i="2"/>
  <c r="F8" i="2"/>
  <c r="K4" i="3"/>
  <c r="J4" i="3"/>
  <c r="G4" i="3"/>
  <c r="F4" i="3"/>
  <c r="K5" i="2"/>
  <c r="K6" i="2"/>
  <c r="J5" i="2"/>
  <c r="J6" i="2"/>
  <c r="G5" i="2"/>
  <c r="G6" i="2"/>
  <c r="F5" i="2"/>
  <c r="F6" i="2"/>
  <c r="K4" i="2"/>
  <c r="J4" i="2"/>
  <c r="G4" i="2"/>
  <c r="F4" i="2"/>
  <c r="J3" i="3"/>
  <c r="K3" i="3"/>
  <c r="F3" i="3"/>
  <c r="G3" i="3"/>
  <c r="F3" i="2"/>
  <c r="G3" i="2"/>
  <c r="J3" i="2"/>
  <c r="K3" i="2"/>
  <c r="K27" i="2"/>
  <c r="J27" i="2"/>
  <c r="G27" i="2"/>
  <c r="F27" i="2"/>
  <c r="G2" i="3"/>
  <c r="F2" i="3"/>
  <c r="K2" i="3"/>
  <c r="J2" i="3"/>
  <c r="K23" i="2"/>
  <c r="J23" i="2"/>
  <c r="G23" i="2"/>
  <c r="F23" i="2"/>
  <c r="K22" i="2"/>
  <c r="J22" i="2"/>
  <c r="G22" i="2"/>
  <c r="F22" i="2"/>
</calcChain>
</file>

<file path=xl/sharedStrings.xml><?xml version="1.0" encoding="utf-8"?>
<sst xmlns="http://schemas.openxmlformats.org/spreadsheetml/2006/main" count="110" uniqueCount="59">
  <si>
    <t>Tcha_bkgd</t>
  </si>
  <si>
    <t>Tcha</t>
  </si>
  <si>
    <t>strange structure in ch1,2</t>
  </si>
  <si>
    <t>Notes</t>
  </si>
  <si>
    <t>fileName</t>
  </si>
  <si>
    <t>Exp_t_ch1</t>
  </si>
  <si>
    <t>Exp_t_ch2</t>
  </si>
  <si>
    <t>Exp_t_ch3</t>
  </si>
  <si>
    <t>Exp_t_ch4</t>
  </si>
  <si>
    <t>doi:10.17909/dhmh-fx64</t>
  </si>
  <si>
    <t xml:space="preserve">DOI </t>
  </si>
  <si>
    <t>Objects</t>
  </si>
  <si>
    <t>b (deg)</t>
  </si>
  <si>
    <t>l (rad)</t>
  </si>
  <si>
    <t>b (rad)</t>
  </si>
  <si>
    <t>l (deg)</t>
  </si>
  <si>
    <t>RA (deg)</t>
  </si>
  <si>
    <t>DEC (deg)</t>
  </si>
  <si>
    <t>RA (rad)</t>
  </si>
  <si>
    <t>DEC (rad)</t>
  </si>
  <si>
    <t>jw02260-o003_t003_miri</t>
  </si>
  <si>
    <t>jw03368-c1012_t029_miri</t>
  </si>
  <si>
    <t>jw02260-o005_t005_miri</t>
  </si>
  <si>
    <t>jw01264-c1005_t006_miri</t>
  </si>
  <si>
    <t xml:space="preserve">strong dips in ch1 </t>
  </si>
  <si>
    <t>bad spectrum</t>
  </si>
  <si>
    <t>HH211</t>
  </si>
  <si>
    <t>jw01257-o001_t001_miri</t>
  </si>
  <si>
    <t>many emission lines</t>
  </si>
  <si>
    <t>jw01658-o001_t001_miri</t>
  </si>
  <si>
    <t>Pluto</t>
  </si>
  <si>
    <t>2MASS J08254384-5100326</t>
  </si>
  <si>
    <t>jw01706-o001_t001_miri</t>
  </si>
  <si>
    <t>2MASS J04202144+2813491_sky</t>
  </si>
  <si>
    <t>jw01751-o015_t009_miri</t>
  </si>
  <si>
    <t>2MASS J04202144+2813491</t>
  </si>
  <si>
    <t>jw01751-c1003_t008_miri</t>
  </si>
  <si>
    <t>jw01751-o020_t008_miri</t>
  </si>
  <si>
    <t>jw01706-c1001_t001_miri</t>
  </si>
  <si>
    <t>jw01802-c1005_t002_miri</t>
  </si>
  <si>
    <t>jw01802-o001_t002_miri</t>
  </si>
  <si>
    <t>B335</t>
  </si>
  <si>
    <t>jw01802-c1008_t013_miri</t>
  </si>
  <si>
    <t>jw01802-o013_t013_miri</t>
  </si>
  <si>
    <t>jw01802-o017_t017_miri</t>
  </si>
  <si>
    <t>HOPS 153</t>
  </si>
  <si>
    <t>too bumpy in ch1</t>
  </si>
  <si>
    <t>jw01802-c1009_t017_miri</t>
  </si>
  <si>
    <t>jw02114-o001_t004_miri</t>
  </si>
  <si>
    <t>jw02122-o001_t002_miri</t>
  </si>
  <si>
    <t>2022acko</t>
  </si>
  <si>
    <t>jw02114-o004_t003_miri</t>
  </si>
  <si>
    <t>jw02122-o002_t002_miri</t>
  </si>
  <si>
    <t>jw02122-o003_t002_miri</t>
  </si>
  <si>
    <t>jw02155-o006_t006_miri</t>
  </si>
  <si>
    <t>jw02331-o016_t013_miri</t>
  </si>
  <si>
    <t>jw02331-o004_t008_miri</t>
  </si>
  <si>
    <t>jw02439-o001_t001_miri</t>
  </si>
  <si>
    <t>Phoenix Cluster BCG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</si>
</sst>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3" borderId="0" xfId="0" quotePrefix="1" applyFill="1"/>
    <xf numFmtId="0" fontId="1" fillId="3" borderId="0" xfId="1" applyFill="1"/>
    <xf numFmtId="0" fontId="1" fillId="0" borderId="0" xfId="1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mast.stsci.edu/portal/Mashup/Clients/Mast/Portal.html?searchQuery=%7B%22service%22:%22DOIOBS%22,%22inputText%22:%2210.17909/dhmh-fx64%22%7D" TargetMode="External"/><Relationship Id="rId1" Type="http://schemas.openxmlformats.org/officeDocument/2006/relationships/hyperlink" Target="https://mast.stsci.edu/portal/Mashup/Clients/Mast/Portal.html?searchQuery=%7B%22service%22:%22DOIOBS%22,%22inputText%22:%2210.17909/dhmh-fx64%22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10C1-DD55-4242-A5B1-166CB61F6C62}">
  <dimension ref="A1:P11"/>
  <sheetViews>
    <sheetView zoomScale="118" workbookViewId="0">
      <selection activeCell="A14" sqref="A14"/>
    </sheetView>
  </sheetViews>
  <sheetFormatPr baseColWidth="10" defaultRowHeight="16" x14ac:dyDescent="0.2"/>
  <cols>
    <col min="15" max="15" width="28" customWidth="1"/>
    <col min="16" max="16" width="22" customWidth="1"/>
  </cols>
  <sheetData>
    <row r="1" spans="1:16" x14ac:dyDescent="0.2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12</v>
      </c>
      <c r="J1" s="1" t="s">
        <v>18</v>
      </c>
      <c r="K1" s="1" t="s">
        <v>19</v>
      </c>
      <c r="L1" s="1" t="s">
        <v>16</v>
      </c>
      <c r="M1" s="1" t="s">
        <v>17</v>
      </c>
      <c r="N1" s="1" t="s">
        <v>3</v>
      </c>
      <c r="O1" s="1" t="s">
        <v>4</v>
      </c>
      <c r="P1" s="1" t="s">
        <v>10</v>
      </c>
    </row>
    <row r="2" spans="1:16" x14ac:dyDescent="0.2">
      <c r="B2">
        <v>12183.856</v>
      </c>
      <c r="C2">
        <v>12183.856</v>
      </c>
      <c r="D2">
        <v>12183.856</v>
      </c>
      <c r="E2">
        <v>12183.856</v>
      </c>
      <c r="F2">
        <f t="shared" ref="F2:G3" si="0">H2*PI()/180</f>
        <v>0.78862965796080831</v>
      </c>
      <c r="G2">
        <f t="shared" si="0"/>
        <v>-1.0638069246633242</v>
      </c>
      <c r="H2">
        <v>45.185150999999998</v>
      </c>
      <c r="I2">
        <v>-60.951647000000001</v>
      </c>
      <c r="J2">
        <f t="shared" ref="J2:K3" si="1">L2*PI()/180</f>
        <v>5.9857044808747233</v>
      </c>
      <c r="K2">
        <f t="shared" si="1"/>
        <v>-0.31194841801038398</v>
      </c>
      <c r="L2">
        <v>342.955604166667</v>
      </c>
      <c r="M2">
        <v>-17.873327777777799</v>
      </c>
      <c r="N2" t="s">
        <v>24</v>
      </c>
      <c r="O2" t="s">
        <v>21</v>
      </c>
    </row>
    <row r="3" spans="1:16" x14ac:dyDescent="0.2">
      <c r="A3" t="s">
        <v>30</v>
      </c>
      <c r="B3">
        <v>29814.624</v>
      </c>
      <c r="C3">
        <v>29814.624</v>
      </c>
      <c r="D3">
        <v>29814.624</v>
      </c>
      <c r="E3">
        <v>29814.624</v>
      </c>
      <c r="F3">
        <f t="shared" si="0"/>
        <v>0.35020431121664924</v>
      </c>
      <c r="G3">
        <f t="shared" si="0"/>
        <v>-0.47297537847115567</v>
      </c>
      <c r="H3">
        <v>20.065228999999999</v>
      </c>
      <c r="I3">
        <v>-27.099492999999999</v>
      </c>
      <c r="J3">
        <f t="shared" si="1"/>
        <v>5.2850347370686963</v>
      </c>
      <c r="K3">
        <f t="shared" si="1"/>
        <v>-0.39428240924413765</v>
      </c>
      <c r="L3">
        <v>302.81018501406902</v>
      </c>
      <c r="M3">
        <v>-22.590717985939001</v>
      </c>
      <c r="N3" t="s">
        <v>24</v>
      </c>
      <c r="O3" t="s">
        <v>29</v>
      </c>
    </row>
    <row r="4" spans="1:16" x14ac:dyDescent="0.2">
      <c r="A4" t="s">
        <v>33</v>
      </c>
      <c r="B4">
        <v>9890.4240000000009</v>
      </c>
      <c r="C4">
        <v>9890.4240000000009</v>
      </c>
      <c r="D4">
        <v>9890.4240000000009</v>
      </c>
      <c r="E4">
        <v>9890.4240000000009</v>
      </c>
      <c r="F4">
        <f t="shared" ref="F4:G8" si="2">H4*PI()/180</f>
        <v>2.952334437851162</v>
      </c>
      <c r="G4">
        <f t="shared" si="2"/>
        <v>-0.26779523955157314</v>
      </c>
      <c r="H4">
        <v>169.15630300000001</v>
      </c>
      <c r="I4">
        <v>-15.343537</v>
      </c>
      <c r="J4">
        <f t="shared" ref="J4:K8" si="3">L4*PI()/180</f>
        <v>1.1358610044184319</v>
      </c>
      <c r="K4">
        <f t="shared" si="3"/>
        <v>0.4928315297677261</v>
      </c>
      <c r="L4">
        <v>65.080041666666702</v>
      </c>
      <c r="M4">
        <v>28.237166666666699</v>
      </c>
      <c r="O4" t="s">
        <v>34</v>
      </c>
    </row>
    <row r="5" spans="1:16" x14ac:dyDescent="0.2">
      <c r="A5" t="s">
        <v>35</v>
      </c>
      <c r="B5">
        <v>19780.848000000002</v>
      </c>
      <c r="C5">
        <v>19780.848000000002</v>
      </c>
      <c r="D5">
        <v>19780.848000000002</v>
      </c>
      <c r="E5">
        <v>19780.848000000002</v>
      </c>
      <c r="F5">
        <f t="shared" si="2"/>
        <v>2.9525262320826635</v>
      </c>
      <c r="G5">
        <f t="shared" si="2"/>
        <v>-0.26777256772458979</v>
      </c>
      <c r="H5">
        <v>169.167292</v>
      </c>
      <c r="I5">
        <v>-15.342238</v>
      </c>
      <c r="J5">
        <f t="shared" si="3"/>
        <v>1.1360233782165083</v>
      </c>
      <c r="K5">
        <f t="shared" si="3"/>
        <v>0.49271212015806826</v>
      </c>
      <c r="L5">
        <v>65.089344999999994</v>
      </c>
      <c r="M5">
        <v>28.230325000000001</v>
      </c>
      <c r="O5" t="s">
        <v>37</v>
      </c>
    </row>
    <row r="6" spans="1:16" x14ac:dyDescent="0.2">
      <c r="A6" t="s">
        <v>45</v>
      </c>
      <c r="B6">
        <v>13760.592000000001</v>
      </c>
      <c r="C6">
        <v>13760.592000000001</v>
      </c>
      <c r="D6">
        <v>13760.592000000001</v>
      </c>
      <c r="E6">
        <v>13760.592000000001</v>
      </c>
      <c r="F6">
        <f t="shared" si="2"/>
        <v>3.6820070133059417</v>
      </c>
      <c r="G6">
        <f t="shared" si="2"/>
        <v>-0.34142808015262849</v>
      </c>
      <c r="H6">
        <v>210.96346199999999</v>
      </c>
      <c r="I6">
        <v>-19.562387999999999</v>
      </c>
      <c r="J6">
        <f t="shared" si="3"/>
        <v>1.4745867243859085</v>
      </c>
      <c r="K6">
        <f t="shared" si="3"/>
        <v>-0.12419118154995729</v>
      </c>
      <c r="L6">
        <v>84.487595833333302</v>
      </c>
      <c r="M6">
        <v>-7.1156305555555299</v>
      </c>
      <c r="O6" t="s">
        <v>44</v>
      </c>
    </row>
    <row r="7" spans="1:16" x14ac:dyDescent="0.2">
      <c r="A7" t="s">
        <v>50</v>
      </c>
      <c r="B7">
        <v>10320.444</v>
      </c>
      <c r="C7">
        <v>10320.444</v>
      </c>
      <c r="D7">
        <v>10320.444</v>
      </c>
      <c r="E7">
        <v>10320.444</v>
      </c>
      <c r="F7">
        <f t="shared" si="2"/>
        <v>3.6326160106169243</v>
      </c>
      <c r="G7">
        <f t="shared" si="2"/>
        <v>-0.9638570845761949</v>
      </c>
      <c r="H7">
        <v>208.133566</v>
      </c>
      <c r="I7">
        <v>-55.224943000000003</v>
      </c>
      <c r="J7">
        <f t="shared" si="3"/>
        <v>0.87113528124010475</v>
      </c>
      <c r="K7">
        <f t="shared" si="3"/>
        <v>-0.33851083212109001</v>
      </c>
      <c r="L7">
        <v>49.912374999999997</v>
      </c>
      <c r="M7">
        <v>-19.395242</v>
      </c>
      <c r="O7" t="s">
        <v>49</v>
      </c>
    </row>
    <row r="8" spans="1:16" x14ac:dyDescent="0.2">
      <c r="B8">
        <v>30961.331999999999</v>
      </c>
      <c r="C8">
        <v>30961.331999999999</v>
      </c>
      <c r="D8">
        <v>30961.331999999999</v>
      </c>
      <c r="E8">
        <v>30961.331999999999</v>
      </c>
      <c r="F8">
        <f t="shared" si="2"/>
        <v>4.6134231569298345</v>
      </c>
      <c r="G8">
        <f t="shared" si="2"/>
        <v>-0.75759218861991284</v>
      </c>
      <c r="H8">
        <v>264.32967600000001</v>
      </c>
      <c r="I8">
        <v>-43.406835000000001</v>
      </c>
      <c r="J8">
        <f t="shared" si="3"/>
        <v>1.1339840482520156</v>
      </c>
      <c r="K8">
        <f t="shared" si="3"/>
        <v>-0.95902492334551837</v>
      </c>
      <c r="L8">
        <v>64.972499999999997</v>
      </c>
      <c r="M8">
        <v>-54.948080555555499</v>
      </c>
      <c r="O8" t="s">
        <v>51</v>
      </c>
    </row>
    <row r="9" spans="1:16" x14ac:dyDescent="0.2">
      <c r="A9" t="s">
        <v>50</v>
      </c>
      <c r="B9">
        <v>21500.928</v>
      </c>
      <c r="C9">
        <v>21500.928</v>
      </c>
      <c r="D9">
        <v>21500.928</v>
      </c>
      <c r="E9">
        <v>21500.928</v>
      </c>
      <c r="F9">
        <v>3.63261601</v>
      </c>
      <c r="G9">
        <v>-0.96385710000000002</v>
      </c>
      <c r="H9">
        <v>208.133566</v>
      </c>
      <c r="I9">
        <v>-55.224943000000003</v>
      </c>
      <c r="J9">
        <v>0.87113527999999996</v>
      </c>
      <c r="K9">
        <v>-0.3385108</v>
      </c>
      <c r="L9">
        <v>49.912374999999997</v>
      </c>
      <c r="M9">
        <v>-19.395242</v>
      </c>
      <c r="O9" t="s">
        <v>53</v>
      </c>
    </row>
    <row r="10" spans="1:16" x14ac:dyDescent="0.2">
      <c r="B10">
        <v>10611.755999999999</v>
      </c>
      <c r="C10">
        <v>10611.755999999999</v>
      </c>
      <c r="D10">
        <v>10611.755999999999</v>
      </c>
      <c r="E10">
        <v>10611.755999999999</v>
      </c>
      <c r="F10">
        <f t="shared" ref="F10:G11" si="4">H10*PI()/180</f>
        <v>4.2850418841747615</v>
      </c>
      <c r="G10">
        <f t="shared" si="4"/>
        <v>0.85626086976961568</v>
      </c>
      <c r="H10">
        <v>245.514815</v>
      </c>
      <c r="I10">
        <v>49.060133999999998</v>
      </c>
      <c r="J10">
        <f t="shared" ref="J10:K11" si="5">L10*PI()/180</f>
        <v>2.7808023621068747</v>
      </c>
      <c r="K10">
        <f t="shared" si="5"/>
        <v>3.0401482621145733E-2</v>
      </c>
      <c r="L10">
        <v>159.32823900873399</v>
      </c>
      <c r="M10">
        <v>1.74187664513197</v>
      </c>
      <c r="O10" t="s">
        <v>54</v>
      </c>
    </row>
    <row r="11" spans="1:16" x14ac:dyDescent="0.2">
      <c r="A11" t="s">
        <v>58</v>
      </c>
      <c r="B11">
        <v>33254.771999999997</v>
      </c>
      <c r="C11">
        <v>33254.771999999997</v>
      </c>
      <c r="D11">
        <v>33254.771999999997</v>
      </c>
      <c r="E11">
        <v>33254.771999999997</v>
      </c>
      <c r="F11">
        <f t="shared" si="4"/>
        <v>5.9276526802895226</v>
      </c>
      <c r="G11">
        <f t="shared" si="4"/>
        <v>-1.2102342369592392</v>
      </c>
      <c r="H11">
        <v>339.629481</v>
      </c>
      <c r="I11">
        <v>-69.341313999999997</v>
      </c>
      <c r="J11">
        <f t="shared" si="5"/>
        <v>6.2165637988863196</v>
      </c>
      <c r="K11">
        <f t="shared" si="5"/>
        <v>-0.74560892281237234</v>
      </c>
      <c r="L11">
        <v>356.18286875000001</v>
      </c>
      <c r="M11">
        <v>-42.720244444444504</v>
      </c>
      <c r="N11" s="7"/>
      <c r="O1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7B2E5-21FF-D441-9575-CC8FD8F3C061}">
  <dimension ref="A1:P27"/>
  <sheetViews>
    <sheetView tabSelected="1" workbookViewId="0">
      <selection activeCell="N29" sqref="N29"/>
    </sheetView>
  </sheetViews>
  <sheetFormatPr baseColWidth="10" defaultRowHeight="16" x14ac:dyDescent="0.2"/>
  <cols>
    <col min="15" max="15" width="58.83203125" customWidth="1"/>
  </cols>
  <sheetData>
    <row r="1" spans="1:16" x14ac:dyDescent="0.2">
      <c r="A1" s="1" t="s">
        <v>11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13</v>
      </c>
      <c r="G1" s="1" t="s">
        <v>14</v>
      </c>
      <c r="H1" s="1" t="s">
        <v>15</v>
      </c>
      <c r="I1" s="1" t="s">
        <v>12</v>
      </c>
      <c r="J1" s="1" t="s">
        <v>18</v>
      </c>
      <c r="K1" s="1" t="s">
        <v>19</v>
      </c>
      <c r="L1" s="1" t="s">
        <v>16</v>
      </c>
      <c r="M1" s="1" t="s">
        <v>17</v>
      </c>
      <c r="N1" s="1" t="s">
        <v>3</v>
      </c>
      <c r="O1" s="1" t="s">
        <v>4</v>
      </c>
      <c r="P1" s="1" t="s">
        <v>10</v>
      </c>
    </row>
    <row r="2" spans="1:16" s="2" customFormat="1" x14ac:dyDescent="0.2">
      <c r="N2" s="2" t="s">
        <v>25</v>
      </c>
      <c r="O2" s="2" t="s">
        <v>23</v>
      </c>
    </row>
    <row r="3" spans="1:16" s="2" customFormat="1" x14ac:dyDescent="0.2">
      <c r="A3" s="2" t="s">
        <v>26</v>
      </c>
      <c r="B3" s="2">
        <v>14385.888000000001</v>
      </c>
      <c r="C3" s="2">
        <v>14385.888000000001</v>
      </c>
      <c r="D3" s="2">
        <v>14385.888000000001</v>
      </c>
      <c r="E3" s="2">
        <v>14385.888000000001</v>
      </c>
      <c r="F3" s="2">
        <f>H3*PI()/180</f>
        <v>2.8010702247860242</v>
      </c>
      <c r="G3" s="2">
        <f>I3*PI()/180</f>
        <v>-0.31415195242941341</v>
      </c>
      <c r="H3" s="2">
        <v>160.48950199999999</v>
      </c>
      <c r="I3" s="2">
        <v>-17.999580999999999</v>
      </c>
      <c r="J3" s="2">
        <f>L3*PI()/180</f>
        <v>0.97724585287965327</v>
      </c>
      <c r="K3" s="2">
        <f>M3*PI()/180</f>
        <v>0.55871397596516725</v>
      </c>
      <c r="L3" s="2">
        <v>55.992062916666697</v>
      </c>
      <c r="M3" s="2">
        <v>32.0119527777778</v>
      </c>
      <c r="N3" s="2" t="s">
        <v>28</v>
      </c>
      <c r="O3" s="2" t="s">
        <v>27</v>
      </c>
    </row>
    <row r="4" spans="1:16" x14ac:dyDescent="0.2">
      <c r="A4" t="s">
        <v>30</v>
      </c>
      <c r="B4">
        <v>29814.624</v>
      </c>
      <c r="C4">
        <v>29814.624</v>
      </c>
      <c r="D4">
        <v>29814.624</v>
      </c>
      <c r="E4">
        <v>29814.624</v>
      </c>
      <c r="F4">
        <f>H4*PI()/180</f>
        <v>0.35020431121664924</v>
      </c>
      <c r="G4">
        <f>I4*PI()/180</f>
        <v>-0.47297537847115567</v>
      </c>
      <c r="H4">
        <v>20.065228999999999</v>
      </c>
      <c r="I4">
        <v>-27.099492999999999</v>
      </c>
      <c r="J4">
        <f>L4*PI()/180</f>
        <v>5.2850347370686963</v>
      </c>
      <c r="K4">
        <f>M4*PI()/180</f>
        <v>-0.39428240924413765</v>
      </c>
      <c r="L4">
        <v>302.81018501406902</v>
      </c>
      <c r="M4">
        <v>-22.590717985939001</v>
      </c>
      <c r="N4" t="s">
        <v>24</v>
      </c>
      <c r="O4" t="s">
        <v>29</v>
      </c>
    </row>
    <row r="5" spans="1:16" s="2" customFormat="1" x14ac:dyDescent="0.2">
      <c r="A5" s="2" t="s">
        <v>31</v>
      </c>
      <c r="F5" s="2">
        <f t="shared" ref="F5:G20" si="0">H5*PI()/180</f>
        <v>0</v>
      </c>
      <c r="G5" s="2">
        <f t="shared" ref="G5:G17" si="1">I5*PI()/180</f>
        <v>0</v>
      </c>
      <c r="J5" s="2">
        <f t="shared" ref="J5:K20" si="2">L5*PI()/180</f>
        <v>0</v>
      </c>
      <c r="K5" s="2">
        <f t="shared" ref="K5:K17" si="3">M5*PI()/180</f>
        <v>0</v>
      </c>
      <c r="N5" s="2" t="s">
        <v>25</v>
      </c>
      <c r="O5" s="2" t="s">
        <v>32</v>
      </c>
    </row>
    <row r="6" spans="1:16" x14ac:dyDescent="0.2">
      <c r="A6" t="s">
        <v>33</v>
      </c>
      <c r="B6">
        <v>9890.4240000000009</v>
      </c>
      <c r="C6">
        <v>9890.4240000000009</v>
      </c>
      <c r="D6">
        <v>9890.4240000000009</v>
      </c>
      <c r="E6">
        <v>9890.4240000000009</v>
      </c>
      <c r="F6">
        <f t="shared" si="0"/>
        <v>2.952334437851162</v>
      </c>
      <c r="G6">
        <f t="shared" si="1"/>
        <v>-0.26779523955157314</v>
      </c>
      <c r="H6">
        <v>169.15630300000001</v>
      </c>
      <c r="I6">
        <v>-15.343537</v>
      </c>
      <c r="J6">
        <f t="shared" si="2"/>
        <v>1.1358610044184319</v>
      </c>
      <c r="K6">
        <f t="shared" si="3"/>
        <v>0.4928315297677261</v>
      </c>
      <c r="L6">
        <v>65.080041666666702</v>
      </c>
      <c r="M6">
        <v>28.237166666666699</v>
      </c>
      <c r="O6" t="s">
        <v>34</v>
      </c>
    </row>
    <row r="7" spans="1:16" s="2" customFormat="1" x14ac:dyDescent="0.2">
      <c r="A7" s="2" t="s">
        <v>35</v>
      </c>
      <c r="F7" s="2">
        <f t="shared" si="0"/>
        <v>0</v>
      </c>
      <c r="G7" s="2">
        <f t="shared" si="1"/>
        <v>0</v>
      </c>
      <c r="J7" s="2">
        <f t="shared" si="2"/>
        <v>0</v>
      </c>
      <c r="K7" s="2">
        <f t="shared" si="3"/>
        <v>0</v>
      </c>
      <c r="N7" s="2" t="s">
        <v>25</v>
      </c>
      <c r="O7" s="2" t="s">
        <v>36</v>
      </c>
    </row>
    <row r="8" spans="1:16" x14ac:dyDescent="0.2">
      <c r="A8" t="s">
        <v>35</v>
      </c>
      <c r="B8">
        <v>19780.848000000002</v>
      </c>
      <c r="C8">
        <v>19780.848000000002</v>
      </c>
      <c r="D8">
        <v>19780.848000000002</v>
      </c>
      <c r="E8">
        <v>19780.848000000002</v>
      </c>
      <c r="F8">
        <f t="shared" si="0"/>
        <v>2.9525262320826635</v>
      </c>
      <c r="G8">
        <f t="shared" si="1"/>
        <v>-0.26777256772458979</v>
      </c>
      <c r="H8">
        <v>169.167292</v>
      </c>
      <c r="I8">
        <v>-15.342238</v>
      </c>
      <c r="J8">
        <f t="shared" si="2"/>
        <v>1.1360233782165083</v>
      </c>
      <c r="K8">
        <f t="shared" si="3"/>
        <v>0.49271212015806826</v>
      </c>
      <c r="L8">
        <v>65.089344999999994</v>
      </c>
      <c r="M8">
        <v>28.230325000000001</v>
      </c>
      <c r="O8" t="s">
        <v>37</v>
      </c>
    </row>
    <row r="9" spans="1:16" s="2" customFormat="1" x14ac:dyDescent="0.2">
      <c r="F9" s="2">
        <f t="shared" si="0"/>
        <v>0</v>
      </c>
      <c r="G9" s="2">
        <f t="shared" si="1"/>
        <v>0</v>
      </c>
      <c r="J9" s="2">
        <f t="shared" si="2"/>
        <v>0</v>
      </c>
      <c r="K9" s="2">
        <f t="shared" si="3"/>
        <v>0</v>
      </c>
      <c r="N9" s="2" t="s">
        <v>25</v>
      </c>
      <c r="O9" s="2" t="s">
        <v>38</v>
      </c>
    </row>
    <row r="10" spans="1:16" s="2" customFormat="1" x14ac:dyDescent="0.2">
      <c r="F10" s="2">
        <f t="shared" si="0"/>
        <v>0</v>
      </c>
      <c r="G10" s="2">
        <f t="shared" si="1"/>
        <v>0</v>
      </c>
      <c r="J10" s="2">
        <f t="shared" si="2"/>
        <v>0</v>
      </c>
      <c r="K10" s="2">
        <f t="shared" si="3"/>
        <v>0</v>
      </c>
      <c r="N10" s="2" t="s">
        <v>25</v>
      </c>
      <c r="O10" s="2" t="s">
        <v>39</v>
      </c>
    </row>
    <row r="11" spans="1:16" s="2" customFormat="1" x14ac:dyDescent="0.2">
      <c r="A11" s="2" t="s">
        <v>41</v>
      </c>
      <c r="F11" s="2">
        <f t="shared" si="0"/>
        <v>0</v>
      </c>
      <c r="G11" s="2">
        <f t="shared" si="1"/>
        <v>0</v>
      </c>
      <c r="J11" s="2">
        <f t="shared" si="2"/>
        <v>0</v>
      </c>
      <c r="K11" s="2">
        <f t="shared" si="3"/>
        <v>0</v>
      </c>
      <c r="N11" s="2" t="s">
        <v>28</v>
      </c>
      <c r="O11" s="2" t="s">
        <v>40</v>
      </c>
    </row>
    <row r="12" spans="1:16" s="2" customFormat="1" x14ac:dyDescent="0.2">
      <c r="F12" s="2">
        <f t="shared" si="0"/>
        <v>0</v>
      </c>
      <c r="G12" s="2">
        <f t="shared" si="1"/>
        <v>0</v>
      </c>
      <c r="J12" s="2">
        <f t="shared" si="2"/>
        <v>0</v>
      </c>
      <c r="K12" s="2">
        <f t="shared" si="3"/>
        <v>0</v>
      </c>
      <c r="N12" s="2" t="s">
        <v>25</v>
      </c>
      <c r="O12" s="2" t="s">
        <v>42</v>
      </c>
    </row>
    <row r="13" spans="1:16" s="2" customFormat="1" x14ac:dyDescent="0.2">
      <c r="F13" s="2">
        <f t="shared" si="0"/>
        <v>0</v>
      </c>
      <c r="G13" s="2">
        <f t="shared" si="1"/>
        <v>0</v>
      </c>
      <c r="J13" s="2">
        <f t="shared" si="2"/>
        <v>0</v>
      </c>
      <c r="K13" s="2">
        <f t="shared" si="3"/>
        <v>0</v>
      </c>
      <c r="N13" s="2" t="s">
        <v>25</v>
      </c>
      <c r="O13" s="2" t="s">
        <v>43</v>
      </c>
    </row>
    <row r="14" spans="1:16" x14ac:dyDescent="0.2">
      <c r="A14" t="s">
        <v>45</v>
      </c>
      <c r="B14">
        <v>13760.592000000001</v>
      </c>
      <c r="C14">
        <v>13760.592000000001</v>
      </c>
      <c r="D14">
        <v>13760.592000000001</v>
      </c>
      <c r="E14">
        <v>13760.592000000001</v>
      </c>
      <c r="F14">
        <f t="shared" si="0"/>
        <v>3.6820070133059417</v>
      </c>
      <c r="G14">
        <f t="shared" si="1"/>
        <v>-0.34142808015262849</v>
      </c>
      <c r="H14">
        <v>210.96346199999999</v>
      </c>
      <c r="I14">
        <v>-19.562387999999999</v>
      </c>
      <c r="J14">
        <f t="shared" si="2"/>
        <v>1.4745867243859085</v>
      </c>
      <c r="K14">
        <f t="shared" si="3"/>
        <v>-0.12419118154995729</v>
      </c>
      <c r="L14">
        <v>84.487595833333302</v>
      </c>
      <c r="M14">
        <v>-7.1156305555555299</v>
      </c>
      <c r="O14" t="s">
        <v>44</v>
      </c>
    </row>
    <row r="15" spans="1:16" s="2" customFormat="1" ht="17" customHeight="1" x14ac:dyDescent="0.2">
      <c r="F15" s="2">
        <f t="shared" si="0"/>
        <v>0</v>
      </c>
      <c r="G15" s="2">
        <f t="shared" si="1"/>
        <v>0</v>
      </c>
      <c r="J15" s="2">
        <f t="shared" si="2"/>
        <v>0</v>
      </c>
      <c r="K15" s="2">
        <f t="shared" si="3"/>
        <v>0</v>
      </c>
      <c r="N15" s="2" t="s">
        <v>25</v>
      </c>
      <c r="O15" s="2" t="s">
        <v>47</v>
      </c>
    </row>
    <row r="16" spans="1:16" s="2" customFormat="1" x14ac:dyDescent="0.2">
      <c r="F16" s="2">
        <f t="shared" si="0"/>
        <v>0</v>
      </c>
      <c r="G16" s="2">
        <f t="shared" si="1"/>
        <v>0</v>
      </c>
      <c r="J16" s="2">
        <f t="shared" si="2"/>
        <v>0</v>
      </c>
      <c r="K16" s="2">
        <f t="shared" si="3"/>
        <v>0</v>
      </c>
      <c r="N16" s="2" t="s">
        <v>24</v>
      </c>
      <c r="O16" s="2" t="s">
        <v>48</v>
      </c>
    </row>
    <row r="17" spans="1:16" x14ac:dyDescent="0.2">
      <c r="A17" t="s">
        <v>50</v>
      </c>
      <c r="B17">
        <v>10320.444</v>
      </c>
      <c r="C17">
        <v>10320.444</v>
      </c>
      <c r="D17">
        <v>10320.444</v>
      </c>
      <c r="E17">
        <v>10320.444</v>
      </c>
      <c r="F17">
        <f t="shared" si="0"/>
        <v>3.6326160106169243</v>
      </c>
      <c r="G17">
        <f t="shared" si="1"/>
        <v>-0.9638570845761949</v>
      </c>
      <c r="H17">
        <v>208.133566</v>
      </c>
      <c r="I17">
        <v>-55.224943000000003</v>
      </c>
      <c r="J17">
        <f t="shared" si="2"/>
        <v>0.87113528124010475</v>
      </c>
      <c r="K17">
        <f t="shared" si="3"/>
        <v>-0.33851083212109001</v>
      </c>
      <c r="L17">
        <v>49.912374999999997</v>
      </c>
      <c r="M17">
        <v>-19.395242</v>
      </c>
      <c r="O17" t="s">
        <v>49</v>
      </c>
    </row>
    <row r="18" spans="1:16" x14ac:dyDescent="0.2">
      <c r="B18">
        <v>30961.331999999999</v>
      </c>
      <c r="C18">
        <v>30961.331999999999</v>
      </c>
      <c r="D18">
        <v>30961.331999999999</v>
      </c>
      <c r="E18">
        <v>30961.331999999999</v>
      </c>
      <c r="F18">
        <f t="shared" si="0"/>
        <v>4.6134231569298345</v>
      </c>
      <c r="G18">
        <f t="shared" si="0"/>
        <v>-0.75759218861991284</v>
      </c>
      <c r="H18">
        <v>264.32967600000001</v>
      </c>
      <c r="I18">
        <v>-43.406835000000001</v>
      </c>
      <c r="J18">
        <f t="shared" si="2"/>
        <v>1.1339840482520156</v>
      </c>
      <c r="K18">
        <f t="shared" si="2"/>
        <v>-0.95902492334551837</v>
      </c>
      <c r="L18">
        <v>64.972499999999997</v>
      </c>
      <c r="M18">
        <v>-54.948080555555499</v>
      </c>
      <c r="O18" t="s">
        <v>51</v>
      </c>
    </row>
    <row r="19" spans="1:16" s="2" customFormat="1" x14ac:dyDescent="0.2">
      <c r="F19" s="2">
        <f t="shared" si="0"/>
        <v>0</v>
      </c>
      <c r="G19" s="2">
        <f t="shared" si="0"/>
        <v>0</v>
      </c>
      <c r="J19" s="2">
        <f t="shared" si="2"/>
        <v>0</v>
      </c>
      <c r="K19" s="2">
        <f t="shared" si="2"/>
        <v>0</v>
      </c>
      <c r="N19" s="2" t="s">
        <v>24</v>
      </c>
      <c r="O19" s="2" t="s">
        <v>52</v>
      </c>
    </row>
    <row r="20" spans="1:16" x14ac:dyDescent="0.2">
      <c r="A20" t="s">
        <v>50</v>
      </c>
      <c r="B20">
        <v>21500.928</v>
      </c>
      <c r="C20">
        <v>21500.928</v>
      </c>
      <c r="D20">
        <v>21500.928</v>
      </c>
      <c r="E20">
        <v>21500.928</v>
      </c>
      <c r="F20">
        <f t="shared" si="0"/>
        <v>3.6326160106169243</v>
      </c>
      <c r="G20">
        <f t="shared" si="0"/>
        <v>-0.9638570845761949</v>
      </c>
      <c r="H20">
        <v>208.133566</v>
      </c>
      <c r="I20">
        <v>-55.224943000000003</v>
      </c>
      <c r="J20">
        <f t="shared" si="2"/>
        <v>0.87113528124010475</v>
      </c>
      <c r="K20">
        <f t="shared" si="2"/>
        <v>-0.33851083212109001</v>
      </c>
      <c r="L20">
        <v>49.912374999999997</v>
      </c>
      <c r="M20">
        <v>-19.395242</v>
      </c>
      <c r="O20" t="s">
        <v>53</v>
      </c>
    </row>
    <row r="21" spans="1:16" x14ac:dyDescent="0.2">
      <c r="B21">
        <v>10611.755999999999</v>
      </c>
      <c r="C21">
        <v>10611.755999999999</v>
      </c>
      <c r="D21">
        <v>10611.755999999999</v>
      </c>
      <c r="E21">
        <v>10611.755999999999</v>
      </c>
      <c r="F21">
        <f t="shared" ref="F21:G21" si="4">H21*PI()/180</f>
        <v>4.2850418841747615</v>
      </c>
      <c r="G21">
        <f t="shared" si="4"/>
        <v>0.85626086976961568</v>
      </c>
      <c r="H21">
        <v>245.514815</v>
      </c>
      <c r="I21">
        <v>49.060133999999998</v>
      </c>
      <c r="J21">
        <f t="shared" ref="J21:K21" si="5">L21*PI()/180</f>
        <v>2.7808023621068747</v>
      </c>
      <c r="K21">
        <f t="shared" si="5"/>
        <v>3.0401482621145733E-2</v>
      </c>
      <c r="L21">
        <v>159.32823900873399</v>
      </c>
      <c r="M21">
        <v>1.74187664513197</v>
      </c>
      <c r="O21" t="s">
        <v>54</v>
      </c>
    </row>
    <row r="22" spans="1:16" s="2" customFormat="1" x14ac:dyDescent="0.2">
      <c r="A22" s="2" t="s">
        <v>0</v>
      </c>
      <c r="B22" s="2">
        <v>12088.08</v>
      </c>
      <c r="C22" s="2">
        <v>12088.08</v>
      </c>
      <c r="D22" s="2">
        <v>12088.08</v>
      </c>
      <c r="E22" s="2">
        <v>12088.08</v>
      </c>
      <c r="F22" s="2">
        <f>H22*PI()/180</f>
        <v>5.2444222824717963</v>
      </c>
      <c r="G22" s="2">
        <f>I22*PI()/180</f>
        <v>-0.29657676646357678</v>
      </c>
      <c r="H22" s="2">
        <v>300.48326277000001</v>
      </c>
      <c r="I22" s="2">
        <v>-16.992597020000002</v>
      </c>
      <c r="J22" s="2">
        <f>L22*PI()/180</f>
        <v>3.1264664667391697</v>
      </c>
      <c r="K22" s="2">
        <f>M22*PI()/180</f>
        <v>-1.3846739305485396</v>
      </c>
      <c r="L22" s="3">
        <v>179.13333333333301</v>
      </c>
      <c r="M22" s="2">
        <v>-79.335972222222196</v>
      </c>
      <c r="N22" s="4" t="s">
        <v>2</v>
      </c>
      <c r="O22" s="2" t="s">
        <v>22</v>
      </c>
      <c r="P22" s="5" t="s">
        <v>9</v>
      </c>
    </row>
    <row r="23" spans="1:16" s="2" customFormat="1" x14ac:dyDescent="0.2">
      <c r="A23" s="2" t="s">
        <v>1</v>
      </c>
      <c r="B23" s="2">
        <v>12088.08</v>
      </c>
      <c r="C23" s="2">
        <v>12088.08</v>
      </c>
      <c r="D23" s="2">
        <v>12088.08</v>
      </c>
      <c r="E23" s="2">
        <v>12088.08</v>
      </c>
      <c r="F23" s="2">
        <f>H23*PI()/180</f>
        <v>5.245080141398236</v>
      </c>
      <c r="G23" s="2">
        <f>I23*PI()/180</f>
        <v>-0.29684875141835759</v>
      </c>
      <c r="H23" s="2">
        <v>300.52095530999998</v>
      </c>
      <c r="I23" s="2">
        <v>-17.00818061</v>
      </c>
      <c r="J23" s="2">
        <f>L23*PI()/180</f>
        <v>3.1294863881272801</v>
      </c>
      <c r="K23" s="2">
        <f>M23*PI()/180</f>
        <v>-1.3850715747297853</v>
      </c>
      <c r="L23" s="2">
        <v>179.306362083333</v>
      </c>
      <c r="M23" s="2">
        <v>-79.358755555555504</v>
      </c>
      <c r="N23" s="2" t="s">
        <v>46</v>
      </c>
      <c r="O23" s="2" t="s">
        <v>20</v>
      </c>
      <c r="P23" s="5" t="s">
        <v>9</v>
      </c>
    </row>
    <row r="24" spans="1:16" s="2" customFormat="1" x14ac:dyDescent="0.2">
      <c r="F24" s="2">
        <f t="shared" ref="F24:F26" si="6">H24*PI()/180</f>
        <v>0</v>
      </c>
      <c r="G24" s="2">
        <f t="shared" ref="G24:G26" si="7">I24*PI()/180</f>
        <v>0</v>
      </c>
      <c r="J24" s="2">
        <f t="shared" ref="J24:J26" si="8">L24*PI()/180</f>
        <v>0</v>
      </c>
      <c r="K24" s="2">
        <f t="shared" ref="K24:K26" si="9">M24*PI()/180</f>
        <v>0</v>
      </c>
      <c r="N24" s="2" t="s">
        <v>24</v>
      </c>
      <c r="O24" s="2" t="s">
        <v>55</v>
      </c>
      <c r="P24" s="5"/>
    </row>
    <row r="25" spans="1:16" s="2" customFormat="1" x14ac:dyDescent="0.2">
      <c r="F25" s="2">
        <f t="shared" si="6"/>
        <v>0</v>
      </c>
      <c r="G25" s="2">
        <f t="shared" si="7"/>
        <v>0</v>
      </c>
      <c r="J25" s="2">
        <f t="shared" si="8"/>
        <v>0</v>
      </c>
      <c r="K25" s="2">
        <f t="shared" si="9"/>
        <v>0</v>
      </c>
      <c r="N25" s="4" t="s">
        <v>2</v>
      </c>
      <c r="O25" s="2" t="s">
        <v>56</v>
      </c>
      <c r="P25" s="5"/>
    </row>
    <row r="26" spans="1:16" x14ac:dyDescent="0.2">
      <c r="A26" t="s">
        <v>58</v>
      </c>
      <c r="B26">
        <v>33254.771999999997</v>
      </c>
      <c r="C26">
        <v>33254.771999999997</v>
      </c>
      <c r="D26">
        <v>33254.771999999997</v>
      </c>
      <c r="E26">
        <v>33254.771999999997</v>
      </c>
      <c r="F26">
        <f t="shared" si="6"/>
        <v>5.9276526802895226</v>
      </c>
      <c r="G26">
        <f t="shared" si="7"/>
        <v>-1.2102342369592392</v>
      </c>
      <c r="H26">
        <v>339.629481</v>
      </c>
      <c r="I26">
        <v>-69.341313999999997</v>
      </c>
      <c r="J26">
        <f t="shared" si="8"/>
        <v>6.2165637988863196</v>
      </c>
      <c r="K26">
        <f t="shared" si="9"/>
        <v>-0.74560892281237234</v>
      </c>
      <c r="L26">
        <v>356.18286875000001</v>
      </c>
      <c r="M26">
        <v>-42.720244444444504</v>
      </c>
      <c r="N26" s="7"/>
      <c r="O26" t="s">
        <v>57</v>
      </c>
      <c r="P26" s="6"/>
    </row>
    <row r="27" spans="1:16" x14ac:dyDescent="0.2">
      <c r="B27">
        <v>12183.856</v>
      </c>
      <c r="C27">
        <v>12183.856</v>
      </c>
      <c r="D27">
        <v>12183.856</v>
      </c>
      <c r="E27">
        <v>12183.856</v>
      </c>
      <c r="F27">
        <f t="shared" ref="F27:G27" si="10">H27*PI()/180</f>
        <v>0.78862965796080831</v>
      </c>
      <c r="G27">
        <f t="shared" si="10"/>
        <v>-1.0638069246633242</v>
      </c>
      <c r="H27">
        <v>45.185150999999998</v>
      </c>
      <c r="I27">
        <v>-60.951647000000001</v>
      </c>
      <c r="J27">
        <f t="shared" ref="J27:K27" si="11">L27*PI()/180</f>
        <v>5.9857044808747233</v>
      </c>
      <c r="K27">
        <f t="shared" si="11"/>
        <v>-0.31194841801038398</v>
      </c>
      <c r="L27">
        <v>342.955604166667</v>
      </c>
      <c r="M27">
        <v>-17.873327777777799</v>
      </c>
      <c r="N27" t="s">
        <v>24</v>
      </c>
      <c r="O27" t="s">
        <v>21</v>
      </c>
    </row>
  </sheetData>
  <autoFilter ref="A1:P10" xr:uid="{4447B2E5-21FF-D441-9575-CC8FD8F3C061}"/>
  <hyperlinks>
    <hyperlink ref="P22" r:id="rId1" display="https://mast.stsci.edu/portal/Mashup/Clients/Mast/Portal.html?searchQuery=%7B%22service%22:%22DOIOBS%22,%22inputText%22:%2210.17909/dhmh-fx64%22%7D" xr:uid="{193BF4EC-A7FE-4247-BFC1-A3494B0C0AA2}"/>
    <hyperlink ref="P23" r:id="rId2" display="https://mast.stsci.edu/portal/Mashup/Clients/Mast/Portal.html?searchQuery=%7B%22service%22:%22DOIOBS%22,%22inputText%22:%2210.17909/dhmh-fx64%22%7D" xr:uid="{9665AF83-4691-1B45-927E-486A714CB4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MRS_objects</vt:lpstr>
      <vt:lpstr>MRS_objects_full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Chak Tim</dc:creator>
  <cp:lastModifiedBy>WONG, Chak Tim</cp:lastModifiedBy>
  <dcterms:created xsi:type="dcterms:W3CDTF">2024-07-25T04:32:38Z</dcterms:created>
  <dcterms:modified xsi:type="dcterms:W3CDTF">2024-08-03T07:58:27Z</dcterms:modified>
</cp:coreProperties>
</file>