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60" windowWidth="19440" windowHeight="7395" tabRatio="835" activeTab="2"/>
  </bookViews>
  <sheets>
    <sheet name="1- History" sheetId="26" r:id="rId1"/>
    <sheet name="Dou Test Case (EN)" sheetId="21" r:id="rId2"/>
    <sheet name="DoU Test Case (CN)" sheetId="31" r:id="rId3"/>
    <sheet name="DOU Total Time Summary" sheetId="25" r:id="rId4"/>
    <sheet name="DOU_Test Result_Addr X_Round X" sheetId="24" r:id="rId5"/>
    <sheet name="Remaining Power Volume Chart" sheetId="28" r:id="rId6"/>
    <sheet name="Power Consumption Chart" sheetId="29" r:id="rId7"/>
    <sheet name="Estimated Current Value Chart" sheetId="30" r:id="rId8"/>
  </sheets>
  <externalReferences>
    <externalReference r:id="rId9"/>
  </externalReferences>
  <definedNames>
    <definedName name="APPLI" localSheetId="1">#REF!</definedName>
    <definedName name="APPLI">#REF!</definedName>
    <definedName name="ColGra" localSheetId="1">#REF!</definedName>
    <definedName name="ColGra">#REF!</definedName>
    <definedName name="EVENTS" localSheetId="1">#REF!</definedName>
    <definedName name="EVENTS">#REF!</definedName>
    <definedName name="feature" localSheetId="1">#REF!</definedName>
    <definedName name="feature">#REF!</definedName>
    <definedName name="Function" localSheetId="1">#REF!</definedName>
    <definedName name="Function">#REF!</definedName>
    <definedName name="Gran" localSheetId="1">#REF!</definedName>
    <definedName name="Gran">#REF!</definedName>
    <definedName name="MeasurementCorrrection">'[1]System Parameters'!$C$7</definedName>
    <definedName name="STATUS" localSheetId="1">#REF!</definedName>
    <definedName name="STATUS">#REF!</definedName>
  </definedNames>
  <calcPr calcId="144525"/>
  <customWorkbookViews>
    <customWorkbookView name="Huiting, ZHANG (VAL-NB-TCT) - Personal View" guid="{C0DFCD40-224D-4262-9B7C-010F51631FC9}" mergeInterval="0" personalView="1" maximized="1" windowWidth="1436" windowHeight="675" activeSheetId="3"/>
    <customWorkbookView name="Zhihao, GU (VAL-NB-TCT) - Personal View" guid="{0A4EC5E8-F1EF-47FD-A9BC-CD96D2CAFCBF}" mergeInterval="0" personalView="1" maximized="1" xWindow="-8" yWindow="-8" windowWidth="1382" windowHeight="744" activeSheetId="1"/>
    <customWorkbookView name="Junfeng, QIN (VAL-NB-TCT) - Personal View" guid="{4C510252-35B0-4B8D-981E-048D57CC5854}" mergeInterval="0" personalView="1" maximized="1" windowWidth="1596" windowHeight="675" activeSheetId="1"/>
    <customWorkbookView name="Xinjian, ZHA (VAL-NB-TCT) - Personal View" guid="{3125E7E9-C570-43EE-8944-B31837B1176E}" mergeInterval="0" personalView="1" maximized="1" windowWidth="1362" windowHeight="553" activeSheetId="3"/>
  </customWorkbookViews>
</workbook>
</file>

<file path=xl/calcChain.xml><?xml version="1.0" encoding="utf-8"?>
<calcChain xmlns="http://schemas.openxmlformats.org/spreadsheetml/2006/main">
  <c r="G79" i="24" l="1"/>
  <c r="F79" i="24"/>
  <c r="C20" i="25"/>
  <c r="D20" i="25"/>
  <c r="E20" i="25"/>
  <c r="F20" i="25"/>
  <c r="G20" i="25"/>
  <c r="H20" i="25"/>
  <c r="F84" i="24"/>
  <c r="F100" i="24"/>
  <c r="F139" i="24"/>
  <c r="G104" i="24"/>
  <c r="H104" i="24"/>
  <c r="I104" i="24"/>
  <c r="J104" i="24"/>
  <c r="K104" i="24"/>
  <c r="F104" i="24"/>
  <c r="K94" i="24"/>
  <c r="H19" i="25"/>
  <c r="G19" i="25"/>
  <c r="F19" i="25"/>
  <c r="E19" i="25"/>
  <c r="D19" i="25"/>
  <c r="C19" i="25"/>
  <c r="G113" i="24"/>
  <c r="H113" i="24"/>
  <c r="I113" i="24"/>
  <c r="J113" i="24"/>
  <c r="K113" i="24"/>
  <c r="F113" i="24"/>
  <c r="G105" i="24"/>
  <c r="H105" i="24"/>
  <c r="I105" i="24"/>
  <c r="J105" i="24"/>
  <c r="K105" i="24"/>
  <c r="G106" i="24"/>
  <c r="H106" i="24"/>
  <c r="I106" i="24"/>
  <c r="J106" i="24"/>
  <c r="K106" i="24"/>
  <c r="G107" i="24"/>
  <c r="H107" i="24"/>
  <c r="I107" i="24"/>
  <c r="J107" i="24"/>
  <c r="K107" i="24"/>
  <c r="G108" i="24"/>
  <c r="H108" i="24"/>
  <c r="I108" i="24"/>
  <c r="J108" i="24"/>
  <c r="K108" i="24"/>
  <c r="G109" i="24"/>
  <c r="H109" i="24"/>
  <c r="I109" i="24"/>
  <c r="J109" i="24"/>
  <c r="K109" i="24"/>
  <c r="G110" i="24"/>
  <c r="H110" i="24"/>
  <c r="I110" i="24"/>
  <c r="J110" i="24"/>
  <c r="K110" i="24"/>
  <c r="G111" i="24"/>
  <c r="H111" i="24"/>
  <c r="I111" i="24"/>
  <c r="J111" i="24"/>
  <c r="K111" i="24"/>
  <c r="G112" i="24"/>
  <c r="H112" i="24"/>
  <c r="I112" i="24"/>
  <c r="J112" i="24"/>
  <c r="K112" i="24"/>
  <c r="K92" i="24"/>
  <c r="K93" i="24"/>
  <c r="K95" i="24"/>
  <c r="K96" i="24"/>
  <c r="K97" i="24"/>
  <c r="K98" i="24"/>
  <c r="K99" i="24"/>
  <c r="K100" i="24"/>
  <c r="K101" i="24"/>
  <c r="K102" i="24"/>
  <c r="K103" i="24"/>
  <c r="I103" i="24"/>
  <c r="J103" i="24"/>
  <c r="J102" i="24"/>
  <c r="I102" i="24"/>
  <c r="G114" i="24"/>
  <c r="G153" i="24"/>
  <c r="F114" i="24"/>
  <c r="F153" i="24"/>
  <c r="H153" i="24"/>
  <c r="H114" i="24"/>
  <c r="K114" i="24"/>
  <c r="K153" i="24"/>
  <c r="J153" i="24"/>
  <c r="J114" i="24"/>
  <c r="I153" i="24"/>
  <c r="I114" i="24"/>
  <c r="J143" i="24"/>
  <c r="I101" i="24"/>
  <c r="J101" i="24"/>
  <c r="H100" i="24"/>
  <c r="H101" i="24"/>
  <c r="H102" i="24"/>
  <c r="H103" i="24"/>
  <c r="G99" i="24"/>
  <c r="G100" i="24"/>
  <c r="G101" i="24"/>
  <c r="G102" i="24"/>
  <c r="G84" i="24"/>
  <c r="G141" i="24"/>
  <c r="G103" i="24"/>
  <c r="F98" i="24"/>
  <c r="F99" i="24"/>
  <c r="F101" i="24"/>
  <c r="F102" i="24"/>
  <c r="F103" i="24"/>
  <c r="K133" i="24"/>
  <c r="K123" i="24"/>
  <c r="F110" i="24"/>
  <c r="F111" i="24"/>
  <c r="F112" i="24"/>
  <c r="K85" i="24"/>
  <c r="K86" i="24"/>
  <c r="K87" i="24"/>
  <c r="K88" i="24"/>
  <c r="K89" i="24"/>
  <c r="K90" i="24"/>
  <c r="K91" i="24"/>
  <c r="G123" i="24"/>
  <c r="H123" i="24"/>
  <c r="I123" i="24"/>
  <c r="G95" i="24"/>
  <c r="H95" i="24"/>
  <c r="I95" i="24"/>
  <c r="J95" i="24"/>
  <c r="G96" i="24"/>
  <c r="H96" i="24"/>
  <c r="I96" i="24"/>
  <c r="J96" i="24"/>
  <c r="G97" i="24"/>
  <c r="H97" i="24"/>
  <c r="I97" i="24"/>
  <c r="J97" i="24"/>
  <c r="G98" i="24"/>
  <c r="H98" i="24"/>
  <c r="I98" i="24"/>
  <c r="J98" i="24"/>
  <c r="H99" i="24"/>
  <c r="I99" i="24"/>
  <c r="J99" i="24"/>
  <c r="I100" i="24"/>
  <c r="J100" i="24"/>
  <c r="G85" i="24"/>
  <c r="H85" i="24"/>
  <c r="I85" i="24"/>
  <c r="J85" i="24"/>
  <c r="G86" i="24"/>
  <c r="H86" i="24"/>
  <c r="I86" i="24"/>
  <c r="J86" i="24"/>
  <c r="G87" i="24"/>
  <c r="H87" i="24"/>
  <c r="I87" i="24"/>
  <c r="J87" i="24"/>
  <c r="G88" i="24"/>
  <c r="H88" i="24"/>
  <c r="I88" i="24"/>
  <c r="J88" i="24"/>
  <c r="G89" i="24"/>
  <c r="H89" i="24"/>
  <c r="I89" i="24"/>
  <c r="J89" i="24"/>
  <c r="G90" i="24"/>
  <c r="H90" i="24"/>
  <c r="I90" i="24"/>
  <c r="J90" i="24"/>
  <c r="G91" i="24"/>
  <c r="H91" i="24"/>
  <c r="I91" i="24"/>
  <c r="J91" i="24"/>
  <c r="G92" i="24"/>
  <c r="H92" i="24"/>
  <c r="I92" i="24"/>
  <c r="J92" i="24"/>
  <c r="G93" i="24"/>
  <c r="H93" i="24"/>
  <c r="I93" i="24"/>
  <c r="J93" i="24"/>
  <c r="I94" i="24"/>
  <c r="H94" i="24"/>
  <c r="G94" i="24"/>
  <c r="H84" i="24"/>
  <c r="I84" i="24"/>
  <c r="H140" i="24"/>
  <c r="H142" i="24"/>
  <c r="H145" i="24"/>
  <c r="H147" i="24"/>
  <c r="H149" i="24"/>
  <c r="H151" i="24"/>
  <c r="H135" i="24"/>
  <c r="H137" i="24"/>
  <c r="H139" i="24"/>
  <c r="H130" i="24"/>
  <c r="H132" i="24"/>
  <c r="H141" i="24"/>
  <c r="H144" i="24"/>
  <c r="H146" i="24"/>
  <c r="H148" i="24"/>
  <c r="H150" i="24"/>
  <c r="H152" i="24"/>
  <c r="H136" i="24"/>
  <c r="H129" i="24"/>
  <c r="H134" i="24"/>
  <c r="H138" i="24"/>
  <c r="H131" i="24"/>
  <c r="I141" i="24"/>
  <c r="I144" i="24"/>
  <c r="I146" i="24"/>
  <c r="I148" i="24"/>
  <c r="I150" i="24"/>
  <c r="I152" i="24"/>
  <c r="I134" i="24"/>
  <c r="I136" i="24"/>
  <c r="I138" i="24"/>
  <c r="I129" i="24"/>
  <c r="I131" i="24"/>
  <c r="I140" i="24"/>
  <c r="I142" i="24"/>
  <c r="I145" i="24"/>
  <c r="I147" i="24"/>
  <c r="I149" i="24"/>
  <c r="I151" i="24"/>
  <c r="I135" i="24"/>
  <c r="I139" i="24"/>
  <c r="I132" i="24"/>
  <c r="I137" i="24"/>
  <c r="I130" i="24"/>
  <c r="G144" i="24"/>
  <c r="G146" i="24"/>
  <c r="G148" i="24"/>
  <c r="G150" i="24"/>
  <c r="G152" i="24"/>
  <c r="G134" i="24"/>
  <c r="G136" i="24"/>
  <c r="G138" i="24"/>
  <c r="G129" i="24"/>
  <c r="G131" i="24"/>
  <c r="G140" i="24"/>
  <c r="G142" i="24"/>
  <c r="G145" i="24"/>
  <c r="G147" i="24"/>
  <c r="G149" i="24"/>
  <c r="G151" i="24"/>
  <c r="G137" i="24"/>
  <c r="G130" i="24"/>
  <c r="G135" i="24"/>
  <c r="G139" i="24"/>
  <c r="G132" i="24"/>
  <c r="I128" i="24"/>
  <c r="I124" i="24"/>
  <c r="H128" i="24"/>
  <c r="H124" i="24"/>
  <c r="H127" i="24"/>
  <c r="G126" i="24"/>
  <c r="G127" i="24"/>
  <c r="G128" i="24"/>
  <c r="I126" i="24"/>
  <c r="H125" i="24"/>
  <c r="G124" i="24"/>
  <c r="I125" i="24"/>
  <c r="I127" i="24"/>
  <c r="H126" i="24"/>
  <c r="G125" i="24"/>
  <c r="G122" i="24"/>
  <c r="H122" i="24"/>
  <c r="I122" i="24"/>
  <c r="G83" i="24"/>
  <c r="H83" i="24"/>
  <c r="I83" i="24"/>
  <c r="J133" i="24"/>
  <c r="I133" i="24"/>
  <c r="H133" i="24"/>
  <c r="G133" i="24"/>
  <c r="I143" i="24"/>
  <c r="H143" i="24"/>
  <c r="G143" i="24"/>
  <c r="F133" i="24"/>
  <c r="F143" i="24"/>
  <c r="F107" i="24"/>
  <c r="F108" i="24"/>
  <c r="F109" i="24"/>
  <c r="F106" i="24"/>
  <c r="F105" i="24"/>
  <c r="F156" i="24"/>
  <c r="J94" i="24"/>
  <c r="J122" i="24"/>
  <c r="J83" i="24"/>
  <c r="J123" i="24"/>
  <c r="J84" i="24"/>
  <c r="J140" i="24"/>
  <c r="J142" i="24"/>
  <c r="J145" i="24"/>
  <c r="J147" i="24"/>
  <c r="J149" i="24"/>
  <c r="J151" i="24"/>
  <c r="J135" i="24"/>
  <c r="J137" i="24"/>
  <c r="J139" i="24"/>
  <c r="J130" i="24"/>
  <c r="J132" i="24"/>
  <c r="J141" i="24"/>
  <c r="J144" i="24"/>
  <c r="J146" i="24"/>
  <c r="J148" i="24"/>
  <c r="J150" i="24"/>
  <c r="J152" i="24"/>
  <c r="J134" i="24"/>
  <c r="J138" i="24"/>
  <c r="J131" i="24"/>
  <c r="J136" i="24"/>
  <c r="J129" i="24"/>
  <c r="J127" i="24"/>
  <c r="J125" i="24"/>
  <c r="J128" i="24"/>
  <c r="J126" i="24"/>
  <c r="J124" i="24"/>
  <c r="F123" i="24"/>
  <c r="K122" i="24"/>
  <c r="F122" i="24"/>
  <c r="F97" i="24"/>
  <c r="F96" i="24"/>
  <c r="F95" i="24"/>
  <c r="F94" i="24"/>
  <c r="F93" i="24"/>
  <c r="F92" i="24"/>
  <c r="F91" i="24"/>
  <c r="F90" i="24"/>
  <c r="F89" i="24"/>
  <c r="F88" i="24"/>
  <c r="F87" i="24"/>
  <c r="F86" i="24"/>
  <c r="F85" i="24"/>
  <c r="K84" i="24"/>
  <c r="K83" i="24"/>
  <c r="F83" i="24"/>
  <c r="F151" i="24"/>
  <c r="F150" i="24"/>
  <c r="F152" i="24"/>
  <c r="K141" i="24"/>
  <c r="K144" i="24"/>
  <c r="K146" i="24"/>
  <c r="K148" i="24"/>
  <c r="K150" i="24"/>
  <c r="K152" i="24"/>
  <c r="K134" i="24"/>
  <c r="K136" i="24"/>
  <c r="K138" i="24"/>
  <c r="K129" i="24"/>
  <c r="K131" i="24"/>
  <c r="K140" i="24"/>
  <c r="K142" i="24"/>
  <c r="K145" i="24"/>
  <c r="K147" i="24"/>
  <c r="K149" i="24"/>
  <c r="K151" i="24"/>
  <c r="K137" i="24"/>
  <c r="K130" i="24"/>
  <c r="K135" i="24"/>
  <c r="K139" i="24"/>
  <c r="K132" i="24"/>
  <c r="F141" i="24"/>
  <c r="F142" i="24"/>
  <c r="F140" i="24"/>
  <c r="K124" i="24"/>
  <c r="K128" i="24"/>
  <c r="K125" i="24"/>
  <c r="K126" i="24"/>
  <c r="K127" i="24"/>
  <c r="F148" i="24"/>
  <c r="F149" i="24"/>
  <c r="F147" i="24"/>
  <c r="F145" i="24"/>
  <c r="F146" i="24"/>
  <c r="F144" i="24"/>
  <c r="F138" i="24"/>
  <c r="F124" i="24"/>
  <c r="F125" i="24"/>
  <c r="F126" i="24"/>
  <c r="F127" i="24"/>
  <c r="F128" i="24"/>
  <c r="F129" i="24"/>
  <c r="F130" i="24"/>
  <c r="F131" i="24"/>
  <c r="F132" i="24"/>
  <c r="F134" i="24"/>
  <c r="F135" i="24"/>
  <c r="F136" i="24"/>
  <c r="F137" i="24"/>
</calcChain>
</file>

<file path=xl/sharedStrings.xml><?xml version="1.0" encoding="utf-8"?>
<sst xmlns="http://schemas.openxmlformats.org/spreadsheetml/2006/main" count="469" uniqueCount="213">
  <si>
    <t xml:space="preserve"> </t>
  </si>
  <si>
    <t>Comment</t>
  </si>
  <si>
    <t>Battery Capacity(mAh)</t>
  </si>
  <si>
    <t>30 Mins Tencent Video</t>
  </si>
  <si>
    <t>30 Mins Music Play</t>
  </si>
  <si>
    <t>30 Mins Call (3G)</t>
  </si>
  <si>
    <t>30 Mins Baidu Map</t>
  </si>
  <si>
    <t>30 Mins Browsing</t>
  </si>
  <si>
    <t>15 Mins Camera Preview</t>
  </si>
  <si>
    <t>30 Mins Sina Weibo</t>
  </si>
  <si>
    <t>30 Mins Wechat</t>
  </si>
  <si>
    <t>Test title</t>
  </si>
  <si>
    <t>Summary</t>
  </si>
  <si>
    <t xml:space="preserve">30 Mins Call </t>
  </si>
  <si>
    <r>
      <t>30</t>
    </r>
    <r>
      <rPr>
        <sz val="11"/>
        <color theme="1"/>
        <rFont val="宋体"/>
        <family val="2"/>
        <scheme val="minor"/>
      </rPr>
      <t xml:space="preserve"> </t>
    </r>
    <r>
      <rPr>
        <sz val="11"/>
        <color theme="1"/>
        <rFont val="宋体"/>
        <family val="2"/>
        <scheme val="minor"/>
      </rPr>
      <t>Mins Game</t>
    </r>
    <phoneticPr fontId="23" type="noConversion"/>
  </si>
  <si>
    <t>Test Case</t>
  </si>
  <si>
    <t>Project</t>
  </si>
  <si>
    <t>HW</t>
  </si>
  <si>
    <t>Volume</t>
  </si>
  <si>
    <t>Brightness</t>
  </si>
  <si>
    <t>Net Type</t>
  </si>
  <si>
    <t>Tester</t>
  </si>
  <si>
    <t>Hours</t>
  </si>
  <si>
    <t>30Mins Game</t>
  </si>
  <si>
    <r>
      <t>First round</t>
    </r>
    <r>
      <rPr>
        <b/>
        <sz val="11"/>
        <color theme="1"/>
        <rFont val="Arial"/>
        <family val="2"/>
      </rPr>
      <t xml:space="preserve"> running time</t>
    </r>
  </si>
  <si>
    <r>
      <t>Second Round</t>
    </r>
    <r>
      <rPr>
        <b/>
        <sz val="11"/>
        <color theme="1"/>
        <rFont val="Arial"/>
        <family val="2"/>
      </rPr>
      <t xml:space="preserve"> running time</t>
    </r>
  </si>
  <si>
    <t>Test Procedure：</t>
  </si>
  <si>
    <t>1. Game: Play with 30 minutes</t>
  </si>
  <si>
    <t xml:space="preserve">2. Play Music: Start to Play 10 Musics repeatly and turn off the screen for 30 Minutes </t>
  </si>
  <si>
    <t>3. Play Tencent Video for 30 Minutes；</t>
  </si>
  <si>
    <t>4.  Phone on Call with  30 Minutes</t>
  </si>
  <si>
    <t>5. Baidu Map: Open Baidu Map, Open GPS, Move and navigate for 30 Mins</t>
  </si>
  <si>
    <t>6. Browsing: Enter Sina news and read it. Test 30mins</t>
  </si>
  <si>
    <t>7. Camera: Launch Camera and Keep Preview for 15mins</t>
  </si>
  <si>
    <t>8. Sina Weibo: Use the same Account surfing for 30mins</t>
  </si>
  <si>
    <t>9. Wechat: Goup Talk/Send&amp;Receive</t>
  </si>
  <si>
    <t>10. Idle: for more than 2 hours</t>
  </si>
  <si>
    <t>Duration(0.5H)</t>
  </si>
  <si>
    <t>Duration(&gt;=2H)</t>
  </si>
  <si>
    <t>LCD(Same Power, but not same brightness)</t>
  </si>
  <si>
    <t>Music Play</t>
  </si>
  <si>
    <t>LCD(Off)</t>
  </si>
  <si>
    <t>Tencent Video</t>
  </si>
  <si>
    <t>LCD(Same Power)</t>
  </si>
  <si>
    <t>Browsing</t>
  </si>
  <si>
    <t>IDLE</t>
  </si>
  <si>
    <t>WIFI(OFF)GPS(Off)</t>
  </si>
  <si>
    <t>WIFI(ON)GPS(Off)</t>
  </si>
  <si>
    <t>Volume(MED)</t>
  </si>
  <si>
    <t>Duration(15min)</t>
  </si>
  <si>
    <t>Call(3G)</t>
  </si>
  <si>
    <t>Baidu Map</t>
  </si>
  <si>
    <t>Sina Weibo</t>
  </si>
  <si>
    <t>Wechat</t>
  </si>
  <si>
    <t>WIFI(OFF)GPS(On)</t>
  </si>
  <si>
    <t>Volume(Mute)</t>
  </si>
  <si>
    <t>Local game</t>
    <phoneticPr fontId="23" type="noConversion"/>
  </si>
  <si>
    <t>Local with LCD off;  default player</t>
    <phoneticPr fontId="23" type="noConversion"/>
  </si>
  <si>
    <t>WIFI=Phone-WIFI, WIFI off when finish</t>
    <phoneticPr fontId="23" type="noConversion"/>
  </si>
  <si>
    <t>Back camera preview desktop</t>
    <phoneticPr fontId="23" type="noConversion"/>
  </si>
  <si>
    <t>LCD off/CS fallback to WCDMA</t>
    <phoneticPr fontId="23" type="noConversion"/>
  </si>
  <si>
    <t>30 Mins Baidu Map</t>
    <phoneticPr fontId="23" type="noConversion"/>
  </si>
  <si>
    <t>Foreground &amp; LCD off with one message every one minute</t>
    <phoneticPr fontId="23" type="noConversion"/>
  </si>
  <si>
    <t>Total running time</t>
    <phoneticPr fontId="23" type="noConversion"/>
  </si>
  <si>
    <t>30 Mins Call (3G)</t>
    <phoneticPr fontId="23" type="noConversion"/>
  </si>
  <si>
    <t>Hours</t>
    <phoneticPr fontId="23" type="noConversion"/>
  </si>
  <si>
    <t>Drag screen every 20s in homepage</t>
    <phoneticPr fontId="23" type="noConversion"/>
  </si>
  <si>
    <t>无法读取亮度值的情况下可以使用坐标来设定亮度：Idol3-4.7: 横坐标X=123；settings-&gt;display-&gt;Brightness level，拖动亮度条；（Developer options-&gt;Pointer location on)</t>
  </si>
  <si>
    <t xml:space="preserve">Address </t>
    <phoneticPr fontId="23" type="noConversion"/>
  </si>
  <si>
    <t>LCD  Current</t>
    <phoneticPr fontId="23" type="noConversion"/>
  </si>
  <si>
    <t>SIM</t>
    <phoneticPr fontId="23" type="noConversion"/>
  </si>
  <si>
    <r>
      <rPr>
        <b/>
        <sz val="11"/>
        <color theme="1"/>
        <rFont val="宋体"/>
        <family val="3"/>
        <charset val="134"/>
        <scheme val="minor"/>
      </rPr>
      <t>Test Description:</t>
    </r>
    <r>
      <rPr>
        <sz val="11"/>
        <color theme="1"/>
        <rFont val="宋体"/>
        <family val="2"/>
        <scheme val="minor"/>
      </rPr>
      <t xml:space="preserve"> All test done in China, All APKs are selected from popular China APP Market
</t>
    </r>
    <r>
      <rPr>
        <b/>
        <sz val="11"/>
        <color theme="1"/>
        <rFont val="宋体"/>
        <family val="3"/>
        <charset val="134"/>
        <scheme val="minor"/>
      </rPr>
      <t>Enduser Test Objective：</t>
    </r>
    <r>
      <rPr>
        <sz val="11"/>
        <color theme="1"/>
        <rFont val="宋体"/>
        <family val="2"/>
        <scheme val="minor"/>
      </rPr>
      <t xml:space="preserve">Measure how long phone will be out of battery by operating the device with real battery(different with Power Consumption Measurement), The Unit is left current percentage. DUT and Reference Phone have the same steps and most similar pre-conditions
</t>
    </r>
    <r>
      <rPr>
        <b/>
        <sz val="11"/>
        <color theme="1"/>
        <rFont val="宋体"/>
        <family val="3"/>
        <charset val="134"/>
        <scheme val="minor"/>
      </rPr>
      <t>Preparations before Test：
1.</t>
    </r>
    <r>
      <rPr>
        <sz val="11"/>
        <color theme="1"/>
        <rFont val="宋体"/>
        <family val="3"/>
        <charset val="134"/>
        <scheme val="minor"/>
      </rPr>
      <t xml:space="preserve">Install APK to both DUT and Reference Phone: "kaixinxiaoxiaole"  ( In Chinese "开心消消乐"), "Sogou"Input Method, "Sina Weibo", QQ, Wechat, Tencent Video
2.Import 10 MP3 Musics
3.Data Enable,  Login to Sina Weibo, QQ, Wechat with Accounts
4.LCD Brightness defines to the level of Same Power with Reference Phone, Volume defines to the default level 
</t>
    </r>
    <r>
      <rPr>
        <b/>
        <sz val="11"/>
        <color theme="1"/>
        <rFont val="宋体"/>
        <family val="3"/>
        <charset val="134"/>
        <scheme val="minor"/>
      </rPr>
      <t>On during Test：</t>
    </r>
    <r>
      <rPr>
        <sz val="11"/>
        <color theme="1"/>
        <rFont val="宋体"/>
        <family val="3"/>
        <charset val="134"/>
        <scheme val="minor"/>
      </rPr>
      <t xml:space="preserve">Message Push automatically , Data Enable,  Account logon to Sina Weibo, QQ, Wechat
</t>
    </r>
    <r>
      <rPr>
        <b/>
        <sz val="11"/>
        <color theme="1"/>
        <rFont val="宋体"/>
        <family val="3"/>
        <charset val="134"/>
        <scheme val="minor"/>
      </rPr>
      <t>Off during Test：</t>
    </r>
    <r>
      <rPr>
        <sz val="11"/>
        <color theme="1"/>
        <rFont val="宋体"/>
        <family val="3"/>
        <charset val="134"/>
        <scheme val="minor"/>
      </rPr>
      <t>Bluetooth, Accessibility,  Battery Saver(if have),  Live Paper, Stop  google Service (As google service can't be used in China)</t>
    </r>
    <phoneticPr fontId="23" type="noConversion"/>
  </si>
  <si>
    <t xml:space="preserve">Game
</t>
    <phoneticPr fontId="23" type="noConversion"/>
  </si>
  <si>
    <t>Volume(MED)</t>
    <phoneticPr fontId="23" type="noConversion"/>
  </si>
  <si>
    <t>Settings</t>
    <phoneticPr fontId="23" type="noConversion"/>
  </si>
  <si>
    <t>Signal</t>
    <phoneticPr fontId="23" type="noConversion"/>
  </si>
  <si>
    <t>30 Mins Wechat</t>
    <phoneticPr fontId="23" type="noConversion"/>
  </si>
  <si>
    <t>Project</t>
    <phoneticPr fontId="23" type="noConversion"/>
  </si>
  <si>
    <t>SW</t>
    <phoneticPr fontId="23" type="noConversion"/>
  </si>
  <si>
    <t>30Mins Game</t>
    <phoneticPr fontId="23" type="noConversion"/>
  </si>
  <si>
    <r>
      <t>Third Round</t>
    </r>
    <r>
      <rPr>
        <b/>
        <sz val="11"/>
        <color theme="1"/>
        <rFont val="Arial"/>
        <family val="2"/>
      </rPr>
      <t xml:space="preserve"> running time</t>
    </r>
    <phoneticPr fontId="23" type="noConversion"/>
  </si>
  <si>
    <t>30 Mins Tencent Video</t>
    <phoneticPr fontId="23" type="noConversion"/>
  </si>
  <si>
    <r>
      <t>Fourth Round</t>
    </r>
    <r>
      <rPr>
        <b/>
        <sz val="11"/>
        <rFont val="Arial"/>
        <family val="2"/>
      </rPr>
      <t xml:space="preserve"> running time</t>
    </r>
    <phoneticPr fontId="23" type="noConversion"/>
  </si>
  <si>
    <r>
      <t>Fourth Round</t>
    </r>
    <r>
      <rPr>
        <b/>
        <sz val="11"/>
        <color theme="1"/>
        <rFont val="Arial"/>
        <family val="2"/>
      </rPr>
      <t xml:space="preserve"> running time</t>
    </r>
    <phoneticPr fontId="23" type="noConversion"/>
  </si>
  <si>
    <t>Test Date</t>
    <phoneticPr fontId="23" type="noConversion"/>
  </si>
  <si>
    <t>Total Time</t>
    <phoneticPr fontId="23" type="noConversion"/>
  </si>
  <si>
    <t>Power Consumption %</t>
    <phoneticPr fontId="23" type="noConversion"/>
  </si>
  <si>
    <t>Date 日期</t>
  </si>
  <si>
    <t>Version 版本</t>
  </si>
  <si>
    <t>Written by 作者</t>
    <phoneticPr fontId="49" type="noConversion"/>
  </si>
  <si>
    <r>
      <t xml:space="preserve">Comments </t>
    </r>
    <r>
      <rPr>
        <b/>
        <sz val="10"/>
        <rFont val="宋体"/>
        <family val="3"/>
        <charset val="134"/>
      </rPr>
      <t>备注</t>
    </r>
    <phoneticPr fontId="51" type="noConversion"/>
  </si>
  <si>
    <t xml:space="preserve">                        Daily of User (DOU）</t>
    <phoneticPr fontId="47" type="noConversion"/>
  </si>
  <si>
    <t>Actions</t>
    <phoneticPr fontId="23" type="noConversion"/>
  </si>
  <si>
    <t>Camera</t>
    <phoneticPr fontId="23" type="noConversion"/>
  </si>
  <si>
    <t>Remaining Power Volume %</t>
    <phoneticPr fontId="23" type="noConversion"/>
  </si>
  <si>
    <t>Project 1</t>
    <phoneticPr fontId="23" type="noConversion"/>
  </si>
  <si>
    <t>Project 2</t>
    <phoneticPr fontId="23" type="noConversion"/>
  </si>
  <si>
    <t>Project 4</t>
    <phoneticPr fontId="23" type="noConversion"/>
  </si>
  <si>
    <t>Project 3</t>
    <phoneticPr fontId="23" type="noConversion"/>
  </si>
  <si>
    <t>Project 5</t>
    <phoneticPr fontId="23" type="noConversion"/>
  </si>
  <si>
    <t>Project 6</t>
    <phoneticPr fontId="23" type="noConversion"/>
  </si>
  <si>
    <t>Estimated Average Current Value %</t>
    <phoneticPr fontId="23" type="noConversion"/>
  </si>
  <si>
    <t>Project1</t>
    <phoneticPr fontId="23" type="noConversion"/>
  </si>
  <si>
    <t>Project2</t>
  </si>
  <si>
    <t>Project3</t>
  </si>
  <si>
    <t>Project4</t>
  </si>
  <si>
    <t>Project5</t>
  </si>
  <si>
    <t>Project6</t>
  </si>
  <si>
    <t>Battery Capacity(mAh)</t>
    <phoneticPr fontId="23" type="noConversion"/>
  </si>
  <si>
    <t xml:space="preserve">Address </t>
    <phoneticPr fontId="23" type="noConversion"/>
  </si>
  <si>
    <t>Brightness</t>
    <phoneticPr fontId="23" type="noConversion"/>
  </si>
  <si>
    <t>LCD  Current</t>
    <phoneticPr fontId="23" type="noConversion"/>
  </si>
  <si>
    <t>LCD  Current</t>
    <phoneticPr fontId="23" type="noConversion"/>
  </si>
  <si>
    <t>Network Type</t>
    <phoneticPr fontId="23" type="noConversion"/>
  </si>
  <si>
    <t>Notes: the last tested item should be alculated manually</t>
    <phoneticPr fontId="23" type="noConversion"/>
  </si>
  <si>
    <t>0.5h</t>
  </si>
  <si>
    <t>0.25h</t>
  </si>
  <si>
    <t>Project1</t>
  </si>
  <si>
    <t>Accurate Single Feature power consumption (average current)</t>
  </si>
  <si>
    <t>Actions</t>
    <phoneticPr fontId="24" type="noConversion"/>
  </si>
  <si>
    <r>
      <t>30</t>
    </r>
    <r>
      <rPr>
        <sz val="11"/>
        <color theme="1"/>
        <rFont val="宋体"/>
        <family val="2"/>
        <scheme val="minor"/>
      </rPr>
      <t xml:space="preserve"> </t>
    </r>
    <r>
      <rPr>
        <sz val="11"/>
        <color theme="1"/>
        <rFont val="宋体"/>
        <family val="2"/>
        <scheme val="minor"/>
      </rPr>
      <t>Mins Game</t>
    </r>
  </si>
  <si>
    <t>张慧婷</t>
  </si>
  <si>
    <r>
      <t>1.十首音乐在Dou测试前拷贝到测试机内置存储器；
2.测试机和对比机同时打开自带音乐播放器（Speaker播放），同时</t>
    </r>
    <r>
      <rPr>
        <sz val="10"/>
        <color rgb="FFFF0000"/>
        <rFont val="宋体"/>
        <family val="3"/>
        <charset val="134"/>
        <scheme val="minor"/>
      </rPr>
      <t>进入Library-&gt;all song-&gt;选择第一首开始播放</t>
    </r>
    <r>
      <rPr>
        <sz val="10"/>
        <color theme="1"/>
        <rFont val="宋体"/>
        <family val="2"/>
        <charset val="134"/>
        <scheme val="minor"/>
      </rPr>
      <t>，开始播放后直接按Power键灭屏；（保证各测试机操作步骤相同)
3.测试30分钟后，记录此时两台手机剩余电量，
4.点击暂停后，</t>
    </r>
    <r>
      <rPr>
        <sz val="10"/>
        <color rgb="FFFF0000"/>
        <rFont val="宋体"/>
        <family val="3"/>
        <charset val="134"/>
        <scheme val="minor"/>
      </rPr>
      <t>按Home键退出音乐播放器</t>
    </r>
  </si>
  <si>
    <t>1.测试结果中增加一张表：准确的单项Case功耗（即按Feature测试方法测试每条Case，必要时作对比用）
2. 将中英文合在一张Excal表中</t>
  </si>
  <si>
    <r>
      <t>1.All tested devices run the Sina weibo, it login with same account(performance001@163.com/test000)；
2.go to weibo home page and refresh the screen every 20 seconds(Refresh way: from the down to up about half screen; All tested devcies should refresh the screen at the same time and the times must the same)
4.Record the rest power after 30 minutes;
5.</t>
    </r>
    <r>
      <rPr>
        <sz val="10"/>
        <color rgb="FFFF0000"/>
        <rFont val="宋体"/>
        <family val="2"/>
        <charset val="134"/>
        <scheme val="minor"/>
      </rPr>
      <t>Press home key to exit the weibo page.</t>
    </r>
  </si>
  <si>
    <r>
      <t>1.测试机和对比机同时点击进入游戏‘极品飞车’，进入教学模式
3.自动在教学模式下运行30分钟后记录此时两台手机剩余电量，</t>
    </r>
    <r>
      <rPr>
        <sz val="10"/>
        <color rgb="FFFF0000"/>
        <rFont val="宋体"/>
        <family val="3"/>
        <charset val="134"/>
        <scheme val="minor"/>
      </rPr>
      <t>按Home键退出游戏</t>
    </r>
    <r>
      <rPr>
        <sz val="10"/>
        <color theme="1"/>
        <rFont val="宋体"/>
        <family val="2"/>
        <charset val="134"/>
        <scheme val="minor"/>
      </rPr>
      <t xml:space="preserve">；
</t>
    </r>
  </si>
  <si>
    <t>1，games 改为极品飞车，使用教学模式
2，腾讯视频改为直接用流量播放
3，call改为拨打10010，拨打次数可配置
4，Camera改为10分钟拍照，5分钟录像
5，browser 访问网址变更
6，baidu map,改为导航高新科技广场30分钟。
7. 每隔一分钟发送一条信息，与此同时 公共号也会立即回一条消息，达到了微信信息交互的目的
8. 去掉12小时待机部分</t>
  </si>
  <si>
    <t>周伟/张慧婷/查新建</t>
  </si>
  <si>
    <t>Comment</t>
    <phoneticPr fontId="23" type="noConversion"/>
  </si>
  <si>
    <t xml:space="preserve"> </t>
    <phoneticPr fontId="23" type="noConversion"/>
  </si>
  <si>
    <t>Net Type</t>
  </si>
  <si>
    <r>
      <t>3.</t>
    </r>
    <r>
      <rPr>
        <sz val="12"/>
        <color rgb="FF000000"/>
        <rFont val="宋体"/>
        <family val="3"/>
        <charset val="134"/>
        <scheme val="minor"/>
      </rPr>
      <t>手机在测试最后一个项目的时候，要在表格中记录该项测试了多久之后手机才关机的。例如：在</t>
    </r>
    <r>
      <rPr>
        <sz val="12"/>
        <color rgb="FF000000"/>
        <rFont val="Calibri"/>
        <family val="2"/>
      </rPr>
      <t>music</t>
    </r>
    <r>
      <rPr>
        <sz val="12"/>
        <color rgb="FF000000"/>
        <rFont val="宋体"/>
        <family val="3"/>
        <charset val="134"/>
        <scheme val="minor"/>
      </rPr>
      <t>测试了</t>
    </r>
    <r>
      <rPr>
        <sz val="12"/>
        <color rgb="FF000000"/>
        <rFont val="Calibri"/>
        <family val="2"/>
      </rPr>
      <t>15mins</t>
    </r>
    <r>
      <rPr>
        <sz val="12"/>
        <color rgb="FF000000"/>
        <rFont val="宋体"/>
        <family val="3"/>
        <charset val="134"/>
        <scheme val="minor"/>
      </rPr>
      <t>的时候关机了，然后要在</t>
    </r>
    <r>
      <rPr>
        <sz val="12"/>
        <color rgb="FF000000"/>
        <rFont val="Calibri"/>
        <family val="2"/>
      </rPr>
      <t>comments</t>
    </r>
    <r>
      <rPr>
        <sz val="12"/>
        <color rgb="FF000000"/>
        <rFont val="宋体"/>
        <family val="3"/>
        <charset val="134"/>
        <scheme val="minor"/>
      </rPr>
      <t>里面标注。</t>
    </r>
  </si>
  <si>
    <r>
      <t>同时在</t>
    </r>
    <r>
      <rPr>
        <sz val="12"/>
        <color rgb="FF000000"/>
        <rFont val="Calibri"/>
        <family val="2"/>
      </rPr>
      <t>Estimated Average Current Value %</t>
    </r>
    <r>
      <rPr>
        <sz val="12"/>
        <color rgb="FF000000"/>
        <rFont val="宋体"/>
        <family val="3"/>
        <charset val="134"/>
        <scheme val="minor"/>
      </rPr>
      <t>表格中，相应</t>
    </r>
    <r>
      <rPr>
        <sz val="12"/>
        <color rgb="FF000000"/>
        <rFont val="Calibri"/>
        <family val="2"/>
      </rPr>
      <t>music</t>
    </r>
    <r>
      <rPr>
        <sz val="12"/>
        <color rgb="FF000000"/>
        <rFont val="宋体"/>
        <family val="3"/>
        <charset val="134"/>
        <scheme val="minor"/>
      </rPr>
      <t>中的值应为：消耗电量百分比</t>
    </r>
    <r>
      <rPr>
        <sz val="12"/>
        <color rgb="FF000000"/>
        <rFont val="Calibri"/>
        <family val="2"/>
      </rPr>
      <t>*</t>
    </r>
    <r>
      <rPr>
        <sz val="12"/>
        <color rgb="FF000000"/>
        <rFont val="宋体"/>
        <family val="3"/>
        <charset val="134"/>
        <scheme val="minor"/>
      </rPr>
      <t>电池容量</t>
    </r>
    <r>
      <rPr>
        <sz val="12"/>
        <color rgb="FF000000"/>
        <rFont val="Calibri"/>
        <family val="2"/>
      </rPr>
      <t>*</t>
    </r>
    <r>
      <rPr>
        <sz val="12"/>
        <color rgb="FF000000"/>
        <rFont val="宋体"/>
        <family val="3"/>
        <charset val="134"/>
        <scheme val="minor"/>
      </rPr>
      <t>（</t>
    </r>
    <r>
      <rPr>
        <sz val="12"/>
        <color rgb="FF000000"/>
        <rFont val="Calibri"/>
        <family val="2"/>
      </rPr>
      <t>60mins/ 15mins</t>
    </r>
    <r>
      <rPr>
        <sz val="12"/>
        <color rgb="FF000000"/>
        <rFont val="宋体"/>
        <family val="3"/>
        <charset val="134"/>
        <scheme val="minor"/>
      </rPr>
      <t>）</t>
    </r>
  </si>
  <si>
    <t>LCD  Current</t>
  </si>
  <si>
    <r>
      <t>1)</t>
    </r>
    <r>
      <rPr>
        <sz val="7"/>
        <color rgb="FF000000"/>
        <rFont val="Times New Roman"/>
        <family val="1"/>
      </rPr>
      <t xml:space="preserve">        </t>
    </r>
    <r>
      <rPr>
        <sz val="11"/>
        <color rgb="FF000000"/>
        <rFont val="宋体"/>
        <family val="3"/>
        <charset val="134"/>
        <scheme val="minor"/>
      </rPr>
      <t>手机电量充足</t>
    </r>
    <r>
      <rPr>
        <sz val="11"/>
        <color rgb="FF000000"/>
        <rFont val="Calibri"/>
        <family val="2"/>
      </rPr>
      <t>100%;</t>
    </r>
  </si>
  <si>
    <r>
      <t>2)</t>
    </r>
    <r>
      <rPr>
        <sz val="7"/>
        <color rgb="FF000000"/>
        <rFont val="Times New Roman"/>
        <family val="1"/>
      </rPr>
      <t xml:space="preserve">        </t>
    </r>
    <r>
      <rPr>
        <sz val="11"/>
        <color rgb="FF000000"/>
        <rFont val="宋体"/>
        <family val="3"/>
        <charset val="134"/>
        <scheme val="minor"/>
      </rPr>
      <t>设置为</t>
    </r>
    <r>
      <rPr>
        <sz val="11"/>
        <color rgb="FF000000"/>
        <rFont val="Calibri"/>
        <family val="2"/>
      </rPr>
      <t>Dou test</t>
    </r>
    <r>
      <rPr>
        <sz val="11"/>
        <color rgb="FF000000"/>
        <rFont val="宋体"/>
        <family val="3"/>
        <charset val="134"/>
        <scheme val="minor"/>
      </rPr>
      <t>需要测试的亮度，如</t>
    </r>
    <r>
      <rPr>
        <sz val="11"/>
        <color rgb="FF000000"/>
        <rFont val="Calibri"/>
        <family val="2"/>
      </rPr>
      <t>50%;</t>
    </r>
  </si>
  <si>
    <r>
      <t>3)</t>
    </r>
    <r>
      <rPr>
        <sz val="7"/>
        <color rgb="FF000000"/>
        <rFont val="Times New Roman"/>
        <family val="1"/>
      </rPr>
      <t xml:space="preserve">        </t>
    </r>
    <r>
      <rPr>
        <sz val="11"/>
        <color rgb="FF000000"/>
        <rFont val="宋体"/>
        <family val="3"/>
        <charset val="134"/>
        <scheme val="minor"/>
      </rPr>
      <t>飞行模式，将手机设为主页面，亮度设为常亮，在这个界面上，测试</t>
    </r>
    <r>
      <rPr>
        <sz val="11"/>
        <color rgb="FF000000"/>
        <rFont val="Calibri"/>
        <family val="2"/>
      </rPr>
      <t>30mins.</t>
    </r>
  </si>
  <si>
    <r>
      <t>4)</t>
    </r>
    <r>
      <rPr>
        <sz val="7"/>
        <color rgb="FF000000"/>
        <rFont val="Times New Roman"/>
        <family val="1"/>
      </rPr>
      <t xml:space="preserve">        </t>
    </r>
    <r>
      <rPr>
        <sz val="11"/>
        <color rgb="FF000000"/>
        <rFont val="宋体"/>
        <family val="3"/>
        <charset val="134"/>
        <scheme val="minor"/>
      </rPr>
      <t>记录消耗的电量百分比，估算出平均亮度功耗值：</t>
    </r>
    <r>
      <rPr>
        <sz val="12"/>
        <color rgb="FF000000"/>
        <rFont val="宋体"/>
        <family val="3"/>
        <charset val="134"/>
        <scheme val="minor"/>
      </rPr>
      <t>消耗电量百分比</t>
    </r>
    <r>
      <rPr>
        <sz val="12"/>
        <color rgb="FF000000"/>
        <rFont val="Calibri"/>
        <family val="2"/>
      </rPr>
      <t>*</t>
    </r>
    <r>
      <rPr>
        <sz val="12"/>
        <color rgb="FF000000"/>
        <rFont val="宋体"/>
        <family val="3"/>
        <charset val="134"/>
        <scheme val="minor"/>
      </rPr>
      <t>电池容量</t>
    </r>
    <r>
      <rPr>
        <sz val="12"/>
        <color rgb="FF000000"/>
        <rFont val="Calibri"/>
        <family val="2"/>
      </rPr>
      <t>*</t>
    </r>
    <r>
      <rPr>
        <sz val="12"/>
        <color rgb="FF000000"/>
        <rFont val="宋体"/>
        <family val="3"/>
        <charset val="134"/>
        <scheme val="minor"/>
      </rPr>
      <t>（</t>
    </r>
    <r>
      <rPr>
        <sz val="12"/>
        <color rgb="FF000000"/>
        <rFont val="Calibri"/>
        <family val="2"/>
      </rPr>
      <t>60mins/ 30mins</t>
    </r>
    <r>
      <rPr>
        <sz val="12"/>
        <color rgb="FF000000"/>
        <rFont val="宋体"/>
        <family val="3"/>
        <charset val="134"/>
        <scheme val="minor"/>
      </rPr>
      <t>）</t>
    </r>
  </si>
  <si>
    <r>
      <t>5.</t>
    </r>
    <r>
      <rPr>
        <sz val="10.5"/>
        <color rgb="FF000000"/>
        <rFont val="宋体"/>
        <family val="3"/>
        <charset val="134"/>
        <scheme val="minor"/>
      </rPr>
      <t>测试环境的信号强度记录方法：测试机和参考机要在测试区域查看</t>
    </r>
    <r>
      <rPr>
        <sz val="10.5"/>
        <color rgb="FF000000"/>
        <rFont val="Calibri"/>
        <family val="2"/>
      </rPr>
      <t>5mins</t>
    </r>
    <r>
      <rPr>
        <sz val="10.5"/>
        <color rgb="FF000000"/>
        <rFont val="宋体"/>
        <family val="3"/>
        <charset val="134"/>
        <scheme val="minor"/>
      </rPr>
      <t>左右的信号强度，要查看的内容</t>
    </r>
    <r>
      <rPr>
        <sz val="10.5"/>
        <color rgb="FF000000"/>
        <rFont val="Calibri"/>
        <family val="2"/>
      </rPr>
      <t>:</t>
    </r>
  </si>
  <si>
    <r>
      <t>1)</t>
    </r>
    <r>
      <rPr>
        <sz val="7"/>
        <color rgb="FF000000"/>
        <rFont val="Times New Roman"/>
        <family val="1"/>
      </rPr>
      <t xml:space="preserve">         </t>
    </r>
    <r>
      <rPr>
        <sz val="10.5"/>
        <color rgb="FF000000"/>
        <rFont val="宋体"/>
        <family val="3"/>
        <charset val="134"/>
        <scheme val="minor"/>
      </rPr>
      <t>要查看手机是否是常住在</t>
    </r>
    <r>
      <rPr>
        <sz val="10.5"/>
        <color rgb="FF000000"/>
        <rFont val="Calibri"/>
        <family val="2"/>
      </rPr>
      <t>4G</t>
    </r>
    <r>
      <rPr>
        <sz val="10.5"/>
        <color rgb="FF000000"/>
        <rFont val="宋体"/>
        <family val="3"/>
        <charset val="134"/>
        <scheme val="minor"/>
      </rPr>
      <t>？</t>
    </r>
  </si>
  <si>
    <r>
      <t>2)</t>
    </r>
    <r>
      <rPr>
        <sz val="7"/>
        <color rgb="FF000000"/>
        <rFont val="Times New Roman"/>
        <family val="1"/>
      </rPr>
      <t xml:space="preserve">         </t>
    </r>
    <r>
      <rPr>
        <sz val="10.5"/>
        <color rgb="FF000000"/>
        <rFont val="宋体"/>
        <family val="3"/>
        <charset val="134"/>
        <scheme val="minor"/>
      </rPr>
      <t>查看该测试区域测试机和参考机的信号强度是否在同一范围内，两者变化的区间在</t>
    </r>
    <r>
      <rPr>
        <sz val="10.5"/>
        <color rgb="FF000000"/>
        <rFont val="Calibri"/>
        <family val="2"/>
      </rPr>
      <t>-5dbm</t>
    </r>
    <r>
      <rPr>
        <sz val="10.5"/>
        <color rgb="FF000000"/>
        <rFont val="宋体"/>
        <family val="3"/>
        <charset val="134"/>
        <scheme val="minor"/>
      </rPr>
      <t>之间。例如：测试机：</t>
    </r>
    <r>
      <rPr>
        <sz val="10.5"/>
        <color rgb="FF000000"/>
        <rFont val="Calibri"/>
        <family val="2"/>
      </rPr>
      <t>-92dbm</t>
    </r>
    <r>
      <rPr>
        <sz val="10.5"/>
        <color rgb="FF000000"/>
        <rFont val="宋体"/>
        <family val="3"/>
        <charset val="134"/>
        <scheme val="minor"/>
      </rPr>
      <t>，参考机：</t>
    </r>
    <r>
      <rPr>
        <sz val="10.5"/>
        <color rgb="FF000000"/>
        <rFont val="Calibri"/>
        <family val="2"/>
      </rPr>
      <t>-90dbm,</t>
    </r>
    <r>
      <rPr>
        <sz val="10.5"/>
        <color rgb="FF000000"/>
        <rFont val="宋体"/>
        <family val="3"/>
        <charset val="134"/>
        <scheme val="minor"/>
      </rPr>
      <t>或是测试机：</t>
    </r>
    <r>
      <rPr>
        <sz val="10.5"/>
        <color rgb="FF000000"/>
        <rFont val="Calibri"/>
        <family val="2"/>
      </rPr>
      <t>-100dbm</t>
    </r>
    <r>
      <rPr>
        <sz val="10.5"/>
        <color rgb="FF000000"/>
        <rFont val="宋体"/>
        <family val="3"/>
        <charset val="134"/>
        <scheme val="minor"/>
      </rPr>
      <t>，测试机：</t>
    </r>
    <r>
      <rPr>
        <sz val="10.5"/>
        <color rgb="FF000000"/>
        <rFont val="Calibri"/>
        <family val="2"/>
      </rPr>
      <t>-98dbm</t>
    </r>
    <r>
      <rPr>
        <sz val="10.5"/>
        <color rgb="FF000000"/>
        <rFont val="宋体"/>
        <family val="3"/>
        <charset val="134"/>
        <scheme val="minor"/>
      </rPr>
      <t>都是可以接受的。</t>
    </r>
  </si>
  <si>
    <r>
      <t>3)</t>
    </r>
    <r>
      <rPr>
        <sz val="7"/>
        <color rgb="FF000000"/>
        <rFont val="Times New Roman"/>
        <family val="1"/>
      </rPr>
      <t xml:space="preserve">         </t>
    </r>
    <r>
      <rPr>
        <sz val="10.5"/>
        <color rgb="FF000000"/>
        <rFont val="宋体"/>
        <family val="3"/>
        <charset val="134"/>
        <scheme val="minor"/>
      </rPr>
      <t>尽量可以选用信号强度较好的区域</t>
    </r>
    <r>
      <rPr>
        <sz val="10.5"/>
        <color rgb="FF000000"/>
        <rFont val="Calibri"/>
        <family val="2"/>
      </rPr>
      <t>-90dbm</t>
    </r>
    <r>
      <rPr>
        <sz val="10.5"/>
        <color rgb="FF000000"/>
        <rFont val="宋体"/>
        <family val="3"/>
        <charset val="134"/>
        <scheme val="minor"/>
      </rPr>
      <t>左右。</t>
    </r>
  </si>
  <si>
    <t>注意点：</t>
    <phoneticPr fontId="23" type="noConversion"/>
  </si>
  <si>
    <t>4G</t>
    <phoneticPr fontId="23" type="noConversion"/>
  </si>
  <si>
    <r>
      <t>2.</t>
    </r>
    <r>
      <rPr>
        <sz val="12"/>
        <color rgb="FF000000"/>
        <rFont val="宋体"/>
        <family val="3"/>
        <charset val="134"/>
        <scheme val="minor"/>
      </rPr>
      <t>不管测试机测试时间有多久，每台要测试的手机</t>
    </r>
    <r>
      <rPr>
        <sz val="12"/>
        <color rgb="FF000000"/>
        <rFont val="Calibri"/>
        <family val="2"/>
      </rPr>
      <t xml:space="preserve"> </t>
    </r>
    <r>
      <rPr>
        <sz val="12"/>
        <color rgb="FF000000"/>
        <rFont val="宋体"/>
        <family val="3"/>
        <charset val="134"/>
        <scheme val="minor"/>
      </rPr>
      <t>，包括参考机，都要记录从</t>
    </r>
    <r>
      <rPr>
        <sz val="12"/>
        <color rgb="FF000000"/>
        <rFont val="Calibri"/>
        <family val="2"/>
      </rPr>
      <t>100%--0%</t>
    </r>
    <r>
      <rPr>
        <sz val="12"/>
        <color rgb="FF000000"/>
        <rFont val="宋体"/>
        <family val="3"/>
        <charset val="134"/>
        <scheme val="minor"/>
      </rPr>
      <t>的状态，也就是说手机必须都将电量消耗完，测试才能结束。</t>
    </r>
    <phoneticPr fontId="23" type="noConversion"/>
  </si>
  <si>
    <t>180mA</t>
    <phoneticPr fontId="23" type="noConversion"/>
  </si>
  <si>
    <t>参考机手机若不能拆机，可以将参考机按照下面步骤估算出平均亮度功耗值：</t>
    <phoneticPr fontId="23" type="noConversion"/>
  </si>
  <si>
    <t>NA</t>
    <phoneticPr fontId="23" type="noConversion"/>
  </si>
  <si>
    <t>140mA</t>
    <phoneticPr fontId="23" type="noConversion"/>
  </si>
  <si>
    <r>
      <t>4.LCD current</t>
    </r>
    <r>
      <rPr>
        <sz val="10.5"/>
        <color rgb="FF000000"/>
        <rFont val="宋体"/>
        <family val="3"/>
        <charset val="134"/>
        <scheme val="minor"/>
      </rPr>
      <t>要填在在这个亮度下的</t>
    </r>
    <r>
      <rPr>
        <sz val="10.5"/>
        <color rgb="FF000000"/>
        <rFont val="Calibri"/>
        <family val="2"/>
      </rPr>
      <t>LCD</t>
    </r>
    <r>
      <rPr>
        <sz val="10.5"/>
        <color rgb="FF000000"/>
        <rFont val="宋体"/>
        <family val="3"/>
        <charset val="134"/>
        <scheme val="minor"/>
      </rPr>
      <t>平均功耗值，测试机拆机用假电池测试，参考机若没有时间测试这项值，可以先填</t>
    </r>
    <r>
      <rPr>
        <sz val="10.5"/>
        <color rgb="FF000000"/>
        <rFont val="宋体"/>
        <family val="2"/>
        <scheme val="minor"/>
      </rPr>
      <t>NA，后续用下列方法来测试结果，例如：</t>
    </r>
    <phoneticPr fontId="23" type="noConversion"/>
  </si>
  <si>
    <r>
      <t>1.</t>
    </r>
    <r>
      <rPr>
        <sz val="7"/>
        <color rgb="FF000000"/>
        <rFont val="Times New Roman"/>
        <family val="1"/>
      </rPr>
      <t xml:space="preserve">        </t>
    </r>
    <r>
      <rPr>
        <sz val="12"/>
        <color rgb="FF000000"/>
        <rFont val="宋体"/>
        <family val="3"/>
        <charset val="134"/>
        <scheme val="minor"/>
      </rPr>
      <t>手机测试中，显示的是在什么网下面测试的，</t>
    </r>
    <r>
      <rPr>
        <sz val="12"/>
        <color rgb="FF000000"/>
        <rFont val="Calibri"/>
        <family val="2"/>
      </rPr>
      <t>Net type</t>
    </r>
    <r>
      <rPr>
        <sz val="12"/>
        <color rgb="FF000000"/>
        <rFont val="宋体"/>
        <family val="3"/>
        <charset val="134"/>
        <scheme val="minor"/>
      </rPr>
      <t>就写相应的网络。例如，手机显示</t>
    </r>
    <r>
      <rPr>
        <sz val="12"/>
        <color rgb="FF000000"/>
        <rFont val="Calibri"/>
        <family val="2"/>
      </rPr>
      <t>4G</t>
    </r>
    <r>
      <rPr>
        <sz val="12"/>
        <color rgb="FF000000"/>
        <rFont val="宋体"/>
        <family val="3"/>
        <charset val="134"/>
        <scheme val="minor"/>
      </rPr>
      <t>，那这列就写</t>
    </r>
    <r>
      <rPr>
        <sz val="12"/>
        <color rgb="FF000000"/>
        <rFont val="Calibri"/>
        <family val="2"/>
      </rPr>
      <t>4G</t>
    </r>
    <r>
      <rPr>
        <sz val="12"/>
        <color rgb="FF000000"/>
        <rFont val="宋体"/>
        <family val="3"/>
        <charset val="134"/>
      </rPr>
      <t>，例如：</t>
    </r>
    <phoneticPr fontId="23" type="noConversion"/>
  </si>
  <si>
    <r>
      <t>6.</t>
    </r>
    <r>
      <rPr>
        <sz val="10.5"/>
        <color rgb="FF000000"/>
        <rFont val="宋体"/>
        <family val="3"/>
        <charset val="134"/>
      </rPr>
      <t>测试手机</t>
    </r>
    <phoneticPr fontId="23" type="noConversion"/>
  </si>
  <si>
    <r>
      <rPr>
        <sz val="10.5"/>
        <color rgb="FF000000"/>
        <rFont val="宋体"/>
        <family val="2"/>
        <charset val="134"/>
      </rPr>
      <t>测试前手机如果是</t>
    </r>
    <r>
      <rPr>
        <sz val="10.5"/>
        <color rgb="FF000000"/>
        <rFont val="Calibri"/>
        <family val="2"/>
      </rPr>
      <t>PROTO,PIO,</t>
    </r>
    <r>
      <rPr>
        <sz val="10.5"/>
        <color rgb="FF000000"/>
        <rFont val="宋体"/>
        <family val="2"/>
        <charset val="134"/>
      </rPr>
      <t>需要进行天线校准，除非</t>
    </r>
    <r>
      <rPr>
        <sz val="10.5"/>
        <color rgb="FF000000"/>
        <rFont val="Calibri"/>
        <family val="2"/>
      </rPr>
      <t>VPM</t>
    </r>
    <r>
      <rPr>
        <sz val="10.5"/>
        <color rgb="FF000000"/>
        <rFont val="宋体"/>
        <family val="2"/>
        <charset val="134"/>
      </rPr>
      <t>说不需要校准。</t>
    </r>
    <r>
      <rPr>
        <sz val="10.5"/>
        <color rgb="FF000000"/>
        <rFont val="Calibri"/>
        <family val="2"/>
      </rPr>
      <t>Lot0</t>
    </r>
    <r>
      <rPr>
        <sz val="10.5"/>
        <color rgb="FF000000"/>
        <rFont val="宋体"/>
        <family val="2"/>
        <charset val="134"/>
      </rPr>
      <t>手机可以直接测试使用。</t>
    </r>
    <phoneticPr fontId="23" type="noConversion"/>
  </si>
  <si>
    <t>20/8/2015</t>
    <phoneticPr fontId="23" type="noConversion"/>
  </si>
  <si>
    <t>17/12/2015</t>
    <phoneticPr fontId="23" type="noConversion"/>
  </si>
  <si>
    <t>0.3 Draft</t>
    <phoneticPr fontId="23" type="noConversion"/>
  </si>
  <si>
    <t>魏曼丽</t>
    <phoneticPr fontId="23" type="noConversion"/>
  </si>
  <si>
    <t>Target Time</t>
    <phoneticPr fontId="23" type="noConversion"/>
  </si>
  <si>
    <t xml:space="preserve"> </t>
    <phoneticPr fontId="23" type="noConversion"/>
  </si>
  <si>
    <t>1.增加测试注意点，详见表‘DoU Test Case (CN)’
2.增加判定标准,详见‘DOU Total Time Summary’中的Target Time</t>
    <phoneticPr fontId="23" type="noConversion"/>
  </si>
  <si>
    <r>
      <t>1.测试机和对比机同时打开新浪微博，</t>
    </r>
    <r>
      <rPr>
        <sz val="10"/>
        <color rgb="FFFF0000"/>
        <rFont val="宋体"/>
        <family val="3"/>
        <charset val="134"/>
        <scheme val="minor"/>
      </rPr>
      <t>登陆同一账号</t>
    </r>
    <r>
      <rPr>
        <sz val="10"/>
        <color theme="1"/>
        <rFont val="宋体"/>
        <family val="2"/>
        <charset val="134"/>
        <scheme val="minor"/>
      </rPr>
      <t>(performance001@163.com/test000)；
2.保持在微博的Home页面</t>
    </r>
    <r>
      <rPr>
        <sz val="10"/>
        <color rgb="FFFF0000"/>
        <rFont val="宋体"/>
        <family val="3"/>
        <charset val="134"/>
        <scheme val="minor"/>
      </rPr>
      <t>每20秒</t>
    </r>
    <r>
      <rPr>
        <sz val="10"/>
        <color theme="1"/>
        <rFont val="宋体"/>
        <family val="2"/>
        <charset val="134"/>
        <scheme val="minor"/>
      </rPr>
      <t>刷屏一次；(从下往上拖动屏幕一次:从</t>
    </r>
    <r>
      <rPr>
        <sz val="10"/>
        <color rgb="FFFF0000"/>
        <rFont val="宋体"/>
        <family val="3"/>
        <charset val="134"/>
        <scheme val="minor"/>
      </rPr>
      <t>底部1/4处拖动屏幕顶部1/4处</t>
    </r>
    <r>
      <rPr>
        <sz val="10"/>
        <color theme="1"/>
        <rFont val="宋体"/>
        <family val="2"/>
        <charset val="134"/>
        <scheme val="minor"/>
      </rPr>
      <t>,各测试机同时刷屏，要求次数相同）；
4.测试30分钟后，记录此时两台手机剩余电量;
5.</t>
    </r>
    <r>
      <rPr>
        <sz val="10"/>
        <color rgb="FFFF0000"/>
        <rFont val="宋体"/>
        <family val="3"/>
        <charset val="134"/>
        <scheme val="minor"/>
      </rPr>
      <t>按Home键退出微博</t>
    </r>
    <r>
      <rPr>
        <sz val="10"/>
        <color theme="1"/>
        <rFont val="宋体"/>
        <family val="2"/>
        <charset val="134"/>
        <scheme val="minor"/>
      </rPr>
      <t>。</t>
    </r>
  </si>
  <si>
    <r>
      <t>1.两台手机重新打开微信，点击微信团队，停留在这个会话（微信不同机器不能共享帐号，故各机器需要使用不同微信测试账号；并确保该帐户不会接收到其它额外消息；微信已预登录)；
2.测试手机</t>
    </r>
    <r>
      <rPr>
        <sz val="10"/>
        <color rgb="FFFF0000"/>
        <rFont val="宋体"/>
        <family val="3"/>
        <charset val="134"/>
        <scheme val="minor"/>
      </rPr>
      <t>每分钟自动发送一条消息给“微信团队”</t>
    </r>
    <r>
      <rPr>
        <sz val="10"/>
        <color theme="1"/>
        <rFont val="宋体"/>
        <family val="2"/>
        <charset val="134"/>
        <scheme val="minor"/>
      </rPr>
      <t>（预设定,消息内容Message0至Message29 或者手测试者手动发送消息）， 同时“微信团队”默认回复一条消息；
3.测试30分钟后，记录此时两台手机剩余电量，</t>
    </r>
    <r>
      <rPr>
        <sz val="10"/>
        <color rgb="FFFF0000"/>
        <rFont val="宋体"/>
        <family val="2"/>
        <scheme val="minor"/>
      </rPr>
      <t>按Home键退出微信</t>
    </r>
    <r>
      <rPr>
        <sz val="10"/>
        <color theme="1"/>
        <rFont val="宋体"/>
        <family val="2"/>
        <charset val="134"/>
        <scheme val="minor"/>
      </rPr>
      <t>。</t>
    </r>
    <phoneticPr fontId="23" type="noConversion"/>
  </si>
  <si>
    <r>
      <t>4G Network (ps:</t>
    </r>
    <r>
      <rPr>
        <sz val="8"/>
        <color theme="1"/>
        <rFont val="宋体"/>
        <family val="2"/>
        <scheme val="minor"/>
      </rPr>
      <t>若测试地无4G网络，则在3G网络下测试</t>
    </r>
    <r>
      <rPr>
        <sz val="11"/>
        <color theme="1"/>
        <rFont val="宋体"/>
        <family val="2"/>
        <charset val="134"/>
        <scheme val="minor"/>
      </rPr>
      <t xml:space="preserve">)
 Data Enable&amp;LCD ON
</t>
    </r>
    <phoneticPr fontId="23" type="noConversion"/>
  </si>
  <si>
    <t xml:space="preserve">4G Network (ps:若测试地无4G网络，则在3G网络下测试)
 Data Enable&amp;LCD OFF
</t>
    <phoneticPr fontId="23" type="noConversion"/>
  </si>
  <si>
    <r>
      <t>4G Network (ps:</t>
    </r>
    <r>
      <rPr>
        <sz val="8"/>
        <color theme="1"/>
        <rFont val="宋体"/>
        <family val="2"/>
        <scheme val="minor"/>
      </rPr>
      <t>若测试地无4G网络，则在3G网络下测试</t>
    </r>
    <r>
      <rPr>
        <sz val="11"/>
        <color theme="1"/>
        <rFont val="宋体"/>
        <family val="2"/>
        <charset val="134"/>
        <scheme val="minor"/>
      </rPr>
      <t>)
 Data Enable&amp;LCD OFF</t>
    </r>
    <phoneticPr fontId="23" type="noConversion"/>
  </si>
  <si>
    <r>
      <t>4G Network (ps:</t>
    </r>
    <r>
      <rPr>
        <sz val="8"/>
        <color theme="1"/>
        <rFont val="宋体"/>
        <family val="2"/>
        <scheme val="minor"/>
      </rPr>
      <t>若测试地无4G网络，则在3G网络下测试</t>
    </r>
    <r>
      <rPr>
        <sz val="11"/>
        <color theme="1"/>
        <rFont val="宋体"/>
        <family val="2"/>
        <charset val="134"/>
        <scheme val="minor"/>
      </rPr>
      <t>)
 Data Enable&amp;LCD ON</t>
    </r>
    <phoneticPr fontId="23" type="noConversion"/>
  </si>
  <si>
    <r>
      <t>4G Network (ps:</t>
    </r>
    <r>
      <rPr>
        <sz val="8"/>
        <color theme="1"/>
        <rFont val="宋体"/>
        <family val="2"/>
        <scheme val="minor"/>
      </rPr>
      <t>若测试地无4G网络，则在3G网络下测试</t>
    </r>
    <r>
      <rPr>
        <sz val="11"/>
        <color theme="1"/>
        <rFont val="宋体"/>
        <family val="2"/>
        <charset val="134"/>
        <scheme val="minor"/>
      </rPr>
      <t>)
 Data Enable&amp;LCD ON&amp;GPS ON</t>
    </r>
    <phoneticPr fontId="23" type="noConversion"/>
  </si>
  <si>
    <r>
      <t>1.测试机和对比机同时打开Camera；
2.</t>
    </r>
    <r>
      <rPr>
        <sz val="10"/>
        <rFont val="宋体"/>
        <family val="2"/>
        <scheme val="minor"/>
      </rPr>
      <t>手机后置摄像头对着桌面平放，闪光灯关，每隔半分钟拍照一次，持续时间10分钟</t>
    </r>
    <r>
      <rPr>
        <sz val="10"/>
        <color theme="1"/>
        <rFont val="宋体"/>
        <family val="2"/>
        <charset val="134"/>
        <scheme val="minor"/>
      </rPr>
      <t>；
3.拍照完毕切换录像，录像5分钟。
4.测试</t>
    </r>
    <r>
      <rPr>
        <sz val="10"/>
        <color rgb="FFFF0000"/>
        <rFont val="宋体"/>
        <family val="3"/>
        <charset val="134"/>
        <scheme val="minor"/>
      </rPr>
      <t>15分钟</t>
    </r>
    <r>
      <rPr>
        <sz val="10"/>
        <color theme="1"/>
        <rFont val="宋体"/>
        <family val="2"/>
        <charset val="134"/>
        <scheme val="minor"/>
      </rPr>
      <t>后，记录此时两台手机剩余电量，</t>
    </r>
    <r>
      <rPr>
        <sz val="10"/>
        <color rgb="FFFF0000"/>
        <rFont val="宋体"/>
        <family val="3"/>
        <charset val="134"/>
        <scheme val="minor"/>
      </rPr>
      <t>退出Camera</t>
    </r>
    <r>
      <rPr>
        <sz val="10"/>
        <color theme="1"/>
        <rFont val="宋体"/>
        <family val="2"/>
        <charset val="134"/>
        <scheme val="minor"/>
      </rPr>
      <t>。</t>
    </r>
    <phoneticPr fontId="23" type="noConversion"/>
  </si>
  <si>
    <t>4G Network (ps:if no, test in 3G network)
 Data Enable&amp;LCD ON</t>
    <phoneticPr fontId="23" type="noConversion"/>
  </si>
  <si>
    <r>
      <t>4G Network (</t>
    </r>
    <r>
      <rPr>
        <sz val="12"/>
        <color theme="1"/>
        <rFont val="宋体"/>
        <family val="3"/>
        <charset val="134"/>
        <scheme val="minor"/>
      </rPr>
      <t>ps:if no, test in 3G network)
 Data Enable&amp;LCD OFF</t>
    </r>
    <phoneticPr fontId="23" type="noConversion"/>
  </si>
  <si>
    <r>
      <t>LCD ON&amp;</t>
    </r>
    <r>
      <rPr>
        <sz val="11"/>
        <color rgb="FFFF0000"/>
        <rFont val="宋体"/>
        <family val="3"/>
        <charset val="134"/>
        <scheme val="minor"/>
      </rPr>
      <t>WIFI ON</t>
    </r>
    <r>
      <rPr>
        <sz val="11"/>
        <color theme="1"/>
        <rFont val="宋体"/>
        <family val="2"/>
        <charset val="134"/>
        <scheme val="minor"/>
      </rPr>
      <t xml:space="preserve">
</t>
    </r>
    <phoneticPr fontId="23" type="noConversion"/>
  </si>
  <si>
    <t xml:space="preserve">LCD ON&amp;WIFI ON
</t>
    <phoneticPr fontId="23" type="noConversion"/>
  </si>
  <si>
    <r>
      <t>4G Network (</t>
    </r>
    <r>
      <rPr>
        <sz val="12"/>
        <color theme="1"/>
        <rFont val="宋体"/>
        <family val="3"/>
        <charset val="134"/>
        <scheme val="minor"/>
      </rPr>
      <t>ps:if no, test in 3G network)
 Data Enable&amp;LCD ON</t>
    </r>
    <phoneticPr fontId="23" type="noConversion"/>
  </si>
  <si>
    <r>
      <t>4G Network (</t>
    </r>
    <r>
      <rPr>
        <sz val="12"/>
        <color theme="1"/>
        <rFont val="宋体"/>
        <family val="3"/>
        <charset val="134"/>
        <scheme val="minor"/>
      </rPr>
      <t>ps:if no, test in 3G network)
 Data Enable&amp;LCD ON&amp;GPS ON</t>
    </r>
    <phoneticPr fontId="23" type="noConversion"/>
  </si>
  <si>
    <r>
      <t>1.两台手机同时打开默认Browser；（如果没有Browser使用Chrome)
2.输入</t>
    </r>
    <r>
      <rPr>
        <sz val="10"/>
        <rFont val="宋体"/>
        <family val="2"/>
        <scheme val="minor"/>
      </rPr>
      <t>国内测试网址http://www.signsmile.com/test/（5秒刷新一次）</t>
    </r>
    <r>
      <rPr>
        <sz val="10"/>
        <color theme="1"/>
        <rFont val="宋体"/>
        <family val="2"/>
        <charset val="134"/>
        <scheme val="minor"/>
      </rPr>
      <t xml:space="preserve">
3.测试30分钟后，记录此时两台手机剩余电量，</t>
    </r>
    <r>
      <rPr>
        <sz val="10"/>
        <color rgb="FFFF0000"/>
        <rFont val="宋体"/>
        <family val="3"/>
        <charset val="134"/>
        <scheme val="minor"/>
      </rPr>
      <t>按Home键退出浏览器</t>
    </r>
    <r>
      <rPr>
        <sz val="10"/>
        <color theme="1"/>
        <rFont val="宋体"/>
        <family val="2"/>
        <charset val="134"/>
        <scheme val="minor"/>
      </rPr>
      <t>。</t>
    </r>
    <phoneticPr fontId="23" type="noConversion"/>
  </si>
  <si>
    <t>DOU Test Case</t>
    <phoneticPr fontId="24" type="noConversion"/>
  </si>
  <si>
    <r>
      <rPr>
        <b/>
        <sz val="11"/>
        <color theme="1"/>
        <rFont val="Calibri"/>
        <family val="2"/>
      </rPr>
      <t>1. Hardware</t>
    </r>
    <r>
      <rPr>
        <sz val="11"/>
        <color theme="1"/>
        <rFont val="Calibri"/>
        <family val="2"/>
      </rPr>
      <t xml:space="preserve">：Prepare the devices what are required by VPM and project team, and it is better to use new battery 
                              It include single sim mobile phone,or/and double sims mobile phone, another hardware requirements, and so on.
</t>
    </r>
    <r>
      <rPr>
        <b/>
        <sz val="11"/>
        <color theme="1"/>
        <rFont val="Calibri"/>
        <family val="2"/>
      </rPr>
      <t>2. Software</t>
    </r>
    <r>
      <rPr>
        <sz val="11"/>
        <color theme="1"/>
        <rFont val="Calibri"/>
        <family val="2"/>
      </rPr>
      <t xml:space="preserve">： Refresh the software version and perso what is required by VPM
</t>
    </r>
    <r>
      <rPr>
        <b/>
        <sz val="11"/>
        <color theme="1"/>
        <rFont val="Calibri"/>
        <family val="2"/>
      </rPr>
      <t>3. SIM Card</t>
    </r>
    <r>
      <rPr>
        <sz val="11"/>
        <color theme="1"/>
        <rFont val="Calibri"/>
        <family val="2"/>
      </rPr>
      <t xml:space="preserve">:  China Unicom 4G card, other countries select different cards by local condition
</t>
    </r>
    <r>
      <rPr>
        <b/>
        <sz val="11"/>
        <color theme="1"/>
        <rFont val="Calibri"/>
        <family val="2"/>
      </rPr>
      <t>4. Application</t>
    </r>
    <r>
      <rPr>
        <sz val="11"/>
        <color theme="1"/>
        <rFont val="Calibri"/>
        <family val="2"/>
      </rPr>
      <t xml:space="preserve">: Wechat, Sina Weibo, Baidu Map, Need For Speed(Game), Tencent Video
                               These applications should be preparation in advance, and install these applicaitons, 
                               The applications downloading address is H:\Domain\Advance Validation Team\Idol3_Testing\DOU Test Resource_From NB_New 
                             （the application version maybe need donwload the newest version by requirements and Iphone need synchronisation by Itunes）                  
</t>
    </r>
    <r>
      <rPr>
        <b/>
        <sz val="11"/>
        <color theme="1"/>
        <rFont val="Calibri"/>
        <family val="2"/>
      </rPr>
      <t>5. Music</t>
    </r>
    <r>
      <rPr>
        <sz val="11"/>
        <color theme="1"/>
        <rFont val="Calibri"/>
        <family val="2"/>
      </rPr>
      <t xml:space="preserve">:  Copy the fixed 10 songs to mobile phone, the songs are save in public disk, 
                    Address is H：\Domain\Advance Validation Team\Idol3_Testing\DOU Test Resource_From NB_New
</t>
    </r>
    <r>
      <rPr>
        <b/>
        <sz val="11"/>
        <color theme="1"/>
        <rFont val="Calibri"/>
        <family val="2"/>
      </rPr>
      <t>6. SNS account</t>
    </r>
    <r>
      <rPr>
        <sz val="11"/>
        <color theme="1"/>
        <rFont val="Calibri"/>
        <family val="2"/>
      </rPr>
      <t xml:space="preserve">: Prepare Wechat and Weibo account in advance
</t>
    </r>
    <r>
      <rPr>
        <b/>
        <sz val="11"/>
        <color theme="1"/>
        <rFont val="Calibri"/>
        <family val="2"/>
      </rPr>
      <t>7. WIFI</t>
    </r>
    <r>
      <rPr>
        <sz val="11"/>
        <color theme="1"/>
        <rFont val="Calibri"/>
        <family val="2"/>
      </rPr>
      <t xml:space="preserve">:   The hot spot is OK，and can be connected by servery tested phones to play online video at the same time.
</t>
    </r>
    <r>
      <rPr>
        <b/>
        <sz val="11"/>
        <color theme="1"/>
        <rFont val="Calibri"/>
        <family val="2"/>
      </rPr>
      <t>8. Others</t>
    </r>
    <r>
      <rPr>
        <sz val="11"/>
        <color theme="1"/>
        <rFont val="Calibri"/>
        <family val="2"/>
      </rPr>
      <t>: Close BT,NFC</t>
    </r>
    <r>
      <rPr>
        <sz val="10"/>
        <color theme="1"/>
        <rFont val="Calibri"/>
        <family val="2"/>
      </rPr>
      <t xml:space="preserve">              </t>
    </r>
  </si>
  <si>
    <r>
      <t>1. Install applicaitons: Wechat, Sina Weibo, Baidu Map, Need For Speed(Game), Tencent Video
2. Copy the fixed 10 songs to mobile phone, open music player, 
3. Set English as default input method.
4. All tested devices use the same Sina Weibo account to login, Drag to have the latest news, then press home key to exit, and let it run background
5. Connect hotspot and make sure all tested devices can play video on line, then switch off WIFI
6.  If there's no operator phone number to answer call automatically, please prepare one cell phone and set to receive call automatically
7. Launch Need For Speed(Game),  load Practice mode,  press HOME to back
8. Adjust audio volume to level 7( the max volume is 15; the audio volume setting need be adjusted by VPM requirement
9. Set the screen as "Never sleep"(if no，set it as 30 minutes）, furthermore, it must close adaptive brightness；
10. Set the screen brightness as 98nits or other value by testing requirement（Idol3-5.5:32; Ido3-4.7:35;Alto5-VDF:43; EOS: 44）
       another way is using adb command to read screen brightness, adb command：adb shell cat /sys/class/leds/lcd-backlight/brightness
       98nits is reference value of iphone, and every tested devices will have little difference.
11. Disable GMS service（</t>
    </r>
    <r>
      <rPr>
        <sz val="11"/>
        <color rgb="FFFF0000"/>
        <rFont val="Calibri"/>
        <family val="2"/>
      </rPr>
      <t>###666# ---&gt;Disable GMS server）</t>
    </r>
    <r>
      <rPr>
        <sz val="11"/>
        <color theme="1"/>
        <rFont val="Calibri"/>
        <family val="2"/>
      </rPr>
      <t>，
    if the mobile have no this function, it need go the setting to restrict google application except Chrome
    No need this step if tested in oversea and need use Google service
12. Launch Baidu Map, and download the MAPs at the first startup.
13.  Please run test manually according to the steps in column "Actions" in the following table (Ignore the duration and battery level recording), make sure there's no tips/advertisement /update at the first startup.
14. Discharge in advance to 98%,Recharge the battery until it display 100% and show message to let user pull out the charger.</t>
    </r>
  </si>
  <si>
    <t>22/3/2016</t>
    <phoneticPr fontId="23" type="noConversion"/>
  </si>
  <si>
    <t>16/4/2016</t>
    <phoneticPr fontId="23" type="noConversion"/>
  </si>
  <si>
    <t>1.更新DoU Test Case(CN)细节说明，如每项的LCD设置，以及30 Mins Tencent Video使用wifi测试。</t>
    <phoneticPr fontId="23" type="noConversion"/>
  </si>
  <si>
    <t>DOU Test Case</t>
    <phoneticPr fontId="24" type="noConversion"/>
  </si>
  <si>
    <t>Preparation work:</t>
    <phoneticPr fontId="24" type="noConversion"/>
  </si>
  <si>
    <t>Setting Steps：</t>
    <phoneticPr fontId="24" type="noConversion"/>
  </si>
  <si>
    <t>准备工作：</t>
    <phoneticPr fontId="24" type="noConversion"/>
  </si>
  <si>
    <r>
      <t xml:space="preserve">1. </t>
    </r>
    <r>
      <rPr>
        <sz val="10"/>
        <color theme="1"/>
        <rFont val="宋体"/>
        <family val="3"/>
        <charset val="134"/>
      </rPr>
      <t>硬件版本：</t>
    </r>
    <r>
      <rPr>
        <sz val="10"/>
        <color theme="1"/>
        <rFont val="Verdana"/>
        <family val="2"/>
      </rPr>
      <t xml:space="preserve"> </t>
    </r>
    <r>
      <rPr>
        <sz val="10"/>
        <color theme="1"/>
        <rFont val="宋体"/>
        <family val="3"/>
        <charset val="134"/>
      </rPr>
      <t>根据</t>
    </r>
    <r>
      <rPr>
        <sz val="10"/>
        <color theme="1"/>
        <rFont val="Verdana"/>
        <family val="2"/>
      </rPr>
      <t>VPM</t>
    </r>
    <r>
      <rPr>
        <sz val="10"/>
        <color theme="1"/>
        <rFont val="宋体"/>
        <family val="3"/>
        <charset val="134"/>
      </rPr>
      <t xml:space="preserve">和项目组要求准备好测试手机（最好使用新的电池）
</t>
    </r>
    <r>
      <rPr>
        <sz val="10"/>
        <color theme="1"/>
        <rFont val="Verdana"/>
        <family val="2"/>
      </rPr>
      <t xml:space="preserve">                  </t>
    </r>
    <r>
      <rPr>
        <sz val="10"/>
        <color theme="1"/>
        <rFont val="宋体"/>
        <family val="3"/>
        <charset val="134"/>
      </rPr>
      <t xml:space="preserve">单卡手机、双卡手机以及对应的硬件要求等
</t>
    </r>
    <r>
      <rPr>
        <sz val="10"/>
        <color theme="1"/>
        <rFont val="Verdana"/>
        <family val="2"/>
      </rPr>
      <t xml:space="preserve">2. </t>
    </r>
    <r>
      <rPr>
        <sz val="10"/>
        <color theme="1"/>
        <rFont val="宋体"/>
        <family val="3"/>
        <charset val="134"/>
      </rPr>
      <t>软件版本：</t>
    </r>
    <r>
      <rPr>
        <sz val="10"/>
        <color theme="1"/>
        <rFont val="Verdana"/>
        <family val="2"/>
      </rPr>
      <t xml:space="preserve"> </t>
    </r>
    <r>
      <rPr>
        <sz val="10"/>
        <color theme="1"/>
        <rFont val="宋体"/>
        <family val="3"/>
        <charset val="134"/>
      </rPr>
      <t>根据</t>
    </r>
    <r>
      <rPr>
        <sz val="10"/>
        <color theme="1"/>
        <rFont val="Verdana"/>
        <family val="2"/>
      </rPr>
      <t>VPM</t>
    </r>
    <r>
      <rPr>
        <sz val="10"/>
        <color theme="1"/>
        <rFont val="宋体"/>
        <family val="3"/>
        <charset val="134"/>
      </rPr>
      <t xml:space="preserve">的要求安装好软件版本
</t>
    </r>
    <r>
      <rPr>
        <sz val="10"/>
        <color theme="1"/>
        <rFont val="Verdana"/>
        <family val="2"/>
      </rPr>
      <t xml:space="preserve">3. SIM </t>
    </r>
    <r>
      <rPr>
        <sz val="10"/>
        <color theme="1"/>
        <rFont val="宋体"/>
        <family val="3"/>
        <charset val="134"/>
      </rPr>
      <t>卡</t>
    </r>
    <r>
      <rPr>
        <sz val="10"/>
        <color theme="1"/>
        <rFont val="Verdana"/>
        <family val="2"/>
      </rPr>
      <t xml:space="preserve">: </t>
    </r>
    <r>
      <rPr>
        <sz val="10"/>
        <color theme="1"/>
        <rFont val="宋体"/>
        <family val="3"/>
        <charset val="134"/>
      </rPr>
      <t>准备好需要使用的联通</t>
    </r>
    <r>
      <rPr>
        <sz val="10"/>
        <color theme="1"/>
        <rFont val="Verdana"/>
        <family val="2"/>
      </rPr>
      <t>4G SIM</t>
    </r>
    <r>
      <rPr>
        <sz val="10"/>
        <color theme="1"/>
        <rFont val="宋体"/>
        <family val="3"/>
        <charset val="134"/>
      </rPr>
      <t>卡（根据实际情况选择其他卡</t>
    </r>
    <r>
      <rPr>
        <sz val="10"/>
        <color theme="1"/>
        <rFont val="Verdana"/>
        <family val="2"/>
      </rPr>
      <t xml:space="preserve">)
4. </t>
    </r>
    <r>
      <rPr>
        <sz val="10"/>
        <color theme="1"/>
        <rFont val="宋体"/>
        <family val="3"/>
        <charset val="134"/>
      </rPr>
      <t>应用程序：</t>
    </r>
    <r>
      <rPr>
        <sz val="10"/>
        <color theme="1"/>
        <rFont val="Verdana"/>
        <family val="2"/>
      </rPr>
      <t xml:space="preserve"> </t>
    </r>
    <r>
      <rPr>
        <sz val="10"/>
        <color theme="1"/>
        <rFont val="宋体"/>
        <family val="3"/>
        <charset val="134"/>
      </rPr>
      <t>安装的</t>
    </r>
    <r>
      <rPr>
        <sz val="10"/>
        <color theme="1"/>
        <rFont val="Verdana"/>
        <family val="2"/>
      </rPr>
      <t>APP:</t>
    </r>
    <r>
      <rPr>
        <sz val="10"/>
        <color theme="1"/>
        <rFont val="宋体"/>
        <family val="3"/>
        <charset val="134"/>
      </rPr>
      <t xml:space="preserve">微信、新浪微博、百度地图、极品飞车（游戏）、腾讯视频
</t>
    </r>
    <r>
      <rPr>
        <sz val="10"/>
        <color theme="1"/>
        <rFont val="Verdana"/>
        <family val="2"/>
      </rPr>
      <t xml:space="preserve">                  </t>
    </r>
    <r>
      <rPr>
        <sz val="10"/>
        <color theme="1"/>
        <rFont val="宋体"/>
        <family val="3"/>
        <charset val="134"/>
      </rPr>
      <t>测试版本为是</t>
    </r>
    <r>
      <rPr>
        <sz val="10"/>
        <color theme="1"/>
        <rFont val="Verdana"/>
        <family val="2"/>
      </rPr>
      <t>Validation</t>
    </r>
    <r>
      <rPr>
        <sz val="10"/>
        <color theme="1"/>
        <rFont val="宋体"/>
        <family val="3"/>
        <charset val="134"/>
      </rPr>
      <t>提前确定好的，路径</t>
    </r>
    <r>
      <rPr>
        <sz val="10"/>
        <color theme="1"/>
        <rFont val="Verdana"/>
        <family val="2"/>
      </rPr>
      <t>H:\Domain\Advance Validation Team\Idol3_Testing\DOU Test Resource_From          
    NB_New</t>
    </r>
    <r>
      <rPr>
        <sz val="10"/>
        <color theme="1"/>
        <rFont val="宋体"/>
        <family val="3"/>
        <charset val="134"/>
      </rPr>
      <t xml:space="preserve">（或根据要求从各官网下载最新版本）
</t>
    </r>
    <r>
      <rPr>
        <sz val="10"/>
        <color theme="1"/>
        <rFont val="Verdana"/>
        <family val="2"/>
      </rPr>
      <t xml:space="preserve">                  Iphone</t>
    </r>
    <r>
      <rPr>
        <sz val="10"/>
        <color theme="1"/>
        <rFont val="宋体"/>
        <family val="3"/>
        <charset val="134"/>
      </rPr>
      <t>测试时请使用</t>
    </r>
    <r>
      <rPr>
        <sz val="10"/>
        <color theme="1"/>
        <rFont val="Verdana"/>
        <family val="2"/>
      </rPr>
      <t>Itune</t>
    </r>
    <r>
      <rPr>
        <sz val="10"/>
        <color theme="1"/>
        <rFont val="宋体"/>
        <family val="3"/>
        <charset val="134"/>
      </rPr>
      <t xml:space="preserve">同步各应用
</t>
    </r>
    <r>
      <rPr>
        <sz val="10"/>
        <color theme="1"/>
        <rFont val="Verdana"/>
        <family val="2"/>
      </rPr>
      <t xml:space="preserve">5. </t>
    </r>
    <r>
      <rPr>
        <sz val="10"/>
        <color theme="1"/>
        <rFont val="宋体"/>
        <family val="3"/>
        <charset val="134"/>
      </rPr>
      <t>音乐</t>
    </r>
    <r>
      <rPr>
        <sz val="10"/>
        <color theme="1"/>
        <rFont val="Verdana"/>
        <family val="2"/>
      </rPr>
      <t xml:space="preserve">: </t>
    </r>
    <r>
      <rPr>
        <sz val="10"/>
        <color theme="1"/>
        <rFont val="宋体"/>
        <family val="3"/>
        <charset val="134"/>
      </rPr>
      <t>复制</t>
    </r>
    <r>
      <rPr>
        <sz val="10"/>
        <color theme="1"/>
        <rFont val="Verdana"/>
        <family val="2"/>
      </rPr>
      <t>10</t>
    </r>
    <r>
      <rPr>
        <sz val="10"/>
        <color theme="1"/>
        <rFont val="宋体"/>
        <family val="3"/>
        <charset val="134"/>
      </rPr>
      <t>首指定的音乐，路径：</t>
    </r>
    <r>
      <rPr>
        <sz val="10"/>
        <color theme="1"/>
        <rFont val="Verdana"/>
        <family val="2"/>
      </rPr>
      <t>\Domain\Advance Validation Team\Idol3_Testing\DOU Test Resource_From NB_New</t>
    </r>
    <r>
      <rPr>
        <sz val="10"/>
        <color theme="1"/>
        <rFont val="宋体"/>
        <family val="3"/>
        <charset val="134"/>
      </rPr>
      <t xml:space="preserve">
</t>
    </r>
    <r>
      <rPr>
        <sz val="10"/>
        <color theme="1"/>
        <rFont val="Verdana"/>
        <family val="2"/>
      </rPr>
      <t xml:space="preserve">6. SNS </t>
    </r>
    <r>
      <rPr>
        <sz val="10"/>
        <color theme="1"/>
        <rFont val="宋体"/>
        <family val="3"/>
        <charset val="134"/>
      </rPr>
      <t>帐户</t>
    </r>
    <r>
      <rPr>
        <sz val="10"/>
        <color theme="1"/>
        <rFont val="Verdana"/>
        <family val="2"/>
      </rPr>
      <t xml:space="preserve">: </t>
    </r>
    <r>
      <rPr>
        <sz val="10"/>
        <color theme="1"/>
        <rFont val="宋体"/>
        <family val="3"/>
        <charset val="134"/>
      </rPr>
      <t xml:space="preserve">微信、微博等测试账号
</t>
    </r>
    <r>
      <rPr>
        <sz val="10"/>
        <color theme="1"/>
        <rFont val="Verdana"/>
        <family val="2"/>
      </rPr>
      <t>7. WIFI</t>
    </r>
    <r>
      <rPr>
        <sz val="10"/>
        <color theme="1"/>
        <rFont val="宋体"/>
        <family val="3"/>
        <charset val="134"/>
      </rPr>
      <t>：</t>
    </r>
    <r>
      <rPr>
        <sz val="10"/>
        <color theme="1"/>
        <rFont val="Verdana"/>
        <family val="2"/>
      </rPr>
      <t xml:space="preserve"> </t>
    </r>
    <r>
      <rPr>
        <sz val="10"/>
        <color theme="1"/>
        <rFont val="宋体"/>
        <family val="3"/>
        <charset val="134"/>
      </rPr>
      <t xml:space="preserve">热点连接正常，能够同时播放视频
</t>
    </r>
    <r>
      <rPr>
        <sz val="10"/>
        <color theme="1"/>
        <rFont val="Verdana"/>
        <family val="2"/>
      </rPr>
      <t xml:space="preserve">8. Other: </t>
    </r>
    <r>
      <rPr>
        <sz val="10"/>
        <color theme="1"/>
        <rFont val="宋体"/>
        <family val="3"/>
        <charset val="134"/>
      </rPr>
      <t>关闭</t>
    </r>
    <r>
      <rPr>
        <sz val="10"/>
        <color theme="1"/>
        <rFont val="Verdana"/>
        <family val="2"/>
      </rPr>
      <t>BT</t>
    </r>
    <r>
      <rPr>
        <sz val="10"/>
        <color theme="1"/>
        <rFont val="宋体"/>
        <family val="3"/>
        <charset val="134"/>
      </rPr>
      <t>，</t>
    </r>
    <r>
      <rPr>
        <sz val="10"/>
        <color theme="1"/>
        <rFont val="Verdana"/>
        <family val="2"/>
      </rPr>
      <t xml:space="preserve">NFC                  </t>
    </r>
  </si>
  <si>
    <t>测试设置步骤：</t>
    <phoneticPr fontId="24" type="noConversion"/>
  </si>
  <si>
    <t>1.All tested phones start game "Need For Speed"at the same time  and enter Practice Mode, make sure game is ongoing;
2. Game is playing automatically for 30 minutes, press the home key to exit, let it bakcground running. Recording the battery level</t>
  </si>
  <si>
    <r>
      <t xml:space="preserve">1.10 songs have already been copied to inter storage；
2.All tested devcies run the default music player(Speaker) and go to </t>
    </r>
    <r>
      <rPr>
        <sz val="10"/>
        <color rgb="FFFF0000"/>
        <rFont val="宋体"/>
        <family val="3"/>
        <charset val="134"/>
        <scheme val="minor"/>
      </rPr>
      <t>Library-&gt;all song-&gt;select the frist song to play in random sequence, then press the power key to screen off after playing song</t>
    </r>
    <r>
      <rPr>
        <sz val="10"/>
        <color theme="1"/>
        <rFont val="宋体"/>
        <family val="2"/>
        <charset val="134"/>
        <scheme val="minor"/>
      </rPr>
      <t>（</t>
    </r>
    <r>
      <rPr>
        <sz val="10"/>
        <color theme="1"/>
        <rFont val="宋体"/>
        <family val="3"/>
        <charset val="134"/>
        <scheme val="minor"/>
      </rPr>
      <t>to make sure the steps of all tested phones are same</t>
    </r>
    <r>
      <rPr>
        <sz val="10"/>
        <color theme="1"/>
        <rFont val="宋体"/>
        <family val="2"/>
        <charset val="134"/>
        <scheme val="minor"/>
      </rPr>
      <t xml:space="preserve">)
3.Record the rest power after 30 minutes music running
4.Pause the music playing and press the home key to exit, let it bakcground running.
</t>
    </r>
  </si>
  <si>
    <t>1.Switch on WIFI and let all tested phone connect to the same WIFI hotspot
2.Run tencent video application and search TV "ARROW season 1 " and select episode 1 to play  at the same time;
3.Stop playing after 30 minutes tengxun video, Record the rest power and press  3 back key to make sure APK main GUI is showing and then press the home key to exit the tengxun video, let it background running;
4.Swich off WIFI and the tested phones will register on LTE network again.</t>
  </si>
  <si>
    <t>1.All tested devices call the other phone for 1 minutes
2. repeat Call 10 times in 30 mins(3minutes for one time)
3.Record the rest power after 30 minutes testing, and then go to home screen.</t>
  </si>
  <si>
    <t>1.All test phone enter into the Camera;
2.Mobile phone camera flat on the desketop,take one picture every half minute,lasts for 10 minutes;
3.Swicth to taking video after take picture findhed,lasts for 5 minutes;
4.Record the rest power after 15 minutes, and then exit the camera.</t>
  </si>
  <si>
    <r>
      <t>1.Run the browser at the same time, use chrome if no browser
2.Input"</t>
    </r>
    <r>
      <rPr>
        <sz val="10"/>
        <color rgb="FFFF0000"/>
        <rFont val="宋体"/>
        <family val="2"/>
        <scheme val="minor"/>
      </rPr>
      <t>http://www.signsmile.com/test/(Domestic test site),</t>
    </r>
    <r>
      <rPr>
        <sz val="10"/>
        <color theme="1"/>
        <rFont val="宋体"/>
        <family val="2"/>
        <charset val="134"/>
        <scheme val="minor"/>
      </rPr>
      <t xml:space="preserve">
3.After 30 minutes，Record the rest power and press the home key to exit the browser.</t>
    </r>
  </si>
  <si>
    <r>
      <t>1.All test phones switch on the GPS at the same time；
2.Located and select "</t>
    </r>
    <r>
      <rPr>
        <sz val="10"/>
        <color rgb="FFFF0000"/>
        <rFont val="宋体"/>
        <family val="2"/>
        <charset val="134"/>
        <scheme val="minor"/>
      </rPr>
      <t>Route"</t>
    </r>
    <r>
      <rPr>
        <sz val="10"/>
        <color rgb="FFFF0000"/>
        <rFont val="宋体"/>
        <family val="3"/>
        <charset val="134"/>
        <scheme val="minor"/>
      </rPr>
      <t>-&gt;“walking navigation”</t>
    </r>
    <r>
      <rPr>
        <sz val="10"/>
        <color theme="1"/>
        <rFont val="宋体"/>
        <family val="2"/>
        <charset val="134"/>
        <scheme val="minor"/>
      </rPr>
      <t xml:space="preserve">，
3.Input the target place and select the same route( NB target place is "High Technical square ")；
4.Press </t>
    </r>
    <r>
      <rPr>
        <sz val="10"/>
        <color rgb="FFFF0000"/>
        <rFont val="宋体"/>
        <family val="3"/>
        <charset val="134"/>
        <scheme val="minor"/>
      </rPr>
      <t>“</t>
    </r>
    <r>
      <rPr>
        <sz val="10"/>
        <color rgb="FFFF0000"/>
        <rFont val="宋体"/>
        <family val="2"/>
        <charset val="134"/>
        <scheme val="minor"/>
      </rPr>
      <t>Follow me</t>
    </r>
    <r>
      <rPr>
        <sz val="10"/>
        <color rgb="FFFF0000"/>
        <rFont val="宋体"/>
        <family val="3"/>
        <charset val="134"/>
        <scheme val="minor"/>
      </rPr>
      <t>”</t>
    </r>
    <r>
      <rPr>
        <sz val="10"/>
        <color theme="1"/>
        <rFont val="宋体"/>
        <family val="2"/>
        <charset val="134"/>
        <scheme val="minor"/>
      </rPr>
      <t xml:space="preserve">；
5.After 30 minutes，Record the rest power and press the home key to exit the map.
</t>
    </r>
    <r>
      <rPr>
        <sz val="10"/>
        <color theme="1"/>
        <rFont val="宋体"/>
        <family val="3"/>
        <charset val="134"/>
        <scheme val="minor"/>
      </rPr>
      <t>6.Switch GPS off after this item</t>
    </r>
  </si>
  <si>
    <r>
      <t>1.Test deives run Wechat, click WeChat team,stay in this session(different devices cannot share same WeChat account, so the difference devices need to use different WeChat test accounts. And make sure that the account will not receive other messages,WeChat is logged in);
2.</t>
    </r>
    <r>
      <rPr>
        <sz val="10"/>
        <color rgb="FFFF0000"/>
        <rFont val="宋体"/>
        <family val="2"/>
        <scheme val="minor"/>
      </rPr>
      <t>Test device sent a message to "WeChat team" every minute automatically</t>
    </r>
    <r>
      <rPr>
        <sz val="10"/>
        <color theme="1"/>
        <rFont val="宋体"/>
        <family val="2"/>
        <charset val="134"/>
        <scheme val="minor"/>
      </rPr>
      <t xml:space="preserve"> (content from Message0 to Message29, can also send messages manually), "WeChat team" at the same time will reply to a message;
3.Another mobile phone send message to tested devices every minutes ( if use auto tool, the message pre set it from Message to Message29）；
4.Record the rest power after 30 minutes,and press home key to exit WeChat.</t>
    </r>
  </si>
  <si>
    <t xml:space="preserve"> </t>
    <phoneticPr fontId="23" type="noConversion"/>
  </si>
  <si>
    <r>
      <t>30 Mins Baidu Map
（</t>
    </r>
    <r>
      <rPr>
        <sz val="11"/>
        <color rgb="FFFF0000"/>
        <rFont val="宋体"/>
        <family val="2"/>
        <scheme val="minor"/>
      </rPr>
      <t>Use Google map to replace in the overseas）</t>
    </r>
    <phoneticPr fontId="23" type="noConversion"/>
  </si>
  <si>
    <t>Battery Capacity(mAh)</t>
    <phoneticPr fontId="23" type="noConversion"/>
  </si>
  <si>
    <t xml:space="preserve"> </t>
    <phoneticPr fontId="23" type="noConversion"/>
  </si>
  <si>
    <t xml:space="preserve">  </t>
    <phoneticPr fontId="23" type="noConversion"/>
  </si>
  <si>
    <t>PS：电池使用率：小数点后保留四位数</t>
    <phoneticPr fontId="23" type="noConversion"/>
  </si>
  <si>
    <r>
      <rPr>
        <b/>
        <sz val="11"/>
        <color rgb="FFFF0000"/>
        <rFont val="宋体"/>
        <family val="3"/>
        <charset val="134"/>
      </rPr>
      <t>电池使用率</t>
    </r>
    <r>
      <rPr>
        <b/>
        <sz val="11"/>
        <color rgb="FFFF0000"/>
        <rFont val="Arial"/>
        <family val="2"/>
      </rPr>
      <t>%=Total time/Battery Capacity(mAh)</t>
    </r>
    <phoneticPr fontId="23" type="noConversion"/>
  </si>
  <si>
    <t xml:space="preserve">1.DOU Total Time Summary中添加评判标准‘电池使用率=Total time/Battery Capacity(mAh)’，作为最后判定的考虑维度之一 。Eg：比如电池total time比参考机低，但是电池使用率比参考机高的话，我们就比参考机要好。
</t>
    <phoneticPr fontId="23" type="noConversion"/>
  </si>
  <si>
    <r>
      <t xml:space="preserve">Total Time=[2000mAh,2400mAh)&gt;8h;[2400mAh,2800mAh)&gt;8.5h;[2800mAh,3200mAh)&gt;9h;[3200mAh,3500mAh)&gt;9.5h
</t>
    </r>
    <r>
      <rPr>
        <sz val="11"/>
        <color rgb="FFFF0000"/>
        <rFont val="Arial"/>
        <family val="2"/>
      </rPr>
      <t/>
    </r>
    <phoneticPr fontId="23" type="noConversion"/>
  </si>
  <si>
    <r>
      <t>1.两台手机</t>
    </r>
    <r>
      <rPr>
        <sz val="10"/>
        <color rgb="FFFF0000"/>
        <rFont val="宋体"/>
        <family val="2"/>
        <scheme val="minor"/>
      </rPr>
      <t>打开GPS后再打开百度地图</t>
    </r>
    <r>
      <rPr>
        <sz val="10"/>
        <color theme="1"/>
        <rFont val="宋体"/>
        <family val="2"/>
        <charset val="134"/>
        <scheme val="minor"/>
      </rPr>
      <t>；
2.定位当前所在位置，选择</t>
    </r>
    <r>
      <rPr>
        <sz val="10"/>
        <color rgb="FFFF0000"/>
        <rFont val="宋体"/>
        <family val="3"/>
        <charset val="134"/>
        <scheme val="minor"/>
      </rPr>
      <t>“路线”-&gt;“步行导航”</t>
    </r>
    <r>
      <rPr>
        <sz val="10"/>
        <color theme="1"/>
        <rFont val="宋体"/>
        <family val="2"/>
        <charset val="134"/>
        <scheme val="minor"/>
      </rPr>
      <t>，
3.输入目的地搜索，选择相同的线路方法（ 宁波“高新科技广场”)；
4.</t>
    </r>
    <r>
      <rPr>
        <sz val="10"/>
        <color rgb="FFFF0000"/>
        <rFont val="宋体"/>
        <family val="3"/>
        <charset val="134"/>
        <scheme val="minor"/>
      </rPr>
      <t>点击“跟我走”</t>
    </r>
    <r>
      <rPr>
        <sz val="10"/>
        <color theme="1"/>
        <rFont val="宋体"/>
        <family val="2"/>
        <charset val="134"/>
        <scheme val="minor"/>
      </rPr>
      <t>；
5.测试30分钟后，记录此时两台手机剩余电量，</t>
    </r>
    <r>
      <rPr>
        <sz val="10"/>
        <color rgb="FFFF0000"/>
        <rFont val="宋体"/>
        <family val="3"/>
        <charset val="134"/>
        <scheme val="minor"/>
      </rPr>
      <t>按Home键退出百度地图</t>
    </r>
    <r>
      <rPr>
        <sz val="10"/>
        <color theme="1"/>
        <rFont val="宋体"/>
        <family val="2"/>
        <charset val="134"/>
        <scheme val="minor"/>
      </rPr>
      <t>。
6</t>
    </r>
    <r>
      <rPr>
        <sz val="10"/>
        <color theme="1"/>
        <rFont val="宋体"/>
        <family val="3"/>
        <charset val="134"/>
        <scheme val="minor"/>
      </rPr>
      <t>.</t>
    </r>
    <r>
      <rPr>
        <sz val="10"/>
        <color rgb="FFFF0000"/>
        <rFont val="宋体"/>
        <family val="3"/>
        <charset val="134"/>
        <scheme val="minor"/>
      </rPr>
      <t>测试结束后关闭GPS</t>
    </r>
    <phoneticPr fontId="23" type="noConversion"/>
  </si>
  <si>
    <r>
      <t>1.测试机及对比机连上同一个wifi.
2.测试机和对比机同时打开腾讯视频，搜索‘绿箭侠第一季’，同时点击第一集开始播放；
3.使用wifi测试30分钟后，停止播放，按3次Back键回退到APK的主界面，记录此时两台手机剩余电量，</t>
    </r>
    <r>
      <rPr>
        <sz val="10"/>
        <color rgb="FFFF0000"/>
        <rFont val="宋体"/>
        <family val="3"/>
        <charset val="134"/>
        <scheme val="minor"/>
      </rPr>
      <t>按Home键退出视频播放器</t>
    </r>
    <r>
      <rPr>
        <sz val="10"/>
        <color theme="1"/>
        <rFont val="宋体"/>
        <family val="2"/>
        <charset val="134"/>
        <scheme val="minor"/>
      </rPr>
      <t xml:space="preserve">；
</t>
    </r>
    <r>
      <rPr>
        <sz val="10"/>
        <color theme="1"/>
        <rFont val="宋体"/>
        <family val="3"/>
        <charset val="134"/>
        <scheme val="minor"/>
      </rPr>
      <t>4.</t>
    </r>
    <r>
      <rPr>
        <sz val="10"/>
        <color rgb="FFFF0000"/>
        <rFont val="宋体"/>
        <family val="3"/>
        <charset val="134"/>
        <scheme val="minor"/>
      </rPr>
      <t>测试结束后关闭WIFI.</t>
    </r>
    <phoneticPr fontId="23" type="noConversion"/>
  </si>
  <si>
    <t>李海波&amp;秦君丰</t>
    <phoneticPr fontId="52" type="noConversion"/>
  </si>
  <si>
    <t>Initial revision
1. 模拟普通用户的日常使用情况，测试手机的续航能力
2. 测试手机在实际数据网络中的功耗
3. 测试手机多个应用的功耗情况</t>
  </si>
  <si>
    <r>
      <t>1.</t>
    </r>
    <r>
      <rPr>
        <sz val="10"/>
        <color rgb="FFFF0000"/>
        <rFont val="宋体"/>
        <family val="3"/>
        <charset val="134"/>
        <scheme val="minor"/>
      </rPr>
      <t>测试机拨打运营上号码或者辅助机器号码 1分钟 (自动接听)。</t>
    </r>
    <r>
      <rPr>
        <sz val="10"/>
        <color theme="1"/>
        <rFont val="宋体"/>
        <family val="2"/>
        <charset val="134"/>
        <scheme val="minor"/>
      </rPr>
      <t xml:space="preserve">
2.拨打电话次数10次，3分钟拨打一次，总时间30分钟。
3.测试30分钟后，记录此时两台手机剩余电量，</t>
    </r>
    <r>
      <rPr>
        <sz val="10"/>
        <color rgb="FFFF0000"/>
        <rFont val="宋体"/>
        <family val="3"/>
        <charset val="134"/>
        <scheme val="minor"/>
      </rPr>
      <t>按Home键回到Home界面</t>
    </r>
    <r>
      <rPr>
        <sz val="10"/>
        <color theme="1"/>
        <rFont val="宋体"/>
        <family val="2"/>
        <charset val="134"/>
        <scheme val="minor"/>
      </rPr>
      <t>。</t>
    </r>
    <phoneticPr fontId="23" type="noConversion"/>
  </si>
  <si>
    <t>30 Mins Tencent Video</t>
    <phoneticPr fontId="23" type="noConversion"/>
  </si>
  <si>
    <t>1.每个case操作完毕之后，不要杀进程，直接按照测试步骤‘按Home键回到Home界面’.
2.30 Mins Tencent Video操作完毕之后要关闭WIFI.</t>
    <phoneticPr fontId="23" type="noConversion"/>
  </si>
  <si>
    <r>
      <t>1. 安装微信、新浪微博、百度地图、极品飞车（游戏）、腾讯视频。
2. 将预先准备好的10首音乐复制到手机内存, 打开测试的Music Player, 搜索到歌曲并点一首播放，再暂停，HOME键退出
3. 输入统一用</t>
    </r>
    <r>
      <rPr>
        <sz val="10"/>
        <rFont val="宋体"/>
        <family val="3"/>
        <charset val="134"/>
      </rPr>
      <t>默认English输入法</t>
    </r>
    <r>
      <rPr>
        <sz val="10"/>
        <color theme="1"/>
        <rFont val="宋体"/>
        <family val="3"/>
        <charset val="134"/>
      </rPr>
      <t xml:space="preserve">
4. 预先登陆微博（使用同一账号），先下拉微博最新的， 并按Home键退出,使其后台运行
5. 预先连接指定的同一WIFI，然后Close WIFI。（确保都能连接WIFI正常）
6. 如果没有10010/10086等运营商号码，请预先用一个手机设置成自动接听来电
7. 第一次进入极品飞车，进入教学模式, Home键退出
8. 将音量设置为50%左右（15级时设置为7级，</t>
    </r>
    <r>
      <rPr>
        <sz val="10"/>
        <color rgb="FFFF0000"/>
        <rFont val="宋体"/>
        <family val="3"/>
        <charset val="134"/>
      </rPr>
      <t>或根据VPM要求重设置</t>
    </r>
    <r>
      <rPr>
        <sz val="10"/>
        <color theme="1"/>
        <rFont val="宋体"/>
        <family val="3"/>
        <charset val="134"/>
      </rPr>
      <t>)
9. 将屏幕亮度设置为常亮（设置为Never，没有的话设置为30分钟），另外关闭自动调整亮度；
10.将屏幕亮度调节为指定的亮度值（Ido3 5.5:32; Ido3-4.7:35;Alto5-VDF:43; EOS: 44）,
   读取亮度值的命令：adb shell cat /sys/class/leds/lcd-backlight/brightness
   测试前设置整机亮度为98nits(Iphone参考亮度），各测试机个体有差异
11.关闭GMS包（</t>
    </r>
    <r>
      <rPr>
        <sz val="10"/>
        <color rgb="FFFF0000"/>
        <rFont val="宋体"/>
        <family val="3"/>
        <charset val="134"/>
      </rPr>
      <t>用###666#-&gt;Disable GMS server）</t>
    </r>
    <r>
      <rPr>
        <sz val="10"/>
        <color theme="1"/>
        <rFont val="宋体"/>
        <family val="3"/>
        <charset val="134"/>
      </rPr>
      <t>，没有此功能的手机需要先进入setting-&gt;Security-&gt;Device administrators-&gt;取消勾选所有选项- 
   &gt;返回进入APPs-&gt;All- &gt;将除Chrome外的所有Google的应用disable
   若国外测试需要用到Google相关应用，则不需要该设置(但是确保自动更新关闭)
12. 登录Baidu地图，</t>
    </r>
    <r>
      <rPr>
        <sz val="10"/>
        <rFont val="宋体"/>
        <family val="3"/>
        <charset val="134"/>
      </rPr>
      <t>下载全国缩略图后.</t>
    </r>
    <r>
      <rPr>
        <sz val="10"/>
        <color theme="1"/>
        <rFont val="宋体"/>
        <family val="3"/>
        <charset val="134"/>
      </rPr>
      <t xml:space="preserve">
13.</t>
    </r>
    <r>
      <rPr>
        <sz val="10"/>
        <color rgb="FFFF0000"/>
        <rFont val="宋体"/>
        <family val="3"/>
        <charset val="134"/>
      </rPr>
      <t xml:space="preserve"> 按照Actions中的步骤手动测试一遍(忽略时间和记录电量)，保证没有额外的用户提示/广告/升级等 (对保证DoU测试的一致性，这点非常重要)</t>
    </r>
    <r>
      <rPr>
        <sz val="10"/>
        <color theme="1"/>
        <rFont val="宋体"/>
        <family val="3"/>
        <charset val="134"/>
      </rPr>
      <t xml:space="preserve">
14.</t>
    </r>
    <r>
      <rPr>
        <sz val="10"/>
        <color rgb="FFFF0000"/>
        <rFont val="宋体"/>
        <family val="3"/>
        <charset val="134"/>
      </rPr>
      <t>预先放电至98%，然后再次充至100%</t>
    </r>
    <r>
      <rPr>
        <sz val="10"/>
        <color theme="1"/>
        <rFont val="宋体"/>
        <family val="3"/>
        <charset val="134"/>
      </rPr>
      <t>，然后再充满至提示拔掉充电器；</t>
    </r>
    <phoneticPr fontId="23" type="noConversion"/>
  </si>
  <si>
    <t xml:space="preserve"> </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</si>
</sst>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92"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charset val="134"/>
      <scheme val="minor"/>
    </font>
    <font>
      <sz val="12"/>
      <name val="宋体"/>
      <family val="3"/>
      <charset val="134"/>
    </font>
    <font>
      <sz val="10"/>
      <name val="Arial"/>
      <family val="2"/>
    </font>
    <font>
      <sz val="11"/>
      <color theme="1"/>
      <name val="宋体"/>
      <family val="2"/>
      <scheme val="minor"/>
    </font>
    <font>
      <u/>
      <sz val="11"/>
      <color theme="10"/>
      <name val="宋体"/>
      <family val="2"/>
      <scheme val="minor"/>
    </font>
    <font>
      <sz val="11"/>
      <color theme="1"/>
      <name val="宋体"/>
      <family val="3"/>
      <charset val="134"/>
      <scheme val="minor"/>
    </font>
    <font>
      <b/>
      <sz val="11"/>
      <color theme="0"/>
      <name val="Arial"/>
      <family val="2"/>
    </font>
    <font>
      <sz val="10"/>
      <color theme="1"/>
      <name val="Verdana"/>
      <family val="2"/>
    </font>
    <font>
      <sz val="10"/>
      <color theme="1"/>
      <name val="宋体"/>
      <family val="2"/>
      <charset val="134"/>
      <scheme val="minor"/>
    </font>
    <font>
      <sz val="9"/>
      <name val="宋体"/>
      <family val="2"/>
      <charset val="134"/>
      <scheme val="minor"/>
    </font>
    <font>
      <sz val="10"/>
      <color theme="1"/>
      <name val="宋体"/>
      <family val="3"/>
      <charset val="134"/>
    </font>
    <font>
      <sz val="10"/>
      <color rgb="FFFF0000"/>
      <name val="宋体"/>
      <family val="3"/>
      <charset val="134"/>
    </font>
    <font>
      <sz val="10"/>
      <color rgb="FFFF0000"/>
      <name val="宋体"/>
      <family val="3"/>
      <charset val="134"/>
      <scheme val="minor"/>
    </font>
    <font>
      <sz val="10"/>
      <color theme="1"/>
      <name val="宋体"/>
      <family val="3"/>
      <charset val="134"/>
      <scheme val="minor"/>
    </font>
    <font>
      <sz val="10"/>
      <color theme="1"/>
      <name val="Times New Roman"/>
      <family val="1"/>
    </font>
    <font>
      <b/>
      <sz val="11"/>
      <color theme="1"/>
      <name val="Arial"/>
      <family val="2"/>
    </font>
    <font>
      <sz val="11"/>
      <color theme="1"/>
      <name val="Arial"/>
      <family val="2"/>
    </font>
    <font>
      <sz val="11"/>
      <color rgb="FF000000"/>
      <name val="Arial"/>
      <family val="2"/>
    </font>
    <font>
      <b/>
      <sz val="11"/>
      <color rgb="FF0070C0"/>
      <name val="Arial"/>
      <family val="2"/>
    </font>
    <font>
      <sz val="11"/>
      <color rgb="FF000000"/>
      <name val="Calibri"/>
      <family val="2"/>
    </font>
    <font>
      <b/>
      <sz val="11"/>
      <color rgb="FFFF0000"/>
      <name val="Arial"/>
      <family val="2"/>
    </font>
    <font>
      <b/>
      <sz val="11"/>
      <color rgb="FFFF0000"/>
      <name val="宋体"/>
      <family val="2"/>
      <scheme val="minor"/>
    </font>
    <font>
      <b/>
      <sz val="11"/>
      <color theme="1"/>
      <name val="宋体"/>
      <family val="2"/>
      <scheme val="minor"/>
    </font>
    <font>
      <sz val="8"/>
      <color theme="1"/>
      <name val="Arial"/>
      <family val="2"/>
    </font>
    <font>
      <sz val="8"/>
      <color theme="1"/>
      <name val="Times New Roman"/>
      <family val="1"/>
    </font>
    <font>
      <b/>
      <sz val="11"/>
      <color theme="1"/>
      <name val="宋体"/>
      <family val="3"/>
      <charset val="134"/>
      <scheme val="minor"/>
    </font>
    <font>
      <sz val="8"/>
      <name val="Times New Roman"/>
      <family val="1"/>
    </font>
    <font>
      <sz val="10"/>
      <color theme="1"/>
      <name val="Arial"/>
      <family val="2"/>
    </font>
    <font>
      <b/>
      <sz val="11"/>
      <name val="Arial"/>
      <family val="2"/>
    </font>
    <font>
      <sz val="8"/>
      <color rgb="FF0070C0"/>
      <name val="Times New Roman"/>
      <family val="1"/>
    </font>
    <font>
      <sz val="8"/>
      <color rgb="FF0070C0"/>
      <name val="Arial"/>
      <family val="2"/>
    </font>
    <font>
      <b/>
      <sz val="11"/>
      <color theme="1"/>
      <name val="宋体"/>
      <family val="2"/>
      <charset val="134"/>
      <scheme val="minor"/>
    </font>
    <font>
      <b/>
      <sz val="20"/>
      <color indexed="8"/>
      <name val="Arial Unicode MS"/>
      <family val="2"/>
      <charset val="134"/>
    </font>
    <font>
      <sz val="10"/>
      <color indexed="17"/>
      <name val="宋体"/>
      <family val="3"/>
      <charset val="134"/>
    </font>
    <font>
      <b/>
      <sz val="10"/>
      <name val="Arial Unicode MS"/>
      <family val="2"/>
      <charset val="134"/>
    </font>
    <font>
      <sz val="9"/>
      <name val="宋体"/>
      <family val="3"/>
      <charset val="134"/>
    </font>
    <font>
      <b/>
      <sz val="10"/>
      <name val="宋体"/>
      <family val="3"/>
      <charset val="134"/>
    </font>
    <font>
      <sz val="10"/>
      <color indexed="8"/>
      <name val="宋体"/>
      <family val="3"/>
      <charset val="134"/>
    </font>
    <font>
      <sz val="9"/>
      <name val="宋体"/>
      <family val="3"/>
      <charset val="134"/>
      <scheme val="minor"/>
    </font>
    <font>
      <sz val="12"/>
      <name val="Times New Roman"/>
      <family val="1"/>
    </font>
    <font>
      <b/>
      <sz val="18"/>
      <color theme="1"/>
      <name val="Verdana"/>
      <family val="2"/>
    </font>
    <font>
      <b/>
      <sz val="18"/>
      <color theme="1"/>
      <name val="宋体"/>
      <family val="3"/>
      <charset val="134"/>
    </font>
    <font>
      <b/>
      <sz val="20"/>
      <color theme="1"/>
      <name val="Verdana"/>
      <family val="2"/>
    </font>
    <font>
      <sz val="12"/>
      <color theme="1"/>
      <name val="宋体"/>
      <family val="2"/>
      <charset val="134"/>
      <scheme val="minor"/>
    </font>
    <font>
      <sz val="12"/>
      <color theme="1"/>
      <name val="宋体"/>
      <family val="3"/>
      <charset val="134"/>
      <scheme val="minor"/>
    </font>
    <font>
      <sz val="10"/>
      <color rgb="FFFF0000"/>
      <name val="宋体"/>
      <family val="2"/>
      <charset val="134"/>
      <scheme val="minor"/>
    </font>
    <font>
      <sz val="10"/>
      <color rgb="FFFF0000"/>
      <name val="宋体"/>
      <family val="2"/>
      <scheme val="minor"/>
    </font>
    <font>
      <sz val="10"/>
      <color theme="1"/>
      <name val="Calibri"/>
      <family val="2"/>
    </font>
    <font>
      <sz val="11"/>
      <color theme="1"/>
      <name val="Calibri"/>
      <family val="2"/>
    </font>
    <font>
      <b/>
      <sz val="11"/>
      <color theme="1"/>
      <name val="Calibri"/>
      <family val="2"/>
    </font>
    <font>
      <sz val="8"/>
      <color theme="1"/>
      <name val="宋体"/>
      <family val="2"/>
      <scheme val="minor"/>
    </font>
    <font>
      <sz val="11"/>
      <color rgb="FFFF0000"/>
      <name val="Calibri"/>
      <family val="2"/>
    </font>
    <font>
      <sz val="10"/>
      <name val="宋体"/>
      <family val="2"/>
      <scheme val="minor"/>
    </font>
    <font>
      <sz val="12"/>
      <color rgb="FF000000"/>
      <name val="Calibri"/>
      <family val="2"/>
    </font>
    <font>
      <sz val="7"/>
      <color rgb="FF000000"/>
      <name val="Times New Roman"/>
      <family val="1"/>
    </font>
    <font>
      <sz val="12"/>
      <color rgb="FF000000"/>
      <name val="宋体"/>
      <family val="3"/>
      <charset val="134"/>
      <scheme val="minor"/>
    </font>
    <font>
      <sz val="16"/>
      <color rgb="FF000000"/>
      <name val="Arial"/>
      <family val="2"/>
    </font>
    <font>
      <sz val="12"/>
      <color rgb="FF000000"/>
      <name val="宋体"/>
      <family val="3"/>
      <charset val="134"/>
    </font>
    <font>
      <sz val="10.5"/>
      <color rgb="FF000000"/>
      <name val="Calibri"/>
      <family val="2"/>
    </font>
    <font>
      <sz val="12"/>
      <color rgb="FF000000"/>
      <name val="Arial"/>
      <family val="2"/>
    </font>
    <font>
      <sz val="10.5"/>
      <color rgb="FF000000"/>
      <name val="宋体"/>
      <family val="3"/>
      <charset val="134"/>
      <scheme val="minor"/>
    </font>
    <font>
      <sz val="11"/>
      <color rgb="FF000000"/>
      <name val="宋体"/>
      <family val="3"/>
      <charset val="134"/>
      <scheme val="minor"/>
    </font>
    <font>
      <sz val="10.5"/>
      <color rgb="FF000000"/>
      <name val="宋体"/>
      <family val="2"/>
      <scheme val="minor"/>
    </font>
    <font>
      <sz val="10.5"/>
      <color rgb="FF000000"/>
      <name val="宋体"/>
      <family val="3"/>
      <charset val="134"/>
    </font>
    <font>
      <sz val="10.5"/>
      <color rgb="FF000000"/>
      <name val="宋体"/>
      <family val="2"/>
      <charset val="134"/>
    </font>
    <font>
      <sz val="11"/>
      <color indexed="8"/>
      <name val="Calibri"/>
      <family val="2"/>
    </font>
    <font>
      <sz val="11"/>
      <color indexed="8"/>
      <name val="宋体"/>
      <family val="3"/>
      <charset val="134"/>
    </font>
    <font>
      <sz val="11"/>
      <color indexed="8"/>
      <name val="Arial"/>
      <family val="2"/>
    </font>
    <font>
      <u/>
      <sz val="11"/>
      <color theme="10"/>
      <name val="宋体"/>
      <family val="2"/>
      <charset val="134"/>
      <scheme val="minor"/>
    </font>
    <font>
      <u/>
      <sz val="11"/>
      <color indexed="12"/>
      <name val="Calibri"/>
      <family val="2"/>
    </font>
    <font>
      <u/>
      <sz val="11"/>
      <color theme="10"/>
      <name val="Calibri"/>
      <family val="2"/>
    </font>
    <font>
      <sz val="11"/>
      <color rgb="FFFF0000"/>
      <name val="宋体"/>
      <family val="3"/>
      <charset val="134"/>
      <scheme val="minor"/>
    </font>
    <font>
      <sz val="10"/>
      <name val="宋体"/>
      <family val="3"/>
      <charset val="134"/>
    </font>
    <font>
      <sz val="11"/>
      <color rgb="FFFF0000"/>
      <name val="宋体"/>
      <family val="2"/>
      <scheme val="minor"/>
    </font>
    <font>
      <b/>
      <sz val="11"/>
      <color rgb="FFFF0000"/>
      <name val="宋体"/>
      <family val="3"/>
      <charset val="134"/>
    </font>
    <font>
      <sz val="11"/>
      <color rgb="FFFF0000"/>
      <name val="Arial"/>
      <family val="2"/>
    </font>
    <font>
      <sz val="10"/>
      <color rgb="FF000000"/>
      <name val="Arial Unicode MS"/>
      <family val="2"/>
      <charset val="134"/>
    </font>
    <font>
      <sz val="10"/>
      <color theme="1"/>
      <name val="Arial Unicode MS"/>
      <family val="2"/>
      <charset val="134"/>
    </font>
  </fonts>
  <fills count="18">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4" tint="-0.249977111117893"/>
        <bgColor theme="4"/>
      </patternFill>
    </fill>
    <fill>
      <patternFill patternType="solid">
        <fgColor rgb="FFFFC000"/>
        <bgColor theme="8" tint="0.59999389629810485"/>
      </patternFill>
    </fill>
    <fill>
      <patternFill patternType="solid">
        <fgColor theme="5" tint="0.79998168889431442"/>
        <bgColor theme="8" tint="0.59999389629810485"/>
      </patternFill>
    </fill>
    <fill>
      <patternFill patternType="solid">
        <fgColor rgb="FFEBDDE7"/>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indexed="15"/>
        <bgColor indexed="64"/>
      </patternFill>
    </fill>
    <fill>
      <patternFill patternType="solid">
        <fgColor theme="9" tint="0.59999389629810485"/>
        <bgColor theme="8" tint="0.59999389629810485"/>
      </patternFill>
    </fill>
    <fill>
      <patternFill patternType="solid">
        <fgColor rgb="FF00B0F0"/>
        <bgColor indexed="64"/>
      </patternFill>
    </fill>
    <fill>
      <patternFill patternType="solid">
        <fgColor rgb="FFFF99CC"/>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auto="1"/>
      </right>
      <top/>
      <bottom style="thin">
        <color auto="1"/>
      </bottom>
      <diagonal/>
    </border>
    <border>
      <left/>
      <right style="medium">
        <color rgb="FF0070C0"/>
      </right>
      <top style="medium">
        <color indexed="64"/>
      </top>
      <bottom style="medium">
        <color indexed="64"/>
      </bottom>
      <diagonal/>
    </border>
    <border>
      <left style="thin">
        <color indexed="64"/>
      </left>
      <right style="medium">
        <color rgb="FF0070C0"/>
      </right>
      <top style="medium">
        <color indexed="64"/>
      </top>
      <bottom style="thin">
        <color indexed="64"/>
      </bottom>
      <diagonal/>
    </border>
    <border>
      <left style="thin">
        <color indexed="64"/>
      </left>
      <right style="medium">
        <color rgb="FF0070C0"/>
      </right>
      <top style="thin">
        <color indexed="64"/>
      </top>
      <bottom style="thin">
        <color indexed="64"/>
      </bottom>
      <diagonal/>
    </border>
    <border>
      <left style="thin">
        <color indexed="64"/>
      </left>
      <right style="medium">
        <color rgb="FF0070C0"/>
      </right>
      <top/>
      <bottom style="thin">
        <color indexed="64"/>
      </bottom>
      <diagonal/>
    </border>
    <border>
      <left style="thin">
        <color indexed="64"/>
      </left>
      <right style="medium">
        <color rgb="FF0070C0"/>
      </right>
      <top style="thin">
        <color indexed="64"/>
      </top>
      <bottom/>
      <diagonal/>
    </border>
    <border>
      <left style="thin">
        <color indexed="64"/>
      </left>
      <right style="medium">
        <color rgb="FF0070C0"/>
      </right>
      <top style="medium">
        <color indexed="64"/>
      </top>
      <bottom style="medium">
        <color indexed="64"/>
      </bottom>
      <diagonal/>
    </border>
    <border>
      <left style="thin">
        <color indexed="64"/>
      </left>
      <right style="medium">
        <color rgb="FF0070C0"/>
      </right>
      <top style="thin">
        <color indexed="64"/>
      </top>
      <bottom style="medium">
        <color indexed="64"/>
      </bottom>
      <diagonal/>
    </border>
    <border>
      <left/>
      <right style="medium">
        <color rgb="FF0070C0"/>
      </right>
      <top/>
      <bottom style="medium">
        <color indexed="64"/>
      </bottom>
      <diagonal/>
    </border>
    <border>
      <left/>
      <right style="medium">
        <color rgb="FF0070C0"/>
      </right>
      <top style="medium">
        <color indexed="64"/>
      </top>
      <bottom/>
      <diagonal/>
    </border>
    <border>
      <left style="medium">
        <color indexed="64"/>
      </left>
      <right/>
      <top style="thin">
        <color indexed="64"/>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rgb="FF0070C0"/>
      </right>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ck">
        <color rgb="FF000000"/>
      </left>
      <right/>
      <top/>
      <bottom style="thick">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676">
    <xf numFmtId="0" fontId="0" fillId="0" borderId="0">
      <alignment vertical="center"/>
    </xf>
    <xf numFmtId="0" fontId="14" fillId="0" borderId="0"/>
    <xf numFmtId="0" fontId="16" fillId="0" borderId="0"/>
    <xf numFmtId="0" fontId="17" fillId="0" borderId="0"/>
    <xf numFmtId="0" fontId="18" fillId="0" borderId="0" applyNumberFormat="0" applyFill="0" applyBorder="0" applyAlignment="0" applyProtection="0"/>
    <xf numFmtId="0" fontId="19" fillId="0" borderId="0"/>
    <xf numFmtId="0" fontId="1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5" fillId="0" borderId="0" applyBorder="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3" fillId="0" borderId="0"/>
    <xf numFmtId="0" fontId="79" fillId="0" borderId="0">
      <alignment vertical="center"/>
    </xf>
    <xf numFmtId="0" fontId="80" fillId="0" borderId="0">
      <alignment vertical="center"/>
    </xf>
    <xf numFmtId="0" fontId="18" fillId="0" borderId="0" applyNumberFormat="0" applyFill="0" applyBorder="0" applyAlignment="0" applyProtection="0"/>
    <xf numFmtId="0" fontId="16" fillId="0" borderId="0"/>
    <xf numFmtId="0" fontId="19" fillId="0" borderId="0"/>
    <xf numFmtId="0" fontId="16"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5" fillId="0" borderId="0"/>
    <xf numFmtId="0" fontId="79" fillId="0" borderId="0">
      <alignment vertical="center"/>
    </xf>
    <xf numFmtId="0" fontId="79" fillId="0" borderId="0">
      <alignment vertical="center"/>
    </xf>
    <xf numFmtId="0" fontId="14" fillId="0" borderId="0"/>
    <xf numFmtId="0" fontId="79" fillId="0" borderId="0">
      <alignment vertical="center"/>
    </xf>
    <xf numFmtId="0" fontId="5" fillId="0" borderId="0"/>
    <xf numFmtId="0" fontId="79" fillId="0" borderId="0">
      <alignment vertical="center"/>
    </xf>
    <xf numFmtId="0" fontId="5" fillId="0" borderId="0"/>
    <xf numFmtId="0" fontId="14" fillId="0" borderId="0">
      <alignment vertical="center"/>
    </xf>
    <xf numFmtId="0" fontId="81" fillId="0" borderId="0">
      <alignment vertical="center"/>
    </xf>
    <xf numFmtId="0" fontId="80" fillId="0" borderId="0">
      <alignment vertical="center"/>
    </xf>
    <xf numFmtId="0" fontId="80" fillId="0" borderId="0">
      <alignment vertical="center"/>
    </xf>
    <xf numFmtId="0" fontId="16" fillId="0" borderId="0"/>
    <xf numFmtId="0" fontId="15" fillId="0" borderId="0" applyBorder="0"/>
    <xf numFmtId="0" fontId="5" fillId="0" borderId="0"/>
    <xf numFmtId="0" fontId="80" fillId="0" borderId="0">
      <alignment vertical="center"/>
    </xf>
    <xf numFmtId="0" fontId="16" fillId="0" borderId="0"/>
    <xf numFmtId="0" fontId="82" fillId="0" borderId="0" applyNumberFormat="0" applyFill="0" applyBorder="0" applyAlignment="0" applyProtection="0">
      <alignment vertical="center"/>
    </xf>
    <xf numFmtId="0" fontId="16" fillId="0" borderId="0">
      <alignment vertical="center"/>
    </xf>
    <xf numFmtId="0" fontId="79" fillId="0" borderId="0">
      <alignment vertical="center"/>
    </xf>
    <xf numFmtId="0" fontId="83" fillId="0" borderId="0" applyNumberFormat="0" applyFill="0" applyBorder="0" applyAlignment="0" applyProtection="0">
      <alignment vertical="center"/>
    </xf>
    <xf numFmtId="0" fontId="16" fillId="0" borderId="0">
      <alignment vertical="center"/>
    </xf>
    <xf numFmtId="0" fontId="15" fillId="0" borderId="0" applyBorder="0">
      <alignment vertical="center"/>
    </xf>
    <xf numFmtId="0" fontId="4" fillId="0" borderId="0"/>
    <xf numFmtId="0" fontId="4" fillId="0" borderId="0"/>
    <xf numFmtId="0" fontId="84" fillId="0" borderId="0" applyNumberFormat="0" applyFill="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303">
    <xf numFmtId="0" fontId="0" fillId="0" borderId="0" xfId="0">
      <alignment vertical="center"/>
    </xf>
    <xf numFmtId="0" fontId="20" fillId="4" borderId="1" xfId="1" applyNumberFormat="1" applyFont="1" applyFill="1" applyBorder="1" applyAlignment="1">
      <alignment horizontal="center" vertical="center" wrapText="1"/>
    </xf>
    <xf numFmtId="0" fontId="0" fillId="0" borderId="0" xfId="0">
      <alignment vertical="center"/>
    </xf>
    <xf numFmtId="0" fontId="0" fillId="0" borderId="1" xfId="0" applyBorder="1" applyAlignment="1">
      <alignment vertical="center" wrapText="1"/>
    </xf>
    <xf numFmtId="0" fontId="17" fillId="3" borderId="1" xfId="3" applyFont="1" applyFill="1" applyBorder="1" applyAlignment="1">
      <alignment vertical="center"/>
    </xf>
    <xf numFmtId="0" fontId="12" fillId="3" borderId="1" xfId="3" applyFont="1" applyFill="1" applyBorder="1" applyAlignment="1">
      <alignment vertical="center"/>
    </xf>
    <xf numFmtId="0" fontId="13" fillId="3" borderId="1" xfId="3" applyFont="1" applyFill="1" applyBorder="1" applyAlignment="1">
      <alignment vertical="center"/>
    </xf>
    <xf numFmtId="0" fontId="22" fillId="0" borderId="1" xfId="0" applyFont="1" applyBorder="1" applyAlignment="1">
      <alignment vertical="center" wrapText="1"/>
    </xf>
    <xf numFmtId="0" fontId="11" fillId="3" borderId="1" xfId="3" applyFont="1" applyFill="1" applyBorder="1" applyAlignment="1">
      <alignment vertical="center"/>
    </xf>
    <xf numFmtId="0" fontId="10" fillId="3" borderId="1" xfId="3" applyFont="1" applyFill="1" applyBorder="1" applyAlignment="1">
      <alignment vertical="center"/>
    </xf>
    <xf numFmtId="0" fontId="30" fillId="0" borderId="14" xfId="0" applyFont="1" applyBorder="1" applyAlignment="1">
      <alignment horizontal="left" vertical="center"/>
    </xf>
    <xf numFmtId="0" fontId="30" fillId="2" borderId="10" xfId="0" applyFont="1" applyFill="1" applyBorder="1" applyAlignment="1">
      <alignment horizontal="left" vertical="center"/>
    </xf>
    <xf numFmtId="0" fontId="30" fillId="0" borderId="11" xfId="0" applyFont="1" applyBorder="1" applyAlignment="1">
      <alignment horizontal="left" vertical="center"/>
    </xf>
    <xf numFmtId="0" fontId="30" fillId="2" borderId="12" xfId="0" applyFont="1" applyFill="1" applyBorder="1" applyAlignment="1">
      <alignment horizontal="left" vertical="center"/>
    </xf>
    <xf numFmtId="0" fontId="30" fillId="0" borderId="13" xfId="0" applyFont="1" applyBorder="1" applyAlignment="1">
      <alignment horizontal="left" vertical="center"/>
    </xf>
    <xf numFmtId="0" fontId="32" fillId="7" borderId="5" xfId="0" applyFont="1" applyFill="1" applyBorder="1" applyAlignment="1">
      <alignment horizontal="left" vertical="center"/>
    </xf>
    <xf numFmtId="0" fontId="30" fillId="7" borderId="14" xfId="0" applyFont="1" applyFill="1" applyBorder="1" applyAlignment="1">
      <alignment horizontal="left" vertical="center"/>
    </xf>
    <xf numFmtId="0" fontId="30" fillId="0" borderId="11" xfId="0" applyFont="1" applyBorder="1" applyAlignment="1">
      <alignment horizontal="left" vertical="center" wrapText="1"/>
    </xf>
    <xf numFmtId="0" fontId="30" fillId="0" borderId="13" xfId="0" applyFont="1" applyBorder="1" applyAlignment="1">
      <alignment horizontal="left" vertical="center" wrapText="1"/>
    </xf>
    <xf numFmtId="0" fontId="30" fillId="2" borderId="14" xfId="0" applyFont="1" applyFill="1" applyBorder="1" applyAlignment="1">
      <alignment horizontal="left" vertical="center"/>
    </xf>
    <xf numFmtId="0" fontId="33" fillId="2" borderId="10" xfId="0" applyFont="1" applyFill="1" applyBorder="1" applyAlignment="1">
      <alignment horizontal="left" vertical="center"/>
    </xf>
    <xf numFmtId="0" fontId="32" fillId="7" borderId="10" xfId="0" applyFont="1" applyFill="1" applyBorder="1" applyAlignment="1">
      <alignment horizontal="left" vertical="center"/>
    </xf>
    <xf numFmtId="0" fontId="32" fillId="7" borderId="11" xfId="0" applyFont="1" applyFill="1" applyBorder="1" applyAlignment="1">
      <alignment horizontal="center" vertical="center" wrapText="1"/>
    </xf>
    <xf numFmtId="0" fontId="9" fillId="0" borderId="0" xfId="3" applyFont="1" applyFill="1"/>
    <xf numFmtId="0" fontId="9" fillId="0" borderId="0" xfId="3" applyFont="1" applyFill="1" applyBorder="1" applyAlignment="1">
      <alignment wrapText="1"/>
    </xf>
    <xf numFmtId="0" fontId="9" fillId="0" borderId="0" xfId="3" applyFont="1" applyFill="1" applyBorder="1"/>
    <xf numFmtId="0" fontId="9" fillId="0" borderId="0" xfId="3" applyFont="1" applyFill="1" applyAlignment="1">
      <alignment horizontal="left" vertical="center" wrapText="1"/>
    </xf>
    <xf numFmtId="0" fontId="9" fillId="0" borderId="0" xfId="3" applyFont="1" applyFill="1" applyAlignment="1">
      <alignment wrapText="1"/>
    </xf>
    <xf numFmtId="0" fontId="36" fillId="0" borderId="0" xfId="3" applyFont="1" applyFill="1" applyAlignment="1">
      <alignment horizontal="center" vertical="center"/>
    </xf>
    <xf numFmtId="0" fontId="9" fillId="0" borderId="0" xfId="3" applyFont="1" applyFill="1" applyAlignment="1">
      <alignment horizontal="center" vertical="center"/>
    </xf>
    <xf numFmtId="0" fontId="9" fillId="0" borderId="0" xfId="3" applyFont="1" applyFill="1" applyAlignment="1">
      <alignment horizontal="left" wrapText="1"/>
    </xf>
    <xf numFmtId="2" fontId="9" fillId="0" borderId="0" xfId="3" applyNumberFormat="1" applyFont="1" applyFill="1" applyAlignment="1">
      <alignment horizontal="center" vertical="center" wrapText="1"/>
    </xf>
    <xf numFmtId="0" fontId="0" fillId="0" borderId="0" xfId="0" applyAlignment="1">
      <alignment horizontal="center" vertical="center"/>
    </xf>
    <xf numFmtId="0" fontId="30" fillId="7" borderId="19" xfId="0" applyFont="1" applyFill="1" applyBorder="1" applyAlignment="1">
      <alignment horizontal="center" vertical="center" wrapText="1"/>
    </xf>
    <xf numFmtId="0" fontId="9" fillId="0" borderId="0" xfId="3" applyFont="1" applyFill="1" applyAlignment="1">
      <alignment horizontal="center"/>
    </xf>
    <xf numFmtId="0" fontId="9" fillId="0" borderId="0" xfId="3" applyFont="1" applyFill="1" applyBorder="1" applyAlignment="1">
      <alignment horizontal="center"/>
    </xf>
    <xf numFmtId="0" fontId="30" fillId="0" borderId="14" xfId="0" applyFont="1" applyBorder="1" applyAlignment="1">
      <alignment horizontal="left" vertical="center" wrapText="1"/>
    </xf>
    <xf numFmtId="0" fontId="30" fillId="2" borderId="8" xfId="0" applyFont="1" applyFill="1" applyBorder="1" applyAlignment="1">
      <alignment horizontal="left" vertical="center"/>
    </xf>
    <xf numFmtId="0" fontId="30" fillId="2" borderId="9" xfId="0" applyFont="1" applyFill="1" applyBorder="1" applyAlignment="1">
      <alignment horizontal="left" vertical="center"/>
    </xf>
    <xf numFmtId="0" fontId="30" fillId="2" borderId="5" xfId="0" applyFont="1" applyFill="1" applyBorder="1" applyAlignment="1">
      <alignment horizontal="left" vertical="center"/>
    </xf>
    <xf numFmtId="0" fontId="33" fillId="2" borderId="8" xfId="0" applyFont="1" applyFill="1" applyBorder="1" applyAlignment="1">
      <alignment horizontal="left" vertical="center"/>
    </xf>
    <xf numFmtId="0" fontId="30" fillId="0" borderId="19" xfId="0" applyFont="1" applyBorder="1" applyAlignment="1">
      <alignment horizontal="left" vertical="center"/>
    </xf>
    <xf numFmtId="0" fontId="30" fillId="0" borderId="14" xfId="0" applyFont="1" applyFill="1" applyBorder="1" applyAlignment="1">
      <alignment horizontal="left" vertical="center" wrapText="1"/>
    </xf>
    <xf numFmtId="0" fontId="9" fillId="8" borderId="17" xfId="3" applyFont="1" applyFill="1" applyBorder="1"/>
    <xf numFmtId="0" fontId="9" fillId="8" borderId="18" xfId="3" applyFont="1" applyFill="1" applyBorder="1"/>
    <xf numFmtId="0" fontId="9" fillId="8" borderId="18" xfId="3" applyFont="1" applyFill="1" applyBorder="1" applyAlignment="1">
      <alignment wrapText="1"/>
    </xf>
    <xf numFmtId="0" fontId="9" fillId="8" borderId="18" xfId="3" applyFont="1" applyFill="1" applyBorder="1" applyAlignment="1">
      <alignment horizontal="center"/>
    </xf>
    <xf numFmtId="0" fontId="9" fillId="8" borderId="19" xfId="3" applyFont="1" applyFill="1" applyBorder="1"/>
    <xf numFmtId="0" fontId="9" fillId="8" borderId="9" xfId="3" applyFont="1" applyFill="1" applyBorder="1"/>
    <xf numFmtId="0" fontId="9" fillId="8" borderId="0" xfId="3" applyFont="1" applyFill="1" applyBorder="1"/>
    <xf numFmtId="0" fontId="9" fillId="8" borderId="0" xfId="3" applyFont="1" applyFill="1" applyBorder="1" applyAlignment="1">
      <alignment wrapText="1"/>
    </xf>
    <xf numFmtId="0" fontId="9" fillId="8" borderId="0" xfId="3" applyFont="1" applyFill="1" applyBorder="1" applyAlignment="1">
      <alignment horizontal="center"/>
    </xf>
    <xf numFmtId="0" fontId="9" fillId="8" borderId="13" xfId="3" applyFont="1" applyFill="1" applyBorder="1"/>
    <xf numFmtId="0" fontId="9" fillId="8" borderId="9" xfId="3" applyFont="1" applyFill="1" applyBorder="1" applyAlignment="1"/>
    <xf numFmtId="0" fontId="35" fillId="8" borderId="8" xfId="3" applyFont="1" applyFill="1" applyBorder="1"/>
    <xf numFmtId="0" fontId="9" fillId="8" borderId="15" xfId="3" applyFont="1" applyFill="1" applyBorder="1"/>
    <xf numFmtId="0" fontId="9" fillId="8" borderId="15" xfId="3" applyFont="1" applyFill="1" applyBorder="1" applyAlignment="1">
      <alignment wrapText="1"/>
    </xf>
    <xf numFmtId="0" fontId="9" fillId="8" borderId="15" xfId="3" applyFont="1" applyFill="1" applyBorder="1" applyAlignment="1">
      <alignment horizontal="center"/>
    </xf>
    <xf numFmtId="0" fontId="9" fillId="8" borderId="11" xfId="3" applyFont="1" applyFill="1" applyBorder="1"/>
    <xf numFmtId="0" fontId="32" fillId="7" borderId="10" xfId="0" applyFont="1" applyFill="1" applyBorder="1" applyAlignment="1">
      <alignment horizontal="center" vertical="center" wrapText="1"/>
    </xf>
    <xf numFmtId="0" fontId="9" fillId="0" borderId="0" xfId="3" applyFont="1" applyFill="1" applyAlignment="1">
      <alignment horizontal="left" vertical="center"/>
    </xf>
    <xf numFmtId="0" fontId="9" fillId="0" borderId="0" xfId="3" applyFont="1" applyFill="1" applyAlignment="1">
      <alignment horizontal="left"/>
    </xf>
    <xf numFmtId="0" fontId="36" fillId="0" borderId="0" xfId="3" applyFont="1" applyFill="1" applyAlignment="1">
      <alignment horizontal="right" vertical="center"/>
    </xf>
    <xf numFmtId="0" fontId="9" fillId="0" borderId="0" xfId="3" applyFont="1" applyFill="1" applyAlignment="1">
      <alignment horizontal="right" vertical="center"/>
    </xf>
    <xf numFmtId="2" fontId="36" fillId="0" borderId="0" xfId="3" applyNumberFormat="1" applyFont="1" applyFill="1" applyAlignment="1">
      <alignment horizontal="right" vertical="center" wrapText="1"/>
    </xf>
    <xf numFmtId="0" fontId="39" fillId="0" borderId="0" xfId="3" applyFont="1" applyFill="1" applyAlignment="1">
      <alignment horizontal="center" vertical="center"/>
    </xf>
    <xf numFmtId="0" fontId="8" fillId="0" borderId="0" xfId="3" applyFont="1" applyFill="1" applyAlignment="1">
      <alignment horizontal="left"/>
    </xf>
    <xf numFmtId="0" fontId="30" fillId="9" borderId="11" xfId="0" applyFont="1" applyFill="1" applyBorder="1" applyAlignment="1">
      <alignment horizontal="left" vertical="center" wrapText="1"/>
    </xf>
    <xf numFmtId="0" fontId="30" fillId="0" borderId="16" xfId="0" applyFont="1" applyBorder="1" applyAlignment="1">
      <alignment horizontal="left" vertical="center" wrapText="1"/>
    </xf>
    <xf numFmtId="0" fontId="30" fillId="0" borderId="10" xfId="0" applyFont="1" applyBorder="1" applyAlignment="1">
      <alignment horizontal="left" vertical="center" wrapText="1"/>
    </xf>
    <xf numFmtId="0" fontId="36" fillId="0" borderId="0" xfId="3" applyFont="1" applyFill="1" applyAlignment="1">
      <alignment horizontal="left" vertical="center"/>
    </xf>
    <xf numFmtId="0" fontId="36" fillId="0" borderId="0" xfId="3" applyFont="1" applyFill="1" applyAlignment="1">
      <alignment horizontal="left" vertical="center" wrapText="1"/>
    </xf>
    <xf numFmtId="0" fontId="38" fillId="0" borderId="0" xfId="0" applyFont="1" applyBorder="1" applyAlignment="1"/>
    <xf numFmtId="0" fontId="30" fillId="0" borderId="10" xfId="0" applyFont="1" applyBorder="1" applyAlignment="1">
      <alignment horizontal="left" vertical="center" wrapText="1"/>
    </xf>
    <xf numFmtId="0" fontId="30" fillId="0" borderId="10" xfId="0" applyFont="1" applyBorder="1" applyAlignment="1">
      <alignment horizontal="left" vertical="center" wrapText="1"/>
    </xf>
    <xf numFmtId="0" fontId="30" fillId="10" borderId="11" xfId="0" applyFont="1" applyFill="1" applyBorder="1" applyAlignment="1">
      <alignment horizontal="center" vertical="center" wrapText="1"/>
    </xf>
    <xf numFmtId="0" fontId="30" fillId="10" borderId="12" xfId="0" applyFont="1" applyFill="1" applyBorder="1" applyAlignment="1">
      <alignment horizontal="left" vertical="center" wrapText="1"/>
    </xf>
    <xf numFmtId="0" fontId="29" fillId="10" borderId="14" xfId="0" applyFont="1" applyFill="1" applyBorder="1" applyAlignment="1">
      <alignment vertical="center"/>
    </xf>
    <xf numFmtId="0" fontId="29" fillId="10" borderId="5" xfId="0" applyFont="1" applyFill="1" applyBorder="1" applyAlignment="1">
      <alignment horizontal="center" vertical="center"/>
    </xf>
    <xf numFmtId="0" fontId="29" fillId="10" borderId="14" xfId="0" applyFont="1" applyFill="1" applyBorder="1" applyAlignment="1">
      <alignment horizontal="center" vertical="center"/>
    </xf>
    <xf numFmtId="0" fontId="32" fillId="7" borderId="15" xfId="0" applyFont="1" applyFill="1" applyBorder="1" applyAlignment="1">
      <alignment horizontal="center" vertical="center" wrapText="1"/>
    </xf>
    <xf numFmtId="0" fontId="34" fillId="9" borderId="15" xfId="0" applyFont="1" applyFill="1" applyBorder="1" applyAlignment="1">
      <alignment horizontal="center" vertical="center" wrapText="1"/>
    </xf>
    <xf numFmtId="0" fontId="30" fillId="7" borderId="20" xfId="0" applyFont="1" applyFill="1" applyBorder="1" applyAlignment="1">
      <alignment horizontal="center" vertical="center" wrapText="1"/>
    </xf>
    <xf numFmtId="0" fontId="30" fillId="7" borderId="21" xfId="0" applyFont="1" applyFill="1" applyBorder="1" applyAlignment="1">
      <alignment horizontal="center" vertical="center" wrapText="1"/>
    </xf>
    <xf numFmtId="0" fontId="30" fillId="7" borderId="22" xfId="0" applyFont="1" applyFill="1" applyBorder="1" applyAlignment="1">
      <alignment horizontal="center" vertical="center" wrapText="1"/>
    </xf>
    <xf numFmtId="0" fontId="30" fillId="7" borderId="1" xfId="0" applyFont="1" applyFill="1" applyBorder="1" applyAlignment="1">
      <alignment horizontal="center" vertical="center" wrapText="1"/>
    </xf>
    <xf numFmtId="9" fontId="30" fillId="7" borderId="22" xfId="0" applyNumberFormat="1" applyFont="1" applyFill="1" applyBorder="1" applyAlignment="1">
      <alignment horizontal="center" vertical="center" wrapText="1"/>
    </xf>
    <xf numFmtId="9" fontId="30" fillId="7" borderId="1" xfId="0" applyNumberFormat="1" applyFont="1" applyFill="1" applyBorder="1" applyAlignment="1">
      <alignment horizontal="center" vertical="center" wrapText="1"/>
    </xf>
    <xf numFmtId="49" fontId="30" fillId="7" borderId="1" xfId="0" applyNumberFormat="1" applyFont="1" applyFill="1" applyBorder="1" applyAlignment="1">
      <alignment horizontal="center" vertical="center" wrapText="1"/>
    </xf>
    <xf numFmtId="9" fontId="31" fillId="0" borderId="22" xfId="0" applyNumberFormat="1" applyFont="1" applyBorder="1" applyAlignment="1">
      <alignment horizontal="center" vertical="center"/>
    </xf>
    <xf numFmtId="9" fontId="31" fillId="0" borderId="1" xfId="0" applyNumberFormat="1" applyFont="1" applyBorder="1" applyAlignment="1">
      <alignment horizontal="center" vertical="center"/>
    </xf>
    <xf numFmtId="0" fontId="30" fillId="0" borderId="27" xfId="0" applyFont="1" applyBorder="1" applyAlignment="1">
      <alignment horizontal="left" vertical="center" wrapText="1"/>
    </xf>
    <xf numFmtId="0" fontId="38" fillId="0" borderId="22" xfId="0" applyFont="1" applyBorder="1" applyAlignment="1"/>
    <xf numFmtId="0" fontId="30" fillId="2" borderId="20" xfId="0" applyFont="1" applyFill="1" applyBorder="1" applyAlignment="1">
      <alignment horizontal="left" vertical="center"/>
    </xf>
    <xf numFmtId="0" fontId="30" fillId="0" borderId="25" xfId="0" applyFont="1" applyBorder="1" applyAlignment="1">
      <alignment horizontal="left" vertical="center" wrapText="1"/>
    </xf>
    <xf numFmtId="0" fontId="30" fillId="2" borderId="22" xfId="0" applyFont="1" applyFill="1" applyBorder="1" applyAlignment="1">
      <alignment horizontal="left" vertical="center"/>
    </xf>
    <xf numFmtId="0" fontId="30" fillId="0" borderId="26" xfId="0" applyFont="1" applyBorder="1" applyAlignment="1">
      <alignment horizontal="left" vertical="center" wrapText="1"/>
    </xf>
    <xf numFmtId="0" fontId="33" fillId="2" borderId="22" xfId="0" applyFont="1" applyFill="1" applyBorder="1" applyAlignment="1">
      <alignment horizontal="left" vertical="center"/>
    </xf>
    <xf numFmtId="0" fontId="30" fillId="2" borderId="23" xfId="0" applyFont="1" applyFill="1" applyBorder="1" applyAlignment="1">
      <alignment horizontal="left" vertical="center"/>
    </xf>
    <xf numFmtId="0" fontId="30" fillId="0" borderId="26" xfId="0" applyFont="1" applyBorder="1" applyAlignment="1">
      <alignment horizontal="left" vertical="center"/>
    </xf>
    <xf numFmtId="0" fontId="30" fillId="0" borderId="27" xfId="0" applyFont="1" applyBorder="1" applyAlignment="1">
      <alignment horizontal="left" vertical="center"/>
    </xf>
    <xf numFmtId="0" fontId="30" fillId="0" borderId="25" xfId="0" applyFont="1" applyBorder="1" applyAlignment="1">
      <alignment horizontal="left" vertical="center"/>
    </xf>
    <xf numFmtId="9" fontId="31" fillId="0" borderId="28" xfId="0" applyNumberFormat="1" applyFont="1" applyFill="1" applyBorder="1" applyAlignment="1">
      <alignment horizontal="center" vertical="center"/>
    </xf>
    <xf numFmtId="9" fontId="31" fillId="0" borderId="32" xfId="0" applyNumberFormat="1" applyFont="1" applyFill="1" applyBorder="1" applyAlignment="1">
      <alignment horizontal="center" vertical="center"/>
    </xf>
    <xf numFmtId="9" fontId="31" fillId="0" borderId="33" xfId="0" applyNumberFormat="1" applyFont="1" applyBorder="1" applyAlignment="1">
      <alignment horizontal="center" vertical="center"/>
    </xf>
    <xf numFmtId="9" fontId="31" fillId="0" borderId="34" xfId="0" applyNumberFormat="1" applyFont="1" applyBorder="1" applyAlignment="1">
      <alignment horizontal="center" vertical="center"/>
    </xf>
    <xf numFmtId="9" fontId="31" fillId="0" borderId="35" xfId="0" applyNumberFormat="1" applyFont="1" applyBorder="1" applyAlignment="1">
      <alignment horizontal="center" vertical="center"/>
    </xf>
    <xf numFmtId="0" fontId="32" fillId="7" borderId="29" xfId="0" applyFont="1" applyFill="1" applyBorder="1" applyAlignment="1">
      <alignment horizontal="center" vertical="center"/>
    </xf>
    <xf numFmtId="0" fontId="32" fillId="7" borderId="36" xfId="0" applyFont="1" applyFill="1" applyBorder="1" applyAlignment="1">
      <alignment horizontal="center" vertical="center"/>
    </xf>
    <xf numFmtId="9" fontId="31" fillId="0" borderId="28" xfId="0" applyNumberFormat="1" applyFont="1" applyBorder="1" applyAlignment="1">
      <alignment horizontal="center" vertical="center"/>
    </xf>
    <xf numFmtId="9" fontId="31" fillId="0" borderId="32" xfId="0" applyNumberFormat="1" applyFont="1" applyBorder="1" applyAlignment="1">
      <alignment horizontal="center" vertical="center"/>
    </xf>
    <xf numFmtId="0" fontId="32" fillId="7" borderId="29" xfId="0" applyFont="1" applyFill="1" applyBorder="1" applyAlignment="1">
      <alignment horizontal="center" vertical="center" wrapText="1"/>
    </xf>
    <xf numFmtId="0" fontId="32" fillId="7" borderId="36" xfId="0" applyFont="1" applyFill="1" applyBorder="1" applyAlignment="1">
      <alignment horizontal="center" vertical="center" wrapText="1"/>
    </xf>
    <xf numFmtId="9" fontId="31" fillId="0" borderId="21" xfId="0" applyNumberFormat="1" applyFont="1" applyBorder="1" applyAlignment="1">
      <alignment horizontal="center" vertical="center"/>
    </xf>
    <xf numFmtId="9" fontId="31" fillId="0" borderId="24" xfId="0" applyNumberFormat="1" applyFont="1" applyBorder="1" applyAlignment="1">
      <alignment horizontal="center" vertical="center"/>
    </xf>
    <xf numFmtId="9" fontId="31" fillId="0" borderId="27" xfId="0" applyNumberFormat="1" applyFont="1" applyBorder="1" applyAlignment="1">
      <alignment horizontal="center" vertical="center"/>
    </xf>
    <xf numFmtId="9" fontId="31" fillId="0" borderId="20" xfId="0" applyNumberFormat="1" applyFont="1" applyBorder="1" applyAlignment="1">
      <alignment horizontal="center" vertical="center"/>
    </xf>
    <xf numFmtId="9" fontId="31" fillId="0" borderId="23" xfId="0" applyNumberFormat="1" applyFont="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27" xfId="0" applyBorder="1" applyAlignment="1">
      <alignment horizontal="center" vertical="center"/>
    </xf>
    <xf numFmtId="0" fontId="0" fillId="0" borderId="35" xfId="0" applyBorder="1" applyAlignment="1">
      <alignment horizontal="center" vertical="center"/>
    </xf>
    <xf numFmtId="0" fontId="0" fillId="0" borderId="40" xfId="0" applyBorder="1" applyAlignment="1">
      <alignment horizontal="center" vertical="center"/>
    </xf>
    <xf numFmtId="0" fontId="0" fillId="0" borderId="38" xfId="0" applyBorder="1" applyAlignment="1">
      <alignment horizontal="center" vertical="center"/>
    </xf>
    <xf numFmtId="0" fontId="30" fillId="7" borderId="4" xfId="0" applyFont="1" applyFill="1" applyBorder="1" applyAlignment="1">
      <alignment horizontal="center" vertical="center" wrapText="1"/>
    </xf>
    <xf numFmtId="9" fontId="30" fillId="7" borderId="4" xfId="0" applyNumberFormat="1" applyFont="1" applyFill="1" applyBorder="1" applyAlignment="1">
      <alignment horizontal="center" vertical="center" wrapText="1"/>
    </xf>
    <xf numFmtId="49" fontId="30" fillId="7" borderId="4" xfId="0" applyNumberFormat="1" applyFont="1" applyFill="1" applyBorder="1" applyAlignment="1">
      <alignment horizontal="center" vertical="center" wrapText="1"/>
    </xf>
    <xf numFmtId="9" fontId="31" fillId="0" borderId="40" xfId="0" applyNumberFormat="1" applyFont="1" applyBorder="1" applyAlignment="1">
      <alignment horizontal="center" vertical="center"/>
    </xf>
    <xf numFmtId="9" fontId="31" fillId="0" borderId="44" xfId="0" applyNumberFormat="1" applyFont="1" applyBorder="1" applyAlignment="1">
      <alignment horizontal="center" vertical="center"/>
    </xf>
    <xf numFmtId="9" fontId="31" fillId="0" borderId="43" xfId="0" applyNumberFormat="1" applyFont="1" applyBorder="1" applyAlignment="1">
      <alignment horizontal="center" vertical="center"/>
    </xf>
    <xf numFmtId="9" fontId="31" fillId="0" borderId="45" xfId="0" applyNumberFormat="1" applyFont="1" applyFill="1" applyBorder="1" applyAlignment="1">
      <alignment horizontal="center" vertical="center"/>
    </xf>
    <xf numFmtId="9" fontId="31" fillId="0" borderId="45" xfId="0" applyNumberFormat="1" applyFont="1" applyBorder="1" applyAlignment="1">
      <alignment horizontal="center" vertical="center"/>
    </xf>
    <xf numFmtId="0" fontId="32" fillId="7" borderId="46" xfId="0" applyFont="1" applyFill="1" applyBorder="1" applyAlignment="1">
      <alignment horizontal="center" vertical="center" wrapText="1"/>
    </xf>
    <xf numFmtId="9" fontId="31" fillId="0" borderId="38" xfId="0" applyNumberFormat="1" applyFont="1" applyBorder="1" applyAlignment="1">
      <alignment horizontal="center" vertical="center"/>
    </xf>
    <xf numFmtId="9" fontId="31" fillId="0" borderId="42" xfId="0" applyNumberFormat="1" applyFont="1" applyBorder="1" applyAlignment="1">
      <alignment horizontal="center" vertical="center"/>
    </xf>
    <xf numFmtId="9" fontId="31" fillId="0" borderId="47" xfId="0" applyNumberFormat="1" applyFont="1" applyBorder="1" applyAlignment="1">
      <alignment horizontal="center" vertical="center"/>
    </xf>
    <xf numFmtId="0" fontId="32" fillId="7" borderId="48" xfId="0" applyFont="1" applyFill="1" applyBorder="1" applyAlignment="1">
      <alignment horizontal="center" vertical="center" wrapText="1"/>
    </xf>
    <xf numFmtId="0" fontId="29" fillId="10" borderId="41" xfId="0" applyFont="1" applyFill="1" applyBorder="1" applyAlignment="1">
      <alignment horizontal="center" vertical="center"/>
    </xf>
    <xf numFmtId="0" fontId="30" fillId="7" borderId="49" xfId="0"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30" fillId="11" borderId="14" xfId="0" applyFont="1" applyFill="1" applyBorder="1" applyAlignment="1">
      <alignment horizontal="left" vertical="center"/>
    </xf>
    <xf numFmtId="14" fontId="30" fillId="7" borderId="1" xfId="0" applyNumberFormat="1" applyFont="1" applyFill="1" applyBorder="1" applyAlignment="1">
      <alignment horizontal="center" vertical="center" wrapText="1"/>
    </xf>
    <xf numFmtId="9" fontId="31" fillId="0" borderId="37" xfId="0" applyNumberFormat="1" applyFont="1" applyFill="1" applyBorder="1" applyAlignment="1">
      <alignment horizontal="center" vertical="center"/>
    </xf>
    <xf numFmtId="9" fontId="31" fillId="0" borderId="51" xfId="0" applyNumberFormat="1" applyFont="1" applyFill="1" applyBorder="1" applyAlignment="1">
      <alignment horizontal="center" vertical="center"/>
    </xf>
    <xf numFmtId="9" fontId="31" fillId="0" borderId="33" xfId="0" applyNumberFormat="1" applyFont="1" applyFill="1" applyBorder="1" applyAlignment="1">
      <alignment horizontal="center" vertical="center"/>
    </xf>
    <xf numFmtId="0" fontId="34" fillId="7" borderId="29" xfId="0" applyFont="1" applyFill="1" applyBorder="1" applyAlignment="1">
      <alignment horizontal="center" vertical="center" wrapText="1"/>
    </xf>
    <xf numFmtId="0" fontId="0" fillId="0" borderId="30" xfId="0" applyFill="1" applyBorder="1" applyAlignment="1">
      <alignment horizontal="center" vertical="center"/>
    </xf>
    <xf numFmtId="49" fontId="30" fillId="7" borderId="30" xfId="0" applyNumberFormat="1" applyFont="1" applyFill="1" applyBorder="1" applyAlignment="1">
      <alignment horizontal="center" vertical="center" wrapText="1"/>
    </xf>
    <xf numFmtId="0" fontId="30" fillId="7" borderId="30" xfId="0" applyFont="1" applyFill="1" applyBorder="1" applyAlignment="1">
      <alignment horizontal="center" vertical="center" wrapText="1"/>
    </xf>
    <xf numFmtId="0" fontId="34" fillId="9" borderId="24" xfId="0" applyFont="1" applyFill="1" applyBorder="1" applyAlignment="1">
      <alignment horizontal="center" vertical="center" wrapText="1"/>
    </xf>
    <xf numFmtId="0" fontId="30" fillId="7" borderId="34" xfId="0" applyFont="1" applyFill="1" applyBorder="1" applyAlignment="1">
      <alignment horizontal="center" vertical="center" wrapText="1"/>
    </xf>
    <xf numFmtId="0" fontId="41" fillId="7" borderId="34" xfId="0" applyFont="1" applyFill="1" applyBorder="1" applyAlignment="1">
      <alignment horizontal="center" vertical="center" wrapText="1"/>
    </xf>
    <xf numFmtId="0" fontId="30" fillId="10" borderId="39" xfId="0" applyFont="1" applyFill="1" applyBorder="1" applyAlignment="1">
      <alignment horizontal="center" vertical="center" wrapText="1"/>
    </xf>
    <xf numFmtId="0" fontId="30" fillId="7" borderId="40" xfId="0" applyFont="1" applyFill="1" applyBorder="1" applyAlignment="1">
      <alignment horizontal="center" vertical="center" wrapText="1"/>
    </xf>
    <xf numFmtId="14" fontId="30" fillId="7" borderId="4" xfId="0" applyNumberFormat="1" applyFont="1" applyFill="1" applyBorder="1" applyAlignment="1">
      <alignment horizontal="center" vertical="center" wrapText="1"/>
    </xf>
    <xf numFmtId="0" fontId="34" fillId="9" borderId="38" xfId="0" applyFont="1" applyFill="1" applyBorder="1" applyAlignment="1">
      <alignment horizontal="center" vertical="center" wrapText="1"/>
    </xf>
    <xf numFmtId="0" fontId="30" fillId="10" borderId="14" xfId="0" applyFont="1" applyFill="1" applyBorder="1" applyAlignment="1">
      <alignment horizontal="center" vertical="center" wrapText="1"/>
    </xf>
    <xf numFmtId="0" fontId="30" fillId="12" borderId="52" xfId="0" applyFont="1" applyFill="1" applyBorder="1" applyAlignment="1">
      <alignment horizontal="center" vertical="center" wrapText="1"/>
    </xf>
    <xf numFmtId="0" fontId="30" fillId="12" borderId="31" xfId="0" applyFont="1" applyFill="1" applyBorder="1" applyAlignment="1">
      <alignment horizontal="center" vertical="center" wrapText="1"/>
    </xf>
    <xf numFmtId="0" fontId="30" fillId="12" borderId="31" xfId="0" applyFont="1" applyFill="1" applyBorder="1" applyAlignment="1">
      <alignment horizontal="center" vertical="center"/>
    </xf>
    <xf numFmtId="0" fontId="34" fillId="9" borderId="53" xfId="0" applyFont="1" applyFill="1" applyBorder="1" applyAlignment="1">
      <alignment horizontal="center" vertical="center" wrapText="1"/>
    </xf>
    <xf numFmtId="0" fontId="34" fillId="9" borderId="36" xfId="0" applyFont="1" applyFill="1" applyBorder="1" applyAlignment="1">
      <alignment horizontal="center" vertical="center" wrapText="1"/>
    </xf>
    <xf numFmtId="0" fontId="0" fillId="0" borderId="0" xfId="0" applyAlignment="1">
      <alignment vertical="center"/>
    </xf>
    <xf numFmtId="0" fontId="0" fillId="0" borderId="0" xfId="0" applyAlignment="1"/>
    <xf numFmtId="0" fontId="48" fillId="14" borderId="1"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24" fillId="0" borderId="0" xfId="0" applyFont="1" applyFill="1" applyBorder="1" applyAlignment="1">
      <alignment horizontal="left" vertical="center" wrapText="1"/>
    </xf>
    <xf numFmtId="9" fontId="31" fillId="0" borderId="54" xfId="0" applyNumberFormat="1" applyFont="1" applyBorder="1" applyAlignment="1">
      <alignment horizontal="center" vertical="center"/>
    </xf>
    <xf numFmtId="9" fontId="31" fillId="0" borderId="30" xfId="0" applyNumberFormat="1" applyFont="1" applyBorder="1" applyAlignment="1">
      <alignment horizontal="center" vertical="center"/>
    </xf>
    <xf numFmtId="9" fontId="31" fillId="0" borderId="4" xfId="0" applyNumberFormat="1" applyFont="1" applyBorder="1" applyAlignment="1">
      <alignment horizontal="center" vertical="center"/>
    </xf>
    <xf numFmtId="0" fontId="0" fillId="0" borderId="30" xfId="0" applyBorder="1" applyAlignment="1">
      <alignment horizontal="center" vertical="center"/>
    </xf>
    <xf numFmtId="0" fontId="0" fillId="0" borderId="50" xfId="0" applyBorder="1" applyAlignment="1">
      <alignment horizontal="center" vertical="center"/>
    </xf>
    <xf numFmtId="0" fontId="32" fillId="7" borderId="5" xfId="0" applyFont="1" applyFill="1" applyBorder="1" applyAlignment="1">
      <alignment horizontal="center" vertical="center" wrapText="1"/>
    </xf>
    <xf numFmtId="0" fontId="0" fillId="0" borderId="54" xfId="0" applyBorder="1" applyAlignment="1">
      <alignment horizontal="center" vertical="center"/>
    </xf>
    <xf numFmtId="0" fontId="0" fillId="0" borderId="4" xfId="0" applyBorder="1" applyAlignment="1">
      <alignment horizontal="center" vertical="center"/>
    </xf>
    <xf numFmtId="0" fontId="0" fillId="0" borderId="55" xfId="0" applyBorder="1" applyAlignment="1">
      <alignment horizontal="center" vertical="center"/>
    </xf>
    <xf numFmtId="0" fontId="32" fillId="7" borderId="41"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 xfId="0" applyFill="1" applyBorder="1" applyAlignment="1">
      <alignment horizontal="center" vertical="center"/>
    </xf>
    <xf numFmtId="0" fontId="0" fillId="0" borderId="32" xfId="0" applyBorder="1" applyAlignment="1">
      <alignment horizontal="center" vertical="center"/>
    </xf>
    <xf numFmtId="0" fontId="0" fillId="0" borderId="1" xfId="0" applyFill="1" applyBorder="1" applyAlignment="1">
      <alignment horizontal="center" vertical="center"/>
    </xf>
    <xf numFmtId="0" fontId="57" fillId="0" borderId="1" xfId="0" applyFont="1" applyBorder="1" applyAlignment="1">
      <alignment vertical="center" wrapText="1"/>
    </xf>
    <xf numFmtId="0" fontId="30" fillId="7" borderId="29" xfId="0" applyFont="1" applyFill="1" applyBorder="1" applyAlignment="1">
      <alignment horizontal="center" vertical="center" wrapText="1"/>
    </xf>
    <xf numFmtId="0" fontId="30" fillId="7" borderId="36" xfId="0" applyFont="1" applyFill="1" applyBorder="1" applyAlignment="1">
      <alignment horizontal="center" vertical="center" wrapText="1"/>
    </xf>
    <xf numFmtId="0" fontId="30" fillId="7" borderId="56" xfId="0" applyFont="1" applyFill="1" applyBorder="1" applyAlignment="1">
      <alignment horizontal="center" vertical="center" wrapText="1"/>
    </xf>
    <xf numFmtId="0" fontId="30" fillId="7" borderId="57" xfId="0" applyFont="1" applyFill="1" applyBorder="1" applyAlignment="1">
      <alignment horizontal="center" vertical="center" wrapText="1"/>
    </xf>
    <xf numFmtId="0" fontId="30" fillId="7" borderId="58" xfId="0" applyFont="1" applyFill="1" applyBorder="1" applyAlignment="1">
      <alignment horizontal="center" vertical="center" wrapText="1"/>
    </xf>
    <xf numFmtId="0" fontId="30" fillId="7" borderId="59" xfId="0" applyFont="1" applyFill="1" applyBorder="1" applyAlignment="1">
      <alignment horizontal="center" vertical="center" wrapText="1"/>
    </xf>
    <xf numFmtId="0" fontId="41" fillId="7" borderId="25" xfId="0" applyFont="1" applyFill="1" applyBorder="1" applyAlignment="1">
      <alignment horizontal="center" vertical="center" wrapText="1"/>
    </xf>
    <xf numFmtId="0" fontId="30" fillId="7" borderId="26" xfId="0" applyFont="1" applyFill="1" applyBorder="1" applyAlignment="1">
      <alignment horizontal="center" vertical="center" wrapText="1"/>
    </xf>
    <xf numFmtId="9" fontId="30" fillId="7" borderId="26" xfId="0" applyNumberFormat="1" applyFont="1" applyFill="1" applyBorder="1" applyAlignment="1">
      <alignment horizontal="center" vertical="center" wrapText="1"/>
    </xf>
    <xf numFmtId="49" fontId="30" fillId="7" borderId="26" xfId="0" applyNumberFormat="1" applyFont="1" applyFill="1" applyBorder="1" applyAlignment="1">
      <alignment horizontal="center" vertical="center" wrapText="1"/>
    </xf>
    <xf numFmtId="0" fontId="30" fillId="7" borderId="31" xfId="0" applyFont="1" applyFill="1" applyBorder="1" applyAlignment="1">
      <alignment horizontal="center" vertical="center" wrapText="1"/>
    </xf>
    <xf numFmtId="0" fontId="37" fillId="0" borderId="31" xfId="0" applyFont="1" applyBorder="1" applyAlignment="1">
      <alignment horizontal="left" vertical="center"/>
    </xf>
    <xf numFmtId="0" fontId="44" fillId="0" borderId="31" xfId="0" applyFont="1" applyBorder="1" applyAlignment="1">
      <alignment horizontal="left" vertical="center"/>
    </xf>
    <xf numFmtId="0" fontId="38" fillId="0" borderId="31" xfId="0" applyFont="1" applyBorder="1" applyAlignment="1"/>
    <xf numFmtId="0" fontId="40" fillId="0" borderId="31" xfId="0" applyFont="1" applyBorder="1" applyAlignment="1"/>
    <xf numFmtId="0" fontId="43" fillId="0" borderId="31" xfId="0" applyFont="1" applyBorder="1" applyAlignment="1"/>
    <xf numFmtId="0" fontId="38" fillId="0" borderId="53" xfId="0" applyFont="1" applyBorder="1" applyAlignment="1"/>
    <xf numFmtId="0" fontId="28" fillId="0" borderId="14" xfId="0" applyFont="1" applyBorder="1" applyAlignment="1">
      <alignment horizontal="center"/>
    </xf>
    <xf numFmtId="0" fontId="29" fillId="3" borderId="60" xfId="0" applyFont="1" applyFill="1" applyBorder="1" applyAlignment="1">
      <alignment vertical="center"/>
    </xf>
    <xf numFmtId="0" fontId="29" fillId="10" borderId="12" xfId="0" applyFont="1" applyFill="1" applyBorder="1" applyAlignment="1">
      <alignment vertical="center"/>
    </xf>
    <xf numFmtId="0" fontId="29" fillId="10" borderId="37" xfId="0" applyFont="1" applyFill="1" applyBorder="1" applyAlignment="1">
      <alignment horizontal="center" vertical="center"/>
    </xf>
    <xf numFmtId="0" fontId="29" fillId="10" borderId="51" xfId="0" applyFont="1" applyFill="1" applyBorder="1" applyAlignment="1">
      <alignment horizontal="center" vertical="center"/>
    </xf>
    <xf numFmtId="0" fontId="29" fillId="10" borderId="61" xfId="0" applyFont="1" applyFill="1" applyBorder="1" applyAlignment="1">
      <alignment horizontal="center" vertical="center"/>
    </xf>
    <xf numFmtId="0" fontId="32" fillId="3" borderId="31" xfId="0" applyFont="1" applyFill="1" applyBorder="1" applyAlignment="1">
      <alignment horizontal="center" vertical="center"/>
    </xf>
    <xf numFmtId="0" fontId="32" fillId="3" borderId="31" xfId="0" applyFont="1" applyFill="1" applyBorder="1" applyAlignment="1">
      <alignment horizontal="center" vertical="center" wrapText="1"/>
    </xf>
    <xf numFmtId="0" fontId="0" fillId="0" borderId="31" xfId="0" applyBorder="1" applyAlignment="1">
      <alignment horizontal="center" vertical="center"/>
    </xf>
    <xf numFmtId="0" fontId="32" fillId="3" borderId="53" xfId="0" applyFont="1" applyFill="1" applyBorder="1" applyAlignment="1">
      <alignment horizontal="center" vertical="center" wrapText="1"/>
    </xf>
    <xf numFmtId="0" fontId="37" fillId="0" borderId="62" xfId="0" applyFont="1" applyBorder="1" applyAlignment="1">
      <alignment horizontal="left" vertical="center"/>
    </xf>
    <xf numFmtId="0" fontId="37" fillId="0" borderId="63" xfId="0" applyFont="1" applyBorder="1" applyAlignment="1">
      <alignment horizontal="left" vertical="center"/>
    </xf>
    <xf numFmtId="0" fontId="37" fillId="0" borderId="64" xfId="0" applyFont="1" applyBorder="1" applyAlignment="1">
      <alignment horizontal="left" vertical="center"/>
    </xf>
    <xf numFmtId="0" fontId="29" fillId="10" borderId="16" xfId="0" applyFont="1" applyFill="1" applyBorder="1" applyAlignment="1">
      <alignment vertical="center"/>
    </xf>
    <xf numFmtId="0" fontId="30" fillId="0" borderId="20" xfId="0" applyFont="1" applyBorder="1" applyAlignment="1">
      <alignment horizontal="left" vertical="center"/>
    </xf>
    <xf numFmtId="0" fontId="0" fillId="0" borderId="25" xfId="0" applyBorder="1" applyAlignment="1">
      <alignment horizontal="center" vertical="center"/>
    </xf>
    <xf numFmtId="0" fontId="30" fillId="0" borderId="22" xfId="0" applyFont="1" applyBorder="1" applyAlignment="1">
      <alignment horizontal="left" vertical="center"/>
    </xf>
    <xf numFmtId="0" fontId="0" fillId="0" borderId="26" xfId="0" applyBorder="1" applyAlignment="1">
      <alignment horizontal="center" vertical="center"/>
    </xf>
    <xf numFmtId="0" fontId="30" fillId="0" borderId="23" xfId="0" applyFont="1" applyBorder="1" applyAlignment="1">
      <alignment horizontal="left" vertical="center"/>
    </xf>
    <xf numFmtId="0" fontId="29" fillId="16" borderId="14" xfId="0" applyFont="1" applyFill="1" applyBorder="1" applyAlignment="1">
      <alignment vertical="center"/>
    </xf>
    <xf numFmtId="0" fontId="29" fillId="16" borderId="19" xfId="0" applyFont="1" applyFill="1" applyBorder="1" applyAlignment="1">
      <alignment vertical="center"/>
    </xf>
    <xf numFmtId="0" fontId="29" fillId="16" borderId="14" xfId="0" applyFont="1" applyFill="1" applyBorder="1" applyAlignment="1">
      <alignment horizontal="center" vertical="center"/>
    </xf>
    <xf numFmtId="0" fontId="7" fillId="3" borderId="1" xfId="3" applyFont="1" applyFill="1" applyBorder="1" applyAlignment="1">
      <alignment vertical="center"/>
    </xf>
    <xf numFmtId="0" fontId="67" fillId="0" borderId="0" xfId="0" applyFont="1">
      <alignment vertical="center"/>
    </xf>
    <xf numFmtId="0" fontId="70" fillId="0" borderId="66" xfId="0" applyFont="1" applyBorder="1" applyAlignment="1">
      <alignment vertical="center" wrapText="1"/>
    </xf>
    <xf numFmtId="0" fontId="70" fillId="17" borderId="67" xfId="0" applyFont="1" applyFill="1" applyBorder="1" applyAlignment="1">
      <alignment horizontal="center" vertical="center" wrapText="1"/>
    </xf>
    <xf numFmtId="0" fontId="70" fillId="17" borderId="68" xfId="0" applyFont="1" applyFill="1" applyBorder="1" applyAlignment="1">
      <alignment horizontal="center" vertical="center" wrapText="1"/>
    </xf>
    <xf numFmtId="0" fontId="69" fillId="0" borderId="0" xfId="0" applyFont="1">
      <alignment vertical="center"/>
    </xf>
    <xf numFmtId="0" fontId="72" fillId="0" borderId="0" xfId="0" applyFont="1">
      <alignment vertical="center"/>
    </xf>
    <xf numFmtId="0" fontId="73" fillId="0" borderId="66" xfId="0" applyFont="1" applyBorder="1" applyAlignment="1">
      <alignment vertical="center" wrapText="1"/>
    </xf>
    <xf numFmtId="0" fontId="71" fillId="17" borderId="67" xfId="0" applyFont="1" applyFill="1" applyBorder="1" applyAlignment="1">
      <alignment horizontal="center" vertical="center" wrapText="1"/>
    </xf>
    <xf numFmtId="0" fontId="71" fillId="17" borderId="68" xfId="0" applyFont="1" applyFill="1" applyBorder="1" applyAlignment="1">
      <alignment horizontal="center" vertical="center" wrapText="1"/>
    </xf>
    <xf numFmtId="0" fontId="73" fillId="17" borderId="68" xfId="0" applyFont="1" applyFill="1" applyBorder="1" applyAlignment="1">
      <alignment horizontal="center" vertical="center" wrapText="1"/>
    </xf>
    <xf numFmtId="0" fontId="75" fillId="0" borderId="0" xfId="0" applyFont="1">
      <alignment vertical="center"/>
    </xf>
    <xf numFmtId="0" fontId="33" fillId="0" borderId="0" xfId="0" applyFont="1">
      <alignment vertical="center"/>
    </xf>
    <xf numFmtId="0" fontId="6" fillId="3" borderId="0" xfId="3" applyFont="1" applyFill="1" applyBorder="1" applyAlignment="1">
      <alignment vertical="center"/>
    </xf>
    <xf numFmtId="0" fontId="30" fillId="12" borderId="30" xfId="0" applyFont="1" applyFill="1" applyBorder="1" applyAlignment="1">
      <alignment horizontal="center" vertical="center"/>
    </xf>
    <xf numFmtId="0" fontId="3" fillId="3" borderId="1" xfId="3" applyFont="1" applyFill="1" applyBorder="1" applyAlignment="1">
      <alignment vertical="center" wrapText="1"/>
    </xf>
    <xf numFmtId="176" fontId="34" fillId="9" borderId="38" xfId="0" applyNumberFormat="1" applyFont="1" applyFill="1" applyBorder="1" applyAlignment="1">
      <alignment horizontal="center" vertical="center" wrapText="1"/>
    </xf>
    <xf numFmtId="0" fontId="34" fillId="9" borderId="14" xfId="0" applyFont="1" applyFill="1" applyBorder="1" applyAlignment="1">
      <alignment horizontal="center" vertical="center" wrapText="1"/>
    </xf>
    <xf numFmtId="0" fontId="34" fillId="9" borderId="14" xfId="0" applyFont="1" applyFill="1" applyBorder="1" applyAlignment="1">
      <alignment horizontal="left" vertical="center"/>
    </xf>
    <xf numFmtId="176" fontId="34" fillId="9" borderId="10" xfId="0" applyNumberFormat="1" applyFont="1" applyFill="1" applyBorder="1" applyAlignment="1">
      <alignment horizontal="center" vertical="center" wrapText="1"/>
    </xf>
    <xf numFmtId="14" fontId="90" fillId="0" borderId="1" xfId="0" applyNumberFormat="1" applyFont="1" applyBorder="1" applyAlignment="1">
      <alignment horizontal="center" vertical="center" wrapText="1"/>
    </xf>
    <xf numFmtId="0" fontId="90" fillId="0" borderId="1" xfId="0" applyFont="1" applyBorder="1" applyAlignment="1">
      <alignment horizontal="center" vertical="center" wrapText="1"/>
    </xf>
    <xf numFmtId="0" fontId="91" fillId="0" borderId="1" xfId="0" applyFont="1" applyBorder="1" applyAlignment="1">
      <alignment horizontal="center" vertical="center"/>
    </xf>
    <xf numFmtId="14" fontId="91" fillId="0" borderId="1" xfId="0" applyNumberFormat="1" applyFont="1" applyBorder="1" applyAlignment="1">
      <alignment horizontal="center" vertical="center"/>
    </xf>
    <xf numFmtId="0" fontId="90" fillId="0" borderId="1" xfId="0" applyFont="1" applyBorder="1" applyAlignment="1">
      <alignment horizontal="justify" vertical="center" wrapText="1"/>
    </xf>
    <xf numFmtId="0" fontId="91" fillId="0" borderId="1" xfId="0" applyFont="1" applyBorder="1" applyAlignment="1">
      <alignment horizontal="left" vertical="center" wrapText="1"/>
    </xf>
    <xf numFmtId="0" fontId="91" fillId="0" borderId="1" xfId="0" applyFont="1" applyBorder="1" applyAlignment="1">
      <alignment vertical="center" wrapText="1"/>
    </xf>
    <xf numFmtId="0" fontId="2" fillId="3" borderId="1" xfId="3" applyFont="1" applyFill="1" applyBorder="1" applyAlignment="1">
      <alignment vertical="center"/>
    </xf>
    <xf numFmtId="49" fontId="46" fillId="13" borderId="5" xfId="0" applyNumberFormat="1" applyFont="1" applyFill="1" applyBorder="1" applyAlignment="1" applyProtection="1">
      <alignment vertical="center"/>
    </xf>
    <xf numFmtId="49" fontId="46" fillId="13" borderId="7" xfId="0" applyNumberFormat="1" applyFont="1" applyFill="1" applyBorder="1" applyAlignment="1" applyProtection="1">
      <alignment vertical="center"/>
    </xf>
    <xf numFmtId="49" fontId="46" fillId="13" borderId="6" xfId="0" applyNumberFormat="1" applyFont="1" applyFill="1" applyBorder="1" applyAlignment="1" applyProtection="1">
      <alignment vertical="center"/>
    </xf>
    <xf numFmtId="0" fontId="56" fillId="5" borderId="3" xfId="0" applyFont="1" applyFill="1" applyBorder="1" applyAlignment="1">
      <alignment horizontal="center" vertical="center" wrapText="1"/>
    </xf>
    <xf numFmtId="0" fontId="45" fillId="0" borderId="2" xfId="0" applyFont="1" applyBorder="1" applyAlignment="1">
      <alignment horizontal="center" vertical="center"/>
    </xf>
    <xf numFmtId="0" fontId="45" fillId="0" borderId="4" xfId="0" applyFont="1" applyBorder="1" applyAlignment="1">
      <alignment horizontal="center" vertical="center"/>
    </xf>
    <xf numFmtId="0" fontId="62" fillId="6" borderId="3" xfId="0" applyFont="1" applyFill="1" applyBorder="1" applyAlignment="1">
      <alignment horizontal="left" vertical="center" wrapText="1"/>
    </xf>
    <xf numFmtId="0" fontId="61" fillId="6" borderId="2" xfId="0" applyFont="1" applyFill="1" applyBorder="1" applyAlignment="1">
      <alignment horizontal="left" vertical="center" wrapText="1"/>
    </xf>
    <xf numFmtId="0" fontId="61" fillId="6" borderId="4" xfId="0" applyFont="1" applyFill="1" applyBorder="1" applyAlignment="1">
      <alignment horizontal="left" vertical="center" wrapText="1"/>
    </xf>
    <xf numFmtId="0" fontId="61" fillId="6" borderId="3" xfId="0" applyFont="1" applyFill="1" applyBorder="1" applyAlignment="1">
      <alignment horizontal="left" vertical="center" wrapText="1"/>
    </xf>
    <xf numFmtId="0" fontId="55" fillId="15" borderId="3" xfId="0" applyFont="1" applyFill="1" applyBorder="1" applyAlignment="1">
      <alignment horizontal="left" vertical="center" wrapText="1"/>
    </xf>
    <xf numFmtId="0" fontId="54" fillId="15" borderId="2" xfId="0" applyFont="1" applyFill="1" applyBorder="1" applyAlignment="1">
      <alignment horizontal="left" vertical="center" wrapText="1"/>
    </xf>
    <xf numFmtId="0" fontId="54" fillId="15" borderId="4" xfId="0" applyFont="1" applyFill="1" applyBorder="1" applyAlignment="1">
      <alignment horizontal="left" vertical="center" wrapText="1"/>
    </xf>
    <xf numFmtId="0" fontId="21" fillId="6" borderId="3" xfId="0" applyFont="1" applyFill="1" applyBorder="1" applyAlignment="1">
      <alignment horizontal="left" vertical="center" wrapText="1"/>
    </xf>
    <xf numFmtId="0" fontId="21" fillId="6" borderId="2" xfId="0" applyFont="1" applyFill="1" applyBorder="1" applyAlignment="1">
      <alignment horizontal="left" vertical="center" wrapText="1"/>
    </xf>
    <xf numFmtId="0" fontId="21" fillId="6" borderId="4" xfId="0" applyFont="1" applyFill="1" applyBorder="1" applyAlignment="1">
      <alignment horizontal="left" vertical="center" wrapText="1"/>
    </xf>
    <xf numFmtId="0" fontId="24" fillId="6" borderId="3" xfId="0" applyFont="1" applyFill="1" applyBorder="1" applyAlignment="1">
      <alignment horizontal="left" vertical="center" wrapText="1"/>
    </xf>
    <xf numFmtId="0" fontId="24" fillId="6" borderId="2" xfId="0" applyFont="1" applyFill="1" applyBorder="1" applyAlignment="1">
      <alignment horizontal="left" vertical="center" wrapText="1"/>
    </xf>
    <xf numFmtId="0" fontId="24" fillId="6" borderId="4" xfId="0" applyFont="1" applyFill="1" applyBorder="1" applyAlignment="1">
      <alignment horizontal="left" vertical="center" wrapText="1"/>
    </xf>
    <xf numFmtId="9" fontId="30" fillId="7" borderId="3" xfId="0" applyNumberFormat="1" applyFont="1" applyFill="1" applyBorder="1" applyAlignment="1">
      <alignment horizontal="left" vertical="top" wrapText="1"/>
    </xf>
    <xf numFmtId="9" fontId="30" fillId="7" borderId="2" xfId="0" applyNumberFormat="1" applyFont="1" applyFill="1" applyBorder="1" applyAlignment="1">
      <alignment horizontal="left" vertical="top" wrapText="1"/>
    </xf>
    <xf numFmtId="9" fontId="30" fillId="7" borderId="4" xfId="0" applyNumberFormat="1" applyFont="1" applyFill="1" applyBorder="1" applyAlignment="1">
      <alignment horizontal="left" vertical="top" wrapText="1"/>
    </xf>
    <xf numFmtId="0" fontId="29" fillId="16" borderId="16" xfId="0" applyFont="1" applyFill="1" applyBorder="1" applyAlignment="1">
      <alignment horizontal="center" vertical="center" wrapText="1"/>
    </xf>
    <xf numFmtId="0" fontId="29" fillId="16" borderId="10" xfId="0" applyFont="1" applyFill="1" applyBorder="1" applyAlignment="1">
      <alignment horizontal="center" vertical="center" wrapText="1"/>
    </xf>
    <xf numFmtId="0" fontId="29" fillId="16" borderId="5" xfId="0" applyFont="1" applyFill="1" applyBorder="1" applyAlignment="1">
      <alignment horizontal="center" vertical="center"/>
    </xf>
    <xf numFmtId="0" fontId="29" fillId="16" borderId="7" xfId="0" applyFont="1" applyFill="1" applyBorder="1" applyAlignment="1">
      <alignment horizontal="center" vertical="center"/>
    </xf>
    <xf numFmtId="0" fontId="19" fillId="8" borderId="5" xfId="3" applyFont="1" applyFill="1" applyBorder="1" applyAlignment="1">
      <alignment horizontal="left" vertical="top" wrapText="1"/>
    </xf>
    <xf numFmtId="0" fontId="19" fillId="8" borderId="7" xfId="3" applyFont="1" applyFill="1" applyBorder="1" applyAlignment="1">
      <alignment horizontal="left" vertical="top" wrapText="1"/>
    </xf>
    <xf numFmtId="0" fontId="19" fillId="8" borderId="6" xfId="3" applyFont="1" applyFill="1" applyBorder="1" applyAlignment="1">
      <alignment horizontal="left" vertical="top" wrapText="1"/>
    </xf>
    <xf numFmtId="0" fontId="36" fillId="0" borderId="0" xfId="3" applyFont="1" applyFill="1" applyAlignment="1">
      <alignment horizontal="left" vertical="center" wrapText="1"/>
    </xf>
    <xf numFmtId="0" fontId="36" fillId="0" borderId="0" xfId="3" applyFont="1" applyFill="1" applyAlignment="1">
      <alignment horizontal="left" vertical="center"/>
    </xf>
    <xf numFmtId="0" fontId="29" fillId="16" borderId="17" xfId="0" applyFont="1" applyFill="1" applyBorder="1" applyAlignment="1">
      <alignment horizontal="center" vertical="center"/>
    </xf>
    <xf numFmtId="0" fontId="29" fillId="16" borderId="8" xfId="0" applyFont="1" applyFill="1" applyBorder="1" applyAlignment="1">
      <alignment horizontal="center" vertical="center"/>
    </xf>
    <xf numFmtId="0" fontId="30" fillId="0" borderId="16" xfId="0" applyFont="1" applyBorder="1" applyAlignment="1">
      <alignment horizontal="center" vertical="center" wrapText="1"/>
    </xf>
    <xf numFmtId="0" fontId="30" fillId="0" borderId="12" xfId="0" applyFont="1" applyBorder="1" applyAlignment="1">
      <alignment horizontal="center" vertical="center" wrapText="1"/>
    </xf>
    <xf numFmtId="0" fontId="30" fillId="0" borderId="10" xfId="0" applyFont="1" applyBorder="1" applyAlignment="1">
      <alignment horizontal="center" vertical="center" wrapText="1"/>
    </xf>
    <xf numFmtId="0" fontId="28" fillId="0" borderId="65" xfId="0" applyFont="1" applyBorder="1" applyAlignment="1">
      <alignment horizontal="center"/>
    </xf>
    <xf numFmtId="0" fontId="28" fillId="0" borderId="12" xfId="0" applyFont="1" applyBorder="1" applyAlignment="1">
      <alignment horizontal="center"/>
    </xf>
    <xf numFmtId="0" fontId="28" fillId="0" borderId="52" xfId="0" applyFont="1" applyBorder="1" applyAlignment="1">
      <alignment horizontal="center"/>
    </xf>
    <xf numFmtId="0" fontId="29" fillId="16" borderId="6" xfId="0" applyFont="1" applyFill="1" applyBorder="1" applyAlignment="1">
      <alignment horizontal="center" vertical="center"/>
    </xf>
    <xf numFmtId="0" fontId="29" fillId="16" borderId="5" xfId="0" applyFont="1" applyFill="1" applyBorder="1" applyAlignment="1">
      <alignment horizontal="center" vertical="center" wrapText="1"/>
    </xf>
    <xf numFmtId="0" fontId="29" fillId="16" borderId="7" xfId="0" applyFont="1" applyFill="1" applyBorder="1" applyAlignment="1">
      <alignment horizontal="center" vertical="center" wrapText="1"/>
    </xf>
    <xf numFmtId="0" fontId="29" fillId="16" borderId="6" xfId="0" applyFont="1" applyFill="1" applyBorder="1" applyAlignment="1">
      <alignment horizontal="center" vertical="center" wrapText="1"/>
    </xf>
    <xf numFmtId="0" fontId="20" fillId="4" borderId="0" xfId="1" applyNumberFormat="1" applyFont="1" applyFill="1" applyBorder="1" applyAlignment="1">
      <alignment horizontal="center" vertical="center" wrapText="1"/>
    </xf>
  </cellXfs>
  <cellStyles count="676">
    <cellStyle name="Hyperlink 2" xfId="4"/>
    <cellStyle name="Hyperlink 2 2" xfId="166"/>
    <cellStyle name="Hyperlink 2 3" xfId="505"/>
    <cellStyle name="Hyperlink 3" xfId="510"/>
    <cellStyle name="Normal 2" xfId="2"/>
    <cellStyle name="Normal 2 2" xfId="5"/>
    <cellStyle name="Normal 2 2 2" xfId="6"/>
    <cellStyle name="Normal 2 2 2 2" xfId="167"/>
    <cellStyle name="Normal 2 2 2 3" xfId="506"/>
    <cellStyle name="Normal 2 2 3" xfId="168"/>
    <cellStyle name="Normal 2 2 4" xfId="504"/>
    <cellStyle name="Normal 2 3" xfId="169"/>
    <cellStyle name="Normal 2 4" xfId="503"/>
    <cellStyle name="Normal 3" xfId="3"/>
    <cellStyle name="Normal 3 10" xfId="7"/>
    <cellStyle name="Normal 3 10 2" xfId="86"/>
    <cellStyle name="Normal 3 10 2 2" xfId="170"/>
    <cellStyle name="Normal 3 10 2 3" xfId="171"/>
    <cellStyle name="Normal 3 10 2 3 2" xfId="520"/>
    <cellStyle name="Normal 3 10 3" xfId="172"/>
    <cellStyle name="Normal 3 10 4" xfId="173"/>
    <cellStyle name="Normal 3 10 4 2" xfId="521"/>
    <cellStyle name="Normal 3 11" xfId="85"/>
    <cellStyle name="Normal 3 11 2" xfId="174"/>
    <cellStyle name="Normal 3 11 3" xfId="175"/>
    <cellStyle name="Normal 3 11 3 2" xfId="522"/>
    <cellStyle name="Normal 3 12" xfId="176"/>
    <cellStyle name="Normal 3 13" xfId="177"/>
    <cellStyle name="Normal 3 13 2" xfId="178"/>
    <cellStyle name="Normal 3 13 2 2" xfId="179"/>
    <cellStyle name="Normal 3 13 2 2 2" xfId="180"/>
    <cellStyle name="Normal 3 13 2 2 2 2" xfId="516"/>
    <cellStyle name="Normal 3 13 2 2 3" xfId="512"/>
    <cellStyle name="Normal 3 13 2 3" xfId="181"/>
    <cellStyle name="Normal 3 13 2 3 2" xfId="514"/>
    <cellStyle name="Normal 3 13 2 4" xfId="509"/>
    <cellStyle name="Normal 3 13 3" xfId="182"/>
    <cellStyle name="Normal 3 13 3 2" xfId="183"/>
    <cellStyle name="Normal 3 13 3 2 2" xfId="515"/>
    <cellStyle name="Normal 3 13 3 3" xfId="511"/>
    <cellStyle name="Normal 3 13 4" xfId="184"/>
    <cellStyle name="Normal 3 13 4 2" xfId="513"/>
    <cellStyle name="Normal 3 13 5" xfId="508"/>
    <cellStyle name="Normal 3 14" xfId="185"/>
    <cellStyle name="Normal 3 14 2" xfId="518"/>
    <cellStyle name="Normal 3 2" xfId="8"/>
    <cellStyle name="Normal 3 2 2" xfId="9"/>
    <cellStyle name="Normal 3 2 2 2" xfId="10"/>
    <cellStyle name="Normal 3 2 2 2 2" xfId="11"/>
    <cellStyle name="Normal 3 2 2 2 2 2" xfId="12"/>
    <cellStyle name="Normal 3 2 2 2 2 2 2" xfId="91"/>
    <cellStyle name="Normal 3 2 2 2 2 2 2 2" xfId="186"/>
    <cellStyle name="Normal 3 2 2 2 2 2 2 3" xfId="187"/>
    <cellStyle name="Normal 3 2 2 2 2 2 2 3 2" xfId="523"/>
    <cellStyle name="Normal 3 2 2 2 2 2 3" xfId="188"/>
    <cellStyle name="Normal 3 2 2 2 2 2 4" xfId="189"/>
    <cellStyle name="Normal 3 2 2 2 2 2 4 2" xfId="524"/>
    <cellStyle name="Normal 3 2 2 2 2 3" xfId="90"/>
    <cellStyle name="Normal 3 2 2 2 2 3 2" xfId="190"/>
    <cellStyle name="Normal 3 2 2 2 2 3 3" xfId="191"/>
    <cellStyle name="Normal 3 2 2 2 2 3 3 2" xfId="525"/>
    <cellStyle name="Normal 3 2 2 2 2 4" xfId="192"/>
    <cellStyle name="Normal 3 2 2 2 2 5" xfId="193"/>
    <cellStyle name="Normal 3 2 2 2 2 5 2" xfId="526"/>
    <cellStyle name="Normal 3 2 2 2 3" xfId="13"/>
    <cellStyle name="Normal 3 2 2 2 3 2" xfId="14"/>
    <cellStyle name="Normal 3 2 2 2 3 2 2" xfId="93"/>
    <cellStyle name="Normal 3 2 2 2 3 2 2 2" xfId="194"/>
    <cellStyle name="Normal 3 2 2 2 3 2 2 3" xfId="195"/>
    <cellStyle name="Normal 3 2 2 2 3 2 2 3 2" xfId="527"/>
    <cellStyle name="Normal 3 2 2 2 3 2 3" xfId="196"/>
    <cellStyle name="Normal 3 2 2 2 3 2 4" xfId="197"/>
    <cellStyle name="Normal 3 2 2 2 3 2 4 2" xfId="528"/>
    <cellStyle name="Normal 3 2 2 2 3 3" xfId="92"/>
    <cellStyle name="Normal 3 2 2 2 3 3 2" xfId="198"/>
    <cellStyle name="Normal 3 2 2 2 3 3 3" xfId="199"/>
    <cellStyle name="Normal 3 2 2 2 3 3 3 2" xfId="529"/>
    <cellStyle name="Normal 3 2 2 2 3 4" xfId="200"/>
    <cellStyle name="Normal 3 2 2 2 3 5" xfId="201"/>
    <cellStyle name="Normal 3 2 2 2 3 5 2" xfId="530"/>
    <cellStyle name="Normal 3 2 2 2 4" xfId="15"/>
    <cellStyle name="Normal 3 2 2 2 4 2" xfId="94"/>
    <cellStyle name="Normal 3 2 2 2 4 2 2" xfId="202"/>
    <cellStyle name="Normal 3 2 2 2 4 2 3" xfId="203"/>
    <cellStyle name="Normal 3 2 2 2 4 2 3 2" xfId="531"/>
    <cellStyle name="Normal 3 2 2 2 4 3" xfId="204"/>
    <cellStyle name="Normal 3 2 2 2 4 4" xfId="205"/>
    <cellStyle name="Normal 3 2 2 2 4 4 2" xfId="532"/>
    <cellStyle name="Normal 3 2 2 2 5" xfId="89"/>
    <cellStyle name="Normal 3 2 2 2 5 2" xfId="206"/>
    <cellStyle name="Normal 3 2 2 2 5 3" xfId="207"/>
    <cellStyle name="Normal 3 2 2 2 5 3 2" xfId="533"/>
    <cellStyle name="Normal 3 2 2 2 6" xfId="208"/>
    <cellStyle name="Normal 3 2 2 2 7" xfId="209"/>
    <cellStyle name="Normal 3 2 2 2 7 2" xfId="534"/>
    <cellStyle name="Normal 3 2 2 3" xfId="16"/>
    <cellStyle name="Normal 3 2 2 3 2" xfId="17"/>
    <cellStyle name="Normal 3 2 2 3 2 2" xfId="96"/>
    <cellStyle name="Normal 3 2 2 3 2 2 2" xfId="210"/>
    <cellStyle name="Normal 3 2 2 3 2 2 3" xfId="211"/>
    <cellStyle name="Normal 3 2 2 3 2 2 3 2" xfId="535"/>
    <cellStyle name="Normal 3 2 2 3 2 3" xfId="212"/>
    <cellStyle name="Normal 3 2 2 3 2 4" xfId="213"/>
    <cellStyle name="Normal 3 2 2 3 2 4 2" xfId="536"/>
    <cellStyle name="Normal 3 2 2 3 3" xfId="95"/>
    <cellStyle name="Normal 3 2 2 3 3 2" xfId="214"/>
    <cellStyle name="Normal 3 2 2 3 3 3" xfId="215"/>
    <cellStyle name="Normal 3 2 2 3 3 3 2" xfId="537"/>
    <cellStyle name="Normal 3 2 2 3 4" xfId="216"/>
    <cellStyle name="Normal 3 2 2 3 5" xfId="217"/>
    <cellStyle name="Normal 3 2 2 3 5 2" xfId="538"/>
    <cellStyle name="Normal 3 2 2 4" xfId="18"/>
    <cellStyle name="Normal 3 2 2 4 2" xfId="19"/>
    <cellStyle name="Normal 3 2 2 4 2 2" xfId="98"/>
    <cellStyle name="Normal 3 2 2 4 2 2 2" xfId="218"/>
    <cellStyle name="Normal 3 2 2 4 2 2 3" xfId="219"/>
    <cellStyle name="Normal 3 2 2 4 2 2 3 2" xfId="539"/>
    <cellStyle name="Normal 3 2 2 4 2 3" xfId="220"/>
    <cellStyle name="Normal 3 2 2 4 2 4" xfId="221"/>
    <cellStyle name="Normal 3 2 2 4 2 4 2" xfId="540"/>
    <cellStyle name="Normal 3 2 2 4 3" xfId="97"/>
    <cellStyle name="Normal 3 2 2 4 3 2" xfId="222"/>
    <cellStyle name="Normal 3 2 2 4 3 3" xfId="223"/>
    <cellStyle name="Normal 3 2 2 4 3 3 2" xfId="541"/>
    <cellStyle name="Normal 3 2 2 4 4" xfId="224"/>
    <cellStyle name="Normal 3 2 2 4 5" xfId="225"/>
    <cellStyle name="Normal 3 2 2 4 5 2" xfId="542"/>
    <cellStyle name="Normal 3 2 2 5" xfId="20"/>
    <cellStyle name="Normal 3 2 2 5 2" xfId="99"/>
    <cellStyle name="Normal 3 2 2 5 2 2" xfId="226"/>
    <cellStyle name="Normal 3 2 2 5 2 3" xfId="227"/>
    <cellStyle name="Normal 3 2 2 5 2 3 2" xfId="543"/>
    <cellStyle name="Normal 3 2 2 5 3" xfId="228"/>
    <cellStyle name="Normal 3 2 2 5 4" xfId="229"/>
    <cellStyle name="Normal 3 2 2 5 4 2" xfId="544"/>
    <cellStyle name="Normal 3 2 2 6" xfId="88"/>
    <cellStyle name="Normal 3 2 2 6 2" xfId="230"/>
    <cellStyle name="Normal 3 2 2 6 3" xfId="231"/>
    <cellStyle name="Normal 3 2 2 6 3 2" xfId="545"/>
    <cellStyle name="Normal 3 2 2 7" xfId="232"/>
    <cellStyle name="Normal 3 2 2 8" xfId="233"/>
    <cellStyle name="Normal 3 2 2 8 2" xfId="546"/>
    <cellStyle name="Normal 3 2 3" xfId="21"/>
    <cellStyle name="Normal 3 2 3 2" xfId="22"/>
    <cellStyle name="Normal 3 2 3 2 2" xfId="23"/>
    <cellStyle name="Normal 3 2 3 2 2 2" xfId="102"/>
    <cellStyle name="Normal 3 2 3 2 2 2 2" xfId="234"/>
    <cellStyle name="Normal 3 2 3 2 2 2 3" xfId="235"/>
    <cellStyle name="Normal 3 2 3 2 2 2 3 2" xfId="547"/>
    <cellStyle name="Normal 3 2 3 2 2 3" xfId="236"/>
    <cellStyle name="Normal 3 2 3 2 2 4" xfId="237"/>
    <cellStyle name="Normal 3 2 3 2 2 4 2" xfId="548"/>
    <cellStyle name="Normal 3 2 3 2 3" xfId="101"/>
    <cellStyle name="Normal 3 2 3 2 3 2" xfId="238"/>
    <cellStyle name="Normal 3 2 3 2 3 3" xfId="239"/>
    <cellStyle name="Normal 3 2 3 2 3 3 2" xfId="549"/>
    <cellStyle name="Normal 3 2 3 2 4" xfId="240"/>
    <cellStyle name="Normal 3 2 3 2 5" xfId="241"/>
    <cellStyle name="Normal 3 2 3 2 5 2" xfId="550"/>
    <cellStyle name="Normal 3 2 3 3" xfId="24"/>
    <cellStyle name="Normal 3 2 3 3 2" xfId="25"/>
    <cellStyle name="Normal 3 2 3 3 2 2" xfId="104"/>
    <cellStyle name="Normal 3 2 3 3 2 2 2" xfId="242"/>
    <cellStyle name="Normal 3 2 3 3 2 2 3" xfId="243"/>
    <cellStyle name="Normal 3 2 3 3 2 2 3 2" xfId="551"/>
    <cellStyle name="Normal 3 2 3 3 2 3" xfId="244"/>
    <cellStyle name="Normal 3 2 3 3 2 4" xfId="245"/>
    <cellStyle name="Normal 3 2 3 3 2 4 2" xfId="552"/>
    <cellStyle name="Normal 3 2 3 3 3" xfId="103"/>
    <cellStyle name="Normal 3 2 3 3 3 2" xfId="246"/>
    <cellStyle name="Normal 3 2 3 3 3 3" xfId="247"/>
    <cellStyle name="Normal 3 2 3 3 3 3 2" xfId="553"/>
    <cellStyle name="Normal 3 2 3 3 4" xfId="248"/>
    <cellStyle name="Normal 3 2 3 3 5" xfId="249"/>
    <cellStyle name="Normal 3 2 3 3 5 2" xfId="554"/>
    <cellStyle name="Normal 3 2 3 4" xfId="26"/>
    <cellStyle name="Normal 3 2 3 4 2" xfId="105"/>
    <cellStyle name="Normal 3 2 3 4 2 2" xfId="250"/>
    <cellStyle name="Normal 3 2 3 4 2 3" xfId="251"/>
    <cellStyle name="Normal 3 2 3 4 2 3 2" xfId="555"/>
    <cellStyle name="Normal 3 2 3 4 3" xfId="252"/>
    <cellStyle name="Normal 3 2 3 4 4" xfId="253"/>
    <cellStyle name="Normal 3 2 3 4 4 2" xfId="556"/>
    <cellStyle name="Normal 3 2 3 5" xfId="100"/>
    <cellStyle name="Normal 3 2 3 5 2" xfId="254"/>
    <cellStyle name="Normal 3 2 3 5 3" xfId="255"/>
    <cellStyle name="Normal 3 2 3 5 3 2" xfId="557"/>
    <cellStyle name="Normal 3 2 3 6" xfId="256"/>
    <cellStyle name="Normal 3 2 3 7" xfId="257"/>
    <cellStyle name="Normal 3 2 3 7 2" xfId="558"/>
    <cellStyle name="Normal 3 2 4" xfId="27"/>
    <cellStyle name="Normal 3 2 4 2" xfId="28"/>
    <cellStyle name="Normal 3 2 4 2 2" xfId="107"/>
    <cellStyle name="Normal 3 2 4 2 2 2" xfId="258"/>
    <cellStyle name="Normal 3 2 4 2 2 3" xfId="259"/>
    <cellStyle name="Normal 3 2 4 2 2 3 2" xfId="559"/>
    <cellStyle name="Normal 3 2 4 2 3" xfId="260"/>
    <cellStyle name="Normal 3 2 4 2 4" xfId="261"/>
    <cellStyle name="Normal 3 2 4 2 4 2" xfId="560"/>
    <cellStyle name="Normal 3 2 4 3" xfId="106"/>
    <cellStyle name="Normal 3 2 4 3 2" xfId="262"/>
    <cellStyle name="Normal 3 2 4 3 3" xfId="263"/>
    <cellStyle name="Normal 3 2 4 3 3 2" xfId="561"/>
    <cellStyle name="Normal 3 2 4 4" xfId="264"/>
    <cellStyle name="Normal 3 2 4 5" xfId="265"/>
    <cellStyle name="Normal 3 2 4 5 2" xfId="562"/>
    <cellStyle name="Normal 3 2 5" xfId="29"/>
    <cellStyle name="Normal 3 2 5 2" xfId="30"/>
    <cellStyle name="Normal 3 2 5 2 2" xfId="109"/>
    <cellStyle name="Normal 3 2 5 2 2 2" xfId="266"/>
    <cellStyle name="Normal 3 2 5 2 2 3" xfId="267"/>
    <cellStyle name="Normal 3 2 5 2 2 3 2" xfId="563"/>
    <cellStyle name="Normal 3 2 5 2 3" xfId="268"/>
    <cellStyle name="Normal 3 2 5 2 4" xfId="269"/>
    <cellStyle name="Normal 3 2 5 2 4 2" xfId="564"/>
    <cellStyle name="Normal 3 2 5 3" xfId="108"/>
    <cellStyle name="Normal 3 2 5 3 2" xfId="270"/>
    <cellStyle name="Normal 3 2 5 3 3" xfId="271"/>
    <cellStyle name="Normal 3 2 5 3 3 2" xfId="565"/>
    <cellStyle name="Normal 3 2 5 4" xfId="272"/>
    <cellStyle name="Normal 3 2 5 5" xfId="273"/>
    <cellStyle name="Normal 3 2 5 5 2" xfId="566"/>
    <cellStyle name="Normal 3 2 6" xfId="31"/>
    <cellStyle name="Normal 3 2 6 2" xfId="110"/>
    <cellStyle name="Normal 3 2 6 2 2" xfId="274"/>
    <cellStyle name="Normal 3 2 6 2 3" xfId="275"/>
    <cellStyle name="Normal 3 2 6 2 3 2" xfId="567"/>
    <cellStyle name="Normal 3 2 6 3" xfId="276"/>
    <cellStyle name="Normal 3 2 6 4" xfId="277"/>
    <cellStyle name="Normal 3 2 6 4 2" xfId="568"/>
    <cellStyle name="Normal 3 2 7" xfId="87"/>
    <cellStyle name="Normal 3 2 7 2" xfId="278"/>
    <cellStyle name="Normal 3 2 7 3" xfId="279"/>
    <cellStyle name="Normal 3 2 7 3 2" xfId="569"/>
    <cellStyle name="Normal 3 2 8" xfId="280"/>
    <cellStyle name="Normal 3 2 9" xfId="281"/>
    <cellStyle name="Normal 3 2 9 2" xfId="570"/>
    <cellStyle name="Normal 3 3" xfId="32"/>
    <cellStyle name="Normal 3 3 2" xfId="33"/>
    <cellStyle name="Normal 3 3 2 2" xfId="34"/>
    <cellStyle name="Normal 3 3 2 2 2" xfId="35"/>
    <cellStyle name="Normal 3 3 2 2 2 2" xfId="36"/>
    <cellStyle name="Normal 3 3 2 2 2 2 2" xfId="115"/>
    <cellStyle name="Normal 3 3 2 2 2 2 2 2" xfId="282"/>
    <cellStyle name="Normal 3 3 2 2 2 2 2 3" xfId="283"/>
    <cellStyle name="Normal 3 3 2 2 2 2 2 3 2" xfId="571"/>
    <cellStyle name="Normal 3 3 2 2 2 2 3" xfId="284"/>
    <cellStyle name="Normal 3 3 2 2 2 2 4" xfId="285"/>
    <cellStyle name="Normal 3 3 2 2 2 2 4 2" xfId="572"/>
    <cellStyle name="Normal 3 3 2 2 2 3" xfId="114"/>
    <cellStyle name="Normal 3 3 2 2 2 3 2" xfId="286"/>
    <cellStyle name="Normal 3 3 2 2 2 3 3" xfId="287"/>
    <cellStyle name="Normal 3 3 2 2 2 3 3 2" xfId="573"/>
    <cellStyle name="Normal 3 3 2 2 2 4" xfId="288"/>
    <cellStyle name="Normal 3 3 2 2 2 5" xfId="289"/>
    <cellStyle name="Normal 3 3 2 2 2 5 2" xfId="574"/>
    <cellStyle name="Normal 3 3 2 2 3" xfId="37"/>
    <cellStyle name="Normal 3 3 2 2 3 2" xfId="38"/>
    <cellStyle name="Normal 3 3 2 2 3 2 2" xfId="117"/>
    <cellStyle name="Normal 3 3 2 2 3 2 2 2" xfId="290"/>
    <cellStyle name="Normal 3 3 2 2 3 2 2 3" xfId="291"/>
    <cellStyle name="Normal 3 3 2 2 3 2 2 3 2" xfId="575"/>
    <cellStyle name="Normal 3 3 2 2 3 2 3" xfId="292"/>
    <cellStyle name="Normal 3 3 2 2 3 2 4" xfId="293"/>
    <cellStyle name="Normal 3 3 2 2 3 2 4 2" xfId="576"/>
    <cellStyle name="Normal 3 3 2 2 3 3" xfId="116"/>
    <cellStyle name="Normal 3 3 2 2 3 3 2" xfId="294"/>
    <cellStyle name="Normal 3 3 2 2 3 3 3" xfId="295"/>
    <cellStyle name="Normal 3 3 2 2 3 3 3 2" xfId="577"/>
    <cellStyle name="Normal 3 3 2 2 3 4" xfId="296"/>
    <cellStyle name="Normal 3 3 2 2 3 5" xfId="297"/>
    <cellStyle name="Normal 3 3 2 2 3 5 2" xfId="578"/>
    <cellStyle name="Normal 3 3 2 2 4" xfId="39"/>
    <cellStyle name="Normal 3 3 2 2 4 2" xfId="118"/>
    <cellStyle name="Normal 3 3 2 2 4 2 2" xfId="298"/>
    <cellStyle name="Normal 3 3 2 2 4 2 3" xfId="299"/>
    <cellStyle name="Normal 3 3 2 2 4 2 3 2" xfId="579"/>
    <cellStyle name="Normal 3 3 2 2 4 3" xfId="300"/>
    <cellStyle name="Normal 3 3 2 2 4 4" xfId="301"/>
    <cellStyle name="Normal 3 3 2 2 4 4 2" xfId="580"/>
    <cellStyle name="Normal 3 3 2 2 5" xfId="113"/>
    <cellStyle name="Normal 3 3 2 2 5 2" xfId="302"/>
    <cellStyle name="Normal 3 3 2 2 5 3" xfId="303"/>
    <cellStyle name="Normal 3 3 2 2 5 3 2" xfId="581"/>
    <cellStyle name="Normal 3 3 2 2 6" xfId="304"/>
    <cellStyle name="Normal 3 3 2 2 7" xfId="305"/>
    <cellStyle name="Normal 3 3 2 2 7 2" xfId="582"/>
    <cellStyle name="Normal 3 3 2 3" xfId="40"/>
    <cellStyle name="Normal 3 3 2 3 2" xfId="41"/>
    <cellStyle name="Normal 3 3 2 3 2 2" xfId="120"/>
    <cellStyle name="Normal 3 3 2 3 2 2 2" xfId="306"/>
    <cellStyle name="Normal 3 3 2 3 2 2 3" xfId="307"/>
    <cellStyle name="Normal 3 3 2 3 2 2 3 2" xfId="583"/>
    <cellStyle name="Normal 3 3 2 3 2 3" xfId="308"/>
    <cellStyle name="Normal 3 3 2 3 2 4" xfId="309"/>
    <cellStyle name="Normal 3 3 2 3 2 4 2" xfId="584"/>
    <cellStyle name="Normal 3 3 2 3 3" xfId="119"/>
    <cellStyle name="Normal 3 3 2 3 3 2" xfId="310"/>
    <cellStyle name="Normal 3 3 2 3 3 3" xfId="311"/>
    <cellStyle name="Normal 3 3 2 3 3 3 2" xfId="585"/>
    <cellStyle name="Normal 3 3 2 3 4" xfId="312"/>
    <cellStyle name="Normal 3 3 2 3 5" xfId="313"/>
    <cellStyle name="Normal 3 3 2 3 5 2" xfId="586"/>
    <cellStyle name="Normal 3 3 2 4" xfId="42"/>
    <cellStyle name="Normal 3 3 2 4 2" xfId="43"/>
    <cellStyle name="Normal 3 3 2 4 2 2" xfId="122"/>
    <cellStyle name="Normal 3 3 2 4 2 2 2" xfId="314"/>
    <cellStyle name="Normal 3 3 2 4 2 2 3" xfId="315"/>
    <cellStyle name="Normal 3 3 2 4 2 2 3 2" xfId="587"/>
    <cellStyle name="Normal 3 3 2 4 2 3" xfId="316"/>
    <cellStyle name="Normal 3 3 2 4 2 4" xfId="317"/>
    <cellStyle name="Normal 3 3 2 4 2 4 2" xfId="588"/>
    <cellStyle name="Normal 3 3 2 4 3" xfId="121"/>
    <cellStyle name="Normal 3 3 2 4 3 2" xfId="318"/>
    <cellStyle name="Normal 3 3 2 4 3 3" xfId="319"/>
    <cellStyle name="Normal 3 3 2 4 3 3 2" xfId="589"/>
    <cellStyle name="Normal 3 3 2 4 4" xfId="320"/>
    <cellStyle name="Normal 3 3 2 4 5" xfId="321"/>
    <cellStyle name="Normal 3 3 2 4 5 2" xfId="590"/>
    <cellStyle name="Normal 3 3 2 5" xfId="44"/>
    <cellStyle name="Normal 3 3 2 5 2" xfId="123"/>
    <cellStyle name="Normal 3 3 2 5 2 2" xfId="322"/>
    <cellStyle name="Normal 3 3 2 5 2 3" xfId="323"/>
    <cellStyle name="Normal 3 3 2 5 2 3 2" xfId="591"/>
    <cellStyle name="Normal 3 3 2 5 3" xfId="324"/>
    <cellStyle name="Normal 3 3 2 5 4" xfId="325"/>
    <cellStyle name="Normal 3 3 2 5 4 2" xfId="592"/>
    <cellStyle name="Normal 3 3 2 6" xfId="112"/>
    <cellStyle name="Normal 3 3 2 6 2" xfId="326"/>
    <cellStyle name="Normal 3 3 2 6 3" xfId="327"/>
    <cellStyle name="Normal 3 3 2 6 3 2" xfId="593"/>
    <cellStyle name="Normal 3 3 2 7" xfId="328"/>
    <cellStyle name="Normal 3 3 2 8" xfId="329"/>
    <cellStyle name="Normal 3 3 2 8 2" xfId="594"/>
    <cellStyle name="Normal 3 3 3" xfId="45"/>
    <cellStyle name="Normal 3 3 3 2" xfId="46"/>
    <cellStyle name="Normal 3 3 3 2 2" xfId="47"/>
    <cellStyle name="Normal 3 3 3 2 2 2" xfId="126"/>
    <cellStyle name="Normal 3 3 3 2 2 2 2" xfId="330"/>
    <cellStyle name="Normal 3 3 3 2 2 2 3" xfId="331"/>
    <cellStyle name="Normal 3 3 3 2 2 2 3 2" xfId="595"/>
    <cellStyle name="Normal 3 3 3 2 2 3" xfId="332"/>
    <cellStyle name="Normal 3 3 3 2 2 4" xfId="333"/>
    <cellStyle name="Normal 3 3 3 2 2 4 2" xfId="596"/>
    <cellStyle name="Normal 3 3 3 2 3" xfId="125"/>
    <cellStyle name="Normal 3 3 3 2 3 2" xfId="334"/>
    <cellStyle name="Normal 3 3 3 2 3 3" xfId="335"/>
    <cellStyle name="Normal 3 3 3 2 3 3 2" xfId="597"/>
    <cellStyle name="Normal 3 3 3 2 4" xfId="336"/>
    <cellStyle name="Normal 3 3 3 2 5" xfId="337"/>
    <cellStyle name="Normal 3 3 3 2 5 2" xfId="598"/>
    <cellStyle name="Normal 3 3 3 3" xfId="48"/>
    <cellStyle name="Normal 3 3 3 3 2" xfId="49"/>
    <cellStyle name="Normal 3 3 3 3 2 2" xfId="128"/>
    <cellStyle name="Normal 3 3 3 3 2 2 2" xfId="338"/>
    <cellStyle name="Normal 3 3 3 3 2 2 3" xfId="339"/>
    <cellStyle name="Normal 3 3 3 3 2 2 3 2" xfId="599"/>
    <cellStyle name="Normal 3 3 3 3 2 3" xfId="340"/>
    <cellStyle name="Normal 3 3 3 3 2 4" xfId="341"/>
    <cellStyle name="Normal 3 3 3 3 2 4 2" xfId="600"/>
    <cellStyle name="Normal 3 3 3 3 3" xfId="127"/>
    <cellStyle name="Normal 3 3 3 3 3 2" xfId="342"/>
    <cellStyle name="Normal 3 3 3 3 3 3" xfId="343"/>
    <cellStyle name="Normal 3 3 3 3 3 3 2" xfId="601"/>
    <cellStyle name="Normal 3 3 3 3 4" xfId="344"/>
    <cellStyle name="Normal 3 3 3 3 5" xfId="345"/>
    <cellStyle name="Normal 3 3 3 3 5 2" xfId="602"/>
    <cellStyle name="Normal 3 3 3 4" xfId="50"/>
    <cellStyle name="Normal 3 3 3 4 2" xfId="129"/>
    <cellStyle name="Normal 3 3 3 4 2 2" xfId="346"/>
    <cellStyle name="Normal 3 3 3 4 2 3" xfId="347"/>
    <cellStyle name="Normal 3 3 3 4 2 3 2" xfId="603"/>
    <cellStyle name="Normal 3 3 3 4 3" xfId="348"/>
    <cellStyle name="Normal 3 3 3 4 4" xfId="349"/>
    <cellStyle name="Normal 3 3 3 4 4 2" xfId="604"/>
    <cellStyle name="Normal 3 3 3 5" xfId="124"/>
    <cellStyle name="Normal 3 3 3 5 2" xfId="350"/>
    <cellStyle name="Normal 3 3 3 5 3" xfId="351"/>
    <cellStyle name="Normal 3 3 3 5 3 2" xfId="605"/>
    <cellStyle name="Normal 3 3 3 6" xfId="352"/>
    <cellStyle name="Normal 3 3 3 7" xfId="353"/>
    <cellStyle name="Normal 3 3 3 7 2" xfId="606"/>
    <cellStyle name="Normal 3 3 4" xfId="51"/>
    <cellStyle name="Normal 3 3 4 2" xfId="52"/>
    <cellStyle name="Normal 3 3 4 2 2" xfId="131"/>
    <cellStyle name="Normal 3 3 4 2 2 2" xfId="354"/>
    <cellStyle name="Normal 3 3 4 2 2 3" xfId="355"/>
    <cellStyle name="Normal 3 3 4 2 2 3 2" xfId="607"/>
    <cellStyle name="Normal 3 3 4 2 3" xfId="356"/>
    <cellStyle name="Normal 3 3 4 2 4" xfId="357"/>
    <cellStyle name="Normal 3 3 4 2 4 2" xfId="608"/>
    <cellStyle name="Normal 3 3 4 3" xfId="130"/>
    <cellStyle name="Normal 3 3 4 3 2" xfId="358"/>
    <cellStyle name="Normal 3 3 4 3 3" xfId="359"/>
    <cellStyle name="Normal 3 3 4 3 3 2" xfId="609"/>
    <cellStyle name="Normal 3 3 4 4" xfId="360"/>
    <cellStyle name="Normal 3 3 4 5" xfId="361"/>
    <cellStyle name="Normal 3 3 4 5 2" xfId="610"/>
    <cellStyle name="Normal 3 3 5" xfId="53"/>
    <cellStyle name="Normal 3 3 5 2" xfId="54"/>
    <cellStyle name="Normal 3 3 5 2 2" xfId="133"/>
    <cellStyle name="Normal 3 3 5 2 2 2" xfId="362"/>
    <cellStyle name="Normal 3 3 5 2 2 3" xfId="363"/>
    <cellStyle name="Normal 3 3 5 2 2 3 2" xfId="611"/>
    <cellStyle name="Normal 3 3 5 2 3" xfId="364"/>
    <cellStyle name="Normal 3 3 5 2 4" xfId="365"/>
    <cellStyle name="Normal 3 3 5 2 4 2" xfId="612"/>
    <cellStyle name="Normal 3 3 5 3" xfId="132"/>
    <cellStyle name="Normal 3 3 5 3 2" xfId="366"/>
    <cellStyle name="Normal 3 3 5 3 3" xfId="367"/>
    <cellStyle name="Normal 3 3 5 3 3 2" xfId="613"/>
    <cellStyle name="Normal 3 3 5 4" xfId="368"/>
    <cellStyle name="Normal 3 3 5 5" xfId="369"/>
    <cellStyle name="Normal 3 3 5 5 2" xfId="614"/>
    <cellStyle name="Normal 3 3 6" xfId="55"/>
    <cellStyle name="Normal 3 3 6 2" xfId="134"/>
    <cellStyle name="Normal 3 3 6 2 2" xfId="370"/>
    <cellStyle name="Normal 3 3 6 2 3" xfId="371"/>
    <cellStyle name="Normal 3 3 6 2 3 2" xfId="615"/>
    <cellStyle name="Normal 3 3 6 3" xfId="372"/>
    <cellStyle name="Normal 3 3 6 4" xfId="373"/>
    <cellStyle name="Normal 3 3 6 4 2" xfId="616"/>
    <cellStyle name="Normal 3 3 7" xfId="111"/>
    <cellStyle name="Normal 3 3 7 2" xfId="374"/>
    <cellStyle name="Normal 3 3 7 3" xfId="375"/>
    <cellStyle name="Normal 3 3 7 3 2" xfId="617"/>
    <cellStyle name="Normal 3 3 8" xfId="376"/>
    <cellStyle name="Normal 3 3 9" xfId="377"/>
    <cellStyle name="Normal 3 3 9 2" xfId="618"/>
    <cellStyle name="Normal 3 4" xfId="56"/>
    <cellStyle name="Normal 3 4 2" xfId="57"/>
    <cellStyle name="Normal 3 4 2 2" xfId="58"/>
    <cellStyle name="Normal 3 4 2 2 2" xfId="59"/>
    <cellStyle name="Normal 3 4 2 2 2 2" xfId="138"/>
    <cellStyle name="Normal 3 4 2 2 2 2 2" xfId="378"/>
    <cellStyle name="Normal 3 4 2 2 2 2 3" xfId="379"/>
    <cellStyle name="Normal 3 4 2 2 2 2 3 2" xfId="619"/>
    <cellStyle name="Normal 3 4 2 2 2 3" xfId="380"/>
    <cellStyle name="Normal 3 4 2 2 2 4" xfId="381"/>
    <cellStyle name="Normal 3 4 2 2 2 4 2" xfId="620"/>
    <cellStyle name="Normal 3 4 2 2 3" xfId="137"/>
    <cellStyle name="Normal 3 4 2 2 3 2" xfId="382"/>
    <cellStyle name="Normal 3 4 2 2 3 3" xfId="383"/>
    <cellStyle name="Normal 3 4 2 2 3 3 2" xfId="621"/>
    <cellStyle name="Normal 3 4 2 2 4" xfId="384"/>
    <cellStyle name="Normal 3 4 2 2 5" xfId="385"/>
    <cellStyle name="Normal 3 4 2 2 5 2" xfId="622"/>
    <cellStyle name="Normal 3 4 2 3" xfId="60"/>
    <cellStyle name="Normal 3 4 2 3 2" xfId="61"/>
    <cellStyle name="Normal 3 4 2 3 2 2" xfId="140"/>
    <cellStyle name="Normal 3 4 2 3 2 2 2" xfId="386"/>
    <cellStyle name="Normal 3 4 2 3 2 2 3" xfId="387"/>
    <cellStyle name="Normal 3 4 2 3 2 2 3 2" xfId="623"/>
    <cellStyle name="Normal 3 4 2 3 2 3" xfId="388"/>
    <cellStyle name="Normal 3 4 2 3 2 4" xfId="389"/>
    <cellStyle name="Normal 3 4 2 3 2 4 2" xfId="624"/>
    <cellStyle name="Normal 3 4 2 3 3" xfId="139"/>
    <cellStyle name="Normal 3 4 2 3 3 2" xfId="390"/>
    <cellStyle name="Normal 3 4 2 3 3 3" xfId="391"/>
    <cellStyle name="Normal 3 4 2 3 3 3 2" xfId="625"/>
    <cellStyle name="Normal 3 4 2 3 4" xfId="392"/>
    <cellStyle name="Normal 3 4 2 3 5" xfId="393"/>
    <cellStyle name="Normal 3 4 2 3 5 2" xfId="626"/>
    <cellStyle name="Normal 3 4 2 4" xfId="62"/>
    <cellStyle name="Normal 3 4 2 4 2" xfId="141"/>
    <cellStyle name="Normal 3 4 2 4 2 2" xfId="394"/>
    <cellStyle name="Normal 3 4 2 4 2 3" xfId="395"/>
    <cellStyle name="Normal 3 4 2 4 2 3 2" xfId="627"/>
    <cellStyle name="Normal 3 4 2 4 3" xfId="396"/>
    <cellStyle name="Normal 3 4 2 4 4" xfId="397"/>
    <cellStyle name="Normal 3 4 2 4 4 2" xfId="628"/>
    <cellStyle name="Normal 3 4 2 5" xfId="136"/>
    <cellStyle name="Normal 3 4 2 5 2" xfId="398"/>
    <cellStyle name="Normal 3 4 2 5 3" xfId="399"/>
    <cellStyle name="Normal 3 4 2 5 3 2" xfId="629"/>
    <cellStyle name="Normal 3 4 2 6" xfId="400"/>
    <cellStyle name="Normal 3 4 2 7" xfId="401"/>
    <cellStyle name="Normal 3 4 2 7 2" xfId="630"/>
    <cellStyle name="Normal 3 4 3" xfId="63"/>
    <cellStyle name="Normal 3 4 3 2" xfId="64"/>
    <cellStyle name="Normal 3 4 3 2 2" xfId="143"/>
    <cellStyle name="Normal 3 4 3 2 2 2" xfId="402"/>
    <cellStyle name="Normal 3 4 3 2 2 3" xfId="403"/>
    <cellStyle name="Normal 3 4 3 2 2 3 2" xfId="631"/>
    <cellStyle name="Normal 3 4 3 2 3" xfId="404"/>
    <cellStyle name="Normal 3 4 3 2 4" xfId="405"/>
    <cellStyle name="Normal 3 4 3 2 4 2" xfId="632"/>
    <cellStyle name="Normal 3 4 3 3" xfId="142"/>
    <cellStyle name="Normal 3 4 3 3 2" xfId="406"/>
    <cellStyle name="Normal 3 4 3 3 3" xfId="407"/>
    <cellStyle name="Normal 3 4 3 3 3 2" xfId="633"/>
    <cellStyle name="Normal 3 4 3 4" xfId="408"/>
    <cellStyle name="Normal 3 4 3 5" xfId="409"/>
    <cellStyle name="Normal 3 4 3 5 2" xfId="634"/>
    <cellStyle name="Normal 3 4 4" xfId="65"/>
    <cellStyle name="Normal 3 4 4 2" xfId="66"/>
    <cellStyle name="Normal 3 4 4 2 2" xfId="145"/>
    <cellStyle name="Normal 3 4 4 2 2 2" xfId="410"/>
    <cellStyle name="Normal 3 4 4 2 2 3" xfId="411"/>
    <cellStyle name="Normal 3 4 4 2 2 3 2" xfId="635"/>
    <cellStyle name="Normal 3 4 4 2 3" xfId="412"/>
    <cellStyle name="Normal 3 4 4 2 4" xfId="413"/>
    <cellStyle name="Normal 3 4 4 2 4 2" xfId="636"/>
    <cellStyle name="Normal 3 4 4 3" xfId="144"/>
    <cellStyle name="Normal 3 4 4 3 2" xfId="414"/>
    <cellStyle name="Normal 3 4 4 3 3" xfId="415"/>
    <cellStyle name="Normal 3 4 4 3 3 2" xfId="637"/>
    <cellStyle name="Normal 3 4 4 4" xfId="416"/>
    <cellStyle name="Normal 3 4 4 5" xfId="417"/>
    <cellStyle name="Normal 3 4 4 5 2" xfId="638"/>
    <cellStyle name="Normal 3 4 5" xfId="67"/>
    <cellStyle name="Normal 3 4 5 2" xfId="146"/>
    <cellStyle name="Normal 3 4 5 2 2" xfId="418"/>
    <cellStyle name="Normal 3 4 5 2 3" xfId="419"/>
    <cellStyle name="Normal 3 4 5 2 3 2" xfId="639"/>
    <cellStyle name="Normal 3 4 5 3" xfId="420"/>
    <cellStyle name="Normal 3 4 5 4" xfId="421"/>
    <cellStyle name="Normal 3 4 5 4 2" xfId="640"/>
    <cellStyle name="Normal 3 4 6" xfId="135"/>
    <cellStyle name="Normal 3 4 6 2" xfId="422"/>
    <cellStyle name="Normal 3 4 6 3" xfId="423"/>
    <cellStyle name="Normal 3 4 6 3 2" xfId="641"/>
    <cellStyle name="Normal 3 4 7" xfId="424"/>
    <cellStyle name="Normal 3 4 8" xfId="425"/>
    <cellStyle name="Normal 3 4 8 2" xfId="642"/>
    <cellStyle name="Normal 3 5" xfId="68"/>
    <cellStyle name="Normal 3 5 2" xfId="69"/>
    <cellStyle name="Normal 3 5 2 2" xfId="70"/>
    <cellStyle name="Normal 3 5 2 2 2" xfId="149"/>
    <cellStyle name="Normal 3 5 2 2 2 2" xfId="426"/>
    <cellStyle name="Normal 3 5 2 2 2 3" xfId="427"/>
    <cellStyle name="Normal 3 5 2 2 2 3 2" xfId="643"/>
    <cellStyle name="Normal 3 5 2 2 3" xfId="428"/>
    <cellStyle name="Normal 3 5 2 2 4" xfId="429"/>
    <cellStyle name="Normal 3 5 2 2 4 2" xfId="644"/>
    <cellStyle name="Normal 3 5 2 3" xfId="148"/>
    <cellStyle name="Normal 3 5 2 3 2" xfId="430"/>
    <cellStyle name="Normal 3 5 2 3 3" xfId="431"/>
    <cellStyle name="Normal 3 5 2 3 3 2" xfId="645"/>
    <cellStyle name="Normal 3 5 2 4" xfId="432"/>
    <cellStyle name="Normal 3 5 2 5" xfId="433"/>
    <cellStyle name="Normal 3 5 2 5 2" xfId="646"/>
    <cellStyle name="Normal 3 5 3" xfId="71"/>
    <cellStyle name="Normal 3 5 3 2" xfId="72"/>
    <cellStyle name="Normal 3 5 3 2 2" xfId="151"/>
    <cellStyle name="Normal 3 5 3 2 2 2" xfId="434"/>
    <cellStyle name="Normal 3 5 3 2 2 3" xfId="435"/>
    <cellStyle name="Normal 3 5 3 2 2 3 2" xfId="647"/>
    <cellStyle name="Normal 3 5 3 2 3" xfId="436"/>
    <cellStyle name="Normal 3 5 3 2 4" xfId="437"/>
    <cellStyle name="Normal 3 5 3 2 4 2" xfId="648"/>
    <cellStyle name="Normal 3 5 3 3" xfId="150"/>
    <cellStyle name="Normal 3 5 3 3 2" xfId="438"/>
    <cellStyle name="Normal 3 5 3 3 3" xfId="439"/>
    <cellStyle name="Normal 3 5 3 3 3 2" xfId="649"/>
    <cellStyle name="Normal 3 5 3 4" xfId="440"/>
    <cellStyle name="Normal 3 5 3 5" xfId="441"/>
    <cellStyle name="Normal 3 5 3 5 2" xfId="650"/>
    <cellStyle name="Normal 3 5 4" xfId="73"/>
    <cellStyle name="Normal 3 5 4 2" xfId="152"/>
    <cellStyle name="Normal 3 5 4 2 2" xfId="442"/>
    <cellStyle name="Normal 3 5 4 2 3" xfId="443"/>
    <cellStyle name="Normal 3 5 4 2 3 2" xfId="651"/>
    <cellStyle name="Normal 3 5 4 3" xfId="444"/>
    <cellStyle name="Normal 3 5 4 4" xfId="445"/>
    <cellStyle name="Normal 3 5 4 4 2" xfId="652"/>
    <cellStyle name="Normal 3 5 5" xfId="147"/>
    <cellStyle name="Normal 3 5 5 2" xfId="446"/>
    <cellStyle name="Normal 3 5 5 3" xfId="447"/>
    <cellStyle name="Normal 3 5 5 3 2" xfId="653"/>
    <cellStyle name="Normal 3 5 6" xfId="448"/>
    <cellStyle name="Normal 3 5 7" xfId="449"/>
    <cellStyle name="Normal 3 5 7 2" xfId="654"/>
    <cellStyle name="Normal 3 6" xfId="74"/>
    <cellStyle name="Normal 3 6 2" xfId="75"/>
    <cellStyle name="Normal 3 6 2 2" xfId="154"/>
    <cellStyle name="Normal 3 6 2 2 2" xfId="450"/>
    <cellStyle name="Normal 3 6 2 2 3" xfId="451"/>
    <cellStyle name="Normal 3 6 2 2 3 2" xfId="655"/>
    <cellStyle name="Normal 3 6 2 3" xfId="452"/>
    <cellStyle name="Normal 3 6 2 4" xfId="453"/>
    <cellStyle name="Normal 3 6 2 4 2" xfId="656"/>
    <cellStyle name="Normal 3 6 3" xfId="153"/>
    <cellStyle name="Normal 3 6 3 2" xfId="454"/>
    <cellStyle name="Normal 3 6 3 3" xfId="455"/>
    <cellStyle name="Normal 3 6 3 3 2" xfId="657"/>
    <cellStyle name="Normal 3 6 4" xfId="456"/>
    <cellStyle name="Normal 3 6 5" xfId="457"/>
    <cellStyle name="Normal 3 6 5 2" xfId="658"/>
    <cellStyle name="Normal 3 7" xfId="76"/>
    <cellStyle name="Normal 3 7 2" xfId="77"/>
    <cellStyle name="Normal 3 7 2 2" xfId="156"/>
    <cellStyle name="Normal 3 7 2 2 2" xfId="458"/>
    <cellStyle name="Normal 3 7 2 2 3" xfId="459"/>
    <cellStyle name="Normal 3 7 2 2 3 2" xfId="659"/>
    <cellStyle name="Normal 3 7 2 3" xfId="460"/>
    <cellStyle name="Normal 3 7 2 4" xfId="461"/>
    <cellStyle name="Normal 3 7 2 4 2" xfId="660"/>
    <cellStyle name="Normal 3 7 3" xfId="155"/>
    <cellStyle name="Normal 3 7 3 2" xfId="462"/>
    <cellStyle name="Normal 3 7 3 3" xfId="463"/>
    <cellStyle name="Normal 3 7 3 3 2" xfId="661"/>
    <cellStyle name="Normal 3 7 4" xfId="464"/>
    <cellStyle name="Normal 3 7 5" xfId="465"/>
    <cellStyle name="Normal 3 7 5 2" xfId="662"/>
    <cellStyle name="Normal 3 8" xfId="78"/>
    <cellStyle name="Normal 3 8 2" xfId="157"/>
    <cellStyle name="Normal 3 8 2 2" xfId="466"/>
    <cellStyle name="Normal 3 8 2 3" xfId="467"/>
    <cellStyle name="Normal 3 8 2 3 2" xfId="663"/>
    <cellStyle name="Normal 3 8 3" xfId="468"/>
    <cellStyle name="Normal 3 8 4" xfId="469"/>
    <cellStyle name="Normal 3 8 4 2" xfId="664"/>
    <cellStyle name="Normal 3 9" xfId="79"/>
    <cellStyle name="Normal 3 9 2" xfId="158"/>
    <cellStyle name="Normal 3 9 2 2" xfId="470"/>
    <cellStyle name="Normal 3 9 2 3" xfId="471"/>
    <cellStyle name="Normal 3 9 2 3 2" xfId="665"/>
    <cellStyle name="Normal 3 9 3" xfId="472"/>
    <cellStyle name="Normal 3 9 4" xfId="473"/>
    <cellStyle name="Normal 3 9 4 2" xfId="666"/>
    <cellStyle name="Normal 4" xfId="1"/>
    <cellStyle name="Normal 4 2" xfId="80"/>
    <cellStyle name="Normal 4 2 2" xfId="81"/>
    <cellStyle name="Normal 4 2 2 2" xfId="160"/>
    <cellStyle name="Normal 4 2 2 2 2" xfId="474"/>
    <cellStyle name="Normal 4 2 2 2 3" xfId="475"/>
    <cellStyle name="Normal 4 2 2 2 3 2" xfId="667"/>
    <cellStyle name="Normal 4 2 2 3" xfId="476"/>
    <cellStyle name="Normal 4 2 2 4" xfId="477"/>
    <cellStyle name="Normal 4 2 2 4 2" xfId="668"/>
    <cellStyle name="Normal 4 2 3" xfId="159"/>
    <cellStyle name="Normal 4 2 3 2" xfId="478"/>
    <cellStyle name="Normal 4 2 3 3" xfId="479"/>
    <cellStyle name="Normal 4 2 3 3 2" xfId="669"/>
    <cellStyle name="Normal 4 2 4" xfId="480"/>
    <cellStyle name="Normal 4 2 5" xfId="481"/>
    <cellStyle name="Normal 4 2 5 2" xfId="670"/>
    <cellStyle name="Normal 4 3" xfId="82"/>
    <cellStyle name="Normal 4 3 2" xfId="161"/>
    <cellStyle name="Normal 4 3 2 2" xfId="482"/>
    <cellStyle name="Normal 4 3 2 3" xfId="483"/>
    <cellStyle name="Normal 4 3 2 3 2" xfId="671"/>
    <cellStyle name="Normal 4 3 3" xfId="484"/>
    <cellStyle name="Normal 4 3 4" xfId="485"/>
    <cellStyle name="Normal 4 3 4 2" xfId="672"/>
    <cellStyle name="Normal 4 4" xfId="486"/>
    <cellStyle name="Normal 4 5" xfId="487"/>
    <cellStyle name="Normal 4 6" xfId="488"/>
    <cellStyle name="Normal 5" xfId="83"/>
    <cellStyle name="Normal 5 2" xfId="162"/>
    <cellStyle name="Normal 5 2 2" xfId="489"/>
    <cellStyle name="Normal 5 2 3" xfId="490"/>
    <cellStyle name="Normal 5 2 3 2" xfId="673"/>
    <cellStyle name="Normal 5 3" xfId="491"/>
    <cellStyle name="Normal 5 4" xfId="492"/>
    <cellStyle name="Normal 5 4 2" xfId="674"/>
    <cellStyle name="Normal 6" xfId="164"/>
    <cellStyle name="Normal 7" xfId="493"/>
    <cellStyle name="Normal 8" xfId="494"/>
    <cellStyle name="Normal 9" xfId="165"/>
    <cellStyle name="Normal 9 2" xfId="519"/>
    <cellStyle name="Normal 9 3" xfId="517"/>
    <cellStyle name="常规" xfId="0" builtinId="0"/>
    <cellStyle name="常规 2" xfId="495"/>
    <cellStyle name="常规 2 2" xfId="496"/>
    <cellStyle name="常规 2 3" xfId="497"/>
    <cellStyle name="常规 3" xfId="84"/>
    <cellStyle name="常规 3 2" xfId="498"/>
    <cellStyle name="常规 3 3" xfId="499"/>
    <cellStyle name="常规 3 3 2" xfId="675"/>
    <cellStyle name="常规 3 4" xfId="507"/>
    <cellStyle name="常规 4" xfId="500"/>
    <cellStyle name="常规 5" xfId="501"/>
    <cellStyle name="超链接 2" xfId="502"/>
    <cellStyle name="样式 1" xfId="1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2400"/>
            </a:pPr>
            <a:r>
              <a:rPr lang="en-US" altLang="en-US" sz="2400"/>
              <a:t>R</a:t>
            </a:r>
            <a:r>
              <a:rPr lang="en-US" altLang="zh-CN" sz="2400"/>
              <a:t>emain Power Volume Chart</a:t>
            </a:r>
            <a:endParaRPr lang="en-US" altLang="en-US" sz="2400"/>
          </a:p>
        </c:rich>
      </c:tx>
      <c:layout>
        <c:manualLayout>
          <c:xMode val="edge"/>
          <c:yMode val="edge"/>
          <c:x val="0.43521752210522191"/>
          <c:y val="2.8070175438596492E-2"/>
        </c:manualLayout>
      </c:layout>
      <c:overlay val="0"/>
    </c:title>
    <c:autoTitleDeleted val="0"/>
    <c:plotArea>
      <c:layout>
        <c:manualLayout>
          <c:layoutTarget val="inner"/>
          <c:xMode val="edge"/>
          <c:yMode val="edge"/>
          <c:x val="2.7122765805998057E-2"/>
          <c:y val="0.13171501588617213"/>
          <c:w val="0.9316134588910896"/>
          <c:h val="0.78151001519546903"/>
        </c:manualLayout>
      </c:layout>
      <c:barChart>
        <c:barDir val="col"/>
        <c:grouping val="clustered"/>
        <c:varyColors val="0"/>
        <c:ser>
          <c:idx val="0"/>
          <c:order val="0"/>
          <c:tx>
            <c:strRef>
              <c:f>'DOU_Test Result_Addr X_Round X'!$F$35</c:f>
              <c:strCache>
                <c:ptCount val="1"/>
                <c:pt idx="0">
                  <c:v>Project 1</c:v>
                </c:pt>
              </c:strCache>
            </c:strRef>
          </c:tx>
          <c:invertIfNegative val="0"/>
          <c:cat>
            <c:strRef>
              <c:f>('DOU_Test Result_Addr X_Round X'!$D$48:$D$56,'DOU_Test Result_Addr X_Round X'!$D$58:$D$66,'DOU_Test Result_Addr X_Round X'!$D$68:$D$76)</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X'!$F$48:$F$56,'DOU_Test Result_Addr X_Round X'!$F$58:$F$66,'DOU_Test Result_Addr X_Round X'!$F$68:$F$76)</c:f>
              <c:numCache>
                <c:formatCode>0%</c:formatCode>
                <c:ptCount val="27"/>
              </c:numCache>
            </c:numRef>
          </c:val>
        </c:ser>
        <c:ser>
          <c:idx val="1"/>
          <c:order val="1"/>
          <c:tx>
            <c:strRef>
              <c:f>'DOU_Test Result_Addr X_Round X'!$G$35</c:f>
              <c:strCache>
                <c:ptCount val="1"/>
                <c:pt idx="0">
                  <c:v>Project 2</c:v>
                </c:pt>
              </c:strCache>
            </c:strRef>
          </c:tx>
          <c:invertIfNegative val="0"/>
          <c:cat>
            <c:strRef>
              <c:f>('DOU_Test Result_Addr X_Round X'!$D$48:$D$56,'DOU_Test Result_Addr X_Round X'!$D$58:$D$66,'DOU_Test Result_Addr X_Round X'!$D$68:$D$76)</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X'!$G$48:$G$56,'DOU_Test Result_Addr X_Round X'!$G$58:$G$66,'DOU_Test Result_Addr X_Round X'!$G$68:$G$76)</c:f>
              <c:numCache>
                <c:formatCode>0%</c:formatCode>
                <c:ptCount val="27"/>
                <c:pt idx="15">
                  <c:v>0</c:v>
                </c:pt>
              </c:numCache>
            </c:numRef>
          </c:val>
        </c:ser>
        <c:ser>
          <c:idx val="2"/>
          <c:order val="2"/>
          <c:tx>
            <c:strRef>
              <c:f>'DOU_Test Result_Addr X_Round X'!$H$35</c:f>
              <c:strCache>
                <c:ptCount val="1"/>
                <c:pt idx="0">
                  <c:v>Project 3</c:v>
                </c:pt>
              </c:strCache>
            </c:strRef>
          </c:tx>
          <c:invertIfNegative val="0"/>
          <c:cat>
            <c:strRef>
              <c:f>('DOU_Test Result_Addr X_Round X'!$D$48:$D$56,'DOU_Test Result_Addr X_Round X'!$D$58:$D$66,'DOU_Test Result_Addr X_Round X'!$D$68:$D$76)</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X'!$H$48:$H$56,'DOU_Test Result_Addr X_Round X'!$H$58:$H$66,'DOU_Test Result_Addr X_Round X'!$H$68:$H$76)</c:f>
              <c:numCache>
                <c:formatCode>0%</c:formatCode>
                <c:ptCount val="27"/>
              </c:numCache>
            </c:numRef>
          </c:val>
        </c:ser>
        <c:ser>
          <c:idx val="3"/>
          <c:order val="3"/>
          <c:tx>
            <c:strRef>
              <c:f>'DOU_Test Result_Addr X_Round X'!$I$35</c:f>
              <c:strCache>
                <c:ptCount val="1"/>
                <c:pt idx="0">
                  <c:v>Project 4</c:v>
                </c:pt>
              </c:strCache>
            </c:strRef>
          </c:tx>
          <c:invertIfNegative val="0"/>
          <c:cat>
            <c:strRef>
              <c:f>('DOU_Test Result_Addr X_Round X'!$D$48:$D$56,'DOU_Test Result_Addr X_Round X'!$D$58:$D$66,'DOU_Test Result_Addr X_Round X'!$D$68:$D$76)</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X'!$I$48:$I$56,'DOU_Test Result_Addr X_Round X'!$I$58:$I$66,'DOU_Test Result_Addr X_Round X'!$I$68:$I$76)</c:f>
              <c:numCache>
                <c:formatCode>0%</c:formatCode>
                <c:ptCount val="27"/>
              </c:numCache>
            </c:numRef>
          </c:val>
        </c:ser>
        <c:ser>
          <c:idx val="4"/>
          <c:order val="4"/>
          <c:tx>
            <c:strRef>
              <c:f>'DOU_Test Result_Addr X_Round X'!$J$35</c:f>
              <c:strCache>
                <c:ptCount val="1"/>
                <c:pt idx="0">
                  <c:v>Project 5</c:v>
                </c:pt>
              </c:strCache>
            </c:strRef>
          </c:tx>
          <c:invertIfNegative val="0"/>
          <c:cat>
            <c:strRef>
              <c:f>('DOU_Test Result_Addr X_Round X'!$D$48:$D$56,'DOU_Test Result_Addr X_Round X'!$D$58:$D$66,'DOU_Test Result_Addr X_Round X'!$D$68:$D$76)</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X'!$J$48:$J$56,'DOU_Test Result_Addr X_Round X'!$J$58:$J$66,'DOU_Test Result_Addr X_Round X'!$J$68:$J$76)</c:f>
            </c:numRef>
          </c:val>
        </c:ser>
        <c:ser>
          <c:idx val="5"/>
          <c:order val="5"/>
          <c:tx>
            <c:strRef>
              <c:f>'DOU_Test Result_Addr X_Round X'!$K$35</c:f>
              <c:strCache>
                <c:ptCount val="1"/>
                <c:pt idx="0">
                  <c:v>Project 6</c:v>
                </c:pt>
              </c:strCache>
            </c:strRef>
          </c:tx>
          <c:invertIfNegative val="0"/>
          <c:cat>
            <c:strRef>
              <c:f>('DOU_Test Result_Addr X_Round X'!$D$48:$D$56,'DOU_Test Result_Addr X_Round X'!$D$58:$D$66,'DOU_Test Result_Addr X_Round X'!$D$68:$D$76)</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X'!$K$48:$K$56,'DOU_Test Result_Addr X_Round X'!$K$58:$K$66,'DOU_Test Result_Addr X_Round X'!$K$68:$K$76)</c:f>
            </c:numRef>
          </c:val>
        </c:ser>
        <c:dLbls>
          <c:showLegendKey val="0"/>
          <c:showVal val="0"/>
          <c:showCatName val="0"/>
          <c:showSerName val="0"/>
          <c:showPercent val="0"/>
          <c:showBubbleSize val="0"/>
        </c:dLbls>
        <c:gapWidth val="150"/>
        <c:axId val="99397632"/>
        <c:axId val="99399168"/>
      </c:barChart>
      <c:catAx>
        <c:axId val="99397632"/>
        <c:scaling>
          <c:orientation val="minMax"/>
        </c:scaling>
        <c:delete val="0"/>
        <c:axPos val="b"/>
        <c:majorTickMark val="none"/>
        <c:minorTickMark val="none"/>
        <c:tickLblPos val="nextTo"/>
        <c:crossAx val="99399168"/>
        <c:crosses val="autoZero"/>
        <c:auto val="1"/>
        <c:lblAlgn val="ctr"/>
        <c:lblOffset val="100"/>
        <c:noMultiLvlLbl val="0"/>
      </c:catAx>
      <c:valAx>
        <c:axId val="99399168"/>
        <c:scaling>
          <c:orientation val="minMax"/>
        </c:scaling>
        <c:delete val="0"/>
        <c:axPos val="l"/>
        <c:majorGridlines/>
        <c:numFmt formatCode="0%" sourceLinked="1"/>
        <c:majorTickMark val="none"/>
        <c:minorTickMark val="none"/>
        <c:tickLblPos val="nextTo"/>
        <c:crossAx val="993976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2400"/>
            </a:pPr>
            <a:r>
              <a:rPr lang="en-US" altLang="en-US" sz="2400"/>
              <a:t>P</a:t>
            </a:r>
            <a:r>
              <a:rPr lang="en-US" altLang="zh-CN" sz="2400"/>
              <a:t>ower Consumption</a:t>
            </a:r>
            <a:r>
              <a:rPr lang="en-US" altLang="zh-CN" sz="2400" baseline="0"/>
              <a:t> Chart</a:t>
            </a:r>
            <a:endParaRPr lang="en-US" altLang="en-US" sz="2400"/>
          </a:p>
        </c:rich>
      </c:tx>
      <c:overlay val="0"/>
    </c:title>
    <c:autoTitleDeleted val="0"/>
    <c:plotArea>
      <c:layout>
        <c:manualLayout>
          <c:layoutTarget val="inner"/>
          <c:xMode val="edge"/>
          <c:yMode val="edge"/>
          <c:x val="2.4226044144009702E-2"/>
          <c:y val="0.14744271884669696"/>
          <c:w val="0.93443727827668699"/>
          <c:h val="0.7404944995642645"/>
        </c:manualLayout>
      </c:layout>
      <c:barChart>
        <c:barDir val="col"/>
        <c:grouping val="clustered"/>
        <c:varyColors val="0"/>
        <c:ser>
          <c:idx val="0"/>
          <c:order val="0"/>
          <c:tx>
            <c:strRef>
              <c:f>'DOU_Test Result_Addr X_Round X'!$F$83</c:f>
              <c:strCache>
                <c:ptCount val="1"/>
                <c:pt idx="0">
                  <c:v>Project 1</c:v>
                </c:pt>
              </c:strCache>
            </c:strRef>
          </c:tx>
          <c:invertIfNegative val="0"/>
          <c:cat>
            <c:strRef>
              <c:f>('DOU_Test Result_Addr X_Round X'!$D$85:$D$93,'DOU_Test Result_Addr X_Round X'!$D$95:$D$103,'DOU_Test Result_Addr X_Round X'!$D$105:$D$113)</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X'!$F$85:$F$93,'DOU_Test Result_Addr X_Round X'!$F$95:$F$103,'DOU_Test Result_Addr X_Round X'!$F$105:$F$113)</c:f>
              <c:numCache>
                <c:formatCode>0%</c:formatCode>
                <c:ptCount val="2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1"/>
          <c:order val="1"/>
          <c:tx>
            <c:strRef>
              <c:f>'DOU_Test Result_Addr X_Round X'!$G$83</c:f>
              <c:strCache>
                <c:ptCount val="1"/>
                <c:pt idx="0">
                  <c:v>Project 2</c:v>
                </c:pt>
              </c:strCache>
            </c:strRef>
          </c:tx>
          <c:invertIfNegative val="0"/>
          <c:cat>
            <c:strRef>
              <c:f>('DOU_Test Result_Addr X_Round X'!$D$85:$D$93,'DOU_Test Result_Addr X_Round X'!$D$95:$D$103,'DOU_Test Result_Addr X_Round X'!$D$105:$D$113)</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X'!$G$85:$G$93,'DOU_Test Result_Addr X_Round X'!$G$95:$G$103,'DOU_Test Result_Addr X_Round X'!$G$105:$G$113)</c:f>
              <c:numCache>
                <c:formatCode>0%</c:formatCode>
                <c:ptCount val="2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2"/>
          <c:order val="2"/>
          <c:tx>
            <c:strRef>
              <c:f>'DOU_Test Result_Addr X_Round X'!$H$83</c:f>
              <c:strCache>
                <c:ptCount val="1"/>
                <c:pt idx="0">
                  <c:v>Project 3</c:v>
                </c:pt>
              </c:strCache>
            </c:strRef>
          </c:tx>
          <c:invertIfNegative val="0"/>
          <c:cat>
            <c:strRef>
              <c:f>('DOU_Test Result_Addr X_Round X'!$D$85:$D$93,'DOU_Test Result_Addr X_Round X'!$D$95:$D$103,'DOU_Test Result_Addr X_Round X'!$D$105:$D$113)</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X'!$H$85:$H$93,'DOU_Test Result_Addr X_Round X'!$H$95:$H$103,'DOU_Test Result_Addr X_Round X'!$H$105:$H$113)</c:f>
              <c:numCache>
                <c:formatCode>0%</c:formatCode>
                <c:ptCount val="2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3"/>
          <c:order val="3"/>
          <c:tx>
            <c:strRef>
              <c:f>'DOU_Test Result_Addr X_Round X'!$I$83</c:f>
              <c:strCache>
                <c:ptCount val="1"/>
                <c:pt idx="0">
                  <c:v>Project 4</c:v>
                </c:pt>
              </c:strCache>
            </c:strRef>
          </c:tx>
          <c:invertIfNegative val="0"/>
          <c:cat>
            <c:strRef>
              <c:f>('DOU_Test Result_Addr X_Round X'!$D$85:$D$93,'DOU_Test Result_Addr X_Round X'!$D$95:$D$103,'DOU_Test Result_Addr X_Round X'!$D$105:$D$113)</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X'!$I$85:$I$93,'DOU_Test Result_Addr X_Round X'!$I$95:$I$103,'DOU_Test Result_Addr X_Round X'!$I$105:$I$113)</c:f>
              <c:numCache>
                <c:formatCode>0%</c:formatCode>
                <c:ptCount val="2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4"/>
          <c:order val="4"/>
          <c:tx>
            <c:strRef>
              <c:f>'DOU_Test Result_Addr X_Round X'!$J$83</c:f>
              <c:strCache>
                <c:ptCount val="1"/>
                <c:pt idx="0">
                  <c:v>Project 5</c:v>
                </c:pt>
              </c:strCache>
            </c:strRef>
          </c:tx>
          <c:invertIfNegative val="0"/>
          <c:cat>
            <c:strRef>
              <c:f>('DOU_Test Result_Addr X_Round X'!$D$85:$D$93,'DOU_Test Result_Addr X_Round X'!$D$95:$D$103,'DOU_Test Result_Addr X_Round X'!$D$105:$D$113)</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X'!$J$85:$J$93,'DOU_Test Result_Addr X_Round X'!$J$95:$J$103,'DOU_Test Result_Addr X_Round X'!$J$105:$J$113)</c:f>
            </c:numRef>
          </c:val>
        </c:ser>
        <c:ser>
          <c:idx val="5"/>
          <c:order val="5"/>
          <c:tx>
            <c:strRef>
              <c:f>'DOU_Test Result_Addr X_Round X'!$K$83</c:f>
              <c:strCache>
                <c:ptCount val="1"/>
                <c:pt idx="0">
                  <c:v>Project 6</c:v>
                </c:pt>
              </c:strCache>
            </c:strRef>
          </c:tx>
          <c:invertIfNegative val="0"/>
          <c:cat>
            <c:strRef>
              <c:f>('DOU_Test Result_Addr X_Round X'!$D$85:$D$93,'DOU_Test Result_Addr X_Round X'!$D$95:$D$103,'DOU_Test Result_Addr X_Round X'!$D$105:$D$113)</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X'!$K$85:$K$93,'DOU_Test Result_Addr X_Round X'!$K$95:$K$103,'DOU_Test Result_Addr X_Round X'!$K$105:$K$113)</c:f>
            </c:numRef>
          </c:val>
        </c:ser>
        <c:dLbls>
          <c:showLegendKey val="0"/>
          <c:showVal val="0"/>
          <c:showCatName val="0"/>
          <c:showSerName val="0"/>
          <c:showPercent val="0"/>
          <c:showBubbleSize val="0"/>
        </c:dLbls>
        <c:gapWidth val="150"/>
        <c:axId val="99678464"/>
        <c:axId val="100012032"/>
      </c:barChart>
      <c:catAx>
        <c:axId val="99678464"/>
        <c:scaling>
          <c:orientation val="minMax"/>
        </c:scaling>
        <c:delete val="0"/>
        <c:axPos val="b"/>
        <c:majorTickMark val="none"/>
        <c:minorTickMark val="none"/>
        <c:tickLblPos val="nextTo"/>
        <c:crossAx val="100012032"/>
        <c:crosses val="autoZero"/>
        <c:auto val="1"/>
        <c:lblAlgn val="ctr"/>
        <c:lblOffset val="100"/>
        <c:noMultiLvlLbl val="0"/>
      </c:catAx>
      <c:valAx>
        <c:axId val="100012032"/>
        <c:scaling>
          <c:orientation val="minMax"/>
        </c:scaling>
        <c:delete val="0"/>
        <c:axPos val="l"/>
        <c:majorGridlines/>
        <c:numFmt formatCode="0%" sourceLinked="1"/>
        <c:majorTickMark val="none"/>
        <c:minorTickMark val="none"/>
        <c:tickLblPos val="nextTo"/>
        <c:crossAx val="99678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ltLang="en-US" sz="2400"/>
              <a:t>E</a:t>
            </a:r>
            <a:r>
              <a:rPr lang="en-US" altLang="zh-CN" sz="2400"/>
              <a:t>stimated Current Value Chart</a:t>
            </a:r>
          </a:p>
        </c:rich>
      </c:tx>
      <c:overlay val="0"/>
    </c:title>
    <c:autoTitleDeleted val="0"/>
    <c:plotArea>
      <c:layout>
        <c:manualLayout>
          <c:layoutTarget val="inner"/>
          <c:xMode val="edge"/>
          <c:yMode val="edge"/>
          <c:x val="1.6182140567623758E-2"/>
          <c:y val="0.13737771208087804"/>
          <c:w val="0.94242633250907104"/>
          <c:h val="0.75316341550073163"/>
        </c:manualLayout>
      </c:layout>
      <c:barChart>
        <c:barDir val="col"/>
        <c:grouping val="clustered"/>
        <c:varyColors val="0"/>
        <c:ser>
          <c:idx val="0"/>
          <c:order val="0"/>
          <c:tx>
            <c:strRef>
              <c:f>'DOU_Test Result_Addr X_Round X'!$F$122</c:f>
              <c:strCache>
                <c:ptCount val="1"/>
                <c:pt idx="0">
                  <c:v>Project 1</c:v>
                </c:pt>
              </c:strCache>
            </c:strRef>
          </c:tx>
          <c:invertIfNegative val="0"/>
          <c:cat>
            <c:strRef>
              <c:f>('DOU_Test Result_Addr X_Round X'!$D$124:$D$132,'DOU_Test Result_Addr X_Round X'!$D$134:$D$142,'DOU_Test Result_Addr X_Round X'!$D$144:$D$152)</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X'!$F$124:$F$132,'DOU_Test Result_Addr X_Round X'!$F$134:$F$142,'DOU_Test Result_Addr X_Round X'!$F$144:$F$152)</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1"/>
          <c:order val="1"/>
          <c:tx>
            <c:strRef>
              <c:f>'DOU_Test Result_Addr X_Round X'!$G$122</c:f>
              <c:strCache>
                <c:ptCount val="1"/>
                <c:pt idx="0">
                  <c:v>Project 2</c:v>
                </c:pt>
              </c:strCache>
            </c:strRef>
          </c:tx>
          <c:invertIfNegative val="0"/>
          <c:cat>
            <c:strRef>
              <c:f>('DOU_Test Result_Addr X_Round X'!$D$124:$D$132,'DOU_Test Result_Addr X_Round X'!$D$134:$D$142,'DOU_Test Result_Addr X_Round X'!$D$144:$D$152)</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X'!$G$124:$G$132,'DOU_Test Result_Addr X_Round X'!$G$134:$G$142,'DOU_Test Result_Addr X_Round X'!$G$144:$G$152)</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2"/>
          <c:order val="2"/>
          <c:tx>
            <c:strRef>
              <c:f>'DOU_Test Result_Addr X_Round X'!$H$122</c:f>
              <c:strCache>
                <c:ptCount val="1"/>
                <c:pt idx="0">
                  <c:v>Project 3</c:v>
                </c:pt>
              </c:strCache>
            </c:strRef>
          </c:tx>
          <c:invertIfNegative val="0"/>
          <c:cat>
            <c:strRef>
              <c:f>('DOU_Test Result_Addr X_Round X'!$D$124:$D$132,'DOU_Test Result_Addr X_Round X'!$D$134:$D$142,'DOU_Test Result_Addr X_Round X'!$D$144:$D$152)</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X'!$H$124:$H$132,'DOU_Test Result_Addr X_Round X'!$H$134:$H$142,'DOU_Test Result_Addr X_Round X'!$H$144:$H$152)</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3"/>
          <c:order val="3"/>
          <c:tx>
            <c:strRef>
              <c:f>'DOU_Test Result_Addr X_Round X'!$I$122</c:f>
              <c:strCache>
                <c:ptCount val="1"/>
                <c:pt idx="0">
                  <c:v>Project 4</c:v>
                </c:pt>
              </c:strCache>
            </c:strRef>
          </c:tx>
          <c:invertIfNegative val="0"/>
          <c:cat>
            <c:strRef>
              <c:f>('DOU_Test Result_Addr X_Round X'!$D$124:$D$132,'DOU_Test Result_Addr X_Round X'!$D$134:$D$142,'DOU_Test Result_Addr X_Round X'!$D$144:$D$152)</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X'!$I$124:$I$132,'DOU_Test Result_Addr X_Round X'!$I$134:$I$142,'DOU_Test Result_Addr X_Round X'!$I$144:$I$152)</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4"/>
          <c:order val="4"/>
          <c:tx>
            <c:strRef>
              <c:f>'DOU_Test Result_Addr X_Round X'!$J$122</c:f>
              <c:strCache>
                <c:ptCount val="1"/>
                <c:pt idx="0">
                  <c:v>Project 5</c:v>
                </c:pt>
              </c:strCache>
            </c:strRef>
          </c:tx>
          <c:invertIfNegative val="0"/>
          <c:cat>
            <c:strRef>
              <c:f>('DOU_Test Result_Addr X_Round X'!$D$124:$D$132,'DOU_Test Result_Addr X_Round X'!$D$134:$D$142,'DOU_Test Result_Addr X_Round X'!$D$144:$D$152)</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X'!$J$124:$J$132,'DOU_Test Result_Addr X_Round X'!$J$134:$J$142,'DOU_Test Result_Addr X_Round X'!$J$144:$J$152)</c:f>
            </c:numRef>
          </c:val>
        </c:ser>
        <c:ser>
          <c:idx val="5"/>
          <c:order val="5"/>
          <c:tx>
            <c:strRef>
              <c:f>'DOU_Test Result_Addr X_Round X'!$K$122</c:f>
              <c:strCache>
                <c:ptCount val="1"/>
                <c:pt idx="0">
                  <c:v>Project 6</c:v>
                </c:pt>
              </c:strCache>
            </c:strRef>
          </c:tx>
          <c:invertIfNegative val="0"/>
          <c:cat>
            <c:strRef>
              <c:f>('DOU_Test Result_Addr X_Round X'!$D$124:$D$132,'DOU_Test Result_Addr X_Round X'!$D$134:$D$142,'DOU_Test Result_Addr X_Round X'!$D$144:$D$152)</c:f>
              <c:strCache>
                <c:ptCount val="27"/>
                <c:pt idx="0">
                  <c:v>30Mins Game</c:v>
                </c:pt>
                <c:pt idx="1">
                  <c:v>30 Mins Music Play</c:v>
                </c:pt>
                <c:pt idx="2">
                  <c:v>30 Mins Tencent Video</c:v>
                </c:pt>
                <c:pt idx="3">
                  <c:v>30 Mins Call (3G)</c:v>
                </c:pt>
                <c:pt idx="4">
                  <c:v>15 Mins Camera Preview</c:v>
                </c:pt>
                <c:pt idx="5">
                  <c:v>30 Mins Browsing</c:v>
                </c:pt>
                <c:pt idx="6">
                  <c:v>30 Mins Baidu Map</c:v>
                </c:pt>
                <c:pt idx="7">
                  <c:v>30 Mins Sina Weibo</c:v>
                </c:pt>
                <c:pt idx="8">
                  <c:v>30 Mins Wechat</c:v>
                </c:pt>
                <c:pt idx="9">
                  <c:v>30Mins Game</c:v>
                </c:pt>
                <c:pt idx="10">
                  <c:v>30 Mins Music Play</c:v>
                </c:pt>
                <c:pt idx="11">
                  <c:v>30 Mins Tencent Video</c:v>
                </c:pt>
                <c:pt idx="12">
                  <c:v>30 Mins Call (3G)</c:v>
                </c:pt>
                <c:pt idx="13">
                  <c:v>15 Mins Camera Preview</c:v>
                </c:pt>
                <c:pt idx="14">
                  <c:v>30 Mins Browsing</c:v>
                </c:pt>
                <c:pt idx="15">
                  <c:v>30 Mins Baidu Map</c:v>
                </c:pt>
                <c:pt idx="16">
                  <c:v>30 Mins Sina Weibo</c:v>
                </c:pt>
                <c:pt idx="17">
                  <c:v>30 Mins Wechat</c:v>
                </c:pt>
                <c:pt idx="18">
                  <c:v>30Mins Game</c:v>
                </c:pt>
                <c:pt idx="19">
                  <c:v>30 Mins Music Play</c:v>
                </c:pt>
                <c:pt idx="20">
                  <c:v>30 Mins Tencent Video</c:v>
                </c:pt>
                <c:pt idx="21">
                  <c:v>30 Mins Call (3G)</c:v>
                </c:pt>
                <c:pt idx="22">
                  <c:v>15 Mins Camera Preview</c:v>
                </c:pt>
                <c:pt idx="23">
                  <c:v>30 Mins Browsing</c:v>
                </c:pt>
                <c:pt idx="24">
                  <c:v>30 Mins Baidu Map</c:v>
                </c:pt>
                <c:pt idx="25">
                  <c:v>30 Mins Sina Weibo</c:v>
                </c:pt>
                <c:pt idx="26">
                  <c:v>30 Mins Wechat</c:v>
                </c:pt>
              </c:strCache>
            </c:strRef>
          </c:cat>
          <c:val>
            <c:numRef>
              <c:f>('DOU_Test Result_Addr X_Round X'!$K$124:$K$132,'DOU_Test Result_Addr X_Round X'!$K$134:$K$142,'DOU_Test Result_Addr X_Round X'!$K$144:$K$152)</c:f>
            </c:numRef>
          </c:val>
        </c:ser>
        <c:dLbls>
          <c:showLegendKey val="0"/>
          <c:showVal val="0"/>
          <c:showCatName val="0"/>
          <c:showSerName val="0"/>
          <c:showPercent val="0"/>
          <c:showBubbleSize val="0"/>
        </c:dLbls>
        <c:gapWidth val="150"/>
        <c:axId val="99754752"/>
        <c:axId val="99756288"/>
      </c:barChart>
      <c:catAx>
        <c:axId val="99754752"/>
        <c:scaling>
          <c:orientation val="minMax"/>
        </c:scaling>
        <c:delete val="0"/>
        <c:axPos val="b"/>
        <c:majorTickMark val="none"/>
        <c:minorTickMark val="none"/>
        <c:tickLblPos val="nextTo"/>
        <c:crossAx val="99756288"/>
        <c:crosses val="autoZero"/>
        <c:auto val="1"/>
        <c:lblAlgn val="ctr"/>
        <c:lblOffset val="100"/>
        <c:noMultiLvlLbl val="0"/>
      </c:catAx>
      <c:valAx>
        <c:axId val="99756288"/>
        <c:scaling>
          <c:orientation val="minMax"/>
        </c:scaling>
        <c:delete val="0"/>
        <c:axPos val="l"/>
        <c:majorGridlines/>
        <c:numFmt formatCode="General" sourceLinked="1"/>
        <c:majorTickMark val="none"/>
        <c:minorTickMark val="none"/>
        <c:tickLblPos val="nextTo"/>
        <c:crossAx val="997547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504824</xdr:colOff>
      <xdr:row>16</xdr:row>
      <xdr:rowOff>57150</xdr:rowOff>
    </xdr:from>
    <xdr:to>
      <xdr:col>2</xdr:col>
      <xdr:colOff>523875</xdr:colOff>
      <xdr:row>21</xdr:row>
      <xdr:rowOff>104775</xdr:rowOff>
    </xdr:to>
    <xdr:sp macro="" textlink="">
      <xdr:nvSpPr>
        <xdr:cNvPr id="36" name="Left Brace 35"/>
        <xdr:cNvSpPr/>
      </xdr:nvSpPr>
      <xdr:spPr>
        <a:xfrm>
          <a:off x="1190624" y="3486150"/>
          <a:ext cx="704851" cy="12477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rgbClr val="FF0000"/>
            </a:solidFill>
          </a:endParaRPr>
        </a:p>
      </xdr:txBody>
    </xdr:sp>
    <xdr:clientData/>
  </xdr:twoCellAnchor>
  <xdr:twoCellAnchor>
    <xdr:from>
      <xdr:col>4</xdr:col>
      <xdr:colOff>990600</xdr:colOff>
      <xdr:row>16</xdr:row>
      <xdr:rowOff>152400</xdr:rowOff>
    </xdr:from>
    <xdr:to>
      <xdr:col>5</xdr:col>
      <xdr:colOff>251733</xdr:colOff>
      <xdr:row>21</xdr:row>
      <xdr:rowOff>0</xdr:rowOff>
    </xdr:to>
    <xdr:sp macro="" textlink="">
      <xdr:nvSpPr>
        <xdr:cNvPr id="37" name="Left Brace 36"/>
        <xdr:cNvSpPr/>
      </xdr:nvSpPr>
      <xdr:spPr>
        <a:xfrm>
          <a:off x="4543425" y="3581400"/>
          <a:ext cx="413658" cy="10477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180975</xdr:colOff>
      <xdr:row>16</xdr:row>
      <xdr:rowOff>66675</xdr:rowOff>
    </xdr:from>
    <xdr:to>
      <xdr:col>8</xdr:col>
      <xdr:colOff>640897</xdr:colOff>
      <xdr:row>20</xdr:row>
      <xdr:rowOff>161925</xdr:rowOff>
    </xdr:to>
    <xdr:sp macro="" textlink="">
      <xdr:nvSpPr>
        <xdr:cNvPr id="38" name="Left Brace 37"/>
        <xdr:cNvSpPr/>
      </xdr:nvSpPr>
      <xdr:spPr>
        <a:xfrm>
          <a:off x="8543925" y="3495675"/>
          <a:ext cx="459922" cy="11239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19052</xdr:colOff>
      <xdr:row>23</xdr:row>
      <xdr:rowOff>76201</xdr:rowOff>
    </xdr:from>
    <xdr:to>
      <xdr:col>8</xdr:col>
      <xdr:colOff>489858</xdr:colOff>
      <xdr:row>28</xdr:row>
      <xdr:rowOff>95250</xdr:rowOff>
    </xdr:to>
    <xdr:sp macro="" textlink="">
      <xdr:nvSpPr>
        <xdr:cNvPr id="40" name="Left Brace 39"/>
        <xdr:cNvSpPr/>
      </xdr:nvSpPr>
      <xdr:spPr>
        <a:xfrm>
          <a:off x="8620127" y="5048251"/>
          <a:ext cx="470806" cy="8762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619126</xdr:colOff>
      <xdr:row>23</xdr:row>
      <xdr:rowOff>76201</xdr:rowOff>
    </xdr:from>
    <xdr:to>
      <xdr:col>3</xdr:col>
      <xdr:colOff>1</xdr:colOff>
      <xdr:row>28</xdr:row>
      <xdr:rowOff>95250</xdr:rowOff>
    </xdr:to>
    <xdr:sp macro="" textlink="">
      <xdr:nvSpPr>
        <xdr:cNvPr id="41" name="Left Brace 40"/>
        <xdr:cNvSpPr/>
      </xdr:nvSpPr>
      <xdr:spPr>
        <a:xfrm>
          <a:off x="914401" y="5048251"/>
          <a:ext cx="361950" cy="8762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19051</xdr:colOff>
      <xdr:row>23</xdr:row>
      <xdr:rowOff>85726</xdr:rowOff>
    </xdr:from>
    <xdr:to>
      <xdr:col>11</xdr:col>
      <xdr:colOff>600076</xdr:colOff>
      <xdr:row>28</xdr:row>
      <xdr:rowOff>104775</xdr:rowOff>
    </xdr:to>
    <xdr:sp macro="" textlink="">
      <xdr:nvSpPr>
        <xdr:cNvPr id="42" name="Left Brace 41"/>
        <xdr:cNvSpPr/>
      </xdr:nvSpPr>
      <xdr:spPr>
        <a:xfrm>
          <a:off x="12944476" y="5057776"/>
          <a:ext cx="581025" cy="8762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19051</xdr:colOff>
      <xdr:row>23</xdr:row>
      <xdr:rowOff>85726</xdr:rowOff>
    </xdr:from>
    <xdr:to>
      <xdr:col>11</xdr:col>
      <xdr:colOff>600076</xdr:colOff>
      <xdr:row>28</xdr:row>
      <xdr:rowOff>104775</xdr:rowOff>
    </xdr:to>
    <xdr:sp macro="" textlink="">
      <xdr:nvSpPr>
        <xdr:cNvPr id="43" name="Left Brace 42"/>
        <xdr:cNvSpPr/>
      </xdr:nvSpPr>
      <xdr:spPr>
        <a:xfrm>
          <a:off x="12944476" y="5057776"/>
          <a:ext cx="581025" cy="8762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14</xdr:col>
      <xdr:colOff>981076</xdr:colOff>
      <xdr:row>22</xdr:row>
      <xdr:rowOff>66676</xdr:rowOff>
    </xdr:from>
    <xdr:to>
      <xdr:col>15</xdr:col>
      <xdr:colOff>419099</xdr:colOff>
      <xdr:row>27</xdr:row>
      <xdr:rowOff>161926</xdr:rowOff>
    </xdr:to>
    <xdr:sp macro="" textlink="">
      <xdr:nvSpPr>
        <xdr:cNvPr id="45" name="Left Brace 44"/>
        <xdr:cNvSpPr/>
      </xdr:nvSpPr>
      <xdr:spPr>
        <a:xfrm>
          <a:off x="16744951" y="4867276"/>
          <a:ext cx="504823" cy="952500"/>
        </a:xfrm>
        <a:prstGeom prst="leftBrace">
          <a:avLst>
            <a:gd name="adj1" fmla="val 12255"/>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1838326</xdr:colOff>
      <xdr:row>16</xdr:row>
      <xdr:rowOff>161926</xdr:rowOff>
    </xdr:from>
    <xdr:to>
      <xdr:col>11</xdr:col>
      <xdr:colOff>561976</xdr:colOff>
      <xdr:row>22</xdr:row>
      <xdr:rowOff>9525</xdr:rowOff>
    </xdr:to>
    <xdr:sp macro="" textlink="">
      <xdr:nvSpPr>
        <xdr:cNvPr id="46" name="Left Brace 45"/>
        <xdr:cNvSpPr/>
      </xdr:nvSpPr>
      <xdr:spPr>
        <a:xfrm>
          <a:off x="14058901" y="3590926"/>
          <a:ext cx="581025" cy="12191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619126</xdr:colOff>
      <xdr:row>23</xdr:row>
      <xdr:rowOff>76201</xdr:rowOff>
    </xdr:from>
    <xdr:to>
      <xdr:col>3</xdr:col>
      <xdr:colOff>1</xdr:colOff>
      <xdr:row>28</xdr:row>
      <xdr:rowOff>95250</xdr:rowOff>
    </xdr:to>
    <xdr:sp macro="" textlink="">
      <xdr:nvSpPr>
        <xdr:cNvPr id="47" name="Left Brace 46"/>
        <xdr:cNvSpPr/>
      </xdr:nvSpPr>
      <xdr:spPr>
        <a:xfrm>
          <a:off x="914401" y="5048251"/>
          <a:ext cx="361950" cy="8762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828677</xdr:colOff>
      <xdr:row>23</xdr:row>
      <xdr:rowOff>28576</xdr:rowOff>
    </xdr:from>
    <xdr:to>
      <xdr:col>5</xdr:col>
      <xdr:colOff>161926</xdr:colOff>
      <xdr:row>28</xdr:row>
      <xdr:rowOff>47625</xdr:rowOff>
    </xdr:to>
    <xdr:sp macro="" textlink="">
      <xdr:nvSpPr>
        <xdr:cNvPr id="48" name="Left Brace 47"/>
        <xdr:cNvSpPr/>
      </xdr:nvSpPr>
      <xdr:spPr>
        <a:xfrm>
          <a:off x="4381502" y="5000626"/>
          <a:ext cx="485774" cy="8762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19051</xdr:colOff>
      <xdr:row>23</xdr:row>
      <xdr:rowOff>85726</xdr:rowOff>
    </xdr:from>
    <xdr:to>
      <xdr:col>11</xdr:col>
      <xdr:colOff>600076</xdr:colOff>
      <xdr:row>28</xdr:row>
      <xdr:rowOff>104775</xdr:rowOff>
    </xdr:to>
    <xdr:sp macro="" textlink="">
      <xdr:nvSpPr>
        <xdr:cNvPr id="49" name="Left Brace 48"/>
        <xdr:cNvSpPr/>
      </xdr:nvSpPr>
      <xdr:spPr>
        <a:xfrm>
          <a:off x="12944476" y="5057776"/>
          <a:ext cx="581025" cy="8762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19051</xdr:colOff>
      <xdr:row>23</xdr:row>
      <xdr:rowOff>85726</xdr:rowOff>
    </xdr:from>
    <xdr:to>
      <xdr:col>11</xdr:col>
      <xdr:colOff>600076</xdr:colOff>
      <xdr:row>28</xdr:row>
      <xdr:rowOff>104775</xdr:rowOff>
    </xdr:to>
    <xdr:sp macro="" textlink="">
      <xdr:nvSpPr>
        <xdr:cNvPr id="50" name="Left Brace 49"/>
        <xdr:cNvSpPr/>
      </xdr:nvSpPr>
      <xdr:spPr>
        <a:xfrm>
          <a:off x="12944476" y="5057776"/>
          <a:ext cx="581025" cy="8762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14</xdr:col>
      <xdr:colOff>1038226</xdr:colOff>
      <xdr:row>17</xdr:row>
      <xdr:rowOff>9525</xdr:rowOff>
    </xdr:from>
    <xdr:to>
      <xdr:col>15</xdr:col>
      <xdr:colOff>323850</xdr:colOff>
      <xdr:row>20</xdr:row>
      <xdr:rowOff>85725</xdr:rowOff>
    </xdr:to>
    <xdr:sp macro="" textlink="">
      <xdr:nvSpPr>
        <xdr:cNvPr id="51" name="Left Brace 50"/>
        <xdr:cNvSpPr/>
      </xdr:nvSpPr>
      <xdr:spPr>
        <a:xfrm>
          <a:off x="16802101" y="3609975"/>
          <a:ext cx="352424" cy="9334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3</xdr:row>
      <xdr:rowOff>95249</xdr:rowOff>
    </xdr:from>
    <xdr:to>
      <xdr:col>20</xdr:col>
      <xdr:colOff>114300</xdr:colOff>
      <xdr:row>27</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66674</xdr:rowOff>
    </xdr:from>
    <xdr:to>
      <xdr:col>20</xdr:col>
      <xdr:colOff>133350</xdr:colOff>
      <xdr:row>25</xdr:row>
      <xdr:rowOff>152399</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581024</xdr:colOff>
      <xdr:row>3</xdr:row>
      <xdr:rowOff>14286</xdr:rowOff>
    </xdr:from>
    <xdr:to>
      <xdr:col>23</xdr:col>
      <xdr:colOff>114299</xdr:colOff>
      <xdr:row>25</xdr:row>
      <xdr:rowOff>190499</xdr:rowOff>
    </xdr:to>
    <xdr:graphicFrame macro="">
      <xdr:nvGraphicFramePr>
        <xdr:cNvPr id="2"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ecenter\2_SystemTesting\05_Performance\02_DevicePerformance\01_Response%20Time\15730_Device_Performance_Metrics_TestSpec_V2_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ummary"/>
      <sheetName val="System Parameters"/>
      <sheetName val="Measurement Details"/>
      <sheetName val="Raw Data"/>
      <sheetName val="Data Export"/>
    </sheetNames>
    <sheetDataSet>
      <sheetData sheetId="0" refreshError="1"/>
      <sheetData sheetId="1" refreshError="1">
        <row r="7">
          <cell r="C7">
            <v>-16.166666666666668</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12"/>
  <sheetViews>
    <sheetView topLeftCell="A4" workbookViewId="0">
      <selection activeCell="E13" sqref="E13"/>
    </sheetView>
  </sheetViews>
  <sheetFormatPr defaultColWidth="9" defaultRowHeight="13.5" x14ac:dyDescent="0.15"/>
  <cols>
    <col min="1" max="1" width="9" style="172"/>
    <col min="2" max="2" width="21.125" style="32" customWidth="1"/>
    <col min="3" max="3" width="12.25" style="32" bestFit="1" customWidth="1"/>
    <col min="4" max="4" width="21.125" style="32" customWidth="1"/>
    <col min="5" max="5" width="80.875" style="171" customWidth="1"/>
    <col min="6" max="16384" width="9" style="172"/>
  </cols>
  <sheetData>
    <row r="1" spans="2:5" ht="14.25" thickBot="1" x14ac:dyDescent="0.2"/>
    <row r="2" spans="2:5" ht="30" thickBot="1" x14ac:dyDescent="0.2">
      <c r="B2" s="259" t="s">
        <v>91</v>
      </c>
      <c r="C2" s="260"/>
      <c r="D2" s="260"/>
      <c r="E2" s="261"/>
    </row>
    <row r="4" spans="2:5" ht="15" x14ac:dyDescent="0.15">
      <c r="B4" s="173" t="s">
        <v>87</v>
      </c>
      <c r="C4" s="173" t="s">
        <v>88</v>
      </c>
      <c r="D4" s="173" t="s">
        <v>89</v>
      </c>
      <c r="E4" s="173" t="s">
        <v>90</v>
      </c>
    </row>
    <row r="5" spans="2:5" ht="60" x14ac:dyDescent="0.15">
      <c r="B5" s="251">
        <v>42094</v>
      </c>
      <c r="C5" s="252">
        <v>0.1</v>
      </c>
      <c r="D5" s="252" t="s">
        <v>206</v>
      </c>
      <c r="E5" s="255" t="s">
        <v>207</v>
      </c>
    </row>
    <row r="6" spans="2:5" ht="30" x14ac:dyDescent="0.15">
      <c r="B6" s="253" t="s">
        <v>153</v>
      </c>
      <c r="C6" s="253">
        <v>0.2</v>
      </c>
      <c r="D6" s="253" t="s">
        <v>121</v>
      </c>
      <c r="E6" s="256" t="s">
        <v>123</v>
      </c>
    </row>
    <row r="7" spans="2:5" ht="120" x14ac:dyDescent="0.15">
      <c r="B7" s="253" t="s">
        <v>154</v>
      </c>
      <c r="C7" s="253" t="s">
        <v>155</v>
      </c>
      <c r="D7" s="253" t="s">
        <v>127</v>
      </c>
      <c r="E7" s="257" t="s">
        <v>126</v>
      </c>
    </row>
    <row r="8" spans="2:5" ht="30" x14ac:dyDescent="0.15">
      <c r="B8" s="253" t="s">
        <v>178</v>
      </c>
      <c r="C8" s="253">
        <v>0.3</v>
      </c>
      <c r="D8" s="253" t="s">
        <v>156</v>
      </c>
      <c r="E8" s="257" t="s">
        <v>159</v>
      </c>
    </row>
    <row r="9" spans="2:5" ht="15" x14ac:dyDescent="0.15">
      <c r="B9" s="253" t="s">
        <v>179</v>
      </c>
      <c r="C9" s="253">
        <v>0.3</v>
      </c>
      <c r="D9" s="253" t="s">
        <v>156</v>
      </c>
      <c r="E9" s="257" t="s">
        <v>180</v>
      </c>
    </row>
    <row r="10" spans="2:5" ht="45" x14ac:dyDescent="0.15">
      <c r="B10" s="254">
        <v>42502</v>
      </c>
      <c r="C10" s="253">
        <v>0.3</v>
      </c>
      <c r="D10" s="253" t="s">
        <v>156</v>
      </c>
      <c r="E10" s="257" t="s">
        <v>202</v>
      </c>
    </row>
    <row r="11" spans="2:5" ht="30" x14ac:dyDescent="0.15">
      <c r="B11" s="254">
        <v>42514</v>
      </c>
      <c r="C11" s="253">
        <v>0.3</v>
      </c>
      <c r="D11" s="253" t="s">
        <v>156</v>
      </c>
      <c r="E11" s="257" t="s">
        <v>210</v>
      </c>
    </row>
    <row r="12" spans="2:5" x14ac:dyDescent="0.15">
      <c r="B12" s="32" t="s">
        <v>198</v>
      </c>
    </row>
  </sheetData>
  <mergeCells count="1">
    <mergeCell ref="B2:E2"/>
  </mergeCells>
  <phoneticPr fontId="2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23"/>
  <sheetViews>
    <sheetView topLeftCell="A10" workbookViewId="0">
      <selection activeCell="B14" sqref="B14"/>
    </sheetView>
  </sheetViews>
  <sheetFormatPr defaultColWidth="9" defaultRowHeight="13.5" x14ac:dyDescent="0.15"/>
  <cols>
    <col min="1" max="1" width="9" style="2"/>
    <col min="2" max="2" width="26.375" style="2" customWidth="1"/>
    <col min="3" max="3" width="34.75" style="2" customWidth="1"/>
    <col min="4" max="4" width="82.375" style="2" customWidth="1"/>
    <col min="5" max="16384" width="9" style="2"/>
  </cols>
  <sheetData>
    <row r="1" spans="2:6" ht="30" customHeight="1" x14ac:dyDescent="0.15">
      <c r="B1" s="262" t="s">
        <v>181</v>
      </c>
      <c r="C1" s="263"/>
      <c r="D1" s="264"/>
      <c r="E1" s="2" t="s">
        <v>0</v>
      </c>
    </row>
    <row r="2" spans="2:6" ht="34.5" customHeight="1" x14ac:dyDescent="0.15">
      <c r="B2" s="269" t="s">
        <v>182</v>
      </c>
      <c r="C2" s="270"/>
      <c r="D2" s="271"/>
    </row>
    <row r="3" spans="2:6" s="174" customFormat="1" ht="204" customHeight="1" x14ac:dyDescent="0.15">
      <c r="B3" s="268" t="s">
        <v>176</v>
      </c>
      <c r="C3" s="266"/>
      <c r="D3" s="267"/>
    </row>
    <row r="4" spans="2:6" s="174" customFormat="1" ht="39" customHeight="1" x14ac:dyDescent="0.15">
      <c r="B4" s="269" t="s">
        <v>183</v>
      </c>
      <c r="C4" s="270"/>
      <c r="D4" s="271"/>
    </row>
    <row r="5" spans="2:6" s="174" customFormat="1" ht="321" customHeight="1" x14ac:dyDescent="0.15">
      <c r="B5" s="265" t="s">
        <v>177</v>
      </c>
      <c r="C5" s="266"/>
      <c r="D5" s="267"/>
    </row>
    <row r="6" spans="2:6" s="175" customFormat="1" ht="15.75" customHeight="1" x14ac:dyDescent="0.15">
      <c r="B6" s="176"/>
      <c r="C6" s="176"/>
      <c r="D6" s="176"/>
    </row>
    <row r="7" spans="2:6" ht="34.5" customHeight="1" x14ac:dyDescent="0.15">
      <c r="B7" s="1" t="s">
        <v>11</v>
      </c>
      <c r="C7" s="1" t="s">
        <v>12</v>
      </c>
      <c r="D7" s="1" t="s">
        <v>92</v>
      </c>
      <c r="E7" s="2" t="s">
        <v>0</v>
      </c>
    </row>
    <row r="8" spans="2:6" ht="69.75" customHeight="1" x14ac:dyDescent="0.15">
      <c r="B8" s="9" t="s">
        <v>14</v>
      </c>
      <c r="C8" s="3" t="s">
        <v>168</v>
      </c>
      <c r="D8" s="7" t="s">
        <v>187</v>
      </c>
    </row>
    <row r="9" spans="2:6" ht="84" x14ac:dyDescent="0.15">
      <c r="B9" s="5" t="s">
        <v>4</v>
      </c>
      <c r="C9" s="191" t="s">
        <v>169</v>
      </c>
      <c r="D9" s="7" t="s">
        <v>188</v>
      </c>
    </row>
    <row r="10" spans="2:6" ht="83.25" customHeight="1" x14ac:dyDescent="0.15">
      <c r="B10" s="4" t="s">
        <v>3</v>
      </c>
      <c r="C10" s="3" t="s">
        <v>171</v>
      </c>
      <c r="D10" s="7" t="s">
        <v>189</v>
      </c>
    </row>
    <row r="11" spans="2:6" ht="66.75" customHeight="1" x14ac:dyDescent="0.15">
      <c r="B11" s="8" t="s">
        <v>13</v>
      </c>
      <c r="C11" s="191" t="s">
        <v>169</v>
      </c>
      <c r="D11" s="7" t="s">
        <v>190</v>
      </c>
    </row>
    <row r="12" spans="2:6" ht="60" customHeight="1" x14ac:dyDescent="0.15">
      <c r="B12" s="6" t="s">
        <v>8</v>
      </c>
      <c r="C12" s="191" t="s">
        <v>172</v>
      </c>
      <c r="D12" s="7" t="s">
        <v>191</v>
      </c>
      <c r="F12" s="2" t="s">
        <v>195</v>
      </c>
    </row>
    <row r="13" spans="2:6" ht="68.25" customHeight="1" x14ac:dyDescent="0.15">
      <c r="B13" s="6" t="s">
        <v>7</v>
      </c>
      <c r="C13" s="191" t="s">
        <v>172</v>
      </c>
      <c r="D13" s="7" t="s">
        <v>192</v>
      </c>
    </row>
    <row r="14" spans="2:6" ht="112.5" customHeight="1" x14ac:dyDescent="0.15">
      <c r="B14" s="6" t="s">
        <v>6</v>
      </c>
      <c r="C14" s="191" t="s">
        <v>173</v>
      </c>
      <c r="D14" s="7" t="s">
        <v>193</v>
      </c>
    </row>
    <row r="15" spans="2:6" ht="105" customHeight="1" x14ac:dyDescent="0.15">
      <c r="B15" s="4" t="s">
        <v>9</v>
      </c>
      <c r="C15" s="191" t="s">
        <v>172</v>
      </c>
      <c r="D15" s="7" t="s">
        <v>124</v>
      </c>
    </row>
    <row r="16" spans="2:6" ht="103.5" customHeight="1" x14ac:dyDescent="0.15">
      <c r="B16" s="4" t="s">
        <v>10</v>
      </c>
      <c r="C16" s="191" t="s">
        <v>172</v>
      </c>
      <c r="D16" s="7" t="s">
        <v>194</v>
      </c>
    </row>
    <row r="23" spans="2:2" ht="15" hidden="1" customHeight="1" x14ac:dyDescent="0.15">
      <c r="B23" s="2" t="s">
        <v>67</v>
      </c>
    </row>
  </sheetData>
  <mergeCells count="5">
    <mergeCell ref="B1:D1"/>
    <mergeCell ref="B5:D5"/>
    <mergeCell ref="B3:D3"/>
    <mergeCell ref="B2:D2"/>
    <mergeCell ref="B4:D4"/>
  </mergeCells>
  <phoneticPr fontId="2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abSelected="1" topLeftCell="A13" workbookViewId="0">
      <selection activeCell="F7" sqref="F7"/>
    </sheetView>
  </sheetViews>
  <sheetFormatPr defaultRowHeight="13.5" x14ac:dyDescent="0.15"/>
  <cols>
    <col min="2" max="2" width="20" customWidth="1"/>
    <col min="3" max="3" width="36.625" customWidth="1"/>
    <col min="4" max="4" width="74.375" customWidth="1"/>
  </cols>
  <sheetData>
    <row r="1" spans="1:6" s="2" customFormat="1" ht="15" customHeight="1" x14ac:dyDescent="0.15">
      <c r="B1" s="262" t="s">
        <v>175</v>
      </c>
      <c r="C1" s="263"/>
      <c r="D1" s="264"/>
    </row>
    <row r="2" spans="1:6" s="2" customFormat="1" ht="22.5" x14ac:dyDescent="0.15">
      <c r="B2" s="269" t="s">
        <v>184</v>
      </c>
      <c r="C2" s="270"/>
      <c r="D2" s="271"/>
    </row>
    <row r="3" spans="1:6" s="2" customFormat="1" ht="160.5" customHeight="1" x14ac:dyDescent="0.15">
      <c r="A3" s="174"/>
      <c r="B3" s="272" t="s">
        <v>185</v>
      </c>
      <c r="C3" s="273"/>
      <c r="D3" s="274"/>
    </row>
    <row r="4" spans="1:6" s="2" customFormat="1" ht="22.5" customHeight="1" x14ac:dyDescent="0.15">
      <c r="A4" s="174"/>
      <c r="B4" s="269" t="s">
        <v>186</v>
      </c>
      <c r="C4" s="270"/>
      <c r="D4" s="271"/>
    </row>
    <row r="5" spans="1:6" s="2" customFormat="1" ht="248.25" customHeight="1" x14ac:dyDescent="0.15">
      <c r="A5" s="174"/>
      <c r="B5" s="275" t="s">
        <v>211</v>
      </c>
      <c r="C5" s="276"/>
      <c r="D5" s="277"/>
    </row>
    <row r="6" spans="1:6" x14ac:dyDescent="0.15">
      <c r="A6" s="175"/>
      <c r="B6" s="176"/>
      <c r="C6" s="176"/>
      <c r="D6" s="176"/>
    </row>
    <row r="7" spans="1:6" ht="15" x14ac:dyDescent="0.15">
      <c r="A7" s="2"/>
      <c r="B7" s="1" t="s">
        <v>11</v>
      </c>
      <c r="C7" s="1" t="s">
        <v>12</v>
      </c>
      <c r="D7" s="1" t="s">
        <v>119</v>
      </c>
      <c r="F7" s="302" t="s">
        <v>212</v>
      </c>
    </row>
    <row r="8" spans="1:6" ht="64.5" customHeight="1" x14ac:dyDescent="0.15">
      <c r="A8" s="2"/>
      <c r="B8" s="231" t="s">
        <v>120</v>
      </c>
      <c r="C8" s="3" t="s">
        <v>162</v>
      </c>
      <c r="D8" s="7" t="s">
        <v>125</v>
      </c>
    </row>
    <row r="9" spans="1:6" ht="80.25" customHeight="1" x14ac:dyDescent="0.15">
      <c r="A9" s="2"/>
      <c r="B9" s="231" t="s">
        <v>4</v>
      </c>
      <c r="C9" s="3" t="s">
        <v>163</v>
      </c>
      <c r="D9" s="7" t="s">
        <v>122</v>
      </c>
    </row>
    <row r="10" spans="1:6" ht="64.5" customHeight="1" x14ac:dyDescent="0.15">
      <c r="A10" s="2"/>
      <c r="B10" s="258" t="s">
        <v>209</v>
      </c>
      <c r="C10" s="3" t="s">
        <v>170</v>
      </c>
      <c r="D10" s="7" t="s">
        <v>205</v>
      </c>
    </row>
    <row r="11" spans="1:6" ht="71.25" customHeight="1" x14ac:dyDescent="0.15">
      <c r="A11" s="2"/>
      <c r="B11" s="231" t="s">
        <v>13</v>
      </c>
      <c r="C11" s="3" t="s">
        <v>164</v>
      </c>
      <c r="D11" s="7" t="s">
        <v>208</v>
      </c>
    </row>
    <row r="12" spans="1:6" ht="56.25" customHeight="1" x14ac:dyDescent="0.15">
      <c r="A12" s="2"/>
      <c r="B12" s="231" t="s">
        <v>8</v>
      </c>
      <c r="C12" s="3" t="s">
        <v>165</v>
      </c>
      <c r="D12" s="7" t="s">
        <v>167</v>
      </c>
    </row>
    <row r="13" spans="1:6" ht="68.25" customHeight="1" x14ac:dyDescent="0.15">
      <c r="A13" s="2"/>
      <c r="B13" s="231" t="s">
        <v>7</v>
      </c>
      <c r="C13" s="3" t="s">
        <v>165</v>
      </c>
      <c r="D13" s="7" t="s">
        <v>174</v>
      </c>
    </row>
    <row r="14" spans="1:6" ht="113.25" customHeight="1" x14ac:dyDescent="0.15">
      <c r="A14" s="2"/>
      <c r="B14" s="246" t="s">
        <v>196</v>
      </c>
      <c r="C14" s="3" t="s">
        <v>166</v>
      </c>
      <c r="D14" s="7" t="s">
        <v>204</v>
      </c>
    </row>
    <row r="15" spans="1:6" ht="77.25" customHeight="1" x14ac:dyDescent="0.15">
      <c r="A15" s="2"/>
      <c r="B15" s="231" t="s">
        <v>9</v>
      </c>
      <c r="C15" s="3" t="s">
        <v>165</v>
      </c>
      <c r="D15" s="7" t="s">
        <v>160</v>
      </c>
    </row>
    <row r="16" spans="1:6" ht="92.25" customHeight="1" x14ac:dyDescent="0.15">
      <c r="A16" s="2"/>
      <c r="B16" s="231" t="s">
        <v>10</v>
      </c>
      <c r="C16" s="3" t="s">
        <v>165</v>
      </c>
      <c r="D16" s="7" t="s">
        <v>161</v>
      </c>
    </row>
    <row r="18" spans="2:5" x14ac:dyDescent="0.15">
      <c r="B18" s="244" t="s">
        <v>142</v>
      </c>
    </row>
    <row r="19" spans="2:5" ht="16.5" thickBot="1" x14ac:dyDescent="0.2">
      <c r="B19" s="232" t="s">
        <v>150</v>
      </c>
    </row>
    <row r="20" spans="2:5" ht="21" thickBot="1" x14ac:dyDescent="0.2">
      <c r="B20" s="233" t="s">
        <v>130</v>
      </c>
      <c r="C20" s="234" t="s">
        <v>143</v>
      </c>
      <c r="D20" s="235" t="s">
        <v>143</v>
      </c>
      <c r="E20" s="235" t="s">
        <v>143</v>
      </c>
    </row>
    <row r="21" spans="2:5" ht="16.5" thickTop="1" x14ac:dyDescent="0.15">
      <c r="B21" s="232" t="s">
        <v>144</v>
      </c>
    </row>
    <row r="22" spans="2:5" ht="15.75" x14ac:dyDescent="0.15">
      <c r="B22" s="232" t="s">
        <v>131</v>
      </c>
    </row>
    <row r="23" spans="2:5" ht="15.75" x14ac:dyDescent="0.15">
      <c r="B23" s="236" t="s">
        <v>132</v>
      </c>
    </row>
    <row r="24" spans="2:5" ht="15" thickBot="1" x14ac:dyDescent="0.2">
      <c r="B24" s="237" t="s">
        <v>149</v>
      </c>
    </row>
    <row r="25" spans="2:5" ht="15.75" thickBot="1" x14ac:dyDescent="0.2">
      <c r="B25" s="238" t="s">
        <v>133</v>
      </c>
      <c r="C25" s="239" t="s">
        <v>145</v>
      </c>
      <c r="D25" s="240" t="s">
        <v>147</v>
      </c>
      <c r="E25" s="241" t="s">
        <v>148</v>
      </c>
    </row>
    <row r="26" spans="2:5" ht="14.25" thickTop="1" x14ac:dyDescent="0.15">
      <c r="B26" s="242" t="s">
        <v>146</v>
      </c>
    </row>
    <row r="27" spans="2:5" ht="15" x14ac:dyDescent="0.15">
      <c r="B27" s="243" t="s">
        <v>134</v>
      </c>
    </row>
    <row r="28" spans="2:5" ht="15" x14ac:dyDescent="0.15">
      <c r="B28" s="243" t="s">
        <v>135</v>
      </c>
    </row>
    <row r="29" spans="2:5" ht="15" x14ac:dyDescent="0.15">
      <c r="B29" s="243" t="s">
        <v>136</v>
      </c>
    </row>
    <row r="30" spans="2:5" ht="15.75" x14ac:dyDescent="0.15">
      <c r="B30" s="243" t="s">
        <v>137</v>
      </c>
    </row>
    <row r="31" spans="2:5" ht="14.25" x14ac:dyDescent="0.15">
      <c r="B31" s="237" t="s">
        <v>138</v>
      </c>
    </row>
    <row r="32" spans="2:5" ht="14.25" x14ac:dyDescent="0.15">
      <c r="B32" s="237" t="s">
        <v>139</v>
      </c>
    </row>
    <row r="33" spans="2:2" ht="14.25" x14ac:dyDescent="0.15">
      <c r="B33" s="237" t="s">
        <v>140</v>
      </c>
    </row>
    <row r="34" spans="2:2" ht="14.25" x14ac:dyDescent="0.15">
      <c r="B34" s="237" t="s">
        <v>141</v>
      </c>
    </row>
    <row r="35" spans="2:2" ht="14.25" x14ac:dyDescent="0.15">
      <c r="B35" s="237" t="s">
        <v>151</v>
      </c>
    </row>
    <row r="36" spans="2:2" ht="14.25" x14ac:dyDescent="0.15">
      <c r="B36" s="237" t="s">
        <v>152</v>
      </c>
    </row>
  </sheetData>
  <mergeCells count="5">
    <mergeCell ref="B1:D1"/>
    <mergeCell ref="B2:D2"/>
    <mergeCell ref="B3:D3"/>
    <mergeCell ref="B4:D4"/>
    <mergeCell ref="B5:D5"/>
  </mergeCells>
  <phoneticPr fontId="2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H28"/>
  <sheetViews>
    <sheetView zoomScaleNormal="100" workbookViewId="0">
      <selection activeCell="F24" sqref="F24"/>
    </sheetView>
  </sheetViews>
  <sheetFormatPr defaultRowHeight="13.5" x14ac:dyDescent="0.15"/>
  <cols>
    <col min="2" max="2" width="22.625" customWidth="1"/>
    <col min="3" max="4" width="14" customWidth="1"/>
    <col min="5" max="5" width="14.375" customWidth="1"/>
    <col min="6" max="6" width="16" customWidth="1"/>
    <col min="7" max="7" width="15.625" customWidth="1"/>
    <col min="8" max="8" width="17.5" customWidth="1"/>
    <col min="9" max="9" width="12.875" customWidth="1"/>
    <col min="10" max="12" width="14.375" customWidth="1"/>
  </cols>
  <sheetData>
    <row r="1" spans="2:8" ht="34.5" customHeight="1" x14ac:dyDescent="0.15">
      <c r="B1" s="245" t="s">
        <v>157</v>
      </c>
      <c r="C1" s="278" t="s">
        <v>203</v>
      </c>
      <c r="D1" s="279"/>
      <c r="E1" s="279"/>
      <c r="F1" s="279"/>
      <c r="G1" s="279"/>
      <c r="H1" s="280"/>
    </row>
    <row r="2" spans="2:8" ht="14.25" thickBot="1" x14ac:dyDescent="0.2"/>
    <row r="3" spans="2:8" ht="15" thickBot="1" x14ac:dyDescent="0.2">
      <c r="B3" s="165" t="s">
        <v>16</v>
      </c>
      <c r="C3" s="161" t="s">
        <v>102</v>
      </c>
      <c r="D3" s="161" t="s">
        <v>103</v>
      </c>
      <c r="E3" s="161" t="s">
        <v>104</v>
      </c>
      <c r="F3" s="161" t="s">
        <v>105</v>
      </c>
      <c r="G3" s="161" t="s">
        <v>106</v>
      </c>
      <c r="H3" s="161" t="s">
        <v>107</v>
      </c>
    </row>
    <row r="4" spans="2:8" ht="14.25" x14ac:dyDescent="0.15">
      <c r="B4" s="166" t="s">
        <v>78</v>
      </c>
      <c r="C4" s="162"/>
      <c r="D4" s="159"/>
      <c r="E4" s="159"/>
      <c r="F4" s="159"/>
      <c r="G4" s="159"/>
      <c r="H4" s="160"/>
    </row>
    <row r="5" spans="2:8" ht="14.25" x14ac:dyDescent="0.15">
      <c r="B5" s="167" t="s">
        <v>17</v>
      </c>
      <c r="C5" s="130"/>
      <c r="D5" s="85"/>
      <c r="E5" s="85"/>
      <c r="F5" s="85"/>
      <c r="G5" s="85"/>
      <c r="H5" s="85"/>
    </row>
    <row r="6" spans="2:8" ht="14.25" hidden="1" x14ac:dyDescent="0.15">
      <c r="B6" s="167" t="s">
        <v>68</v>
      </c>
      <c r="C6" s="130"/>
      <c r="D6" s="85"/>
      <c r="E6" s="85"/>
      <c r="F6" s="85"/>
      <c r="G6" s="85"/>
      <c r="H6" s="85"/>
    </row>
    <row r="7" spans="2:8" s="2" customFormat="1" ht="14.25" x14ac:dyDescent="0.15">
      <c r="B7" s="167" t="s">
        <v>109</v>
      </c>
      <c r="C7" s="130"/>
      <c r="D7" s="85"/>
      <c r="E7" s="85"/>
      <c r="F7" s="85"/>
      <c r="G7" s="85"/>
      <c r="H7" s="85"/>
    </row>
    <row r="8" spans="2:8" ht="14.25" x14ac:dyDescent="0.15">
      <c r="B8" s="167" t="s">
        <v>18</v>
      </c>
      <c r="C8" s="131"/>
      <c r="D8" s="87"/>
      <c r="E8" s="87"/>
      <c r="F8" s="87"/>
      <c r="G8" s="87"/>
      <c r="H8" s="87"/>
    </row>
    <row r="9" spans="2:8" ht="14.25" hidden="1" x14ac:dyDescent="0.15">
      <c r="B9" s="167" t="s">
        <v>69</v>
      </c>
      <c r="C9" s="130"/>
      <c r="D9" s="85"/>
      <c r="E9" s="85"/>
      <c r="F9" s="85"/>
      <c r="G9" s="85"/>
      <c r="H9" s="85"/>
    </row>
    <row r="10" spans="2:8" s="2" customFormat="1" ht="14.25" x14ac:dyDescent="0.15">
      <c r="B10" s="167" t="s">
        <v>112</v>
      </c>
      <c r="C10" s="130"/>
      <c r="D10" s="85"/>
      <c r="E10" s="85"/>
      <c r="F10" s="85"/>
      <c r="G10" s="85"/>
      <c r="H10" s="85"/>
    </row>
    <row r="11" spans="2:8" ht="14.25" x14ac:dyDescent="0.15">
      <c r="B11" s="167" t="s">
        <v>110</v>
      </c>
      <c r="C11" s="130"/>
      <c r="D11" s="85"/>
      <c r="E11" s="85"/>
      <c r="F11" s="85"/>
      <c r="G11" s="85"/>
      <c r="H11" s="85"/>
    </row>
    <row r="12" spans="2:8" ht="14.25" hidden="1" x14ac:dyDescent="0.15">
      <c r="B12" s="167" t="s">
        <v>70</v>
      </c>
      <c r="C12" s="130"/>
      <c r="D12" s="85"/>
      <c r="E12" s="85"/>
      <c r="F12" s="85"/>
      <c r="G12" s="85"/>
      <c r="H12" s="85"/>
    </row>
    <row r="13" spans="2:8" ht="14.25" hidden="1" x14ac:dyDescent="0.15">
      <c r="B13" s="167" t="s">
        <v>20</v>
      </c>
      <c r="C13" s="130"/>
      <c r="D13" s="85"/>
      <c r="E13" s="85"/>
      <c r="F13" s="85"/>
      <c r="G13" s="85"/>
      <c r="H13" s="85"/>
    </row>
    <row r="14" spans="2:8" s="2" customFormat="1" ht="14.25" x14ac:dyDescent="0.15">
      <c r="B14" s="167" t="s">
        <v>113</v>
      </c>
      <c r="C14" s="130"/>
      <c r="D14" s="85"/>
      <c r="E14" s="85"/>
      <c r="F14" s="85"/>
      <c r="G14" s="85"/>
      <c r="H14" s="85"/>
    </row>
    <row r="15" spans="2:8" ht="14.25" x14ac:dyDescent="0.15">
      <c r="B15" s="167" t="s">
        <v>75</v>
      </c>
      <c r="C15" s="132"/>
      <c r="D15" s="88"/>
      <c r="E15" s="88"/>
      <c r="F15" s="88"/>
      <c r="G15" s="88"/>
      <c r="H15" s="88"/>
    </row>
    <row r="16" spans="2:8" ht="14.25" x14ac:dyDescent="0.15">
      <c r="B16" s="167" t="s">
        <v>21</v>
      </c>
      <c r="C16" s="130"/>
      <c r="D16" s="85"/>
      <c r="E16" s="85"/>
      <c r="F16" s="85"/>
      <c r="G16" s="85"/>
      <c r="H16" s="85"/>
    </row>
    <row r="17" spans="2:8" ht="14.25" x14ac:dyDescent="0.15">
      <c r="B17" s="167" t="s">
        <v>84</v>
      </c>
      <c r="C17" s="163"/>
      <c r="D17" s="150"/>
      <c r="E17" s="150"/>
      <c r="F17" s="150"/>
      <c r="G17" s="150"/>
      <c r="H17" s="150"/>
    </row>
    <row r="18" spans="2:8" ht="14.25" x14ac:dyDescent="0.15">
      <c r="B18" s="168" t="s">
        <v>197</v>
      </c>
      <c r="C18" s="130"/>
      <c r="D18" s="85"/>
      <c r="E18" s="85"/>
      <c r="F18" s="85"/>
      <c r="G18" s="85"/>
      <c r="H18" s="85"/>
    </row>
    <row r="19" spans="2:8" ht="15.75" thickBot="1" x14ac:dyDescent="0.2">
      <c r="B19" s="169" t="s">
        <v>85</v>
      </c>
      <c r="C19" s="164">
        <f>'DOU Total Time Summary'!F81</f>
        <v>0</v>
      </c>
      <c r="D19" s="158">
        <f>'DOU Total Time Summary'!G81</f>
        <v>0</v>
      </c>
      <c r="E19" s="158">
        <f>'DOU Total Time Summary'!H81</f>
        <v>0</v>
      </c>
      <c r="F19" s="158">
        <f>'DOU Total Time Summary'!I81</f>
        <v>0</v>
      </c>
      <c r="G19" s="158">
        <f>'DOU Total Time Summary'!J81</f>
        <v>0</v>
      </c>
      <c r="H19" s="158">
        <f>'DOU Total Time Summary'!K81</f>
        <v>0</v>
      </c>
    </row>
    <row r="20" spans="2:8" ht="45.75" thickBot="1" x14ac:dyDescent="0.2">
      <c r="B20" s="169" t="s">
        <v>201</v>
      </c>
      <c r="C20" s="247" t="e">
        <f>C19/C18</f>
        <v>#DIV/0!</v>
      </c>
      <c r="D20" s="247" t="e">
        <f t="shared" ref="D20:H20" si="0">D19/D18</f>
        <v>#DIV/0!</v>
      </c>
      <c r="E20" s="247" t="e">
        <f t="shared" si="0"/>
        <v>#DIV/0!</v>
      </c>
      <c r="F20" s="247" t="e">
        <f t="shared" si="0"/>
        <v>#DIV/0!</v>
      </c>
      <c r="G20" s="247" t="e">
        <f t="shared" si="0"/>
        <v>#DIV/0!</v>
      </c>
      <c r="H20" s="247" t="e">
        <f t="shared" si="0"/>
        <v>#DIV/0!</v>
      </c>
    </row>
    <row r="21" spans="2:8" x14ac:dyDescent="0.15">
      <c r="B21" t="s">
        <v>200</v>
      </c>
    </row>
    <row r="28" spans="2:8" x14ac:dyDescent="0.15">
      <c r="E28" t="s">
        <v>199</v>
      </c>
    </row>
  </sheetData>
  <mergeCells count="1">
    <mergeCell ref="C1:H1"/>
  </mergeCells>
  <phoneticPr fontId="23" type="noConversion"/>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171"/>
  <sheetViews>
    <sheetView topLeftCell="A23" zoomScaleNormal="100" workbookViewId="0">
      <selection activeCell="L28" sqref="L28"/>
    </sheetView>
  </sheetViews>
  <sheetFormatPr defaultRowHeight="13.5" x14ac:dyDescent="0.15"/>
  <cols>
    <col min="1" max="1" width="6" customWidth="1"/>
    <col min="2" max="2" width="7" customWidth="1"/>
    <col min="3" max="3" width="7.375" style="2" customWidth="1"/>
    <col min="4" max="4" width="29.875" customWidth="1"/>
    <col min="5" max="5" width="15.125" customWidth="1"/>
    <col min="6" max="6" width="16" customWidth="1"/>
    <col min="7" max="9" width="16" style="2" customWidth="1"/>
    <col min="10" max="10" width="18.875" style="2" hidden="1" customWidth="1"/>
    <col min="11" max="11" width="15.75" hidden="1" customWidth="1"/>
    <col min="12" max="12" width="40" bestFit="1" customWidth="1"/>
    <col min="13" max="13" width="15" customWidth="1"/>
    <col min="14" max="14" width="14.375" customWidth="1"/>
    <col min="15" max="15" width="14" customWidth="1"/>
    <col min="16" max="16" width="15.25" customWidth="1"/>
  </cols>
  <sheetData>
    <row r="1" spans="1:19" s="2" customFormat="1" ht="14.25" thickBot="1" x14ac:dyDescent="0.2">
      <c r="F1" s="32"/>
      <c r="G1" s="32"/>
      <c r="H1" s="32"/>
      <c r="I1" s="32"/>
      <c r="J1" s="32"/>
      <c r="K1" s="32"/>
    </row>
    <row r="2" spans="1:19" s="23" customFormat="1" ht="66" customHeight="1" thickBot="1" x14ac:dyDescent="0.2">
      <c r="A2" s="285" t="s">
        <v>71</v>
      </c>
      <c r="B2" s="286"/>
      <c r="C2" s="286"/>
      <c r="D2" s="286"/>
      <c r="E2" s="286"/>
      <c r="F2" s="286"/>
      <c r="G2" s="286"/>
      <c r="H2" s="286"/>
      <c r="I2" s="286"/>
      <c r="J2" s="286"/>
      <c r="K2" s="286"/>
      <c r="L2" s="286"/>
      <c r="M2" s="286"/>
      <c r="N2" s="286"/>
      <c r="O2" s="286"/>
      <c r="P2" s="286"/>
      <c r="Q2" s="286"/>
      <c r="R2" s="286"/>
      <c r="S2" s="287"/>
    </row>
    <row r="3" spans="1:19" s="23" customFormat="1" x14ac:dyDescent="0.15">
      <c r="A3" s="43" t="s">
        <v>26</v>
      </c>
      <c r="B3" s="44"/>
      <c r="C3" s="44"/>
      <c r="D3" s="45"/>
      <c r="E3" s="45"/>
      <c r="F3" s="46"/>
      <c r="G3" s="46"/>
      <c r="H3" s="46"/>
      <c r="I3" s="46"/>
      <c r="J3" s="46"/>
      <c r="K3" s="46"/>
      <c r="L3" s="44"/>
      <c r="M3" s="44"/>
      <c r="N3" s="44"/>
      <c r="O3" s="44"/>
      <c r="P3" s="44"/>
      <c r="Q3" s="44"/>
      <c r="R3" s="44"/>
      <c r="S3" s="47"/>
    </row>
    <row r="4" spans="1:19" s="23" customFormat="1" x14ac:dyDescent="0.15">
      <c r="A4" s="48"/>
      <c r="B4" s="49"/>
      <c r="C4" s="49"/>
      <c r="D4" s="50"/>
      <c r="E4" s="50"/>
      <c r="F4" s="51"/>
      <c r="G4" s="51"/>
      <c r="H4" s="51"/>
      <c r="I4" s="51"/>
      <c r="J4" s="51"/>
      <c r="K4" s="51"/>
      <c r="L4" s="49"/>
      <c r="M4" s="49"/>
      <c r="N4" s="49"/>
      <c r="O4" s="49"/>
      <c r="P4" s="49"/>
      <c r="Q4" s="49"/>
      <c r="R4" s="49"/>
      <c r="S4" s="52"/>
    </row>
    <row r="5" spans="1:19" s="23" customFormat="1" x14ac:dyDescent="0.15">
      <c r="A5" s="48" t="s">
        <v>27</v>
      </c>
      <c r="B5" s="49"/>
      <c r="C5" s="49"/>
      <c r="D5" s="50"/>
      <c r="E5" s="50"/>
      <c r="F5" s="51"/>
      <c r="G5" s="51"/>
      <c r="H5" s="51"/>
      <c r="I5" s="51"/>
      <c r="J5" s="51"/>
      <c r="K5" s="51"/>
      <c r="L5" s="49"/>
      <c r="M5" s="49"/>
      <c r="N5" s="49"/>
      <c r="O5" s="49"/>
      <c r="P5" s="49"/>
      <c r="Q5" s="49"/>
      <c r="R5" s="49"/>
      <c r="S5" s="52"/>
    </row>
    <row r="6" spans="1:19" s="23" customFormat="1" x14ac:dyDescent="0.15">
      <c r="A6" s="48" t="s">
        <v>28</v>
      </c>
      <c r="B6" s="49"/>
      <c r="C6" s="49"/>
      <c r="D6" s="50"/>
      <c r="E6" s="50"/>
      <c r="F6" s="51"/>
      <c r="G6" s="51"/>
      <c r="H6" s="51"/>
      <c r="I6" s="51"/>
      <c r="J6" s="51"/>
      <c r="K6" s="51"/>
      <c r="L6" s="49"/>
      <c r="M6" s="49"/>
      <c r="N6" s="49"/>
      <c r="O6" s="49"/>
      <c r="P6" s="49"/>
      <c r="Q6" s="49"/>
      <c r="R6" s="49"/>
      <c r="S6" s="52"/>
    </row>
    <row r="7" spans="1:19" s="23" customFormat="1" x14ac:dyDescent="0.15">
      <c r="A7" s="48" t="s">
        <v>29</v>
      </c>
      <c r="B7" s="49"/>
      <c r="C7" s="49"/>
      <c r="D7" s="50"/>
      <c r="E7" s="50"/>
      <c r="F7" s="51"/>
      <c r="G7" s="51"/>
      <c r="H7" s="51"/>
      <c r="I7" s="51"/>
      <c r="J7" s="51"/>
      <c r="K7" s="51"/>
      <c r="L7" s="49"/>
      <c r="M7" s="49"/>
      <c r="N7" s="49"/>
      <c r="O7" s="49"/>
      <c r="P7" s="49"/>
      <c r="Q7" s="49"/>
      <c r="R7" s="49"/>
      <c r="S7" s="52"/>
    </row>
    <row r="8" spans="1:19" s="23" customFormat="1" x14ac:dyDescent="0.15">
      <c r="A8" s="53" t="s">
        <v>30</v>
      </c>
      <c r="B8" s="49"/>
      <c r="C8" s="49"/>
      <c r="D8" s="50"/>
      <c r="E8" s="50"/>
      <c r="F8" s="51"/>
      <c r="G8" s="51"/>
      <c r="H8" s="51"/>
      <c r="I8" s="51"/>
      <c r="J8" s="51"/>
      <c r="K8" s="51"/>
      <c r="L8" s="49"/>
      <c r="M8" s="49"/>
      <c r="N8" s="49"/>
      <c r="O8" s="49"/>
      <c r="P8" s="49"/>
      <c r="Q8" s="49"/>
      <c r="R8" s="49"/>
      <c r="S8" s="52"/>
    </row>
    <row r="9" spans="1:19" s="23" customFormat="1" x14ac:dyDescent="0.15">
      <c r="A9" s="48" t="s">
        <v>31</v>
      </c>
      <c r="B9" s="49"/>
      <c r="C9" s="49"/>
      <c r="D9" s="50"/>
      <c r="E9" s="50"/>
      <c r="F9" s="51"/>
      <c r="G9" s="51"/>
      <c r="H9" s="51"/>
      <c r="I9" s="51"/>
      <c r="J9" s="51"/>
      <c r="K9" s="51"/>
      <c r="L9" s="49"/>
      <c r="M9" s="49"/>
      <c r="N9" s="49"/>
      <c r="O9" s="49"/>
      <c r="P9" s="49"/>
      <c r="Q9" s="49"/>
      <c r="R9" s="49"/>
      <c r="S9" s="52"/>
    </row>
    <row r="10" spans="1:19" s="23" customFormat="1" x14ac:dyDescent="0.15">
      <c r="A10" s="48" t="s">
        <v>32</v>
      </c>
      <c r="B10" s="49"/>
      <c r="C10" s="49"/>
      <c r="D10" s="50"/>
      <c r="E10" s="50"/>
      <c r="F10" s="51"/>
      <c r="G10" s="51"/>
      <c r="H10" s="51"/>
      <c r="I10" s="51"/>
      <c r="J10" s="51"/>
      <c r="K10" s="51"/>
      <c r="L10" s="49"/>
      <c r="M10" s="49"/>
      <c r="N10" s="49"/>
      <c r="O10" s="49"/>
      <c r="P10" s="49"/>
      <c r="Q10" s="49"/>
      <c r="R10" s="49"/>
      <c r="S10" s="52"/>
    </row>
    <row r="11" spans="1:19" s="23" customFormat="1" x14ac:dyDescent="0.15">
      <c r="A11" s="48" t="s">
        <v>33</v>
      </c>
      <c r="B11" s="49"/>
      <c r="C11" s="49"/>
      <c r="D11" s="50"/>
      <c r="E11" s="50"/>
      <c r="F11" s="51"/>
      <c r="G11" s="51"/>
      <c r="H11" s="51"/>
      <c r="I11" s="51"/>
      <c r="J11" s="51"/>
      <c r="K11" s="51"/>
      <c r="L11" s="49"/>
      <c r="M11" s="49"/>
      <c r="N11" s="49"/>
      <c r="O11" s="49"/>
      <c r="P11" s="49"/>
      <c r="Q11" s="49"/>
      <c r="R11" s="49"/>
      <c r="S11" s="52"/>
    </row>
    <row r="12" spans="1:19" s="23" customFormat="1" x14ac:dyDescent="0.15">
      <c r="A12" s="48" t="s">
        <v>34</v>
      </c>
      <c r="B12" s="49"/>
      <c r="C12" s="49"/>
      <c r="D12" s="50"/>
      <c r="E12" s="50"/>
      <c r="F12" s="51"/>
      <c r="G12" s="51"/>
      <c r="H12" s="51"/>
      <c r="I12" s="51"/>
      <c r="J12" s="51"/>
      <c r="K12" s="51"/>
      <c r="L12" s="49"/>
      <c r="M12" s="49"/>
      <c r="N12" s="49"/>
      <c r="O12" s="49"/>
      <c r="P12" s="49"/>
      <c r="Q12" s="49"/>
      <c r="R12" s="49"/>
      <c r="S12" s="52"/>
    </row>
    <row r="13" spans="1:19" s="23" customFormat="1" x14ac:dyDescent="0.15">
      <c r="A13" s="48" t="s">
        <v>35</v>
      </c>
      <c r="B13" s="49"/>
      <c r="C13" s="49"/>
      <c r="D13" s="50"/>
      <c r="E13" s="50"/>
      <c r="F13" s="51"/>
      <c r="G13" s="51"/>
      <c r="H13" s="51"/>
      <c r="I13" s="51"/>
      <c r="J13" s="51"/>
      <c r="K13" s="51"/>
      <c r="L13" s="49"/>
      <c r="M13" s="49"/>
      <c r="N13" s="49"/>
      <c r="O13" s="49"/>
      <c r="P13" s="49"/>
      <c r="Q13" s="49"/>
      <c r="R13" s="49"/>
      <c r="S13" s="52"/>
    </row>
    <row r="14" spans="1:19" s="23" customFormat="1" x14ac:dyDescent="0.15">
      <c r="A14" s="48" t="s">
        <v>36</v>
      </c>
      <c r="B14" s="49"/>
      <c r="C14" s="49"/>
      <c r="D14" s="50"/>
      <c r="E14" s="50"/>
      <c r="F14" s="51"/>
      <c r="G14" s="51"/>
      <c r="H14" s="51"/>
      <c r="I14" s="51"/>
      <c r="J14" s="51"/>
      <c r="K14" s="51"/>
      <c r="L14" s="49"/>
      <c r="M14" s="49"/>
      <c r="N14" s="49"/>
      <c r="O14" s="49"/>
      <c r="P14" s="49"/>
      <c r="Q14" s="49"/>
      <c r="R14" s="49"/>
      <c r="S14" s="52"/>
    </row>
    <row r="15" spans="1:19" s="23" customFormat="1" ht="14.25" customHeight="1" thickBot="1" x14ac:dyDescent="0.2">
      <c r="A15" s="54"/>
      <c r="B15" s="55"/>
      <c r="C15" s="55"/>
      <c r="D15" s="56"/>
      <c r="E15" s="56"/>
      <c r="F15" s="57"/>
      <c r="G15" s="57"/>
      <c r="H15" s="57"/>
      <c r="I15" s="57"/>
      <c r="J15" s="57"/>
      <c r="K15" s="57"/>
      <c r="L15" s="55"/>
      <c r="M15" s="55"/>
      <c r="N15" s="55"/>
      <c r="O15" s="55"/>
      <c r="P15" s="55"/>
      <c r="Q15" s="55"/>
      <c r="R15" s="55"/>
      <c r="S15" s="58"/>
    </row>
    <row r="16" spans="1:19" s="23" customFormat="1" x14ac:dyDescent="0.15">
      <c r="D16" s="24"/>
      <c r="E16" s="24"/>
      <c r="F16" s="35"/>
      <c r="G16" s="35"/>
      <c r="H16" s="35"/>
      <c r="I16" s="35"/>
      <c r="J16" s="35"/>
      <c r="K16" s="35"/>
      <c r="L16" s="25"/>
      <c r="M16" s="25"/>
      <c r="N16" s="25"/>
      <c r="O16" s="25"/>
      <c r="P16" s="25"/>
      <c r="Q16" s="25"/>
      <c r="R16" s="25"/>
      <c r="S16" s="25"/>
    </row>
    <row r="17" spans="2:19" s="23" customFormat="1" x14ac:dyDescent="0.15">
      <c r="D17" s="24"/>
      <c r="E17" s="24"/>
      <c r="F17" s="35"/>
      <c r="G17" s="35"/>
      <c r="H17" s="35"/>
      <c r="I17" s="35"/>
      <c r="J17" s="35"/>
      <c r="K17" s="25"/>
      <c r="L17" s="25"/>
      <c r="M17" s="25"/>
      <c r="N17" s="25"/>
      <c r="O17" s="25"/>
      <c r="P17" s="25"/>
      <c r="Q17" s="25"/>
      <c r="R17" s="25"/>
      <c r="S17" s="25"/>
    </row>
    <row r="18" spans="2:19" s="23" customFormat="1" x14ac:dyDescent="0.15">
      <c r="D18" s="26" t="s">
        <v>37</v>
      </c>
      <c r="E18" s="34"/>
      <c r="F18" s="34"/>
      <c r="G18" s="60" t="s">
        <v>37</v>
      </c>
      <c r="I18" s="34"/>
      <c r="J18" s="23" t="s">
        <v>37</v>
      </c>
      <c r="M18" s="23" t="s">
        <v>37</v>
      </c>
      <c r="Q18" s="23" t="s">
        <v>38</v>
      </c>
    </row>
    <row r="19" spans="2:19" s="23" customFormat="1" ht="27" x14ac:dyDescent="0.15">
      <c r="B19" s="288" t="s">
        <v>72</v>
      </c>
      <c r="C19" s="71"/>
      <c r="D19" s="26" t="s">
        <v>39</v>
      </c>
      <c r="E19" s="28" t="s">
        <v>40</v>
      </c>
      <c r="F19" s="34"/>
      <c r="G19" s="60" t="s">
        <v>41</v>
      </c>
      <c r="H19" s="28" t="s">
        <v>42</v>
      </c>
      <c r="J19" s="23" t="s">
        <v>43</v>
      </c>
      <c r="K19" s="62" t="s">
        <v>44</v>
      </c>
      <c r="M19" s="23" t="s">
        <v>43</v>
      </c>
      <c r="O19" s="65" t="s">
        <v>45</v>
      </c>
      <c r="Q19" s="23" t="s">
        <v>41</v>
      </c>
    </row>
    <row r="20" spans="2:19" s="23" customFormat="1" x14ac:dyDescent="0.15">
      <c r="B20" s="289"/>
      <c r="C20" s="70"/>
      <c r="D20" s="26" t="s">
        <v>46</v>
      </c>
      <c r="E20" s="29"/>
      <c r="F20" s="34"/>
      <c r="G20" s="60" t="s">
        <v>46</v>
      </c>
      <c r="H20" s="29"/>
      <c r="J20" s="23" t="s">
        <v>47</v>
      </c>
      <c r="K20" s="63"/>
      <c r="M20" s="23" t="s">
        <v>46</v>
      </c>
      <c r="P20" s="29"/>
      <c r="Q20" s="23" t="s">
        <v>46</v>
      </c>
    </row>
    <row r="21" spans="2:19" s="23" customFormat="1" x14ac:dyDescent="0.15">
      <c r="D21" s="26" t="s">
        <v>48</v>
      </c>
      <c r="E21" s="34"/>
      <c r="F21" s="34"/>
      <c r="G21" s="60" t="s">
        <v>48</v>
      </c>
      <c r="H21" s="34"/>
      <c r="J21" s="23" t="s">
        <v>48</v>
      </c>
      <c r="K21" s="63"/>
      <c r="M21" s="23" t="s">
        <v>48</v>
      </c>
      <c r="Q21" s="23" t="s">
        <v>48</v>
      </c>
    </row>
    <row r="22" spans="2:19" s="23" customFormat="1" x14ac:dyDescent="0.15">
      <c r="D22" s="30"/>
      <c r="E22" s="34"/>
      <c r="F22" s="34"/>
      <c r="G22" s="34"/>
      <c r="H22" s="34"/>
      <c r="K22" s="63"/>
    </row>
    <row r="23" spans="2:19" s="23" customFormat="1" x14ac:dyDescent="0.15">
      <c r="D23" s="27"/>
      <c r="E23" s="34"/>
      <c r="F23" s="34"/>
      <c r="G23" s="34"/>
      <c r="H23" s="34"/>
      <c r="K23" s="63"/>
    </row>
    <row r="24" spans="2:19" s="23" customFormat="1" x14ac:dyDescent="0.15">
      <c r="D24" s="27"/>
      <c r="E24" s="34"/>
      <c r="F24" s="34"/>
      <c r="G24" s="34"/>
      <c r="H24" s="34"/>
      <c r="K24" s="63"/>
      <c r="P24" s="25"/>
      <c r="Q24" s="25"/>
    </row>
    <row r="25" spans="2:19" s="23" customFormat="1" x14ac:dyDescent="0.15">
      <c r="D25" s="27" t="s">
        <v>37</v>
      </c>
      <c r="E25" s="34"/>
      <c r="F25" s="34"/>
      <c r="G25" s="61" t="s">
        <v>37</v>
      </c>
      <c r="H25" s="34"/>
      <c r="J25" s="23" t="s">
        <v>37</v>
      </c>
      <c r="K25" s="63"/>
      <c r="M25" s="23" t="s">
        <v>37</v>
      </c>
      <c r="Q25" s="23" t="s">
        <v>49</v>
      </c>
    </row>
    <row r="26" spans="2:19" s="23" customFormat="1" x14ac:dyDescent="0.15">
      <c r="B26" s="289" t="s">
        <v>50</v>
      </c>
      <c r="C26" s="70"/>
      <c r="D26" s="27" t="s">
        <v>41</v>
      </c>
      <c r="E26" s="28" t="s">
        <v>51</v>
      </c>
      <c r="F26" s="34"/>
      <c r="G26" s="61" t="s">
        <v>43</v>
      </c>
      <c r="H26" s="28" t="s">
        <v>52</v>
      </c>
      <c r="J26" s="23" t="s">
        <v>43</v>
      </c>
      <c r="K26" s="64" t="s">
        <v>53</v>
      </c>
      <c r="M26" s="23" t="s">
        <v>43</v>
      </c>
      <c r="O26" s="65" t="s">
        <v>93</v>
      </c>
      <c r="Q26" s="23" t="s">
        <v>43</v>
      </c>
    </row>
    <row r="27" spans="2:19" s="23" customFormat="1" x14ac:dyDescent="0.15">
      <c r="B27" s="289"/>
      <c r="C27" s="70"/>
      <c r="D27" s="27" t="s">
        <v>46</v>
      </c>
      <c r="E27" s="29"/>
      <c r="F27" s="34"/>
      <c r="G27" s="61" t="s">
        <v>54</v>
      </c>
      <c r="H27" s="29"/>
      <c r="J27" s="23" t="s">
        <v>46</v>
      </c>
      <c r="K27" s="31"/>
      <c r="M27" s="23" t="s">
        <v>46</v>
      </c>
      <c r="P27" s="29"/>
      <c r="Q27" s="23" t="s">
        <v>46</v>
      </c>
    </row>
    <row r="28" spans="2:19" s="23" customFormat="1" x14ac:dyDescent="0.15">
      <c r="D28" s="27" t="s">
        <v>55</v>
      </c>
      <c r="E28" s="34"/>
      <c r="F28" s="34"/>
      <c r="G28" s="66" t="s">
        <v>73</v>
      </c>
      <c r="H28" s="34"/>
      <c r="J28" s="23" t="s">
        <v>48</v>
      </c>
      <c r="M28" s="23" t="s">
        <v>48</v>
      </c>
      <c r="Q28" s="23" t="s">
        <v>48</v>
      </c>
    </row>
    <row r="29" spans="2:19" s="23" customFormat="1" x14ac:dyDescent="0.15">
      <c r="D29" s="27"/>
      <c r="E29" s="34"/>
      <c r="F29" s="34"/>
      <c r="G29" s="34"/>
      <c r="H29" s="34"/>
      <c r="I29" s="34"/>
      <c r="J29" s="34"/>
    </row>
    <row r="30" spans="2:19" s="23" customFormat="1" x14ac:dyDescent="0.15">
      <c r="D30" s="24"/>
      <c r="E30" s="24"/>
      <c r="F30" s="35"/>
      <c r="G30" s="35"/>
      <c r="H30" s="35"/>
      <c r="I30" s="35"/>
      <c r="J30" s="35"/>
      <c r="K30" s="35"/>
      <c r="L30" s="25"/>
      <c r="M30" s="25"/>
      <c r="N30" s="25"/>
      <c r="O30" s="25"/>
      <c r="P30" s="25"/>
      <c r="Q30" s="25"/>
      <c r="R30" s="25"/>
      <c r="S30" s="25"/>
    </row>
    <row r="32" spans="2:19" s="2" customFormat="1" x14ac:dyDescent="0.15"/>
    <row r="33" spans="4:12" ht="14.25" thickBot="1" x14ac:dyDescent="0.2"/>
    <row r="34" spans="4:12" ht="15.75" thickBot="1" x14ac:dyDescent="0.2">
      <c r="D34" s="230" t="s">
        <v>15</v>
      </c>
      <c r="E34" s="283" t="s">
        <v>94</v>
      </c>
      <c r="F34" s="284"/>
      <c r="G34" s="284"/>
      <c r="H34" s="284"/>
      <c r="I34" s="284"/>
      <c r="J34" s="284"/>
      <c r="K34" s="298"/>
      <c r="L34" s="229"/>
    </row>
    <row r="35" spans="4:12" ht="15" thickBot="1" x14ac:dyDescent="0.25">
      <c r="D35" s="292" t="s">
        <v>74</v>
      </c>
      <c r="E35" s="76" t="s">
        <v>16</v>
      </c>
      <c r="F35" s="75" t="s">
        <v>95</v>
      </c>
      <c r="G35" s="75" t="s">
        <v>96</v>
      </c>
      <c r="H35" s="75" t="s">
        <v>98</v>
      </c>
      <c r="I35" s="75" t="s">
        <v>97</v>
      </c>
      <c r="J35" s="75" t="s">
        <v>99</v>
      </c>
      <c r="K35" s="75" t="s">
        <v>100</v>
      </c>
      <c r="L35" s="209"/>
    </row>
    <row r="36" spans="4:12" ht="21" customHeight="1" thickBot="1" x14ac:dyDescent="0.2">
      <c r="D36" s="293"/>
      <c r="E36" s="68" t="s">
        <v>78</v>
      </c>
      <c r="F36" s="82"/>
      <c r="G36" s="83"/>
      <c r="H36" s="83"/>
      <c r="I36" s="83"/>
      <c r="J36" s="83"/>
      <c r="K36" s="198"/>
      <c r="L36" s="295"/>
    </row>
    <row r="37" spans="4:12" ht="15" thickBot="1" x14ac:dyDescent="0.2">
      <c r="D37" s="293"/>
      <c r="E37" s="36" t="s">
        <v>17</v>
      </c>
      <c r="F37" s="84"/>
      <c r="G37" s="85"/>
      <c r="H37" s="85"/>
      <c r="I37" s="85"/>
      <c r="J37" s="85"/>
      <c r="K37" s="199"/>
      <c r="L37" s="296"/>
    </row>
    <row r="38" spans="4:12" ht="15" thickBot="1" x14ac:dyDescent="0.2">
      <c r="D38" s="293"/>
      <c r="E38" s="74" t="s">
        <v>68</v>
      </c>
      <c r="F38" s="84"/>
      <c r="G38" s="85"/>
      <c r="H38" s="85"/>
      <c r="I38" s="85"/>
      <c r="J38" s="85"/>
      <c r="K38" s="199"/>
      <c r="L38" s="296"/>
    </row>
    <row r="39" spans="4:12" ht="15" thickBot="1" x14ac:dyDescent="0.2">
      <c r="D39" s="293"/>
      <c r="E39" s="74" t="s">
        <v>18</v>
      </c>
      <c r="F39" s="86"/>
      <c r="G39" s="87"/>
      <c r="H39" s="87"/>
      <c r="I39" s="87"/>
      <c r="J39" s="87"/>
      <c r="K39" s="200"/>
      <c r="L39" s="296"/>
    </row>
    <row r="40" spans="4:12" ht="16.5" customHeight="1" thickBot="1" x14ac:dyDescent="0.2">
      <c r="D40" s="293"/>
      <c r="E40" s="74" t="s">
        <v>111</v>
      </c>
      <c r="F40" s="84"/>
      <c r="G40" s="85"/>
      <c r="H40" s="85"/>
      <c r="I40" s="85"/>
      <c r="J40" s="85"/>
      <c r="K40" s="199"/>
      <c r="L40" s="296"/>
    </row>
    <row r="41" spans="4:12" ht="15" thickBot="1" x14ac:dyDescent="0.2">
      <c r="D41" s="293"/>
      <c r="E41" s="74" t="s">
        <v>19</v>
      </c>
      <c r="F41" s="84"/>
      <c r="G41" s="85"/>
      <c r="H41" s="85"/>
      <c r="I41" s="85"/>
      <c r="J41" s="85"/>
      <c r="K41" s="199"/>
      <c r="L41" s="296"/>
    </row>
    <row r="42" spans="4:12" ht="15" thickBot="1" x14ac:dyDescent="0.2">
      <c r="D42" s="293"/>
      <c r="E42" s="74" t="s">
        <v>70</v>
      </c>
      <c r="F42" s="84"/>
      <c r="G42" s="85"/>
      <c r="H42" s="85"/>
      <c r="I42" s="85"/>
      <c r="J42" s="85"/>
      <c r="K42" s="199"/>
      <c r="L42" s="296"/>
    </row>
    <row r="43" spans="4:12" ht="13.5" customHeight="1" thickBot="1" x14ac:dyDescent="0.2">
      <c r="D43" s="293"/>
      <c r="E43" s="74" t="s">
        <v>20</v>
      </c>
      <c r="F43" s="84"/>
      <c r="G43" s="85"/>
      <c r="H43" s="85"/>
      <c r="I43" s="85"/>
      <c r="J43" s="85"/>
      <c r="K43" s="199"/>
      <c r="L43" s="296"/>
    </row>
    <row r="44" spans="4:12" s="2" customFormat="1" ht="15" thickBot="1" x14ac:dyDescent="0.2">
      <c r="D44" s="293"/>
      <c r="E44" s="36" t="s">
        <v>75</v>
      </c>
      <c r="F44" s="156"/>
      <c r="G44" s="88"/>
      <c r="H44" s="88"/>
      <c r="I44" s="88"/>
      <c r="J44" s="88"/>
      <c r="K44" s="201"/>
      <c r="L44" s="296"/>
    </row>
    <row r="45" spans="4:12" ht="15" thickBot="1" x14ac:dyDescent="0.2">
      <c r="D45" s="293"/>
      <c r="E45" s="36" t="s">
        <v>21</v>
      </c>
      <c r="F45" s="157"/>
      <c r="G45" s="85"/>
      <c r="H45" s="85"/>
      <c r="I45" s="85"/>
      <c r="J45" s="85"/>
      <c r="K45" s="199"/>
      <c r="L45" s="296"/>
    </row>
    <row r="46" spans="4:12" s="2" customFormat="1" ht="15" thickBot="1" x14ac:dyDescent="0.2">
      <c r="D46" s="294"/>
      <c r="E46" s="36" t="s">
        <v>84</v>
      </c>
      <c r="F46" s="163"/>
      <c r="G46" s="150"/>
      <c r="H46" s="150"/>
      <c r="I46" s="150"/>
      <c r="J46" s="150"/>
      <c r="K46" s="199"/>
      <c r="L46" s="297"/>
    </row>
    <row r="47" spans="4:12" ht="15" thickBot="1" x14ac:dyDescent="0.2">
      <c r="D47" s="10" t="s">
        <v>108</v>
      </c>
      <c r="E47" s="10" t="s">
        <v>22</v>
      </c>
      <c r="F47" s="195"/>
      <c r="G47" s="196"/>
      <c r="H47" s="196"/>
      <c r="I47" s="196"/>
      <c r="J47" s="196"/>
      <c r="K47" s="197"/>
      <c r="L47" s="202" t="s">
        <v>128</v>
      </c>
    </row>
    <row r="48" spans="4:12" ht="14.25" x14ac:dyDescent="0.15">
      <c r="D48" s="93" t="s">
        <v>23</v>
      </c>
      <c r="E48" s="101">
        <v>0.5</v>
      </c>
      <c r="F48" s="104"/>
      <c r="G48" s="105"/>
      <c r="H48" s="105"/>
      <c r="I48" s="105"/>
      <c r="J48" s="105"/>
      <c r="K48" s="134"/>
      <c r="L48" s="203" t="s">
        <v>56</v>
      </c>
    </row>
    <row r="49" spans="4:14" ht="14.25" x14ac:dyDescent="0.15">
      <c r="D49" s="95" t="s">
        <v>4</v>
      </c>
      <c r="E49" s="99">
        <v>0.5</v>
      </c>
      <c r="F49" s="89"/>
      <c r="G49" s="90"/>
      <c r="H49" s="90"/>
      <c r="I49" s="90"/>
      <c r="J49" s="90"/>
      <c r="K49" s="135"/>
      <c r="L49" s="203" t="s">
        <v>57</v>
      </c>
    </row>
    <row r="50" spans="4:14" ht="14.25" x14ac:dyDescent="0.15">
      <c r="D50" s="95" t="s">
        <v>3</v>
      </c>
      <c r="E50" s="99">
        <v>0.5</v>
      </c>
      <c r="F50" s="89"/>
      <c r="G50" s="90"/>
      <c r="H50" s="90"/>
      <c r="I50" s="90"/>
      <c r="J50" s="90"/>
      <c r="K50" s="135"/>
      <c r="L50" s="203" t="s">
        <v>58</v>
      </c>
    </row>
    <row r="51" spans="4:14" ht="14.25" x14ac:dyDescent="0.15">
      <c r="D51" s="95" t="s">
        <v>5</v>
      </c>
      <c r="E51" s="99">
        <v>0.5</v>
      </c>
      <c r="F51" s="89"/>
      <c r="G51" s="90"/>
      <c r="H51" s="90"/>
      <c r="I51" s="90"/>
      <c r="J51" s="90"/>
      <c r="K51" s="135"/>
      <c r="L51" s="203" t="s">
        <v>60</v>
      </c>
      <c r="N51" t="s">
        <v>129</v>
      </c>
    </row>
    <row r="52" spans="4:14" ht="14.25" x14ac:dyDescent="0.15">
      <c r="D52" s="95" t="s">
        <v>8</v>
      </c>
      <c r="E52" s="99">
        <v>0.25</v>
      </c>
      <c r="F52" s="89"/>
      <c r="G52" s="90"/>
      <c r="H52" s="90"/>
      <c r="I52" s="90"/>
      <c r="J52" s="90"/>
      <c r="K52" s="135"/>
      <c r="L52" s="203" t="s">
        <v>59</v>
      </c>
    </row>
    <row r="53" spans="4:14" ht="14.25" x14ac:dyDescent="0.15">
      <c r="D53" s="95" t="s">
        <v>7</v>
      </c>
      <c r="E53" s="99">
        <v>0.5</v>
      </c>
      <c r="F53" s="89"/>
      <c r="G53" s="90"/>
      <c r="H53" s="90"/>
      <c r="I53" s="90"/>
      <c r="J53" s="90"/>
      <c r="K53" s="135"/>
      <c r="L53" s="203"/>
    </row>
    <row r="54" spans="4:14" ht="14.25" x14ac:dyDescent="0.15">
      <c r="D54" s="95" t="s">
        <v>61</v>
      </c>
      <c r="E54" s="99">
        <v>0.5</v>
      </c>
      <c r="F54" s="89"/>
      <c r="G54" s="90"/>
      <c r="H54" s="90"/>
      <c r="I54" s="90"/>
      <c r="J54" s="90"/>
      <c r="K54" s="135"/>
      <c r="L54" s="204"/>
    </row>
    <row r="55" spans="4:14" ht="14.25" x14ac:dyDescent="0.15">
      <c r="D55" s="95" t="s">
        <v>9</v>
      </c>
      <c r="E55" s="99">
        <v>0.5</v>
      </c>
      <c r="F55" s="89"/>
      <c r="G55" s="90"/>
      <c r="H55" s="90"/>
      <c r="I55" s="90"/>
      <c r="J55" s="90"/>
      <c r="K55" s="135"/>
      <c r="L55" s="203" t="s">
        <v>66</v>
      </c>
    </row>
    <row r="56" spans="4:14" ht="15" thickBot="1" x14ac:dyDescent="0.2">
      <c r="D56" s="98" t="s">
        <v>76</v>
      </c>
      <c r="E56" s="100">
        <v>0.5</v>
      </c>
      <c r="F56" s="102"/>
      <c r="G56" s="103"/>
      <c r="H56" s="103"/>
      <c r="I56" s="103"/>
      <c r="J56" s="103"/>
      <c r="K56" s="136"/>
      <c r="L56" s="203" t="s">
        <v>62</v>
      </c>
    </row>
    <row r="57" spans="4:14" ht="15.75" thickBot="1" x14ac:dyDescent="0.25">
      <c r="D57" s="15" t="s">
        <v>24</v>
      </c>
      <c r="E57" s="16"/>
      <c r="F57" s="107">
        <v>4.25</v>
      </c>
      <c r="G57" s="108">
        <v>4.25</v>
      </c>
      <c r="H57" s="108">
        <v>4.25</v>
      </c>
      <c r="I57" s="108">
        <v>4.25</v>
      </c>
      <c r="J57" s="108">
        <v>4.25</v>
      </c>
      <c r="K57" s="108">
        <v>4.25</v>
      </c>
      <c r="L57" s="205"/>
    </row>
    <row r="58" spans="4:14" ht="14.25" x14ac:dyDescent="0.2">
      <c r="D58" s="93" t="s">
        <v>79</v>
      </c>
      <c r="E58" s="94">
        <v>0.5</v>
      </c>
      <c r="F58" s="104"/>
      <c r="G58" s="105"/>
      <c r="H58" s="105"/>
      <c r="I58" s="105"/>
      <c r="J58" s="105"/>
      <c r="K58" s="134"/>
      <c r="L58" s="205"/>
    </row>
    <row r="59" spans="4:14" ht="14.25" x14ac:dyDescent="0.2">
      <c r="D59" s="95" t="s">
        <v>4</v>
      </c>
      <c r="E59" s="96">
        <v>0.5</v>
      </c>
      <c r="F59" s="89"/>
      <c r="G59" s="90"/>
      <c r="H59" s="90"/>
      <c r="I59" s="90"/>
      <c r="J59" s="90"/>
      <c r="K59" s="135"/>
      <c r="L59" s="205"/>
    </row>
    <row r="60" spans="4:14" ht="14.25" x14ac:dyDescent="0.2">
      <c r="D60" s="95" t="s">
        <v>3</v>
      </c>
      <c r="E60" s="96">
        <v>0.5</v>
      </c>
      <c r="F60" s="89"/>
      <c r="G60" s="90"/>
      <c r="H60" s="90"/>
      <c r="I60" s="90"/>
      <c r="J60" s="90"/>
      <c r="K60" s="135"/>
      <c r="L60" s="205"/>
    </row>
    <row r="61" spans="4:14" ht="15" x14ac:dyDescent="0.2">
      <c r="D61" s="97" t="s">
        <v>5</v>
      </c>
      <c r="E61" s="96">
        <v>0.5</v>
      </c>
      <c r="F61" s="89"/>
      <c r="G61" s="90"/>
      <c r="H61" s="90"/>
      <c r="I61" s="90"/>
      <c r="J61" s="90"/>
      <c r="K61" s="135"/>
      <c r="L61" s="205"/>
    </row>
    <row r="62" spans="4:14" ht="15" x14ac:dyDescent="0.2">
      <c r="D62" s="97" t="s">
        <v>8</v>
      </c>
      <c r="E62" s="96">
        <v>0.25</v>
      </c>
      <c r="F62" s="89"/>
      <c r="G62" s="90"/>
      <c r="H62" s="90"/>
      <c r="I62" s="90"/>
      <c r="J62" s="90"/>
      <c r="K62" s="135"/>
      <c r="L62" s="206"/>
    </row>
    <row r="63" spans="4:14" ht="14.25" x14ac:dyDescent="0.2">
      <c r="D63" s="95" t="s">
        <v>7</v>
      </c>
      <c r="E63" s="99">
        <v>0.5</v>
      </c>
      <c r="F63" s="151"/>
      <c r="G63" s="152"/>
      <c r="H63" s="152"/>
      <c r="I63" s="152"/>
      <c r="J63" s="152"/>
      <c r="K63" s="135"/>
      <c r="L63" s="207"/>
    </row>
    <row r="64" spans="4:14" ht="14.25" x14ac:dyDescent="0.2">
      <c r="D64" s="95" t="s">
        <v>61</v>
      </c>
      <c r="E64" s="99">
        <v>0.5</v>
      </c>
      <c r="F64" s="89"/>
      <c r="G64" s="90" t="s">
        <v>158</v>
      </c>
      <c r="H64" s="90"/>
      <c r="I64" s="90"/>
      <c r="J64" s="90"/>
      <c r="K64" s="135"/>
      <c r="L64" s="205"/>
    </row>
    <row r="65" spans="4:14" ht="14.25" x14ac:dyDescent="0.2">
      <c r="D65" s="95" t="s">
        <v>9</v>
      </c>
      <c r="E65" s="99">
        <v>0.5</v>
      </c>
      <c r="F65" s="89"/>
      <c r="G65" s="90"/>
      <c r="H65" s="90"/>
      <c r="I65" s="90"/>
      <c r="J65" s="90"/>
      <c r="K65" s="135"/>
      <c r="L65" s="205"/>
    </row>
    <row r="66" spans="4:14" s="2" customFormat="1" ht="15" thickBot="1" x14ac:dyDescent="0.25">
      <c r="D66" s="98" t="s">
        <v>76</v>
      </c>
      <c r="E66" s="100">
        <v>0.5</v>
      </c>
      <c r="F66" s="109"/>
      <c r="G66" s="110"/>
      <c r="H66" s="110"/>
      <c r="I66" s="110"/>
      <c r="J66" s="110"/>
      <c r="K66" s="137"/>
      <c r="L66" s="205"/>
    </row>
    <row r="67" spans="4:14" ht="15.75" thickBot="1" x14ac:dyDescent="0.25">
      <c r="D67" s="21" t="s">
        <v>25</v>
      </c>
      <c r="E67" s="59"/>
      <c r="F67" s="107">
        <v>4.25</v>
      </c>
      <c r="G67" s="108">
        <v>4.25</v>
      </c>
      <c r="H67" s="112">
        <v>4.25</v>
      </c>
      <c r="I67" s="112">
        <v>4.25</v>
      </c>
      <c r="J67" s="112">
        <v>4.25</v>
      </c>
      <c r="K67" s="112">
        <v>4.25</v>
      </c>
      <c r="L67" s="205"/>
    </row>
    <row r="68" spans="4:14" s="2" customFormat="1" ht="14.25" x14ac:dyDescent="0.2">
      <c r="D68" s="93" t="s">
        <v>23</v>
      </c>
      <c r="E68" s="94">
        <v>0.5</v>
      </c>
      <c r="F68" s="153"/>
      <c r="G68" s="105"/>
      <c r="H68" s="105"/>
      <c r="I68" s="105"/>
      <c r="J68" s="105"/>
      <c r="K68" s="134"/>
      <c r="L68" s="205"/>
    </row>
    <row r="69" spans="4:14" s="2" customFormat="1" ht="14.25" x14ac:dyDescent="0.2">
      <c r="D69" s="95" t="s">
        <v>4</v>
      </c>
      <c r="E69" s="96">
        <v>0.5</v>
      </c>
      <c r="F69" s="89"/>
      <c r="G69" s="90"/>
      <c r="H69" s="90"/>
      <c r="I69" s="90"/>
      <c r="J69" s="90"/>
      <c r="K69" s="135"/>
      <c r="L69" s="205"/>
      <c r="N69" s="2" t="s">
        <v>158</v>
      </c>
    </row>
    <row r="70" spans="4:14" s="2" customFormat="1" ht="14.25" x14ac:dyDescent="0.2">
      <c r="D70" s="95" t="s">
        <v>3</v>
      </c>
      <c r="E70" s="96">
        <v>0.5</v>
      </c>
      <c r="F70" s="89"/>
      <c r="G70" s="90"/>
      <c r="H70" s="90"/>
      <c r="I70" s="90"/>
      <c r="J70" s="90"/>
      <c r="K70" s="135"/>
      <c r="L70" s="205"/>
    </row>
    <row r="71" spans="4:14" s="2" customFormat="1" ht="15" x14ac:dyDescent="0.2">
      <c r="D71" s="97" t="s">
        <v>5</v>
      </c>
      <c r="E71" s="96">
        <v>0.5</v>
      </c>
      <c r="F71" s="89"/>
      <c r="G71" s="90"/>
      <c r="H71" s="90"/>
      <c r="I71" s="90"/>
      <c r="J71" s="90"/>
      <c r="K71" s="135"/>
      <c r="L71" s="205"/>
    </row>
    <row r="72" spans="4:14" s="2" customFormat="1" ht="15" x14ac:dyDescent="0.2">
      <c r="D72" s="97" t="s">
        <v>8</v>
      </c>
      <c r="E72" s="96">
        <v>0.25</v>
      </c>
      <c r="F72" s="89"/>
      <c r="G72" s="90"/>
      <c r="H72" s="90"/>
      <c r="I72" s="90"/>
      <c r="J72" s="90"/>
      <c r="K72" s="135"/>
      <c r="L72" s="205"/>
    </row>
    <row r="73" spans="4:14" s="2" customFormat="1" ht="14.25" x14ac:dyDescent="0.2">
      <c r="D73" s="95" t="s">
        <v>7</v>
      </c>
      <c r="E73" s="96">
        <v>0.5</v>
      </c>
      <c r="F73" s="89"/>
      <c r="G73" s="90"/>
      <c r="H73" s="90"/>
      <c r="I73" s="90"/>
      <c r="J73" s="90"/>
      <c r="K73" s="135"/>
      <c r="L73" s="205"/>
    </row>
    <row r="74" spans="4:14" s="2" customFormat="1" ht="14.25" x14ac:dyDescent="0.2">
      <c r="D74" s="95" t="s">
        <v>61</v>
      </c>
      <c r="E74" s="96">
        <v>0.5</v>
      </c>
      <c r="F74" s="89"/>
      <c r="G74" s="90"/>
      <c r="H74" s="90"/>
      <c r="I74" s="90"/>
      <c r="J74" s="90"/>
      <c r="K74" s="135"/>
      <c r="L74" s="205"/>
    </row>
    <row r="75" spans="4:14" s="2" customFormat="1" ht="14.25" x14ac:dyDescent="0.2">
      <c r="D75" s="95" t="s">
        <v>9</v>
      </c>
      <c r="E75" s="96">
        <v>0.5</v>
      </c>
      <c r="F75" s="89"/>
      <c r="G75" s="90"/>
      <c r="H75" s="90"/>
      <c r="I75" s="90"/>
      <c r="J75" s="90"/>
      <c r="K75" s="135"/>
      <c r="L75" s="205"/>
    </row>
    <row r="76" spans="4:14" s="2" customFormat="1" ht="15" thickBot="1" x14ac:dyDescent="0.25">
      <c r="D76" s="98" t="s">
        <v>76</v>
      </c>
      <c r="E76" s="91">
        <v>0.5</v>
      </c>
      <c r="F76" s="109"/>
      <c r="G76" s="110"/>
      <c r="H76" s="110"/>
      <c r="I76" s="110"/>
      <c r="J76" s="110"/>
      <c r="K76" s="137"/>
      <c r="L76" s="205"/>
    </row>
    <row r="77" spans="4:14" s="2" customFormat="1" ht="17.25" customHeight="1" thickBot="1" x14ac:dyDescent="0.25">
      <c r="D77" s="21" t="s">
        <v>80</v>
      </c>
      <c r="E77" s="59"/>
      <c r="F77" s="154">
        <v>0</v>
      </c>
      <c r="G77" s="154">
        <v>0</v>
      </c>
      <c r="H77" s="154" t="s">
        <v>0</v>
      </c>
      <c r="I77" s="154" t="s">
        <v>0</v>
      </c>
      <c r="J77" s="154" t="s">
        <v>0</v>
      </c>
      <c r="K77" s="154" t="s">
        <v>0</v>
      </c>
      <c r="L77" s="205"/>
    </row>
    <row r="78" spans="4:14" ht="15.75" thickBot="1" x14ac:dyDescent="0.25">
      <c r="D78" s="249" t="s">
        <v>63</v>
      </c>
      <c r="E78" s="67"/>
      <c r="F78" s="248"/>
      <c r="G78" s="81"/>
      <c r="H78" s="170"/>
      <c r="I78" s="170"/>
      <c r="J78" s="170"/>
      <c r="K78" s="170"/>
      <c r="L78" s="205"/>
    </row>
    <row r="79" spans="4:14" ht="30.75" thickBot="1" x14ac:dyDescent="0.25">
      <c r="D79" s="169" t="s">
        <v>201</v>
      </c>
      <c r="E79" s="67"/>
      <c r="F79" s="250" t="e">
        <f>F78/F47</f>
        <v>#DIV/0!</v>
      </c>
      <c r="G79" s="250" t="e">
        <f>G78/G47</f>
        <v>#DIV/0!</v>
      </c>
      <c r="H79" s="170"/>
      <c r="I79" s="170"/>
      <c r="J79" s="170"/>
      <c r="K79" s="170"/>
      <c r="L79" s="208"/>
    </row>
    <row r="80" spans="4:14" x14ac:dyDescent="0.15">
      <c r="D80" s="2"/>
      <c r="E80" s="2"/>
      <c r="F80" s="32"/>
      <c r="G80" s="32"/>
      <c r="H80" s="32"/>
      <c r="I80" s="32"/>
      <c r="J80" s="32"/>
      <c r="K80" s="32"/>
      <c r="L80" s="2"/>
    </row>
    <row r="81" spans="4:12" ht="14.25" thickBot="1" x14ac:dyDescent="0.2">
      <c r="D81" s="2"/>
      <c r="E81" s="2"/>
      <c r="F81" s="32"/>
      <c r="G81" s="32"/>
      <c r="H81" s="32"/>
      <c r="I81" s="32"/>
      <c r="J81" s="32"/>
      <c r="K81" s="32"/>
      <c r="L81" s="2"/>
    </row>
    <row r="82" spans="4:12" ht="15.75" customHeight="1" thickBot="1" x14ac:dyDescent="0.2">
      <c r="D82" s="290" t="s">
        <v>15</v>
      </c>
      <c r="E82" s="299" t="s">
        <v>86</v>
      </c>
      <c r="F82" s="300"/>
      <c r="G82" s="300"/>
      <c r="H82" s="300"/>
      <c r="I82" s="300"/>
      <c r="J82" s="300"/>
      <c r="K82" s="300"/>
      <c r="L82" s="301"/>
    </row>
    <row r="83" spans="4:12" ht="15.75" thickBot="1" x14ac:dyDescent="0.2">
      <c r="D83" s="291"/>
      <c r="E83" s="211" t="s">
        <v>77</v>
      </c>
      <c r="F83" s="212" t="str">
        <f t="shared" ref="F83:K83" si="0">F35</f>
        <v>Project 1</v>
      </c>
      <c r="G83" s="213" t="str">
        <f t="shared" si="0"/>
        <v>Project 2</v>
      </c>
      <c r="H83" s="213" t="str">
        <f t="shared" si="0"/>
        <v>Project 3</v>
      </c>
      <c r="I83" s="213" t="str">
        <f t="shared" si="0"/>
        <v>Project 4</v>
      </c>
      <c r="J83" s="213" t="str">
        <f t="shared" si="0"/>
        <v>Project 5</v>
      </c>
      <c r="K83" s="214" t="str">
        <f t="shared" si="0"/>
        <v>Project 6</v>
      </c>
      <c r="L83" s="210"/>
    </row>
    <row r="84" spans="4:12" ht="15" thickBot="1" x14ac:dyDescent="0.2">
      <c r="D84" s="10" t="s">
        <v>2</v>
      </c>
      <c r="E84" s="10" t="s">
        <v>22</v>
      </c>
      <c r="F84" s="192">
        <f t="shared" ref="F84:K84" si="1">F47</f>
        <v>0</v>
      </c>
      <c r="G84" s="193">
        <f t="shared" si="1"/>
        <v>0</v>
      </c>
      <c r="H84" s="193">
        <f t="shared" si="1"/>
        <v>0</v>
      </c>
      <c r="I84" s="193">
        <f t="shared" si="1"/>
        <v>0</v>
      </c>
      <c r="J84" s="193">
        <f t="shared" si="1"/>
        <v>0</v>
      </c>
      <c r="K84" s="194">
        <f t="shared" si="1"/>
        <v>0</v>
      </c>
      <c r="L84" s="202" t="s">
        <v>1</v>
      </c>
    </row>
    <row r="85" spans="4:12" ht="15" thickBot="1" x14ac:dyDescent="0.2">
      <c r="D85" s="11" t="s">
        <v>23</v>
      </c>
      <c r="E85" s="12">
        <v>0.5</v>
      </c>
      <c r="F85" s="116">
        <f t="shared" ref="F85:K85" si="2">1-F48</f>
        <v>1</v>
      </c>
      <c r="G85" s="113">
        <f t="shared" si="2"/>
        <v>1</v>
      </c>
      <c r="H85" s="113">
        <f t="shared" si="2"/>
        <v>1</v>
      </c>
      <c r="I85" s="113">
        <f t="shared" si="2"/>
        <v>1</v>
      </c>
      <c r="J85" s="113">
        <f t="shared" si="2"/>
        <v>1</v>
      </c>
      <c r="K85" s="140">
        <f t="shared" si="2"/>
        <v>1</v>
      </c>
      <c r="L85" s="203" t="s">
        <v>56</v>
      </c>
    </row>
    <row r="86" spans="4:12" ht="15" thickBot="1" x14ac:dyDescent="0.2">
      <c r="D86" s="11" t="s">
        <v>4</v>
      </c>
      <c r="E86" s="12">
        <v>0.5</v>
      </c>
      <c r="F86" s="89">
        <f t="shared" ref="F86:K93" si="3">F48-F49</f>
        <v>0</v>
      </c>
      <c r="G86" s="90">
        <f t="shared" si="3"/>
        <v>0</v>
      </c>
      <c r="H86" s="90">
        <f t="shared" si="3"/>
        <v>0</v>
      </c>
      <c r="I86" s="90">
        <f t="shared" si="3"/>
        <v>0</v>
      </c>
      <c r="J86" s="90">
        <f t="shared" si="3"/>
        <v>0</v>
      </c>
      <c r="K86" s="135">
        <f t="shared" si="3"/>
        <v>0</v>
      </c>
      <c r="L86" s="203" t="s">
        <v>57</v>
      </c>
    </row>
    <row r="87" spans="4:12" ht="15" thickBot="1" x14ac:dyDescent="0.2">
      <c r="D87" s="11" t="s">
        <v>3</v>
      </c>
      <c r="E87" s="12">
        <v>0.5</v>
      </c>
      <c r="F87" s="89">
        <f t="shared" si="3"/>
        <v>0</v>
      </c>
      <c r="G87" s="90">
        <f t="shared" si="3"/>
        <v>0</v>
      </c>
      <c r="H87" s="90">
        <f t="shared" si="3"/>
        <v>0</v>
      </c>
      <c r="I87" s="90">
        <f t="shared" si="3"/>
        <v>0</v>
      </c>
      <c r="J87" s="90">
        <f t="shared" si="3"/>
        <v>0</v>
      </c>
      <c r="K87" s="135">
        <f t="shared" si="3"/>
        <v>0</v>
      </c>
      <c r="L87" s="203" t="s">
        <v>58</v>
      </c>
    </row>
    <row r="88" spans="4:12" ht="15" thickBot="1" x14ac:dyDescent="0.2">
      <c r="D88" s="11" t="s">
        <v>5</v>
      </c>
      <c r="E88" s="12">
        <v>0.5</v>
      </c>
      <c r="F88" s="89">
        <f t="shared" si="3"/>
        <v>0</v>
      </c>
      <c r="G88" s="90">
        <f t="shared" si="3"/>
        <v>0</v>
      </c>
      <c r="H88" s="90">
        <f t="shared" si="3"/>
        <v>0</v>
      </c>
      <c r="I88" s="90">
        <f t="shared" si="3"/>
        <v>0</v>
      </c>
      <c r="J88" s="90">
        <f t="shared" si="3"/>
        <v>0</v>
      </c>
      <c r="K88" s="135">
        <f t="shared" si="3"/>
        <v>0</v>
      </c>
      <c r="L88" s="203" t="s">
        <v>60</v>
      </c>
    </row>
    <row r="89" spans="4:12" ht="15" thickBot="1" x14ac:dyDescent="0.2">
      <c r="D89" s="11" t="s">
        <v>8</v>
      </c>
      <c r="E89" s="12">
        <v>0.25</v>
      </c>
      <c r="F89" s="89">
        <f t="shared" si="3"/>
        <v>0</v>
      </c>
      <c r="G89" s="90">
        <f t="shared" si="3"/>
        <v>0</v>
      </c>
      <c r="H89" s="90">
        <f t="shared" si="3"/>
        <v>0</v>
      </c>
      <c r="I89" s="90">
        <f t="shared" si="3"/>
        <v>0</v>
      </c>
      <c r="J89" s="90">
        <f t="shared" si="3"/>
        <v>0</v>
      </c>
      <c r="K89" s="135">
        <f t="shared" si="3"/>
        <v>0</v>
      </c>
      <c r="L89" s="203" t="s">
        <v>59</v>
      </c>
    </row>
    <row r="90" spans="4:12" ht="15" thickBot="1" x14ac:dyDescent="0.2">
      <c r="D90" s="11" t="s">
        <v>7</v>
      </c>
      <c r="E90" s="12">
        <v>0.5</v>
      </c>
      <c r="F90" s="89">
        <f t="shared" si="3"/>
        <v>0</v>
      </c>
      <c r="G90" s="90">
        <f t="shared" si="3"/>
        <v>0</v>
      </c>
      <c r="H90" s="90">
        <f t="shared" si="3"/>
        <v>0</v>
      </c>
      <c r="I90" s="90">
        <f t="shared" si="3"/>
        <v>0</v>
      </c>
      <c r="J90" s="90">
        <f t="shared" si="3"/>
        <v>0</v>
      </c>
      <c r="K90" s="135">
        <f t="shared" si="3"/>
        <v>0</v>
      </c>
      <c r="L90" s="203"/>
    </row>
    <row r="91" spans="4:12" ht="15" thickBot="1" x14ac:dyDescent="0.2">
      <c r="D91" s="11" t="s">
        <v>61</v>
      </c>
      <c r="E91" s="12">
        <v>0.5</v>
      </c>
      <c r="F91" s="89">
        <f t="shared" si="3"/>
        <v>0</v>
      </c>
      <c r="G91" s="90">
        <f t="shared" si="3"/>
        <v>0</v>
      </c>
      <c r="H91" s="90">
        <f t="shared" si="3"/>
        <v>0</v>
      </c>
      <c r="I91" s="90">
        <f t="shared" si="3"/>
        <v>0</v>
      </c>
      <c r="J91" s="90">
        <f t="shared" si="3"/>
        <v>0</v>
      </c>
      <c r="K91" s="135">
        <f t="shared" si="3"/>
        <v>0</v>
      </c>
      <c r="L91" s="203"/>
    </row>
    <row r="92" spans="4:12" ht="15" thickBot="1" x14ac:dyDescent="0.2">
      <c r="D92" s="11" t="s">
        <v>9</v>
      </c>
      <c r="E92" s="12">
        <v>0.5</v>
      </c>
      <c r="F92" s="89">
        <f t="shared" si="3"/>
        <v>0</v>
      </c>
      <c r="G92" s="90">
        <f t="shared" si="3"/>
        <v>0</v>
      </c>
      <c r="H92" s="90">
        <f t="shared" si="3"/>
        <v>0</v>
      </c>
      <c r="I92" s="90">
        <f t="shared" si="3"/>
        <v>0</v>
      </c>
      <c r="J92" s="90">
        <f t="shared" si="3"/>
        <v>0</v>
      </c>
      <c r="K92" s="90">
        <f t="shared" si="3"/>
        <v>0</v>
      </c>
      <c r="L92" s="203" t="s">
        <v>66</v>
      </c>
    </row>
    <row r="93" spans="4:12" ht="15" thickBot="1" x14ac:dyDescent="0.2">
      <c r="D93" s="13" t="s">
        <v>10</v>
      </c>
      <c r="E93" s="14">
        <v>0.5</v>
      </c>
      <c r="F93" s="109">
        <f t="shared" si="3"/>
        <v>0</v>
      </c>
      <c r="G93" s="110">
        <f t="shared" si="3"/>
        <v>0</v>
      </c>
      <c r="H93" s="110">
        <f t="shared" si="3"/>
        <v>0</v>
      </c>
      <c r="I93" s="110">
        <f t="shared" si="3"/>
        <v>0</v>
      </c>
      <c r="J93" s="110">
        <f t="shared" si="3"/>
        <v>0</v>
      </c>
      <c r="K93" s="110">
        <f t="shared" si="3"/>
        <v>0</v>
      </c>
      <c r="L93" s="203" t="s">
        <v>62</v>
      </c>
    </row>
    <row r="94" spans="4:12" ht="15.75" thickBot="1" x14ac:dyDescent="0.2">
      <c r="D94" s="15" t="s">
        <v>24</v>
      </c>
      <c r="E94" s="16"/>
      <c r="F94" s="107">
        <f t="shared" ref="F94:K94" si="4">F57</f>
        <v>4.25</v>
      </c>
      <c r="G94" s="108">
        <f t="shared" si="4"/>
        <v>4.25</v>
      </c>
      <c r="H94" s="108">
        <f t="shared" si="4"/>
        <v>4.25</v>
      </c>
      <c r="I94" s="108">
        <f t="shared" si="4"/>
        <v>4.25</v>
      </c>
      <c r="J94" s="108">
        <f t="shared" si="4"/>
        <v>4.25</v>
      </c>
      <c r="K94" s="108">
        <f t="shared" si="4"/>
        <v>4.25</v>
      </c>
      <c r="L94" s="215"/>
    </row>
    <row r="95" spans="4:12" ht="15" thickBot="1" x14ac:dyDescent="0.25">
      <c r="D95" s="11" t="s">
        <v>23</v>
      </c>
      <c r="E95" s="17">
        <v>0.5</v>
      </c>
      <c r="F95" s="104">
        <f t="shared" ref="F95:K95" si="5">F56-F58</f>
        <v>0</v>
      </c>
      <c r="G95" s="105">
        <f t="shared" si="5"/>
        <v>0</v>
      </c>
      <c r="H95" s="105">
        <f t="shared" si="5"/>
        <v>0</v>
      </c>
      <c r="I95" s="105">
        <f t="shared" si="5"/>
        <v>0</v>
      </c>
      <c r="J95" s="105">
        <f t="shared" si="5"/>
        <v>0</v>
      </c>
      <c r="K95" s="105">
        <f t="shared" si="5"/>
        <v>0</v>
      </c>
      <c r="L95" s="205"/>
    </row>
    <row r="96" spans="4:12" ht="15" thickBot="1" x14ac:dyDescent="0.25">
      <c r="D96" s="13" t="s">
        <v>4</v>
      </c>
      <c r="E96" s="18">
        <v>0.5</v>
      </c>
      <c r="F96" s="89">
        <f t="shared" ref="F96:K99" si="6">F58-F59</f>
        <v>0</v>
      </c>
      <c r="G96" s="90">
        <f t="shared" si="6"/>
        <v>0</v>
      </c>
      <c r="H96" s="90">
        <f t="shared" si="6"/>
        <v>0</v>
      </c>
      <c r="I96" s="90">
        <f t="shared" si="6"/>
        <v>0</v>
      </c>
      <c r="J96" s="90">
        <f t="shared" si="6"/>
        <v>0</v>
      </c>
      <c r="K96" s="90">
        <f t="shared" si="6"/>
        <v>0</v>
      </c>
      <c r="L96" s="205"/>
    </row>
    <row r="97" spans="4:12" ht="15" thickBot="1" x14ac:dyDescent="0.25">
      <c r="D97" s="19" t="s">
        <v>3</v>
      </c>
      <c r="E97" s="36">
        <v>0.5</v>
      </c>
      <c r="F97" s="89">
        <f t="shared" si="6"/>
        <v>0</v>
      </c>
      <c r="G97" s="90">
        <f t="shared" si="6"/>
        <v>0</v>
      </c>
      <c r="H97" s="90">
        <f t="shared" si="6"/>
        <v>0</v>
      </c>
      <c r="I97" s="90">
        <f t="shared" si="6"/>
        <v>0</v>
      </c>
      <c r="J97" s="90">
        <f t="shared" si="6"/>
        <v>0</v>
      </c>
      <c r="K97" s="90">
        <f t="shared" si="6"/>
        <v>0</v>
      </c>
      <c r="L97" s="205"/>
    </row>
    <row r="98" spans="4:12" ht="15.75" thickBot="1" x14ac:dyDescent="0.25">
      <c r="D98" s="20" t="s">
        <v>64</v>
      </c>
      <c r="E98" s="69">
        <v>0.5</v>
      </c>
      <c r="F98" s="89">
        <f t="shared" si="6"/>
        <v>0</v>
      </c>
      <c r="G98" s="90">
        <f t="shared" si="6"/>
        <v>0</v>
      </c>
      <c r="H98" s="90">
        <f t="shared" si="6"/>
        <v>0</v>
      </c>
      <c r="I98" s="90">
        <f t="shared" si="6"/>
        <v>0</v>
      </c>
      <c r="J98" s="90">
        <f t="shared" si="6"/>
        <v>0</v>
      </c>
      <c r="K98" s="90">
        <f t="shared" si="6"/>
        <v>0</v>
      </c>
      <c r="L98" s="205"/>
    </row>
    <row r="99" spans="4:12" ht="15.75" thickBot="1" x14ac:dyDescent="0.25">
      <c r="D99" s="20" t="s">
        <v>8</v>
      </c>
      <c r="E99" s="69">
        <v>0.25</v>
      </c>
      <c r="F99" s="89">
        <f t="shared" si="6"/>
        <v>0</v>
      </c>
      <c r="G99" s="90">
        <f t="shared" si="6"/>
        <v>0</v>
      </c>
      <c r="H99" s="90">
        <f t="shared" si="6"/>
        <v>0</v>
      </c>
      <c r="I99" s="90">
        <f t="shared" si="6"/>
        <v>0</v>
      </c>
      <c r="J99" s="90">
        <f t="shared" si="6"/>
        <v>0</v>
      </c>
      <c r="K99" s="90">
        <f t="shared" si="6"/>
        <v>0</v>
      </c>
      <c r="L99" s="205"/>
    </row>
    <row r="100" spans="4:12" ht="15" thickBot="1" x14ac:dyDescent="0.25">
      <c r="D100" s="11" t="s">
        <v>7</v>
      </c>
      <c r="E100" s="12">
        <v>0.5</v>
      </c>
      <c r="F100" s="89">
        <f t="shared" ref="F100:H103" si="7">F62-F63</f>
        <v>0</v>
      </c>
      <c r="G100" s="90">
        <f t="shared" si="7"/>
        <v>0</v>
      </c>
      <c r="H100" s="90">
        <f t="shared" si="7"/>
        <v>0</v>
      </c>
      <c r="I100" s="90">
        <f t="shared" ref="I100:K102" si="8">I62-I64</f>
        <v>0</v>
      </c>
      <c r="J100" s="90">
        <f t="shared" si="8"/>
        <v>0</v>
      </c>
      <c r="K100" s="90">
        <f t="shared" si="8"/>
        <v>0</v>
      </c>
      <c r="L100" s="205"/>
    </row>
    <row r="101" spans="4:12" ht="15" thickBot="1" x14ac:dyDescent="0.25">
      <c r="D101" s="11" t="s">
        <v>61</v>
      </c>
      <c r="E101" s="12">
        <v>0.5</v>
      </c>
      <c r="F101" s="89">
        <f t="shared" si="7"/>
        <v>0</v>
      </c>
      <c r="G101" s="90" t="e">
        <f t="shared" si="7"/>
        <v>#VALUE!</v>
      </c>
      <c r="H101" s="90">
        <f t="shared" si="7"/>
        <v>0</v>
      </c>
      <c r="I101" s="90">
        <f t="shared" si="8"/>
        <v>0</v>
      </c>
      <c r="J101" s="90">
        <f t="shared" si="8"/>
        <v>0</v>
      </c>
      <c r="K101" s="90">
        <f t="shared" si="8"/>
        <v>0</v>
      </c>
      <c r="L101" s="205"/>
    </row>
    <row r="102" spans="4:12" ht="15" thickBot="1" x14ac:dyDescent="0.25">
      <c r="D102" s="11" t="s">
        <v>9</v>
      </c>
      <c r="E102" s="12">
        <v>0.5</v>
      </c>
      <c r="F102" s="89">
        <f t="shared" si="7"/>
        <v>0</v>
      </c>
      <c r="G102" s="90" t="e">
        <f t="shared" si="7"/>
        <v>#VALUE!</v>
      </c>
      <c r="H102" s="90">
        <f t="shared" si="7"/>
        <v>0</v>
      </c>
      <c r="I102" s="90">
        <f t="shared" si="8"/>
        <v>0</v>
      </c>
      <c r="J102" s="90">
        <f t="shared" si="8"/>
        <v>0</v>
      </c>
      <c r="K102" s="90">
        <f t="shared" si="8"/>
        <v>0</v>
      </c>
      <c r="L102" s="205"/>
    </row>
    <row r="103" spans="4:12" ht="15" thickBot="1" x14ac:dyDescent="0.25">
      <c r="D103" s="19" t="s">
        <v>10</v>
      </c>
      <c r="E103" s="12">
        <v>0.5</v>
      </c>
      <c r="F103" s="89">
        <f t="shared" si="7"/>
        <v>0</v>
      </c>
      <c r="G103" s="90">
        <f t="shared" si="7"/>
        <v>0</v>
      </c>
      <c r="H103" s="90">
        <f t="shared" si="7"/>
        <v>0</v>
      </c>
      <c r="I103" s="90">
        <f>I65-I66</f>
        <v>0</v>
      </c>
      <c r="J103" s="90">
        <f>J65-J66</f>
        <v>0</v>
      </c>
      <c r="K103" s="90">
        <f>K65-K66</f>
        <v>0</v>
      </c>
      <c r="L103" s="205"/>
    </row>
    <row r="104" spans="4:12" ht="15" customHeight="1" thickBot="1" x14ac:dyDescent="0.25">
      <c r="D104" s="21" t="s">
        <v>25</v>
      </c>
      <c r="E104" s="16"/>
      <c r="F104" s="111">
        <f t="shared" ref="F104:K104" si="9">F67</f>
        <v>4.25</v>
      </c>
      <c r="G104" s="111">
        <f t="shared" si="9"/>
        <v>4.25</v>
      </c>
      <c r="H104" s="111">
        <f t="shared" si="9"/>
        <v>4.25</v>
      </c>
      <c r="I104" s="111">
        <f t="shared" si="9"/>
        <v>4.25</v>
      </c>
      <c r="J104" s="111">
        <f t="shared" si="9"/>
        <v>4.25</v>
      </c>
      <c r="K104" s="111">
        <f t="shared" si="9"/>
        <v>4.25</v>
      </c>
      <c r="L104" s="205"/>
    </row>
    <row r="105" spans="4:12" s="2" customFormat="1" ht="15" thickBot="1" x14ac:dyDescent="0.25">
      <c r="D105" s="11" t="s">
        <v>23</v>
      </c>
      <c r="E105" s="17">
        <v>0.5</v>
      </c>
      <c r="F105" s="177">
        <f t="shared" ref="F105:K105" si="10">F66-F68</f>
        <v>0</v>
      </c>
      <c r="G105" s="113">
        <f t="shared" si="10"/>
        <v>0</v>
      </c>
      <c r="H105" s="113">
        <f t="shared" si="10"/>
        <v>0</v>
      </c>
      <c r="I105" s="113">
        <f t="shared" si="10"/>
        <v>0</v>
      </c>
      <c r="J105" s="113">
        <f t="shared" si="10"/>
        <v>0</v>
      </c>
      <c r="K105" s="133">
        <f t="shared" si="10"/>
        <v>0</v>
      </c>
      <c r="L105" s="205"/>
    </row>
    <row r="106" spans="4:12" s="2" customFormat="1" ht="15" thickBot="1" x14ac:dyDescent="0.25">
      <c r="D106" s="13" t="s">
        <v>4</v>
      </c>
      <c r="E106" s="18">
        <v>0.5</v>
      </c>
      <c r="F106" s="178">
        <f t="shared" ref="F106:K113" si="11">F68-F69</f>
        <v>0</v>
      </c>
      <c r="G106" s="90">
        <f t="shared" si="11"/>
        <v>0</v>
      </c>
      <c r="H106" s="90">
        <f t="shared" si="11"/>
        <v>0</v>
      </c>
      <c r="I106" s="90">
        <f t="shared" si="11"/>
        <v>0</v>
      </c>
      <c r="J106" s="90">
        <f t="shared" si="11"/>
        <v>0</v>
      </c>
      <c r="K106" s="179">
        <f t="shared" si="11"/>
        <v>0</v>
      </c>
      <c r="L106" s="205"/>
    </row>
    <row r="107" spans="4:12" s="2" customFormat="1" ht="15" thickBot="1" x14ac:dyDescent="0.25">
      <c r="D107" s="19" t="s">
        <v>3</v>
      </c>
      <c r="E107" s="36">
        <v>0.5</v>
      </c>
      <c r="F107" s="178">
        <f t="shared" si="11"/>
        <v>0</v>
      </c>
      <c r="G107" s="90">
        <f t="shared" si="11"/>
        <v>0</v>
      </c>
      <c r="H107" s="90">
        <f t="shared" si="11"/>
        <v>0</v>
      </c>
      <c r="I107" s="90">
        <f t="shared" si="11"/>
        <v>0</v>
      </c>
      <c r="J107" s="90">
        <f t="shared" si="11"/>
        <v>0</v>
      </c>
      <c r="K107" s="179">
        <f t="shared" si="11"/>
        <v>0</v>
      </c>
      <c r="L107" s="205"/>
    </row>
    <row r="108" spans="4:12" s="2" customFormat="1" ht="15.75" thickBot="1" x14ac:dyDescent="0.25">
      <c r="D108" s="20" t="s">
        <v>5</v>
      </c>
      <c r="E108" s="73">
        <v>0.5</v>
      </c>
      <c r="F108" s="178">
        <f t="shared" si="11"/>
        <v>0</v>
      </c>
      <c r="G108" s="90">
        <f t="shared" si="11"/>
        <v>0</v>
      </c>
      <c r="H108" s="90">
        <f t="shared" si="11"/>
        <v>0</v>
      </c>
      <c r="I108" s="90">
        <f t="shared" si="11"/>
        <v>0</v>
      </c>
      <c r="J108" s="90">
        <f t="shared" si="11"/>
        <v>0</v>
      </c>
      <c r="K108" s="179">
        <f t="shared" si="11"/>
        <v>0</v>
      </c>
      <c r="L108" s="205"/>
    </row>
    <row r="109" spans="4:12" s="2" customFormat="1" ht="15.75" thickBot="1" x14ac:dyDescent="0.25">
      <c r="D109" s="20" t="s">
        <v>8</v>
      </c>
      <c r="E109" s="73">
        <v>0.25</v>
      </c>
      <c r="F109" s="178">
        <f t="shared" si="11"/>
        <v>0</v>
      </c>
      <c r="G109" s="90">
        <f t="shared" si="11"/>
        <v>0</v>
      </c>
      <c r="H109" s="90">
        <f t="shared" si="11"/>
        <v>0</v>
      </c>
      <c r="I109" s="90">
        <f t="shared" si="11"/>
        <v>0</v>
      </c>
      <c r="J109" s="90">
        <f t="shared" si="11"/>
        <v>0</v>
      </c>
      <c r="K109" s="179">
        <f t="shared" si="11"/>
        <v>0</v>
      </c>
      <c r="L109" s="205"/>
    </row>
    <row r="110" spans="4:12" s="2" customFormat="1" ht="15" thickBot="1" x14ac:dyDescent="0.25">
      <c r="D110" s="11" t="s">
        <v>7</v>
      </c>
      <c r="E110" s="17">
        <v>0.5</v>
      </c>
      <c r="F110" s="178">
        <f t="shared" si="11"/>
        <v>0</v>
      </c>
      <c r="G110" s="90">
        <f t="shared" si="11"/>
        <v>0</v>
      </c>
      <c r="H110" s="90">
        <f t="shared" si="11"/>
        <v>0</v>
      </c>
      <c r="I110" s="90">
        <f t="shared" si="11"/>
        <v>0</v>
      </c>
      <c r="J110" s="90">
        <f t="shared" si="11"/>
        <v>0</v>
      </c>
      <c r="K110" s="179">
        <f t="shared" si="11"/>
        <v>0</v>
      </c>
      <c r="L110" s="205"/>
    </row>
    <row r="111" spans="4:12" s="2" customFormat="1" ht="15" thickBot="1" x14ac:dyDescent="0.25">
      <c r="D111" s="11" t="s">
        <v>61</v>
      </c>
      <c r="E111" s="18">
        <v>0.5</v>
      </c>
      <c r="F111" s="178">
        <f t="shared" si="11"/>
        <v>0</v>
      </c>
      <c r="G111" s="90">
        <f t="shared" si="11"/>
        <v>0</v>
      </c>
      <c r="H111" s="90">
        <f t="shared" si="11"/>
        <v>0</v>
      </c>
      <c r="I111" s="90">
        <f t="shared" si="11"/>
        <v>0</v>
      </c>
      <c r="J111" s="90">
        <f t="shared" si="11"/>
        <v>0</v>
      </c>
      <c r="K111" s="179">
        <f t="shared" si="11"/>
        <v>0</v>
      </c>
      <c r="L111" s="205"/>
    </row>
    <row r="112" spans="4:12" s="2" customFormat="1" ht="15" thickBot="1" x14ac:dyDescent="0.25">
      <c r="D112" s="11" t="s">
        <v>9</v>
      </c>
      <c r="E112" s="36">
        <v>0.5</v>
      </c>
      <c r="F112" s="178">
        <f t="shared" si="11"/>
        <v>0</v>
      </c>
      <c r="G112" s="90">
        <f t="shared" si="11"/>
        <v>0</v>
      </c>
      <c r="H112" s="90">
        <f t="shared" si="11"/>
        <v>0</v>
      </c>
      <c r="I112" s="90">
        <f t="shared" si="11"/>
        <v>0</v>
      </c>
      <c r="J112" s="90">
        <f t="shared" si="11"/>
        <v>0</v>
      </c>
      <c r="K112" s="179">
        <f t="shared" si="11"/>
        <v>0</v>
      </c>
      <c r="L112" s="205"/>
    </row>
    <row r="113" spans="4:16" s="2" customFormat="1" ht="15" thickBot="1" x14ac:dyDescent="0.25">
      <c r="D113" s="19" t="s">
        <v>10</v>
      </c>
      <c r="E113" s="74">
        <v>0.5</v>
      </c>
      <c r="F113" s="178">
        <f t="shared" si="11"/>
        <v>0</v>
      </c>
      <c r="G113" s="114">
        <f t="shared" si="11"/>
        <v>0</v>
      </c>
      <c r="H113" s="114">
        <f t="shared" si="11"/>
        <v>0</v>
      </c>
      <c r="I113" s="114">
        <f t="shared" si="11"/>
        <v>0</v>
      </c>
      <c r="J113" s="114">
        <f t="shared" si="11"/>
        <v>0</v>
      </c>
      <c r="K113" s="179">
        <f t="shared" si="11"/>
        <v>0</v>
      </c>
      <c r="L113" s="205"/>
    </row>
    <row r="114" spans="4:16" s="2" customFormat="1" ht="15.75" thickBot="1" x14ac:dyDescent="0.25">
      <c r="D114" s="21" t="s">
        <v>80</v>
      </c>
      <c r="E114" s="59"/>
      <c r="F114" s="111">
        <f t="shared" ref="F114:K114" si="12">F77</f>
        <v>0</v>
      </c>
      <c r="G114" s="111">
        <f t="shared" si="12"/>
        <v>0</v>
      </c>
      <c r="H114" s="111" t="str">
        <f t="shared" si="12"/>
        <v xml:space="preserve"> </v>
      </c>
      <c r="I114" s="111" t="str">
        <f t="shared" si="12"/>
        <v xml:space="preserve"> </v>
      </c>
      <c r="J114" s="111" t="str">
        <f t="shared" si="12"/>
        <v xml:space="preserve"> </v>
      </c>
      <c r="K114" s="111" t="str">
        <f t="shared" si="12"/>
        <v xml:space="preserve"> </v>
      </c>
      <c r="L114" s="208"/>
    </row>
    <row r="115" spans="4:16" s="2" customFormat="1" ht="15" hidden="1" thickBot="1" x14ac:dyDescent="0.25">
      <c r="D115" s="11" t="s">
        <v>23</v>
      </c>
      <c r="E115" s="17">
        <v>0.5</v>
      </c>
      <c r="F115" s="104"/>
      <c r="G115" s="105"/>
      <c r="H115" s="105"/>
      <c r="I115" s="105"/>
      <c r="J115" s="105"/>
      <c r="K115" s="134"/>
      <c r="L115" s="133"/>
      <c r="M115" s="105"/>
      <c r="N115" s="105"/>
      <c r="O115" s="106"/>
      <c r="P115" s="92"/>
    </row>
    <row r="116" spans="4:16" s="2" customFormat="1" ht="15" hidden="1" thickBot="1" x14ac:dyDescent="0.25">
      <c r="D116" s="13" t="s">
        <v>4</v>
      </c>
      <c r="E116" s="36">
        <v>0.5</v>
      </c>
      <c r="F116" s="117"/>
      <c r="G116" s="114"/>
      <c r="H116" s="114"/>
      <c r="I116" s="114"/>
      <c r="J116" s="114"/>
      <c r="K116" s="141"/>
      <c r="L116" s="139"/>
      <c r="M116" s="114"/>
      <c r="N116" s="114"/>
      <c r="O116" s="115"/>
      <c r="P116" s="92"/>
    </row>
    <row r="117" spans="4:16" s="2" customFormat="1" ht="15.75" hidden="1" thickBot="1" x14ac:dyDescent="0.25">
      <c r="D117" s="21" t="s">
        <v>82</v>
      </c>
      <c r="E117" s="59"/>
      <c r="F117" s="80"/>
      <c r="G117" s="112"/>
      <c r="H117" s="112"/>
      <c r="I117" s="80"/>
      <c r="J117" s="112"/>
      <c r="K117" s="142"/>
      <c r="L117" s="80"/>
      <c r="M117" s="112"/>
      <c r="N117" s="112"/>
      <c r="O117" s="22"/>
      <c r="P117" s="92"/>
    </row>
    <row r="118" spans="4:16" x14ac:dyDescent="0.2">
      <c r="D118" s="2"/>
      <c r="E118" s="2"/>
      <c r="F118" s="32"/>
      <c r="G118" s="32"/>
      <c r="H118" s="32"/>
      <c r="I118" s="32"/>
      <c r="J118" s="32"/>
      <c r="K118" s="32"/>
      <c r="L118" s="72"/>
    </row>
    <row r="119" spans="4:16" x14ac:dyDescent="0.15">
      <c r="D119" s="2"/>
      <c r="E119" s="2"/>
      <c r="F119" s="32"/>
      <c r="G119" s="32"/>
      <c r="H119" s="32"/>
      <c r="I119" s="32"/>
      <c r="J119" s="32"/>
      <c r="K119" s="32"/>
      <c r="L119" s="2"/>
    </row>
    <row r="120" spans="4:16" ht="14.25" thickBot="1" x14ac:dyDescent="0.2">
      <c r="D120" s="2"/>
      <c r="E120" s="2"/>
      <c r="F120" s="32"/>
      <c r="G120" s="32"/>
      <c r="H120" s="32"/>
      <c r="I120" s="32"/>
      <c r="J120" s="32"/>
      <c r="K120" s="32"/>
      <c r="L120" s="2"/>
    </row>
    <row r="121" spans="4:16" ht="15.75" thickBot="1" x14ac:dyDescent="0.2">
      <c r="D121" s="290" t="s">
        <v>15</v>
      </c>
      <c r="E121" s="283" t="s">
        <v>101</v>
      </c>
      <c r="F121" s="284"/>
      <c r="G121" s="284"/>
      <c r="H121" s="284"/>
      <c r="I121" s="284"/>
      <c r="J121" s="284"/>
      <c r="K121" s="284"/>
      <c r="L121" s="229"/>
    </row>
    <row r="122" spans="4:16" ht="15.75" thickBot="1" x14ac:dyDescent="0.2">
      <c r="D122" s="291"/>
      <c r="E122" s="77" t="s">
        <v>77</v>
      </c>
      <c r="F122" s="78" t="str">
        <f t="shared" ref="F122:K122" si="13">F35</f>
        <v>Project 1</v>
      </c>
      <c r="G122" s="78" t="str">
        <f t="shared" si="13"/>
        <v>Project 2</v>
      </c>
      <c r="H122" s="78" t="str">
        <f t="shared" si="13"/>
        <v>Project 3</v>
      </c>
      <c r="I122" s="78" t="str">
        <f t="shared" si="13"/>
        <v>Project 4</v>
      </c>
      <c r="J122" s="79" t="str">
        <f t="shared" si="13"/>
        <v>Project 5</v>
      </c>
      <c r="K122" s="143" t="str">
        <f t="shared" si="13"/>
        <v>Project 6</v>
      </c>
      <c r="L122" s="210"/>
    </row>
    <row r="123" spans="4:16" ht="15" thickBot="1" x14ac:dyDescent="0.2">
      <c r="D123" s="10" t="s">
        <v>2</v>
      </c>
      <c r="E123" s="41" t="s">
        <v>65</v>
      </c>
      <c r="F123" s="33">
        <f t="shared" ref="F123:K123" si="14">F47</f>
        <v>0</v>
      </c>
      <c r="G123" s="33">
        <f t="shared" si="14"/>
        <v>0</v>
      </c>
      <c r="H123" s="33">
        <f t="shared" si="14"/>
        <v>0</v>
      </c>
      <c r="I123" s="33">
        <f t="shared" si="14"/>
        <v>0</v>
      </c>
      <c r="J123" s="33">
        <f t="shared" si="14"/>
        <v>0</v>
      </c>
      <c r="K123" s="144">
        <f t="shared" si="14"/>
        <v>0</v>
      </c>
      <c r="L123" s="202" t="s">
        <v>1</v>
      </c>
    </row>
    <row r="124" spans="4:16" ht="15" thickBot="1" x14ac:dyDescent="0.2">
      <c r="D124" s="37" t="s">
        <v>23</v>
      </c>
      <c r="E124" s="10">
        <v>0.5</v>
      </c>
      <c r="F124" s="118">
        <f t="shared" ref="F124" si="15">F84*F85*2</f>
        <v>0</v>
      </c>
      <c r="G124" s="119">
        <f t="shared" ref="G124:I124" si="16">G84*G85*2</f>
        <v>0</v>
      </c>
      <c r="H124" s="119">
        <f t="shared" si="16"/>
        <v>0</v>
      </c>
      <c r="I124" s="119">
        <f t="shared" si="16"/>
        <v>0</v>
      </c>
      <c r="J124" s="119">
        <f t="shared" ref="J124:K124" si="17">J84*J85*2</f>
        <v>0</v>
      </c>
      <c r="K124" s="145">
        <f t="shared" si="17"/>
        <v>0</v>
      </c>
      <c r="L124" s="203" t="s">
        <v>56</v>
      </c>
    </row>
    <row r="125" spans="4:16" ht="15" thickBot="1" x14ac:dyDescent="0.2">
      <c r="D125" s="37" t="s">
        <v>4</v>
      </c>
      <c r="E125" s="10">
        <v>0.5</v>
      </c>
      <c r="F125" s="120">
        <f t="shared" ref="F125" si="18">F84*F86*2</f>
        <v>0</v>
      </c>
      <c r="G125" s="121">
        <f t="shared" ref="G125:I125" si="19">G84*G86*2</f>
        <v>0</v>
      </c>
      <c r="H125" s="121">
        <f t="shared" si="19"/>
        <v>0</v>
      </c>
      <c r="I125" s="121">
        <f t="shared" si="19"/>
        <v>0</v>
      </c>
      <c r="J125" s="121">
        <f t="shared" ref="J125:K125" si="20">J84*J86*2</f>
        <v>0</v>
      </c>
      <c r="K125" s="146">
        <f t="shared" si="20"/>
        <v>0</v>
      </c>
      <c r="L125" s="203" t="s">
        <v>57</v>
      </c>
    </row>
    <row r="126" spans="4:16" ht="15" thickBot="1" x14ac:dyDescent="0.2">
      <c r="D126" s="37" t="s">
        <v>3</v>
      </c>
      <c r="E126" s="10">
        <v>0.5</v>
      </c>
      <c r="F126" s="120">
        <f t="shared" ref="F126" si="21">F84*F87*2</f>
        <v>0</v>
      </c>
      <c r="G126" s="121">
        <f t="shared" ref="G126:I126" si="22">G84*G87*2</f>
        <v>0</v>
      </c>
      <c r="H126" s="121">
        <f t="shared" si="22"/>
        <v>0</v>
      </c>
      <c r="I126" s="121">
        <f t="shared" si="22"/>
        <v>0</v>
      </c>
      <c r="J126" s="121">
        <f t="shared" ref="J126:K126" si="23">J84*J87*2</f>
        <v>0</v>
      </c>
      <c r="K126" s="146">
        <f t="shared" si="23"/>
        <v>0</v>
      </c>
      <c r="L126" s="203" t="s">
        <v>58</v>
      </c>
    </row>
    <row r="127" spans="4:16" ht="15" thickBot="1" x14ac:dyDescent="0.2">
      <c r="D127" s="37" t="s">
        <v>5</v>
      </c>
      <c r="E127" s="10">
        <v>0.5</v>
      </c>
      <c r="F127" s="120">
        <f t="shared" ref="F127" si="24">F84*F88*2</f>
        <v>0</v>
      </c>
      <c r="G127" s="121">
        <f t="shared" ref="G127:I127" si="25">G84*G88*2</f>
        <v>0</v>
      </c>
      <c r="H127" s="121">
        <f t="shared" si="25"/>
        <v>0</v>
      </c>
      <c r="I127" s="121">
        <f t="shared" si="25"/>
        <v>0</v>
      </c>
      <c r="J127" s="121">
        <f t="shared" ref="J127:K127" si="26">J84*J88*2</f>
        <v>0</v>
      </c>
      <c r="K127" s="146">
        <f t="shared" si="26"/>
        <v>0</v>
      </c>
      <c r="L127" s="203" t="s">
        <v>60</v>
      </c>
    </row>
    <row r="128" spans="4:16" ht="15" thickBot="1" x14ac:dyDescent="0.2">
      <c r="D128" s="37" t="s">
        <v>8</v>
      </c>
      <c r="E128" s="10">
        <v>0.25</v>
      </c>
      <c r="F128" s="120">
        <f t="shared" ref="F128" si="27">F84*F89*4</f>
        <v>0</v>
      </c>
      <c r="G128" s="121">
        <f t="shared" ref="G128:I128" si="28">G84*G89*4</f>
        <v>0</v>
      </c>
      <c r="H128" s="121">
        <f t="shared" si="28"/>
        <v>0</v>
      </c>
      <c r="I128" s="121">
        <f t="shared" si="28"/>
        <v>0</v>
      </c>
      <c r="J128" s="121">
        <f t="shared" ref="J128:K128" si="29">J84*J89*4</f>
        <v>0</v>
      </c>
      <c r="K128" s="146">
        <f t="shared" si="29"/>
        <v>0</v>
      </c>
      <c r="L128" s="203" t="s">
        <v>59</v>
      </c>
    </row>
    <row r="129" spans="4:12" ht="15" thickBot="1" x14ac:dyDescent="0.2">
      <c r="D129" s="37" t="s">
        <v>7</v>
      </c>
      <c r="E129" s="10">
        <v>0.5</v>
      </c>
      <c r="F129" s="180">
        <f t="shared" ref="F129:K129" si="30">F84*F90*2</f>
        <v>0</v>
      </c>
      <c r="G129" s="121">
        <f t="shared" si="30"/>
        <v>0</v>
      </c>
      <c r="H129" s="121">
        <f t="shared" si="30"/>
        <v>0</v>
      </c>
      <c r="I129" s="121">
        <f t="shared" si="30"/>
        <v>0</v>
      </c>
      <c r="J129" s="121">
        <f t="shared" si="30"/>
        <v>0</v>
      </c>
      <c r="K129" s="184">
        <f t="shared" si="30"/>
        <v>0</v>
      </c>
      <c r="L129" s="203"/>
    </row>
    <row r="130" spans="4:12" ht="15" thickBot="1" x14ac:dyDescent="0.2">
      <c r="D130" s="37" t="s">
        <v>61</v>
      </c>
      <c r="E130" s="10">
        <v>0.5</v>
      </c>
      <c r="F130" s="180">
        <f t="shared" ref="F130:K130" si="31">F84*F91*2</f>
        <v>0</v>
      </c>
      <c r="G130" s="121">
        <f t="shared" si="31"/>
        <v>0</v>
      </c>
      <c r="H130" s="121">
        <f t="shared" si="31"/>
        <v>0</v>
      </c>
      <c r="I130" s="121">
        <f t="shared" si="31"/>
        <v>0</v>
      </c>
      <c r="J130" s="121">
        <f t="shared" si="31"/>
        <v>0</v>
      </c>
      <c r="K130" s="184">
        <f t="shared" si="31"/>
        <v>0</v>
      </c>
      <c r="L130" s="203"/>
    </row>
    <row r="131" spans="4:12" ht="15" thickBot="1" x14ac:dyDescent="0.2">
      <c r="D131" s="37" t="s">
        <v>9</v>
      </c>
      <c r="E131" s="10">
        <v>0.5</v>
      </c>
      <c r="F131" s="180">
        <f t="shared" ref="F131:K131" si="32">F84*F92*2</f>
        <v>0</v>
      </c>
      <c r="G131" s="121">
        <f t="shared" si="32"/>
        <v>0</v>
      </c>
      <c r="H131" s="121">
        <f t="shared" si="32"/>
        <v>0</v>
      </c>
      <c r="I131" s="121">
        <f t="shared" si="32"/>
        <v>0</v>
      </c>
      <c r="J131" s="121">
        <f t="shared" si="32"/>
        <v>0</v>
      </c>
      <c r="K131" s="184">
        <f t="shared" si="32"/>
        <v>0</v>
      </c>
      <c r="L131" s="203" t="s">
        <v>66</v>
      </c>
    </row>
    <row r="132" spans="4:12" ht="15" thickBot="1" x14ac:dyDescent="0.2">
      <c r="D132" s="38" t="s">
        <v>10</v>
      </c>
      <c r="E132" s="10">
        <v>0.5</v>
      </c>
      <c r="F132" s="181">
        <f t="shared" ref="F132:K132" si="33">F84*F93*2</f>
        <v>0</v>
      </c>
      <c r="G132" s="189">
        <f t="shared" si="33"/>
        <v>0</v>
      </c>
      <c r="H132" s="189">
        <f t="shared" si="33"/>
        <v>0</v>
      </c>
      <c r="I132" s="189">
        <f t="shared" si="33"/>
        <v>0</v>
      </c>
      <c r="J132" s="189">
        <f t="shared" si="33"/>
        <v>0</v>
      </c>
      <c r="K132" s="185">
        <f t="shared" si="33"/>
        <v>0</v>
      </c>
      <c r="L132" s="203" t="s">
        <v>62</v>
      </c>
    </row>
    <row r="133" spans="4:12" ht="15.75" thickBot="1" x14ac:dyDescent="0.2">
      <c r="D133" s="15" t="s">
        <v>24</v>
      </c>
      <c r="E133" s="16"/>
      <c r="F133" s="182">
        <f t="shared" ref="F133:K133" si="34">F57</f>
        <v>4.25</v>
      </c>
      <c r="G133" s="112">
        <f t="shared" si="34"/>
        <v>4.25</v>
      </c>
      <c r="H133" s="112">
        <f t="shared" si="34"/>
        <v>4.25</v>
      </c>
      <c r="I133" s="112">
        <f t="shared" si="34"/>
        <v>4.25</v>
      </c>
      <c r="J133" s="112">
        <f t="shared" si="34"/>
        <v>4.25</v>
      </c>
      <c r="K133" s="186">
        <f t="shared" si="34"/>
        <v>4.25</v>
      </c>
      <c r="L133" s="216"/>
    </row>
    <row r="134" spans="4:12" ht="15" thickBot="1" x14ac:dyDescent="0.25">
      <c r="D134" s="37" t="s">
        <v>23</v>
      </c>
      <c r="E134" s="36">
        <v>0.5</v>
      </c>
      <c r="F134" s="183">
        <f t="shared" ref="F134" si="35">F84*F95*2</f>
        <v>0</v>
      </c>
      <c r="G134" s="125">
        <f t="shared" ref="G134:K134" si="36">G84*G95*2</f>
        <v>0</v>
      </c>
      <c r="H134" s="125">
        <f t="shared" si="36"/>
        <v>0</v>
      </c>
      <c r="I134" s="125">
        <f t="shared" si="36"/>
        <v>0</v>
      </c>
      <c r="J134" s="125">
        <f t="shared" si="36"/>
        <v>0</v>
      </c>
      <c r="K134" s="128">
        <f t="shared" si="36"/>
        <v>0</v>
      </c>
      <c r="L134" s="205"/>
    </row>
    <row r="135" spans="4:12" ht="15" thickBot="1" x14ac:dyDescent="0.25">
      <c r="D135" s="38" t="s">
        <v>4</v>
      </c>
      <c r="E135" s="36">
        <v>0.5</v>
      </c>
      <c r="F135" s="180">
        <f t="shared" ref="F135" si="37">F84*F96*2</f>
        <v>0</v>
      </c>
      <c r="G135" s="121">
        <f t="shared" ref="G135:K135" si="38">G84*G96*2</f>
        <v>0</v>
      </c>
      <c r="H135" s="121">
        <f t="shared" si="38"/>
        <v>0</v>
      </c>
      <c r="I135" s="121">
        <f t="shared" si="38"/>
        <v>0</v>
      </c>
      <c r="J135" s="121">
        <f t="shared" si="38"/>
        <v>0</v>
      </c>
      <c r="K135" s="184">
        <f t="shared" si="38"/>
        <v>0</v>
      </c>
      <c r="L135" s="205"/>
    </row>
    <row r="136" spans="4:12" ht="15" thickBot="1" x14ac:dyDescent="0.25">
      <c r="D136" s="39" t="s">
        <v>81</v>
      </c>
      <c r="E136" s="36">
        <v>0.5</v>
      </c>
      <c r="F136" s="180">
        <f t="shared" ref="F136" si="39">F84*F97*2</f>
        <v>0</v>
      </c>
      <c r="G136" s="121">
        <f t="shared" ref="G136:K136" si="40">G84*G97*2</f>
        <v>0</v>
      </c>
      <c r="H136" s="121">
        <f t="shared" si="40"/>
        <v>0</v>
      </c>
      <c r="I136" s="121">
        <f t="shared" si="40"/>
        <v>0</v>
      </c>
      <c r="J136" s="121">
        <f t="shared" si="40"/>
        <v>0</v>
      </c>
      <c r="K136" s="184">
        <f t="shared" si="40"/>
        <v>0</v>
      </c>
      <c r="L136" s="205"/>
    </row>
    <row r="137" spans="4:12" ht="15.75" thickBot="1" x14ac:dyDescent="0.25">
      <c r="D137" s="40" t="s">
        <v>5</v>
      </c>
      <c r="E137" s="36">
        <v>0.5</v>
      </c>
      <c r="F137" s="180">
        <f t="shared" ref="F137" si="41">F84*F98*2</f>
        <v>0</v>
      </c>
      <c r="G137" s="121">
        <f t="shared" ref="G137:K137" si="42">G84*G98*2</f>
        <v>0</v>
      </c>
      <c r="H137" s="121">
        <f t="shared" si="42"/>
        <v>0</v>
      </c>
      <c r="I137" s="121">
        <f t="shared" si="42"/>
        <v>0</v>
      </c>
      <c r="J137" s="121">
        <f t="shared" si="42"/>
        <v>0</v>
      </c>
      <c r="K137" s="184">
        <f t="shared" si="42"/>
        <v>0</v>
      </c>
      <c r="L137" s="205"/>
    </row>
    <row r="138" spans="4:12" ht="15.75" thickBot="1" x14ac:dyDescent="0.25">
      <c r="D138" s="40" t="s">
        <v>8</v>
      </c>
      <c r="E138" s="42">
        <v>0.25</v>
      </c>
      <c r="F138" s="155">
        <f>F84*F99*4</f>
        <v>0</v>
      </c>
      <c r="G138" s="190">
        <f t="shared" ref="G138:K138" si="43">G84*G99*4</f>
        <v>0</v>
      </c>
      <c r="H138" s="190">
        <f t="shared" si="43"/>
        <v>0</v>
      </c>
      <c r="I138" s="190">
        <f t="shared" si="43"/>
        <v>0</v>
      </c>
      <c r="J138" s="190">
        <f t="shared" si="43"/>
        <v>0</v>
      </c>
      <c r="K138" s="187">
        <f t="shared" si="43"/>
        <v>0</v>
      </c>
      <c r="L138" s="205"/>
    </row>
    <row r="139" spans="4:12" ht="15" thickBot="1" x14ac:dyDescent="0.25">
      <c r="D139" s="19" t="s">
        <v>7</v>
      </c>
      <c r="E139" s="12">
        <v>0.5</v>
      </c>
      <c r="F139" s="155">
        <f>F84*F100*2</f>
        <v>0</v>
      </c>
      <c r="G139" s="190">
        <f t="shared" ref="G139:K139" si="44">G84*G100*2</f>
        <v>0</v>
      </c>
      <c r="H139" s="190">
        <f t="shared" si="44"/>
        <v>0</v>
      </c>
      <c r="I139" s="190">
        <f t="shared" si="44"/>
        <v>0</v>
      </c>
      <c r="J139" s="190">
        <f t="shared" si="44"/>
        <v>0</v>
      </c>
      <c r="K139" s="188">
        <f t="shared" si="44"/>
        <v>0</v>
      </c>
      <c r="L139" s="205"/>
    </row>
    <row r="140" spans="4:12" ht="15" thickBot="1" x14ac:dyDescent="0.25">
      <c r="D140" s="11" t="s">
        <v>61</v>
      </c>
      <c r="E140" s="12">
        <v>0.5</v>
      </c>
      <c r="F140" s="155">
        <f>F84*F101*2</f>
        <v>0</v>
      </c>
      <c r="G140" s="190" t="e">
        <f t="shared" ref="G140:K140" si="45">G84*G101*2</f>
        <v>#VALUE!</v>
      </c>
      <c r="H140" s="190">
        <f t="shared" si="45"/>
        <v>0</v>
      </c>
      <c r="I140" s="190">
        <f t="shared" si="45"/>
        <v>0</v>
      </c>
      <c r="J140" s="190">
        <f t="shared" si="45"/>
        <v>0</v>
      </c>
      <c r="K140" s="188">
        <f t="shared" si="45"/>
        <v>0</v>
      </c>
      <c r="L140" s="205"/>
    </row>
    <row r="141" spans="4:12" ht="15" thickBot="1" x14ac:dyDescent="0.25">
      <c r="D141" s="11" t="s">
        <v>9</v>
      </c>
      <c r="E141" s="12">
        <v>0.5</v>
      </c>
      <c r="F141" s="155">
        <f>F84*F102*2</f>
        <v>0</v>
      </c>
      <c r="G141" s="190" t="e">
        <f>G84*G102*60/21</f>
        <v>#VALUE!</v>
      </c>
      <c r="H141" s="190">
        <f t="shared" ref="H141:K141" si="46">H84*H102*2</f>
        <v>0</v>
      </c>
      <c r="I141" s="190">
        <f t="shared" si="46"/>
        <v>0</v>
      </c>
      <c r="J141" s="190">
        <f t="shared" si="46"/>
        <v>0</v>
      </c>
      <c r="K141" s="188">
        <f t="shared" si="46"/>
        <v>0</v>
      </c>
      <c r="L141" s="205"/>
    </row>
    <row r="142" spans="4:12" ht="15" thickBot="1" x14ac:dyDescent="0.25">
      <c r="D142" s="11" t="s">
        <v>10</v>
      </c>
      <c r="E142" s="12">
        <v>0.5</v>
      </c>
      <c r="F142" s="155">
        <f>F84*F103*2</f>
        <v>0</v>
      </c>
      <c r="G142" s="190">
        <f t="shared" ref="G142:K142" si="47">G84*G103*2</f>
        <v>0</v>
      </c>
      <c r="H142" s="190">
        <f t="shared" si="47"/>
        <v>0</v>
      </c>
      <c r="I142" s="190">
        <f t="shared" si="47"/>
        <v>0</v>
      </c>
      <c r="J142" s="190">
        <f t="shared" si="47"/>
        <v>0</v>
      </c>
      <c r="K142" s="188">
        <f t="shared" si="47"/>
        <v>0</v>
      </c>
      <c r="L142" s="205"/>
    </row>
    <row r="143" spans="4:12" s="2" customFormat="1" ht="15" customHeight="1" thickBot="1" x14ac:dyDescent="0.2">
      <c r="D143" s="21" t="s">
        <v>25</v>
      </c>
      <c r="E143" s="16"/>
      <c r="F143" s="182">
        <f>F67</f>
        <v>4.25</v>
      </c>
      <c r="G143" s="112">
        <f>G67</f>
        <v>4.25</v>
      </c>
      <c r="H143" s="112">
        <f>H67</f>
        <v>4.25</v>
      </c>
      <c r="I143" s="112">
        <f>I67</f>
        <v>4.25</v>
      </c>
      <c r="J143" s="112">
        <f>J67</f>
        <v>4.25</v>
      </c>
      <c r="K143" s="186">
        <v>4.25</v>
      </c>
      <c r="L143" s="216"/>
    </row>
    <row r="144" spans="4:12" s="2" customFormat="1" ht="15" thickBot="1" x14ac:dyDescent="0.25">
      <c r="D144" s="19" t="s">
        <v>23</v>
      </c>
      <c r="E144" s="36">
        <v>0.5</v>
      </c>
      <c r="F144" s="183">
        <f>F84*F105*2</f>
        <v>0</v>
      </c>
      <c r="G144" s="125">
        <f t="shared" ref="G144:K144" si="48">G84*G105*2</f>
        <v>0</v>
      </c>
      <c r="H144" s="125">
        <f t="shared" si="48"/>
        <v>0</v>
      </c>
      <c r="I144" s="125">
        <f t="shared" si="48"/>
        <v>0</v>
      </c>
      <c r="J144" s="125">
        <f t="shared" si="48"/>
        <v>0</v>
      </c>
      <c r="K144" s="128">
        <f t="shared" si="48"/>
        <v>0</v>
      </c>
      <c r="L144" s="205"/>
    </row>
    <row r="145" spans="4:16" s="2" customFormat="1" ht="15" thickBot="1" x14ac:dyDescent="0.25">
      <c r="D145" s="13" t="s">
        <v>4</v>
      </c>
      <c r="E145" s="36">
        <v>0.5</v>
      </c>
      <c r="F145" s="180">
        <f>F84*F106*2</f>
        <v>0</v>
      </c>
      <c r="G145" s="121">
        <f t="shared" ref="G145:K145" si="49">G84*G106*2</f>
        <v>0</v>
      </c>
      <c r="H145" s="121">
        <f t="shared" si="49"/>
        <v>0</v>
      </c>
      <c r="I145" s="121">
        <f t="shared" si="49"/>
        <v>0</v>
      </c>
      <c r="J145" s="121">
        <f t="shared" si="49"/>
        <v>0</v>
      </c>
      <c r="K145" s="184">
        <f t="shared" si="49"/>
        <v>0</v>
      </c>
      <c r="L145" s="205"/>
    </row>
    <row r="146" spans="4:16" s="2" customFormat="1" ht="15" thickBot="1" x14ac:dyDescent="0.25">
      <c r="D146" s="19" t="s">
        <v>3</v>
      </c>
      <c r="E146" s="36">
        <v>0.5</v>
      </c>
      <c r="F146" s="180">
        <f>F84*F107*2</f>
        <v>0</v>
      </c>
      <c r="G146" s="121">
        <f t="shared" ref="G146:K146" si="50">G84*G107*2</f>
        <v>0</v>
      </c>
      <c r="H146" s="121">
        <f t="shared" si="50"/>
        <v>0</v>
      </c>
      <c r="I146" s="121">
        <f t="shared" si="50"/>
        <v>0</v>
      </c>
      <c r="J146" s="121">
        <f t="shared" si="50"/>
        <v>0</v>
      </c>
      <c r="K146" s="184">
        <f t="shared" si="50"/>
        <v>0</v>
      </c>
      <c r="L146" s="205"/>
    </row>
    <row r="147" spans="4:16" s="2" customFormat="1" ht="15.75" thickBot="1" x14ac:dyDescent="0.25">
      <c r="D147" s="20" t="s">
        <v>5</v>
      </c>
      <c r="E147" s="36">
        <v>0.5</v>
      </c>
      <c r="F147" s="180">
        <f>F84*F108*2</f>
        <v>0</v>
      </c>
      <c r="G147" s="121">
        <f t="shared" ref="G147:K147" si="51">G84*G108*2</f>
        <v>0</v>
      </c>
      <c r="H147" s="121">
        <f t="shared" si="51"/>
        <v>0</v>
      </c>
      <c r="I147" s="121">
        <f t="shared" si="51"/>
        <v>0</v>
      </c>
      <c r="J147" s="121">
        <f t="shared" si="51"/>
        <v>0</v>
      </c>
      <c r="K147" s="184">
        <f t="shared" si="51"/>
        <v>0</v>
      </c>
      <c r="L147" s="205"/>
    </row>
    <row r="148" spans="4:16" s="2" customFormat="1" ht="15.75" thickBot="1" x14ac:dyDescent="0.25">
      <c r="D148" s="20" t="s">
        <v>8</v>
      </c>
      <c r="E148" s="42">
        <v>0.25</v>
      </c>
      <c r="F148" s="180">
        <f>F84*F109*4</f>
        <v>0</v>
      </c>
      <c r="G148" s="121">
        <f t="shared" ref="G148:K148" si="52">G84*G109*4</f>
        <v>0</v>
      </c>
      <c r="H148" s="121">
        <f t="shared" si="52"/>
        <v>0</v>
      </c>
      <c r="I148" s="121">
        <f t="shared" si="52"/>
        <v>0</v>
      </c>
      <c r="J148" s="121">
        <f t="shared" si="52"/>
        <v>0</v>
      </c>
      <c r="K148" s="184">
        <f t="shared" si="52"/>
        <v>0</v>
      </c>
      <c r="L148" s="205"/>
    </row>
    <row r="149" spans="4:16" s="2" customFormat="1" ht="15" thickBot="1" x14ac:dyDescent="0.2">
      <c r="D149" s="19" t="s">
        <v>7</v>
      </c>
      <c r="E149" s="36">
        <v>0.5</v>
      </c>
      <c r="F149" s="180">
        <f>F84*F110*2</f>
        <v>0</v>
      </c>
      <c r="G149" s="121">
        <f t="shared" ref="G149:K149" si="53">G84*G110*2</f>
        <v>0</v>
      </c>
      <c r="H149" s="121">
        <f t="shared" si="53"/>
        <v>0</v>
      </c>
      <c r="I149" s="121">
        <f t="shared" si="53"/>
        <v>0</v>
      </c>
      <c r="J149" s="121">
        <f t="shared" si="53"/>
        <v>0</v>
      </c>
      <c r="K149" s="184">
        <f t="shared" si="53"/>
        <v>0</v>
      </c>
      <c r="L149" s="217"/>
    </row>
    <row r="150" spans="4:16" s="2" customFormat="1" ht="15" thickBot="1" x14ac:dyDescent="0.2">
      <c r="D150" s="11" t="s">
        <v>61</v>
      </c>
      <c r="E150" s="36">
        <v>0.5</v>
      </c>
      <c r="F150" s="180">
        <f>F84*F111*2</f>
        <v>0</v>
      </c>
      <c r="G150" s="121">
        <f t="shared" ref="G150:K150" si="54">G84*G111*2</f>
        <v>0</v>
      </c>
      <c r="H150" s="121">
        <f t="shared" si="54"/>
        <v>0</v>
      </c>
      <c r="I150" s="121">
        <f t="shared" si="54"/>
        <v>0</v>
      </c>
      <c r="J150" s="121">
        <f t="shared" si="54"/>
        <v>0</v>
      </c>
      <c r="K150" s="184">
        <f t="shared" si="54"/>
        <v>0</v>
      </c>
      <c r="L150" s="217"/>
    </row>
    <row r="151" spans="4:16" s="2" customFormat="1" ht="15" thickBot="1" x14ac:dyDescent="0.2">
      <c r="D151" s="11" t="s">
        <v>9</v>
      </c>
      <c r="E151" s="36">
        <v>0.5</v>
      </c>
      <c r="F151" s="180">
        <f>F84*F112*2</f>
        <v>0</v>
      </c>
      <c r="G151" s="121">
        <f t="shared" ref="G151:K151" si="55">G84*G112*2</f>
        <v>0</v>
      </c>
      <c r="H151" s="121">
        <f t="shared" si="55"/>
        <v>0</v>
      </c>
      <c r="I151" s="121">
        <f t="shared" si="55"/>
        <v>0</v>
      </c>
      <c r="J151" s="121">
        <f t="shared" si="55"/>
        <v>0</v>
      </c>
      <c r="K151" s="184">
        <f t="shared" si="55"/>
        <v>0</v>
      </c>
      <c r="L151" s="217"/>
    </row>
    <row r="152" spans="4:16" s="2" customFormat="1" ht="15" thickBot="1" x14ac:dyDescent="0.2">
      <c r="D152" s="11" t="s">
        <v>10</v>
      </c>
      <c r="E152" s="36">
        <v>0.5</v>
      </c>
      <c r="F152" s="180">
        <f>F84*F113*2</f>
        <v>0</v>
      </c>
      <c r="G152" s="121">
        <f t="shared" ref="G152:K152" si="56">G84*G113*2</f>
        <v>0</v>
      </c>
      <c r="H152" s="121">
        <f t="shared" si="56"/>
        <v>0</v>
      </c>
      <c r="I152" s="121">
        <f t="shared" si="56"/>
        <v>0</v>
      </c>
      <c r="J152" s="121">
        <f t="shared" si="56"/>
        <v>0</v>
      </c>
      <c r="K152" s="184">
        <f t="shared" si="56"/>
        <v>0</v>
      </c>
      <c r="L152" s="217"/>
    </row>
    <row r="153" spans="4:16" s="2" customFormat="1" ht="15.75" thickBot="1" x14ac:dyDescent="0.2">
      <c r="D153" s="21" t="s">
        <v>80</v>
      </c>
      <c r="E153" s="59"/>
      <c r="F153" s="182">
        <f>F77</f>
        <v>0</v>
      </c>
      <c r="G153" s="182">
        <f t="shared" ref="G153:K153" si="57">G77</f>
        <v>0</v>
      </c>
      <c r="H153" s="182" t="str">
        <f t="shared" si="57"/>
        <v xml:space="preserve"> </v>
      </c>
      <c r="I153" s="182" t="str">
        <f t="shared" si="57"/>
        <v xml:space="preserve"> </v>
      </c>
      <c r="J153" s="182" t="str">
        <f t="shared" si="57"/>
        <v xml:space="preserve"> </v>
      </c>
      <c r="K153" s="182" t="str">
        <f t="shared" si="57"/>
        <v xml:space="preserve"> </v>
      </c>
      <c r="L153" s="218"/>
    </row>
    <row r="154" spans="4:16" s="2" customFormat="1" ht="15" hidden="1" thickBot="1" x14ac:dyDescent="0.25">
      <c r="D154" s="19" t="s">
        <v>23</v>
      </c>
      <c r="E154" s="36">
        <v>0.5</v>
      </c>
      <c r="F154" s="124"/>
      <c r="G154" s="125"/>
      <c r="H154" s="125"/>
      <c r="I154" s="125"/>
      <c r="J154" s="125"/>
      <c r="K154" s="147"/>
      <c r="L154" s="128"/>
      <c r="M154" s="125"/>
      <c r="N154" s="125"/>
      <c r="O154" s="127"/>
      <c r="P154" s="92"/>
    </row>
    <row r="155" spans="4:16" s="2" customFormat="1" ht="15" hidden="1" thickBot="1" x14ac:dyDescent="0.25">
      <c r="D155" s="149" t="s">
        <v>4</v>
      </c>
      <c r="E155" s="36">
        <v>0.5</v>
      </c>
      <c r="F155" s="122"/>
      <c r="G155" s="123"/>
      <c r="H155" s="123"/>
      <c r="I155" s="123"/>
      <c r="J155" s="123"/>
      <c r="K155" s="148"/>
      <c r="L155" s="129"/>
      <c r="M155" s="123"/>
      <c r="N155" s="123"/>
      <c r="O155" s="126"/>
      <c r="P155" s="92"/>
    </row>
    <row r="156" spans="4:16" ht="15.75" hidden="1" thickBot="1" x14ac:dyDescent="0.25">
      <c r="D156" s="21" t="s">
        <v>83</v>
      </c>
      <c r="E156" s="12"/>
      <c r="F156" s="80">
        <f>F77</f>
        <v>0</v>
      </c>
      <c r="G156" s="112"/>
      <c r="H156" s="80"/>
      <c r="I156" s="112"/>
      <c r="J156" s="80"/>
      <c r="K156" s="138"/>
      <c r="L156" s="80"/>
      <c r="M156" s="112"/>
      <c r="N156" s="112"/>
      <c r="O156" s="22"/>
      <c r="P156" s="92"/>
    </row>
    <row r="157" spans="4:16" x14ac:dyDescent="0.2">
      <c r="L157" s="72"/>
    </row>
    <row r="158" spans="4:16" x14ac:dyDescent="0.15">
      <c r="D158" t="s">
        <v>114</v>
      </c>
    </row>
    <row r="159" spans="4:16" ht="14.25" thickBot="1" x14ac:dyDescent="0.2"/>
    <row r="160" spans="4:16" s="2" customFormat="1" ht="15.75" thickBot="1" x14ac:dyDescent="0.2">
      <c r="D160" s="281" t="s">
        <v>15</v>
      </c>
      <c r="E160" s="283" t="s">
        <v>118</v>
      </c>
      <c r="F160" s="284"/>
      <c r="G160" s="284"/>
      <c r="H160" s="284"/>
      <c r="I160" s="284"/>
      <c r="J160" s="284"/>
      <c r="K160" s="284"/>
      <c r="L160" s="228" t="s">
        <v>1</v>
      </c>
    </row>
    <row r="161" spans="4:12" s="2" customFormat="1" ht="15.75" thickBot="1" x14ac:dyDescent="0.2">
      <c r="D161" s="282"/>
      <c r="E161" s="222" t="s">
        <v>77</v>
      </c>
      <c r="F161" s="222" t="s">
        <v>117</v>
      </c>
      <c r="G161" s="222" t="s">
        <v>103</v>
      </c>
      <c r="H161" s="222" t="s">
        <v>104</v>
      </c>
      <c r="I161" s="222" t="s">
        <v>105</v>
      </c>
      <c r="J161" s="222" t="s">
        <v>106</v>
      </c>
      <c r="K161" s="222" t="s">
        <v>107</v>
      </c>
      <c r="L161" s="210"/>
    </row>
    <row r="162" spans="4:12" s="2" customFormat="1" ht="15" thickBot="1" x14ac:dyDescent="0.2">
      <c r="D162" s="37" t="s">
        <v>23</v>
      </c>
      <c r="E162" s="223" t="s">
        <v>115</v>
      </c>
      <c r="F162" s="119" t="s">
        <v>0</v>
      </c>
      <c r="G162" s="119" t="s">
        <v>0</v>
      </c>
      <c r="H162" s="119" t="s">
        <v>0</v>
      </c>
      <c r="I162" s="119" t="s">
        <v>0</v>
      </c>
      <c r="J162" s="119" t="s">
        <v>0</v>
      </c>
      <c r="K162" s="224" t="s">
        <v>0</v>
      </c>
      <c r="L162" s="219" t="s">
        <v>0</v>
      </c>
    </row>
    <row r="163" spans="4:12" s="2" customFormat="1" ht="15" thickBot="1" x14ac:dyDescent="0.2">
      <c r="D163" s="37" t="s">
        <v>4</v>
      </c>
      <c r="E163" s="225" t="s">
        <v>115</v>
      </c>
      <c r="F163" s="121" t="s">
        <v>0</v>
      </c>
      <c r="G163" s="121" t="s">
        <v>0</v>
      </c>
      <c r="H163" s="121" t="s">
        <v>0</v>
      </c>
      <c r="I163" s="121" t="s">
        <v>0</v>
      </c>
      <c r="J163" s="121" t="s">
        <v>0</v>
      </c>
      <c r="K163" s="226" t="s">
        <v>0</v>
      </c>
      <c r="L163" s="219" t="s">
        <v>0</v>
      </c>
    </row>
    <row r="164" spans="4:12" s="2" customFormat="1" ht="15" thickBot="1" x14ac:dyDescent="0.2">
      <c r="D164" s="37" t="s">
        <v>3</v>
      </c>
      <c r="E164" s="225" t="s">
        <v>115</v>
      </c>
      <c r="F164" s="121" t="s">
        <v>0</v>
      </c>
      <c r="G164" s="121" t="s">
        <v>0</v>
      </c>
      <c r="H164" s="121" t="s">
        <v>0</v>
      </c>
      <c r="I164" s="121" t="s">
        <v>0</v>
      </c>
      <c r="J164" s="121" t="s">
        <v>0</v>
      </c>
      <c r="K164" s="226" t="s">
        <v>0</v>
      </c>
      <c r="L164" s="219" t="s">
        <v>0</v>
      </c>
    </row>
    <row r="165" spans="4:12" s="2" customFormat="1" ht="15" thickBot="1" x14ac:dyDescent="0.2">
      <c r="D165" s="37" t="s">
        <v>5</v>
      </c>
      <c r="E165" s="225" t="s">
        <v>115</v>
      </c>
      <c r="F165" s="121" t="s">
        <v>0</v>
      </c>
      <c r="G165" s="121" t="s">
        <v>0</v>
      </c>
      <c r="H165" s="121" t="s">
        <v>0</v>
      </c>
      <c r="I165" s="121" t="s">
        <v>0</v>
      </c>
      <c r="J165" s="121" t="s">
        <v>0</v>
      </c>
      <c r="K165" s="226" t="s">
        <v>0</v>
      </c>
      <c r="L165" s="219" t="s">
        <v>0</v>
      </c>
    </row>
    <row r="166" spans="4:12" s="2" customFormat="1" ht="15" thickBot="1" x14ac:dyDescent="0.2">
      <c r="D166" s="37" t="s">
        <v>8</v>
      </c>
      <c r="E166" s="225" t="s">
        <v>116</v>
      </c>
      <c r="F166" s="121" t="s">
        <v>0</v>
      </c>
      <c r="G166" s="121" t="s">
        <v>0</v>
      </c>
      <c r="H166" s="121" t="s">
        <v>0</v>
      </c>
      <c r="I166" s="121" t="s">
        <v>0</v>
      </c>
      <c r="J166" s="121" t="s">
        <v>0</v>
      </c>
      <c r="K166" s="226" t="s">
        <v>0</v>
      </c>
      <c r="L166" s="219" t="s">
        <v>0</v>
      </c>
    </row>
    <row r="167" spans="4:12" s="2" customFormat="1" ht="15" thickBot="1" x14ac:dyDescent="0.2">
      <c r="D167" s="37" t="s">
        <v>7</v>
      </c>
      <c r="E167" s="225" t="s">
        <v>115</v>
      </c>
      <c r="F167" s="121" t="s">
        <v>0</v>
      </c>
      <c r="G167" s="121" t="s">
        <v>0</v>
      </c>
      <c r="H167" s="121" t="s">
        <v>0</v>
      </c>
      <c r="I167" s="121" t="s">
        <v>0</v>
      </c>
      <c r="J167" s="121" t="s">
        <v>0</v>
      </c>
      <c r="K167" s="226" t="s">
        <v>0</v>
      </c>
      <c r="L167" s="219" t="s">
        <v>0</v>
      </c>
    </row>
    <row r="168" spans="4:12" s="2" customFormat="1" ht="15" thickBot="1" x14ac:dyDescent="0.2">
      <c r="D168" s="37" t="s">
        <v>61</v>
      </c>
      <c r="E168" s="225" t="s">
        <v>115</v>
      </c>
      <c r="F168" s="121" t="s">
        <v>0</v>
      </c>
      <c r="G168" s="121" t="s">
        <v>0</v>
      </c>
      <c r="H168" s="121" t="s">
        <v>0</v>
      </c>
      <c r="I168" s="121" t="s">
        <v>0</v>
      </c>
      <c r="J168" s="121" t="s">
        <v>0</v>
      </c>
      <c r="K168" s="226" t="s">
        <v>0</v>
      </c>
      <c r="L168" s="219" t="s">
        <v>0</v>
      </c>
    </row>
    <row r="169" spans="4:12" s="2" customFormat="1" ht="15" thickBot="1" x14ac:dyDescent="0.2">
      <c r="D169" s="38" t="s">
        <v>9</v>
      </c>
      <c r="E169" s="225" t="s">
        <v>115</v>
      </c>
      <c r="F169" s="121" t="s">
        <v>0</v>
      </c>
      <c r="G169" s="121" t="s">
        <v>0</v>
      </c>
      <c r="H169" s="121" t="s">
        <v>0</v>
      </c>
      <c r="I169" s="121" t="s">
        <v>0</v>
      </c>
      <c r="J169" s="121" t="s">
        <v>0</v>
      </c>
      <c r="K169" s="226" t="s">
        <v>0</v>
      </c>
      <c r="L169" s="220" t="s">
        <v>0</v>
      </c>
    </row>
    <row r="170" spans="4:12" s="2" customFormat="1" ht="15" thickBot="1" x14ac:dyDescent="0.2">
      <c r="D170" s="19" t="s">
        <v>10</v>
      </c>
      <c r="E170" s="227" t="s">
        <v>115</v>
      </c>
      <c r="F170" s="123" t="s">
        <v>0</v>
      </c>
      <c r="G170" s="123" t="s">
        <v>0</v>
      </c>
      <c r="H170" s="123" t="s">
        <v>0</v>
      </c>
      <c r="I170" s="123" t="s">
        <v>0</v>
      </c>
      <c r="J170" s="123" t="s">
        <v>0</v>
      </c>
      <c r="K170" s="126" t="s">
        <v>0</v>
      </c>
      <c r="L170" s="221" t="s">
        <v>0</v>
      </c>
    </row>
    <row r="171" spans="4:12" s="2" customFormat="1" x14ac:dyDescent="0.15"/>
  </sheetData>
  <mergeCells count="12">
    <mergeCell ref="D160:D161"/>
    <mergeCell ref="E160:K160"/>
    <mergeCell ref="A2:S2"/>
    <mergeCell ref="B19:B20"/>
    <mergeCell ref="B26:B27"/>
    <mergeCell ref="D82:D83"/>
    <mergeCell ref="D121:D122"/>
    <mergeCell ref="D35:D46"/>
    <mergeCell ref="L36:L46"/>
    <mergeCell ref="E34:K34"/>
    <mergeCell ref="E121:K121"/>
    <mergeCell ref="E82:L82"/>
  </mergeCells>
  <phoneticPr fontId="2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activeCell="K50" sqref="K50"/>
    </sheetView>
  </sheetViews>
  <sheetFormatPr defaultRowHeight="13.5" x14ac:dyDescent="0.15"/>
  <sheetData/>
  <phoneticPr fontId="2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election activeCell="I35" sqref="I35"/>
    </sheetView>
  </sheetViews>
  <sheetFormatPr defaultRowHeight="13.5" x14ac:dyDescent="0.15"/>
  <sheetData/>
  <phoneticPr fontId="2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topLeftCell="D1" workbookViewId="0">
      <selection activeCell="R23" sqref="R23"/>
    </sheetView>
  </sheetViews>
  <sheetFormatPr defaultRowHeight="13.5" x14ac:dyDescent="0.15"/>
  <sheetData/>
  <phoneticPr fontId="23"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1- History</vt:lpstr>
      <vt:lpstr>Dou Test Case (EN)</vt:lpstr>
      <vt:lpstr>DoU Test Case (CN)</vt:lpstr>
      <vt:lpstr>DOU Total Time Summary</vt:lpstr>
      <vt:lpstr>DOU_Test Result_Addr X_Round X</vt:lpstr>
      <vt:lpstr>Remaining Power Volume Chart</vt:lpstr>
      <vt:lpstr>Power Consumption Chart</vt:lpstr>
      <vt:lpstr>Estimated Current Value 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Zhihao, GU (VAL-NB-TCT)</dc:creator>
  <cp:lastModifiedBy>SPP-PC</cp:lastModifiedBy>
  <dcterms:created xsi:type="dcterms:W3CDTF">2015-02-05T09:20:06Z</dcterms:created>
  <dcterms:modified xsi:type="dcterms:W3CDTF">2016-07-12T04:52:32Z</dcterms:modified>
</cp:coreProperties>
</file>