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2" activeTab="4"/>
  </bookViews>
  <sheets>
    <sheet name="bang ke chi tiet" sheetId="2" r:id="rId1"/>
    <sheet name="bang ke thanh toan xe" sheetId="3" r:id="rId2"/>
    <sheet name="BANG KE DAU " sheetId="4" r:id="rId3"/>
    <sheet name="BANG KE NHOT " sheetId="5" r:id="rId4"/>
    <sheet name="BANG KE BAI XE" sheetId="6" r:id="rId5"/>
    <sheet name="BẢNG KÊ CHI PHÍ KHÁC" sheetId="7" r:id="rId6"/>
    <sheet name="Bảng kê khách hàng xuất HĐ" sheetId="8" r:id="rId7"/>
  </sheets>
  <calcPr calcId="124519"/>
</workbook>
</file>

<file path=xl/calcChain.xml><?xml version="1.0" encoding="utf-8"?>
<calcChain xmlns="http://schemas.openxmlformats.org/spreadsheetml/2006/main">
  <c r="H23" i="8"/>
  <c r="I9" i="7"/>
  <c r="E5" i="6"/>
  <c r="H9" i="5"/>
  <c r="H4"/>
  <c r="H5"/>
  <c r="H6"/>
  <c r="H7"/>
  <c r="H8"/>
  <c r="H3"/>
  <c r="I11" i="4"/>
  <c r="H11"/>
  <c r="G11"/>
  <c r="F11"/>
  <c r="D11"/>
  <c r="I5"/>
  <c r="I6"/>
  <c r="I7"/>
  <c r="I8"/>
  <c r="I9"/>
  <c r="I10"/>
  <c r="I4"/>
  <c r="O5" i="3"/>
  <c r="O6"/>
  <c r="O25" s="1"/>
  <c r="O7"/>
  <c r="O8"/>
  <c r="O9"/>
  <c r="O10"/>
  <c r="O11"/>
  <c r="O12"/>
  <c r="O13"/>
  <c r="O14"/>
  <c r="O15"/>
  <c r="O16"/>
  <c r="O17"/>
  <c r="O18"/>
  <c r="O19"/>
  <c r="O20"/>
  <c r="O21"/>
  <c r="O22"/>
  <c r="O23"/>
  <c r="O24"/>
  <c r="N25"/>
  <c r="L25"/>
  <c r="K25"/>
  <c r="J25"/>
  <c r="O6" i="2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5"/>
  <c r="J30" i="3" l="1"/>
</calcChain>
</file>

<file path=xl/sharedStrings.xml><?xml version="1.0" encoding="utf-8"?>
<sst xmlns="http://schemas.openxmlformats.org/spreadsheetml/2006/main" count="443" uniqueCount="156">
  <si>
    <t>NGÀY</t>
  </si>
  <si>
    <t>SỐ XE</t>
  </si>
  <si>
    <t>HÀNG HÓA</t>
  </si>
  <si>
    <t xml:space="preserve">NƠI NHẬN </t>
  </si>
  <si>
    <t>NƠI GIAO</t>
  </si>
  <si>
    <t>SỐ LƯỢNG</t>
  </si>
  <si>
    <t>LoẠI XE</t>
  </si>
  <si>
    <t>CÔNG TY</t>
  </si>
  <si>
    <t>SỐ CHỨNG TỪ</t>
  </si>
  <si>
    <t>DOANH THU</t>
  </si>
  <si>
    <t>GIAO XE</t>
  </si>
  <si>
    <t>CHI PHÍ KHÁC</t>
  </si>
  <si>
    <t>NHẬN</t>
  </si>
  <si>
    <t>GHI CHÚ</t>
  </si>
  <si>
    <t>LỢI NHUẬN</t>
  </si>
  <si>
    <t>Ngày</t>
  </si>
  <si>
    <t>Vĩnh Lộc</t>
  </si>
  <si>
    <t>Visip 1</t>
  </si>
  <si>
    <t>Visingpack</t>
  </si>
  <si>
    <t>Đức Hoà</t>
  </si>
  <si>
    <t>Trà Vinh</t>
  </si>
  <si>
    <t>Hoa Đức Hoà</t>
  </si>
  <si>
    <t>Dĩ An</t>
  </si>
  <si>
    <t>Vedan</t>
  </si>
  <si>
    <t>Acecook -&gt; Sóng Thần</t>
  </si>
  <si>
    <t>Acecook</t>
  </si>
  <si>
    <t>Củ Chi</t>
  </si>
  <si>
    <t>Cường Lâm</t>
  </si>
  <si>
    <t>Bình Dương</t>
  </si>
  <si>
    <t>KIEN GIANG</t>
  </si>
  <si>
    <t>DKSH</t>
  </si>
  <si>
    <t>51C</t>
  </si>
  <si>
    <t>54N</t>
  </si>
  <si>
    <t>54X</t>
  </si>
  <si>
    <t>BỐC XẾP</t>
  </si>
  <si>
    <t>TĂNG BO</t>
  </si>
  <si>
    <t>NEO ĐÊM</t>
  </si>
  <si>
    <t>BỒI DƯỠNG</t>
  </si>
  <si>
    <t>BẢNG KÊ CHI TiẾT VẬN CHUYỂN THÁNG 06/2016</t>
  </si>
  <si>
    <t>SỢI</t>
  </si>
  <si>
    <t xml:space="preserve">BÔNG </t>
  </si>
  <si>
    <t>BAO VI TAMIN</t>
  </si>
  <si>
    <t>PHUY HÓA CHẤT</t>
  </si>
  <si>
    <t>THÙNG</t>
  </si>
  <si>
    <t>BAO</t>
  </si>
  <si>
    <t>KiỆN</t>
  </si>
  <si>
    <t>TOTAL</t>
  </si>
  <si>
    <t>THANH TOÁN</t>
  </si>
  <si>
    <t>AV 399</t>
  </si>
  <si>
    <t xml:space="preserve">SỐ LƯỢNG CHỨNG TỪ NHẬN </t>
  </si>
  <si>
    <t>1 phiếu cân + 1 phiếu nhập kho +  1 phiếu xuất kho</t>
  </si>
  <si>
    <t>HÓA ĐƠN XANH 309</t>
  </si>
  <si>
    <t>HÓA ĐƠN VÀNG 210</t>
  </si>
  <si>
    <t>AX 900</t>
  </si>
  <si>
    <t>SỐ LƯỢNG HÀNG TRÊN CHỨNG TỪ</t>
  </si>
  <si>
    <t>DẦU</t>
  </si>
  <si>
    <t>NHỚT</t>
  </si>
  <si>
    <t>BÃI XE</t>
  </si>
  <si>
    <t>ĐỀN HÀNG/VI PHẠM</t>
  </si>
  <si>
    <t>NGƯỜI NHẬN</t>
  </si>
  <si>
    <t>NGÀY NHẬN</t>
  </si>
  <si>
    <t>PHƯƠNG</t>
  </si>
  <si>
    <t>TRANG</t>
  </si>
  <si>
    <t>NGÂN</t>
  </si>
  <si>
    <t>1 phiếu nhập kho +  1 phiếu xuất kho + 1 biên bản</t>
  </si>
  <si>
    <t>8 tấn</t>
  </si>
  <si>
    <t>BẢNG KÊ THANH TOÁN CƯỚC VẬN CHUYỂN THÁNG 06/2016</t>
  </si>
  <si>
    <t>SỐ XE: 54N-1673</t>
  </si>
  <si>
    <t>D.O Tháng 06/2016</t>
  </si>
  <si>
    <t>HOÀNG NGUYỄN</t>
  </si>
  <si>
    <t>HẢO LOAN</t>
  </si>
  <si>
    <t>STT</t>
  </si>
  <si>
    <t>Số xe</t>
  </si>
  <si>
    <t>Thành Tiền</t>
  </si>
  <si>
    <t>3% VAT</t>
  </si>
  <si>
    <t>02622</t>
  </si>
  <si>
    <t>CỘNG</t>
  </si>
  <si>
    <t>Tổng cộng</t>
  </si>
  <si>
    <t>Thanh toán</t>
  </si>
  <si>
    <t>MÃ VÙNG</t>
  </si>
  <si>
    <t>01584</t>
  </si>
  <si>
    <t>54Z</t>
  </si>
  <si>
    <t xml:space="preserve"> NHỚT THÁNG 06/2016</t>
  </si>
  <si>
    <t>Số Xe</t>
  </si>
  <si>
    <t>Số Lít</t>
  </si>
  <si>
    <t>Đơn Giá</t>
  </si>
  <si>
    <t>Tổng</t>
  </si>
  <si>
    <t>Mã Vùng</t>
  </si>
  <si>
    <t>TỔNG HỢP BÃI XE - THÁNG 06/2016</t>
  </si>
  <si>
    <t>Số ngày</t>
  </si>
  <si>
    <t>Đơn giá</t>
  </si>
  <si>
    <t>Thành tiền</t>
  </si>
  <si>
    <t>54T</t>
  </si>
  <si>
    <t>54U</t>
  </si>
  <si>
    <t>TỔNG CỘNG</t>
  </si>
  <si>
    <t>BẢNG KÊ ĐỀN HÀNG VÀ TÀI XẾ VI PHẠM THÁNG 06/2016</t>
  </si>
  <si>
    <t>CHI PHÍ</t>
  </si>
  <si>
    <t>2 THÙNG</t>
  </si>
  <si>
    <t xml:space="preserve">2 BAO </t>
  </si>
  <si>
    <t>1 HỘP SỮA</t>
  </si>
  <si>
    <t>NỘI DUNG</t>
  </si>
  <si>
    <t>ĐỀN HÀNG</t>
  </si>
  <si>
    <t>LÀM MẤT THẺ</t>
  </si>
  <si>
    <t>BÌNH DƯƠNG</t>
  </si>
  <si>
    <t>ĐỒNG NAI</t>
  </si>
  <si>
    <t>Q12</t>
  </si>
  <si>
    <t>BÌNH CHÁNH</t>
  </si>
  <si>
    <t>FORMOSA</t>
  </si>
  <si>
    <t>DHL</t>
  </si>
  <si>
    <t>XẢ RÁC</t>
  </si>
  <si>
    <t>PHƯƠNG THỨC THANH TOÁN</t>
  </si>
  <si>
    <t>CẤN TRỪ CÔNG NỢ</t>
  </si>
  <si>
    <t>CHUYỂN KHOẢN</t>
  </si>
  <si>
    <t>NGÀY THANH TOÁN</t>
  </si>
  <si>
    <t>THÁNG 06/16</t>
  </si>
  <si>
    <t>CÔNG TY CỔ PHẦN HOÀNG NGUYỄN</t>
  </si>
  <si>
    <t>2222 QUỐC LỘ 1A, KP1, P. TÂN CHÁNH HIỆP, QUẬN 12</t>
  </si>
  <si>
    <t>BẢNG THEO DÕI CÔNG NỢ PHẢI THU CỦA KHÁCH HÀNG</t>
  </si>
  <si>
    <t>THÁNG 06 / 2016</t>
  </si>
  <si>
    <t>SỐ TT</t>
  </si>
  <si>
    <t>TÊN DOANH NGHIỆP</t>
  </si>
  <si>
    <t>DIỄN GIẢI</t>
  </si>
  <si>
    <t>MST</t>
  </si>
  <si>
    <t>SỐ HĐ</t>
  </si>
  <si>
    <t>SỐ TIỀN</t>
  </si>
  <si>
    <t>CTY TNHH BIA VÀ NƯỚC GIẢI KHÁT VN</t>
  </si>
  <si>
    <t>CƯỚC VC T06/2016</t>
  </si>
  <si>
    <t>0301876168</t>
  </si>
  <si>
    <t>ĐOÀN</t>
  </si>
  <si>
    <t>CTY CP THỰC PHẨM Á CHÂU</t>
  </si>
  <si>
    <t>THẾ ANH</t>
  </si>
  <si>
    <t>CTY TNHH SX TM DV ĐOÀN KẾT</t>
  </si>
  <si>
    <t>NHI</t>
  </si>
  <si>
    <t>CTY TNHH INDO-TRANS KEPPEL LOGISTICS VIỆT NAM</t>
  </si>
  <si>
    <t>0303852860</t>
  </si>
  <si>
    <t>BẢO</t>
  </si>
  <si>
    <t>CTY TNHH AUNTEX</t>
  </si>
  <si>
    <t>0303551493</t>
  </si>
  <si>
    <t>CTY TNHH MTV TM DV CHĂN NUÔI JILY PHÚ KHẢI</t>
  </si>
  <si>
    <t>0306454138</t>
  </si>
  <si>
    <t>TRƯỜNG</t>
  </si>
  <si>
    <t>CTY TNHH XNK TM VIỆT</t>
  </si>
  <si>
    <t>0307099091</t>
  </si>
  <si>
    <t>CTY CP CHUỖI CUNG ỨNG VẬN TẢI DHL (VIỆT NAM)</t>
  </si>
  <si>
    <t>0312458691</t>
  </si>
  <si>
    <t>CTY CP HỮU HẠN VEDAN VIỆT NAM</t>
  </si>
  <si>
    <t>KHÁNH</t>
  </si>
  <si>
    <t>TỔNG CỘNG</t>
  </si>
  <si>
    <t xml:space="preserve">NHÂN VIÊN PHỤ TRÁCH </t>
  </si>
  <si>
    <t>NGÀY XuẤT HĐ</t>
  </si>
  <si>
    <t xml:space="preserve">NGÀY TRÊN HĐ </t>
  </si>
  <si>
    <t xml:space="preserve"> 24-08-16</t>
  </si>
  <si>
    <t xml:space="preserve"> 20-07-16</t>
  </si>
  <si>
    <t xml:space="preserve"> 16-08-16</t>
  </si>
  <si>
    <t xml:space="preserve"> 18-07-16</t>
  </si>
  <si>
    <t>CƯỚC VC T01/2016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</si>
</sst>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000"/>
    <numFmt numFmtId="165" formatCode="_(* #,##0_);_(* \(#,##0\);_(* &quot;-&quot;??_);_(@_)"/>
    <numFmt numFmtId="166" formatCode="[$-1010000]d/m/yyyy;@"/>
    <numFmt numFmtId="167" formatCode="dd/mm/yyyy"/>
    <numFmt numFmtId="168" formatCode="dd\-mm\-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Arial"/>
      <family val="2"/>
    </font>
    <font>
      <sz val="12"/>
      <color indexed="12"/>
      <name val="Times New Roman"/>
      <family val="1"/>
    </font>
    <font>
      <b/>
      <sz val="16"/>
      <name val="Arial"/>
      <family val="2"/>
    </font>
    <font>
      <b/>
      <sz val="9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15" fillId="0" borderId="0"/>
    <xf numFmtId="0" fontId="4" fillId="0" borderId="0"/>
    <xf numFmtId="43" fontId="4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1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3" fontId="5" fillId="0" borderId="1" xfId="2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top"/>
    </xf>
    <xf numFmtId="165" fontId="4" fillId="0" borderId="1" xfId="1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3" fontId="5" fillId="0" borderId="1" xfId="2" applyNumberFormat="1" applyFont="1" applyFill="1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9" fillId="0" borderId="6" xfId="0" applyFont="1" applyBorder="1" applyAlignment="1">
      <alignment horizontal="center"/>
    </xf>
    <xf numFmtId="165" fontId="10" fillId="0" borderId="0" xfId="1" applyNumberFormat="1" applyFont="1" applyFill="1"/>
    <xf numFmtId="165" fontId="8" fillId="0" borderId="0" xfId="1" applyNumberFormat="1" applyFont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65" fontId="10" fillId="0" borderId="1" xfId="1" applyNumberFormat="1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5" fontId="9" fillId="0" borderId="11" xfId="1" applyNumberFormat="1" applyFont="1" applyBorder="1"/>
    <xf numFmtId="165" fontId="11" fillId="0" borderId="11" xfId="1" applyNumberFormat="1" applyFont="1" applyBorder="1"/>
    <xf numFmtId="0" fontId="8" fillId="0" borderId="6" xfId="0" applyFont="1" applyFill="1" applyBorder="1" applyAlignment="1">
      <alignment horizontal="center"/>
    </xf>
    <xf numFmtId="165" fontId="9" fillId="0" borderId="6" xfId="1" applyNumberFormat="1" applyFont="1" applyBorder="1"/>
    <xf numFmtId="165" fontId="11" fillId="0" borderId="6" xfId="1" applyNumberFormat="1" applyFont="1" applyBorder="1"/>
    <xf numFmtId="165" fontId="9" fillId="0" borderId="6" xfId="1" applyNumberFormat="1" applyFont="1" applyFill="1" applyBorder="1"/>
    <xf numFmtId="0" fontId="8" fillId="0" borderId="6" xfId="0" quotePrefix="1" applyFont="1" applyFill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165" fontId="8" fillId="6" borderId="1" xfId="1" applyNumberFormat="1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9" fillId="0" borderId="11" xfId="0" applyNumberFormat="1" applyFont="1" applyBorder="1"/>
    <xf numFmtId="165" fontId="9" fillId="0" borderId="0" xfId="1" applyNumberFormat="1" applyFont="1"/>
    <xf numFmtId="0" fontId="9" fillId="0" borderId="0" xfId="5" applyFont="1"/>
    <xf numFmtId="14" fontId="9" fillId="0" borderId="1" xfId="5" applyNumberFormat="1" applyFont="1" applyBorder="1" applyAlignment="1">
      <alignment horizontal="center"/>
    </xf>
    <xf numFmtId="0" fontId="9" fillId="0" borderId="1" xfId="5" applyFont="1" applyBorder="1" applyAlignment="1">
      <alignment horizontal="center"/>
    </xf>
    <xf numFmtId="164" fontId="9" fillId="0" borderId="1" xfId="5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165" fontId="9" fillId="0" borderId="10" xfId="1" applyNumberFormat="1" applyFont="1" applyFill="1" applyBorder="1" applyAlignment="1">
      <alignment horizontal="center"/>
    </xf>
    <xf numFmtId="165" fontId="9" fillId="0" borderId="10" xfId="1" applyNumberFormat="1" applyFont="1" applyBorder="1" applyAlignment="1">
      <alignment horizontal="center"/>
    </xf>
    <xf numFmtId="0" fontId="8" fillId="0" borderId="5" xfId="5" applyFont="1" applyBorder="1" applyAlignment="1">
      <alignment horizontal="center"/>
    </xf>
    <xf numFmtId="0" fontId="8" fillId="0" borderId="1" xfId="5" applyFont="1" applyBorder="1" applyAlignment="1"/>
    <xf numFmtId="0" fontId="8" fillId="0" borderId="1" xfId="5" applyFont="1" applyFill="1" applyBorder="1" applyAlignment="1"/>
    <xf numFmtId="165" fontId="8" fillId="0" borderId="1" xfId="1" applyNumberFormat="1" applyFont="1" applyBorder="1"/>
    <xf numFmtId="14" fontId="12" fillId="0" borderId="12" xfId="0" applyNumberFormat="1" applyFont="1" applyBorder="1" applyAlignment="1">
      <alignment horizontal="center"/>
    </xf>
    <xf numFmtId="0" fontId="12" fillId="0" borderId="12" xfId="0" applyFont="1" applyBorder="1"/>
    <xf numFmtId="164" fontId="12" fillId="0" borderId="12" xfId="0" applyNumberFormat="1" applyFont="1" applyBorder="1" applyAlignment="1">
      <alignment horizontal="center"/>
    </xf>
    <xf numFmtId="164" fontId="12" fillId="0" borderId="12" xfId="0" quotePrefix="1" applyNumberFormat="1" applyFont="1" applyBorder="1" applyAlignment="1">
      <alignment horizontal="center"/>
    </xf>
    <xf numFmtId="0" fontId="0" fillId="0" borderId="0" xfId="0"/>
    <xf numFmtId="14" fontId="8" fillId="0" borderId="1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165" fontId="8" fillId="0" borderId="1" xfId="1" applyNumberFormat="1" applyFont="1" applyFill="1" applyBorder="1" applyAlignment="1">
      <alignment horizontal="center" vertical="center"/>
    </xf>
    <xf numFmtId="165" fontId="8" fillId="0" borderId="0" xfId="1" applyNumberFormat="1" applyFont="1" applyAlignment="1">
      <alignment horizontal="center"/>
    </xf>
    <xf numFmtId="165" fontId="16" fillId="0" borderId="0" xfId="1" applyNumberFormat="1" applyFont="1"/>
    <xf numFmtId="165" fontId="0" fillId="0" borderId="0" xfId="1" applyNumberFormat="1" applyFont="1"/>
    <xf numFmtId="14" fontId="13" fillId="2" borderId="6" xfId="2" applyNumberFormat="1" applyFont="1" applyFill="1" applyBorder="1" applyAlignment="1">
      <alignment horizontal="center" vertical="center"/>
    </xf>
    <xf numFmtId="165" fontId="13" fillId="2" borderId="6" xfId="1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/>
    </xf>
    <xf numFmtId="165" fontId="13" fillId="2" borderId="6" xfId="1" applyNumberFormat="1" applyFont="1" applyFill="1" applyBorder="1" applyAlignment="1">
      <alignment horizontal="center"/>
    </xf>
    <xf numFmtId="164" fontId="14" fillId="2" borderId="6" xfId="0" quotePrefix="1" applyNumberFormat="1" applyFont="1" applyFill="1" applyBorder="1" applyAlignment="1">
      <alignment horizontal="center"/>
    </xf>
    <xf numFmtId="14" fontId="13" fillId="2" borderId="12" xfId="2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165" fontId="13" fillId="2" borderId="12" xfId="1" applyNumberFormat="1" applyFont="1" applyFill="1" applyBorder="1" applyAlignment="1">
      <alignment horizontal="center"/>
    </xf>
    <xf numFmtId="165" fontId="13" fillId="2" borderId="12" xfId="1" applyNumberFormat="1" applyFont="1" applyFill="1" applyBorder="1" applyAlignment="1">
      <alignment horizontal="center" vertical="center"/>
    </xf>
    <xf numFmtId="165" fontId="13" fillId="2" borderId="0" xfId="1" applyNumberFormat="1" applyFont="1" applyFill="1"/>
    <xf numFmtId="164" fontId="14" fillId="2" borderId="12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4" fillId="0" borderId="0" xfId="6"/>
    <xf numFmtId="0" fontId="4" fillId="0" borderId="0" xfId="6" applyAlignment="1">
      <alignment horizontal="center"/>
    </xf>
    <xf numFmtId="0" fontId="15" fillId="0" borderId="0" xfId="6" applyFont="1" applyAlignment="1">
      <alignment horizontal="center"/>
    </xf>
    <xf numFmtId="0" fontId="4" fillId="0" borderId="0" xfId="6" applyFont="1"/>
    <xf numFmtId="165" fontId="4" fillId="0" borderId="0" xfId="7" applyNumberFormat="1" applyFont="1"/>
    <xf numFmtId="0" fontId="5" fillId="0" borderId="0" xfId="6" applyFont="1" applyAlignment="1">
      <alignment horizontal="left"/>
    </xf>
    <xf numFmtId="0" fontId="4" fillId="0" borderId="0" xfId="6" applyAlignment="1">
      <alignment horizontal="left"/>
    </xf>
    <xf numFmtId="0" fontId="18" fillId="0" borderId="1" xfId="6" applyFont="1" applyBorder="1" applyAlignment="1">
      <alignment horizontal="center"/>
    </xf>
    <xf numFmtId="14" fontId="18" fillId="0" borderId="1" xfId="6" applyNumberFormat="1" applyFont="1" applyBorder="1" applyAlignment="1">
      <alignment horizontal="center"/>
    </xf>
    <xf numFmtId="165" fontId="18" fillId="0" borderId="1" xfId="7" applyNumberFormat="1" applyFont="1" applyBorder="1" applyAlignment="1">
      <alignment horizontal="center"/>
    </xf>
    <xf numFmtId="0" fontId="15" fillId="0" borderId="1" xfId="6" applyFont="1" applyBorder="1" applyAlignment="1">
      <alignment horizontal="center"/>
    </xf>
    <xf numFmtId="0" fontId="4" fillId="0" borderId="1" xfId="6" applyFont="1" applyBorder="1"/>
    <xf numFmtId="0" fontId="4" fillId="0" borderId="1" xfId="6" quotePrefix="1" applyFont="1" applyBorder="1" applyAlignment="1">
      <alignment horizontal="center"/>
    </xf>
    <xf numFmtId="165" fontId="4" fillId="0" borderId="1" xfId="7" applyNumberFormat="1" applyFont="1" applyFill="1" applyBorder="1"/>
    <xf numFmtId="0" fontId="15" fillId="0" borderId="0" xfId="6" applyFont="1"/>
    <xf numFmtId="0" fontId="4" fillId="0" borderId="1" xfId="6" applyFont="1" applyBorder="1" applyAlignment="1">
      <alignment horizontal="center"/>
    </xf>
    <xf numFmtId="165" fontId="15" fillId="0" borderId="0" xfId="7" applyNumberFormat="1" applyFont="1"/>
    <xf numFmtId="165" fontId="5" fillId="0" borderId="1" xfId="7" applyNumberFormat="1" applyFont="1" applyBorder="1"/>
    <xf numFmtId="0" fontId="4" fillId="0" borderId="0" xfId="6" applyFont="1" applyAlignment="1">
      <alignment horizontal="center"/>
    </xf>
    <xf numFmtId="0" fontId="4" fillId="0" borderId="1" xfId="6" applyFont="1" applyFill="1" applyBorder="1" applyAlignment="1">
      <alignment horizontal="center"/>
    </xf>
    <xf numFmtId="165" fontId="5" fillId="0" borderId="1" xfId="7" applyNumberFormat="1" applyFont="1" applyBorder="1" applyAlignment="1">
      <alignment horizontal="center"/>
    </xf>
    <xf numFmtId="165" fontId="4" fillId="0" borderId="0" xfId="7" applyNumberFormat="1" applyFont="1" applyAlignment="1">
      <alignment horizontal="center"/>
    </xf>
    <xf numFmtId="165" fontId="4" fillId="0" borderId="0" xfId="6" applyNumberFormat="1" applyFont="1" applyAlignment="1">
      <alignment horizontal="center"/>
    </xf>
    <xf numFmtId="14" fontId="4" fillId="0" borderId="1" xfId="6" applyNumberFormat="1" applyFont="1" applyBorder="1" applyAlignment="1">
      <alignment horizontal="center"/>
    </xf>
    <xf numFmtId="14" fontId="4" fillId="0" borderId="0" xfId="6" applyNumberFormat="1" applyFont="1" applyAlignment="1">
      <alignment horizontal="center"/>
    </xf>
    <xf numFmtId="14" fontId="15" fillId="0" borderId="0" xfId="6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 vertical="center"/>
    </xf>
    <xf numFmtId="166" fontId="8" fillId="0" borderId="9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7" fillId="7" borderId="0" xfId="6" applyFont="1" applyFill="1" applyAlignment="1">
      <alignment horizontal="center"/>
    </xf>
    <xf numFmtId="0" fontId="15" fillId="0" borderId="4" xfId="6" applyFont="1" applyBorder="1" applyAlignment="1">
      <alignment horizontal="center" vertical="center"/>
    </xf>
    <xf numFmtId="0" fontId="15" fillId="0" borderId="2" xfId="6" applyFont="1" applyBorder="1" applyAlignment="1">
      <alignment horizontal="center" vertical="center"/>
    </xf>
    <xf numFmtId="0" fontId="15" fillId="0" borderId="3" xfId="6" applyFont="1" applyBorder="1" applyAlignment="1">
      <alignment horizontal="center" vertical="center"/>
    </xf>
    <xf numFmtId="0" fontId="19" fillId="0" borderId="1" xfId="6" applyFont="1" applyBorder="1" applyAlignment="1">
      <alignment horizontal="center"/>
    </xf>
    <xf numFmtId="0" fontId="19" fillId="0" borderId="0" xfId="6" applyFont="1" applyAlignment="1">
      <alignment horizontal="center"/>
    </xf>
    <xf numFmtId="167" fontId="4" fillId="0" borderId="0" xfId="6" applyNumberFormat="1"/>
    <xf numFmtId="167" fontId="18" fillId="0" borderId="1" xfId="6" applyNumberFormat="1" applyFont="1" applyBorder="1" applyAlignment="1">
      <alignment horizontal="center"/>
    </xf>
    <xf numFmtId="167" fontId="4" fillId="0" borderId="1" xfId="6" quotePrefix="1" applyNumberFormat="1" applyFont="1" applyBorder="1" applyAlignment="1">
      <alignment horizontal="center"/>
    </xf>
    <xf numFmtId="167" fontId="4" fillId="0" borderId="1" xfId="6" applyNumberFormat="1" applyFont="1" applyBorder="1" applyAlignment="1">
      <alignment horizontal="center"/>
    </xf>
    <xf numFmtId="167" fontId="19" fillId="0" borderId="1" xfId="6" applyNumberFormat="1" applyFont="1" applyBorder="1" applyAlignment="1">
      <alignment horizontal="center"/>
    </xf>
    <xf numFmtId="167" fontId="4" fillId="0" borderId="0" xfId="6" applyNumberFormat="1" applyFont="1" applyAlignment="1">
      <alignment horizontal="center"/>
    </xf>
    <xf numFmtId="167" fontId="15" fillId="0" borderId="0" xfId="6" applyNumberFormat="1" applyFont="1" applyAlignment="1">
      <alignment horizontal="center"/>
    </xf>
    <xf numFmtId="167" fontId="0" fillId="0" borderId="0" xfId="0" applyNumberFormat="1"/>
    <xf numFmtId="168" fontId="4" fillId="0" borderId="0" xfId="6" applyNumberFormat="1" applyAlignment="1">
      <alignment horizontal="center"/>
    </xf>
    <xf numFmtId="168" fontId="18" fillId="0" borderId="1" xfId="6" applyNumberFormat="1" applyFont="1" applyBorder="1" applyAlignment="1">
      <alignment horizontal="center"/>
    </xf>
    <xf numFmtId="168" fontId="5" fillId="0" borderId="1" xfId="7" applyNumberFormat="1" applyFont="1" applyFill="1" applyBorder="1" applyAlignment="1">
      <alignment horizontal="center" vertical="center"/>
    </xf>
    <xf numFmtId="168" fontId="5" fillId="0" borderId="3" xfId="6" applyNumberFormat="1" applyFont="1" applyFill="1" applyBorder="1" applyAlignment="1">
      <alignment horizontal="center" vertical="center"/>
    </xf>
    <xf numFmtId="168" fontId="5" fillId="0" borderId="1" xfId="6" applyNumberFormat="1" applyFont="1" applyFill="1" applyBorder="1" applyAlignment="1">
      <alignment horizontal="center"/>
    </xf>
    <xf numFmtId="168" fontId="5" fillId="0" borderId="1" xfId="6" applyNumberFormat="1" applyFont="1" applyFill="1" applyBorder="1" applyAlignment="1">
      <alignment horizontal="center" vertical="center"/>
    </xf>
    <xf numFmtId="168" fontId="5" fillId="0" borderId="1" xfId="7" applyNumberFormat="1" applyFont="1" applyBorder="1" applyAlignment="1">
      <alignment horizontal="center"/>
    </xf>
    <xf numFmtId="168" fontId="5" fillId="0" borderId="0" xfId="6" applyNumberFormat="1" applyFont="1" applyAlignment="1">
      <alignment horizontal="center"/>
    </xf>
    <xf numFmtId="168" fontId="5" fillId="0" borderId="0" xfId="7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4" fontId="4" fillId="0" borderId="1" xfId="6" applyNumberFormat="1" applyFont="1" applyFill="1" applyBorder="1" applyAlignment="1">
      <alignment horizontal="center"/>
    </xf>
  </cellXfs>
  <cellStyles count="8">
    <cellStyle name="Comma" xfId="1" builtinId="3"/>
    <cellStyle name="Comma 2" xfId="7"/>
    <cellStyle name="Normal" xfId="0" builtinId="0"/>
    <cellStyle name="Normal 2" xfId="3"/>
    <cellStyle name="Normal 3" xfId="6"/>
    <cellStyle name="Normal_Mau" xfId="5"/>
    <cellStyle name="Normal_Sheet1" xfId="2"/>
    <cellStyle name="Style 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selection activeCell="D3" sqref="D3"/>
    </sheetView>
  </sheetViews>
  <sheetFormatPr defaultRowHeight="15"/>
  <cols>
    <col min="1" max="3" width="9.140625" style="19"/>
    <col min="4" max="4" width="16.28515625" style="19" bestFit="1" customWidth="1"/>
    <col min="5" max="5" width="11.140625" style="19" bestFit="1" customWidth="1"/>
    <col min="6" max="6" width="20.28515625" style="19" bestFit="1" customWidth="1"/>
    <col min="7" max="7" width="11.28515625" style="19" bestFit="1" customWidth="1"/>
    <col min="8" max="8" width="9.140625" style="19"/>
    <col min="9" max="9" width="12.28515625" style="19" bestFit="1" customWidth="1"/>
    <col min="10" max="10" width="11.85546875" style="19" bestFit="1" customWidth="1"/>
    <col min="11" max="11" width="10.140625" style="19" bestFit="1" customWidth="1"/>
    <col min="12" max="12" width="13.7109375" style="19" bestFit="1" customWidth="1"/>
    <col min="13" max="13" width="13.7109375" style="19" customWidth="1"/>
    <col min="14" max="14" width="9.140625" style="19"/>
    <col min="15" max="15" width="11.28515625" style="19" bestFit="1" customWidth="1"/>
    <col min="16" max="16" width="14.5703125" style="19" bestFit="1" customWidth="1"/>
    <col min="17" max="17" width="43.5703125" style="19" customWidth="1"/>
    <col min="18" max="18" width="22" style="19" customWidth="1"/>
    <col min="19" max="19" width="13.28515625" style="19" bestFit="1" customWidth="1"/>
    <col min="20" max="20" width="11.85546875" style="19" bestFit="1" customWidth="1"/>
    <col min="21" max="16384" width="9.140625" style="19"/>
  </cols>
  <sheetData>
    <row r="1" spans="1:20" ht="23.25">
      <c r="A1" s="126" t="s">
        <v>38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</row>
    <row r="4" spans="1:20" ht="25.5">
      <c r="A4" s="10" t="s">
        <v>0</v>
      </c>
      <c r="B4" s="11" t="s">
        <v>79</v>
      </c>
      <c r="C4" s="12" t="s">
        <v>1</v>
      </c>
      <c r="D4" s="13" t="s">
        <v>2</v>
      </c>
      <c r="E4" s="13" t="s">
        <v>3</v>
      </c>
      <c r="F4" s="14" t="s">
        <v>4</v>
      </c>
      <c r="G4" s="29" t="s">
        <v>5</v>
      </c>
      <c r="H4" s="14" t="s">
        <v>6</v>
      </c>
      <c r="I4" s="13" t="s">
        <v>7</v>
      </c>
      <c r="J4" s="14" t="s">
        <v>9</v>
      </c>
      <c r="K4" s="14" t="s">
        <v>10</v>
      </c>
      <c r="L4" s="14" t="s">
        <v>11</v>
      </c>
      <c r="M4" s="14" t="s">
        <v>13</v>
      </c>
      <c r="N4" s="14" t="s">
        <v>12</v>
      </c>
      <c r="O4" s="14" t="s">
        <v>14</v>
      </c>
      <c r="P4" s="13" t="s">
        <v>8</v>
      </c>
      <c r="Q4" s="30" t="s">
        <v>49</v>
      </c>
      <c r="R4" s="28" t="s">
        <v>54</v>
      </c>
      <c r="S4" s="31" t="s">
        <v>59</v>
      </c>
      <c r="T4" s="31" t="s">
        <v>60</v>
      </c>
    </row>
    <row r="5" spans="1:20">
      <c r="A5" s="3">
        <v>42523</v>
      </c>
      <c r="B5" s="7" t="s">
        <v>32</v>
      </c>
      <c r="C5" s="6">
        <v>1673</v>
      </c>
      <c r="D5" s="5" t="s">
        <v>39</v>
      </c>
      <c r="E5" s="5" t="s">
        <v>16</v>
      </c>
      <c r="F5" s="5" t="s">
        <v>17</v>
      </c>
      <c r="G5" s="32">
        <v>8000</v>
      </c>
      <c r="H5" s="32" t="s">
        <v>65</v>
      </c>
      <c r="I5" s="5" t="s">
        <v>18</v>
      </c>
      <c r="J5" s="5">
        <v>1477746</v>
      </c>
      <c r="K5" s="5">
        <v>1300000</v>
      </c>
      <c r="L5" s="23"/>
      <c r="M5" s="2"/>
      <c r="N5" s="5"/>
      <c r="O5" s="33">
        <f>J5-K5-L5</f>
        <v>177746</v>
      </c>
      <c r="P5" s="5" t="s">
        <v>48</v>
      </c>
      <c r="Q5" s="2" t="s">
        <v>50</v>
      </c>
      <c r="R5" s="27">
        <v>8500</v>
      </c>
      <c r="S5" s="2" t="s">
        <v>61</v>
      </c>
      <c r="T5" s="34">
        <v>42536</v>
      </c>
    </row>
    <row r="6" spans="1:20">
      <c r="A6" s="3">
        <v>42524</v>
      </c>
      <c r="B6" s="7" t="s">
        <v>32</v>
      </c>
      <c r="C6" s="4">
        <v>1673</v>
      </c>
      <c r="D6" s="5" t="s">
        <v>40</v>
      </c>
      <c r="E6" s="5" t="s">
        <v>19</v>
      </c>
      <c r="F6" s="5" t="s">
        <v>20</v>
      </c>
      <c r="G6" s="32">
        <v>8000</v>
      </c>
      <c r="H6" s="32" t="s">
        <v>65</v>
      </c>
      <c r="I6" s="5" t="s">
        <v>21</v>
      </c>
      <c r="J6" s="5">
        <v>4800000</v>
      </c>
      <c r="K6" s="5">
        <v>4300000</v>
      </c>
      <c r="L6" s="23"/>
      <c r="M6" s="2"/>
      <c r="N6" s="5"/>
      <c r="O6" s="33">
        <f t="shared" ref="O6:O24" si="0">J6-K6-L6</f>
        <v>500000</v>
      </c>
      <c r="P6" s="4">
        <v>12699</v>
      </c>
      <c r="Q6" s="2" t="s">
        <v>51</v>
      </c>
      <c r="R6" s="27"/>
      <c r="S6" s="2" t="s">
        <v>62</v>
      </c>
      <c r="T6" s="34">
        <v>42538</v>
      </c>
    </row>
    <row r="7" spans="1:20">
      <c r="A7" s="3">
        <v>42527</v>
      </c>
      <c r="B7" s="7" t="s">
        <v>32</v>
      </c>
      <c r="C7" s="8">
        <v>1673</v>
      </c>
      <c r="D7" s="5" t="s">
        <v>41</v>
      </c>
      <c r="E7" s="5" t="s">
        <v>16</v>
      </c>
      <c r="F7" s="5" t="s">
        <v>22</v>
      </c>
      <c r="G7" s="32">
        <v>8000</v>
      </c>
      <c r="H7" s="32" t="s">
        <v>65</v>
      </c>
      <c r="I7" s="5" t="s">
        <v>18</v>
      </c>
      <c r="J7" s="5">
        <v>1667082</v>
      </c>
      <c r="K7" s="5">
        <v>1200000</v>
      </c>
      <c r="L7" s="23">
        <v>300000</v>
      </c>
      <c r="M7" s="2" t="s">
        <v>34</v>
      </c>
      <c r="N7" s="5"/>
      <c r="O7" s="33">
        <f t="shared" si="0"/>
        <v>167082</v>
      </c>
      <c r="P7" s="5" t="s">
        <v>53</v>
      </c>
      <c r="Q7" s="2" t="s">
        <v>52</v>
      </c>
      <c r="R7" s="27"/>
      <c r="S7" s="2" t="s">
        <v>63</v>
      </c>
      <c r="T7" s="34">
        <v>42539</v>
      </c>
    </row>
    <row r="8" spans="1:20">
      <c r="A8" s="3">
        <v>42527</v>
      </c>
      <c r="B8" s="7" t="s">
        <v>32</v>
      </c>
      <c r="C8" s="6">
        <v>1673</v>
      </c>
      <c r="D8" s="5" t="s">
        <v>42</v>
      </c>
      <c r="E8" s="5" t="s">
        <v>19</v>
      </c>
      <c r="F8" s="5" t="s">
        <v>20</v>
      </c>
      <c r="G8" s="32">
        <v>8000</v>
      </c>
      <c r="H8" s="32" t="s">
        <v>65</v>
      </c>
      <c r="I8" s="5" t="s">
        <v>21</v>
      </c>
      <c r="J8" s="5">
        <v>4800000</v>
      </c>
      <c r="K8" s="5">
        <v>4300000</v>
      </c>
      <c r="L8" s="35">
        <v>50000</v>
      </c>
      <c r="M8" s="2" t="s">
        <v>37</v>
      </c>
      <c r="N8" s="16"/>
      <c r="O8" s="33">
        <f t="shared" si="0"/>
        <v>450000</v>
      </c>
      <c r="P8" s="5"/>
      <c r="Q8" s="2" t="s">
        <v>64</v>
      </c>
      <c r="R8" s="27"/>
      <c r="S8" s="2"/>
      <c r="T8" s="2"/>
    </row>
    <row r="9" spans="1:20">
      <c r="A9" s="3">
        <v>42528</v>
      </c>
      <c r="B9" s="7" t="s">
        <v>32</v>
      </c>
      <c r="C9" s="6">
        <v>1673</v>
      </c>
      <c r="D9" s="5"/>
      <c r="E9" s="5" t="s">
        <v>19</v>
      </c>
      <c r="F9" s="5" t="s">
        <v>20</v>
      </c>
      <c r="G9" s="32">
        <v>8000</v>
      </c>
      <c r="H9" s="32" t="s">
        <v>65</v>
      </c>
      <c r="I9" s="5" t="s">
        <v>21</v>
      </c>
      <c r="J9" s="5">
        <v>4800000</v>
      </c>
      <c r="K9" s="5">
        <v>4300000</v>
      </c>
      <c r="L9" s="35">
        <v>100000</v>
      </c>
      <c r="M9" s="2" t="s">
        <v>35</v>
      </c>
      <c r="N9" s="16"/>
      <c r="O9" s="33">
        <f t="shared" si="0"/>
        <v>400000</v>
      </c>
      <c r="P9" s="5"/>
      <c r="Q9" s="2"/>
      <c r="R9" s="27"/>
      <c r="S9" s="2"/>
      <c r="T9" s="2"/>
    </row>
    <row r="10" spans="1:20">
      <c r="A10" s="3">
        <v>42530</v>
      </c>
      <c r="B10" s="7" t="s">
        <v>32</v>
      </c>
      <c r="C10" s="8">
        <v>1673</v>
      </c>
      <c r="D10" s="5"/>
      <c r="E10" s="5" t="s">
        <v>23</v>
      </c>
      <c r="F10" s="5" t="s">
        <v>24</v>
      </c>
      <c r="G10" s="32">
        <v>8000</v>
      </c>
      <c r="H10" s="32" t="s">
        <v>65</v>
      </c>
      <c r="I10" s="5" t="s">
        <v>23</v>
      </c>
      <c r="J10" s="5"/>
      <c r="K10" s="5"/>
      <c r="L10" s="23"/>
      <c r="M10" s="2"/>
      <c r="N10" s="5"/>
      <c r="O10" s="33">
        <f t="shared" si="0"/>
        <v>0</v>
      </c>
      <c r="P10" s="5"/>
      <c r="Q10" s="2"/>
      <c r="R10" s="27"/>
      <c r="S10" s="2"/>
      <c r="T10" s="2"/>
    </row>
    <row r="11" spans="1:20">
      <c r="A11" s="3">
        <v>42531</v>
      </c>
      <c r="B11" s="7" t="s">
        <v>32</v>
      </c>
      <c r="C11" s="7">
        <v>1673</v>
      </c>
      <c r="D11" s="5"/>
      <c r="E11" s="5" t="s">
        <v>23</v>
      </c>
      <c r="F11" s="5" t="s">
        <v>25</v>
      </c>
      <c r="G11" s="32">
        <v>8000</v>
      </c>
      <c r="H11" s="32" t="s">
        <v>65</v>
      </c>
      <c r="I11" s="5" t="s">
        <v>23</v>
      </c>
      <c r="J11" s="5">
        <v>1892000</v>
      </c>
      <c r="K11" s="5">
        <v>1750000</v>
      </c>
      <c r="L11" s="23"/>
      <c r="M11" s="2"/>
      <c r="N11" s="5"/>
      <c r="O11" s="33">
        <f t="shared" si="0"/>
        <v>142000</v>
      </c>
      <c r="P11" s="5"/>
      <c r="Q11" s="2"/>
      <c r="R11" s="27"/>
      <c r="S11" s="2"/>
      <c r="T11" s="2"/>
    </row>
    <row r="12" spans="1:20">
      <c r="A12" s="3">
        <v>42534</v>
      </c>
      <c r="B12" s="7" t="s">
        <v>32</v>
      </c>
      <c r="C12" s="8">
        <v>1673</v>
      </c>
      <c r="D12" s="5"/>
      <c r="E12" s="5" t="s">
        <v>23</v>
      </c>
      <c r="F12" s="5" t="s">
        <v>25</v>
      </c>
      <c r="G12" s="32">
        <v>8000</v>
      </c>
      <c r="H12" s="32" t="s">
        <v>65</v>
      </c>
      <c r="I12" s="5" t="s">
        <v>23</v>
      </c>
      <c r="J12" s="5">
        <v>1892000</v>
      </c>
      <c r="K12" s="5">
        <v>1750000</v>
      </c>
      <c r="L12" s="23"/>
      <c r="M12" s="2"/>
      <c r="N12" s="5"/>
      <c r="O12" s="33">
        <f t="shared" si="0"/>
        <v>142000</v>
      </c>
      <c r="P12" s="5"/>
      <c r="Q12" s="2"/>
      <c r="R12" s="27"/>
      <c r="S12" s="2"/>
      <c r="T12" s="2"/>
    </row>
    <row r="13" spans="1:20">
      <c r="A13" s="3">
        <v>42536</v>
      </c>
      <c r="B13" s="7" t="s">
        <v>32</v>
      </c>
      <c r="C13" s="6">
        <v>1673</v>
      </c>
      <c r="D13" s="5"/>
      <c r="E13" s="5" t="s">
        <v>19</v>
      </c>
      <c r="F13" s="5" t="s">
        <v>20</v>
      </c>
      <c r="G13" s="32">
        <v>8000</v>
      </c>
      <c r="H13" s="32" t="s">
        <v>65</v>
      </c>
      <c r="I13" s="5" t="s">
        <v>21</v>
      </c>
      <c r="J13" s="5">
        <v>4800000</v>
      </c>
      <c r="K13" s="5">
        <v>4300000</v>
      </c>
      <c r="L13" s="23">
        <v>200000</v>
      </c>
      <c r="M13" s="2" t="s">
        <v>36</v>
      </c>
      <c r="N13" s="24"/>
      <c r="O13" s="33">
        <f t="shared" si="0"/>
        <v>300000</v>
      </c>
      <c r="P13" s="5"/>
      <c r="Q13" s="2"/>
      <c r="R13" s="27"/>
      <c r="S13" s="2"/>
      <c r="T13" s="2"/>
    </row>
    <row r="14" spans="1:20">
      <c r="A14" s="3">
        <v>42536</v>
      </c>
      <c r="B14" s="7" t="s">
        <v>32</v>
      </c>
      <c r="C14" s="4">
        <v>1673</v>
      </c>
      <c r="D14" s="5"/>
      <c r="E14" s="5" t="s">
        <v>23</v>
      </c>
      <c r="F14" s="5" t="s">
        <v>25</v>
      </c>
      <c r="G14" s="32">
        <v>8000</v>
      </c>
      <c r="H14" s="32" t="s">
        <v>65</v>
      </c>
      <c r="I14" s="5" t="s">
        <v>23</v>
      </c>
      <c r="J14" s="5">
        <v>1892000</v>
      </c>
      <c r="K14" s="5">
        <v>1750000</v>
      </c>
      <c r="L14" s="23"/>
      <c r="M14" s="2"/>
      <c r="N14" s="5"/>
      <c r="O14" s="33">
        <f t="shared" si="0"/>
        <v>142000</v>
      </c>
      <c r="P14" s="5"/>
      <c r="Q14" s="2"/>
      <c r="R14" s="27"/>
      <c r="S14" s="2"/>
      <c r="T14" s="2"/>
    </row>
    <row r="15" spans="1:20">
      <c r="A15" s="3">
        <v>42537</v>
      </c>
      <c r="B15" s="7" t="s">
        <v>32</v>
      </c>
      <c r="C15" s="4">
        <v>1673</v>
      </c>
      <c r="D15" s="5"/>
      <c r="E15" s="5" t="s">
        <v>19</v>
      </c>
      <c r="F15" s="5" t="s">
        <v>20</v>
      </c>
      <c r="G15" s="32">
        <v>8000</v>
      </c>
      <c r="H15" s="32" t="s">
        <v>65</v>
      </c>
      <c r="I15" s="5" t="s">
        <v>21</v>
      </c>
      <c r="J15" s="5">
        <v>4800000</v>
      </c>
      <c r="K15" s="5">
        <v>4300000</v>
      </c>
      <c r="L15" s="23"/>
      <c r="M15" s="2"/>
      <c r="N15" s="5">
        <v>4800000</v>
      </c>
      <c r="O15" s="33">
        <f t="shared" si="0"/>
        <v>500000</v>
      </c>
      <c r="P15" s="5"/>
      <c r="Q15" s="2"/>
      <c r="R15" s="27"/>
      <c r="S15" s="2"/>
      <c r="T15" s="2"/>
    </row>
    <row r="16" spans="1:20">
      <c r="A16" s="3">
        <v>42539</v>
      </c>
      <c r="B16" s="7" t="s">
        <v>32</v>
      </c>
      <c r="C16" s="7">
        <v>1673</v>
      </c>
      <c r="D16" s="5" t="s">
        <v>45</v>
      </c>
      <c r="E16" s="5" t="s">
        <v>26</v>
      </c>
      <c r="F16" s="5" t="s">
        <v>22</v>
      </c>
      <c r="G16" s="32">
        <v>8000</v>
      </c>
      <c r="H16" s="32" t="s">
        <v>65</v>
      </c>
      <c r="I16" s="5" t="s">
        <v>27</v>
      </c>
      <c r="J16" s="5">
        <v>2080000</v>
      </c>
      <c r="K16" s="5">
        <v>1800000</v>
      </c>
      <c r="L16" s="23"/>
      <c r="M16" s="2"/>
      <c r="N16" s="5"/>
      <c r="O16" s="33">
        <f t="shared" si="0"/>
        <v>280000</v>
      </c>
      <c r="P16" s="5"/>
      <c r="Q16" s="2"/>
      <c r="R16" s="27"/>
      <c r="S16" s="2"/>
      <c r="T16" s="2"/>
    </row>
    <row r="17" spans="1:20">
      <c r="A17" s="3">
        <v>42542</v>
      </c>
      <c r="B17" s="7" t="s">
        <v>32</v>
      </c>
      <c r="C17" s="20">
        <v>1673</v>
      </c>
      <c r="D17" s="20"/>
      <c r="E17" s="24" t="s">
        <v>23</v>
      </c>
      <c r="F17" s="24" t="s">
        <v>25</v>
      </c>
      <c r="G17" s="32">
        <v>8000</v>
      </c>
      <c r="H17" s="32" t="s">
        <v>65</v>
      </c>
      <c r="I17" s="24" t="s">
        <v>23</v>
      </c>
      <c r="J17" s="5">
        <v>1892000</v>
      </c>
      <c r="K17" s="5">
        <v>1750000</v>
      </c>
      <c r="L17" s="23"/>
      <c r="M17" s="2"/>
      <c r="N17" s="5"/>
      <c r="O17" s="33">
        <f t="shared" si="0"/>
        <v>142000</v>
      </c>
      <c r="P17" s="24"/>
      <c r="Q17" s="2"/>
      <c r="R17" s="27"/>
      <c r="S17" s="2"/>
      <c r="T17" s="2"/>
    </row>
    <row r="18" spans="1:20">
      <c r="A18" s="3">
        <v>42543</v>
      </c>
      <c r="B18" s="7" t="s">
        <v>32</v>
      </c>
      <c r="C18" s="20">
        <v>1673</v>
      </c>
      <c r="D18" s="20"/>
      <c r="E18" s="24" t="s">
        <v>23</v>
      </c>
      <c r="F18" s="24" t="s">
        <v>25</v>
      </c>
      <c r="G18" s="32">
        <v>8000</v>
      </c>
      <c r="H18" s="32" t="s">
        <v>65</v>
      </c>
      <c r="I18" s="24" t="s">
        <v>23</v>
      </c>
      <c r="J18" s="5">
        <v>1892000</v>
      </c>
      <c r="K18" s="5">
        <v>1750000</v>
      </c>
      <c r="L18" s="23"/>
      <c r="M18" s="2"/>
      <c r="N18" s="5"/>
      <c r="O18" s="33">
        <f t="shared" si="0"/>
        <v>142000</v>
      </c>
      <c r="P18" s="24"/>
      <c r="Q18" s="2"/>
      <c r="R18" s="27"/>
      <c r="S18" s="2"/>
      <c r="T18" s="2"/>
    </row>
    <row r="19" spans="1:20">
      <c r="A19" s="3">
        <v>42544</v>
      </c>
      <c r="B19" s="7" t="s">
        <v>32</v>
      </c>
      <c r="C19" s="20">
        <v>1673</v>
      </c>
      <c r="D19" s="20"/>
      <c r="E19" s="24" t="s">
        <v>23</v>
      </c>
      <c r="F19" s="24" t="s">
        <v>25</v>
      </c>
      <c r="G19" s="32">
        <v>8000</v>
      </c>
      <c r="H19" s="32" t="s">
        <v>65</v>
      </c>
      <c r="I19" s="24" t="s">
        <v>23</v>
      </c>
      <c r="J19" s="5">
        <v>1892000</v>
      </c>
      <c r="K19" s="5">
        <v>1750000</v>
      </c>
      <c r="L19" s="23"/>
      <c r="M19" s="2"/>
      <c r="N19" s="5"/>
      <c r="O19" s="33">
        <f t="shared" si="0"/>
        <v>142000</v>
      </c>
      <c r="P19" s="24"/>
      <c r="Q19" s="2"/>
      <c r="R19" s="27"/>
      <c r="S19" s="2"/>
      <c r="T19" s="2"/>
    </row>
    <row r="20" spans="1:20">
      <c r="A20" s="3">
        <v>42544</v>
      </c>
      <c r="B20" s="7" t="s">
        <v>32</v>
      </c>
      <c r="C20" s="9">
        <v>1673</v>
      </c>
      <c r="D20" s="20"/>
      <c r="E20" s="24" t="s">
        <v>19</v>
      </c>
      <c r="F20" s="24" t="s">
        <v>20</v>
      </c>
      <c r="G20" s="32">
        <v>8000</v>
      </c>
      <c r="H20" s="32" t="s">
        <v>65</v>
      </c>
      <c r="I20" s="24" t="s">
        <v>21</v>
      </c>
      <c r="J20" s="5">
        <v>4800000</v>
      </c>
      <c r="K20" s="5">
        <v>4300000</v>
      </c>
      <c r="L20" s="23"/>
      <c r="M20" s="2"/>
      <c r="N20" s="5">
        <v>4800000</v>
      </c>
      <c r="O20" s="33">
        <f t="shared" si="0"/>
        <v>500000</v>
      </c>
      <c r="P20" s="24"/>
      <c r="Q20" s="2"/>
      <c r="R20" s="27"/>
      <c r="S20" s="2"/>
      <c r="T20" s="2"/>
    </row>
    <row r="21" spans="1:20">
      <c r="A21" s="21">
        <v>42545</v>
      </c>
      <c r="B21" s="7" t="s">
        <v>32</v>
      </c>
      <c r="C21" s="20">
        <v>1673</v>
      </c>
      <c r="D21" s="20"/>
      <c r="E21" s="24" t="s">
        <v>19</v>
      </c>
      <c r="F21" s="24" t="s">
        <v>20</v>
      </c>
      <c r="G21" s="32">
        <v>8000</v>
      </c>
      <c r="H21" s="32" t="s">
        <v>65</v>
      </c>
      <c r="I21" s="24" t="s">
        <v>21</v>
      </c>
      <c r="J21" s="5">
        <v>4800000</v>
      </c>
      <c r="K21" s="5">
        <v>4300000</v>
      </c>
      <c r="L21" s="23"/>
      <c r="M21" s="2"/>
      <c r="N21" s="24"/>
      <c r="O21" s="33">
        <f t="shared" si="0"/>
        <v>500000</v>
      </c>
      <c r="P21" s="24"/>
      <c r="Q21" s="2"/>
      <c r="R21" s="27"/>
      <c r="S21" s="2"/>
      <c r="T21" s="2"/>
    </row>
    <row r="22" spans="1:20">
      <c r="A22" s="21">
        <v>42548</v>
      </c>
      <c r="B22" s="7" t="s">
        <v>32</v>
      </c>
      <c r="C22" s="20">
        <v>1673</v>
      </c>
      <c r="D22" s="20" t="s">
        <v>44</v>
      </c>
      <c r="E22" s="24" t="s">
        <v>23</v>
      </c>
      <c r="F22" s="24" t="s">
        <v>25</v>
      </c>
      <c r="G22" s="24">
        <v>8000</v>
      </c>
      <c r="H22" s="32" t="s">
        <v>65</v>
      </c>
      <c r="I22" s="24" t="s">
        <v>23</v>
      </c>
      <c r="J22" s="5">
        <v>1892000</v>
      </c>
      <c r="K22" s="5">
        <v>1750000</v>
      </c>
      <c r="L22" s="23"/>
      <c r="M22" s="2"/>
      <c r="N22" s="24"/>
      <c r="O22" s="33">
        <f t="shared" si="0"/>
        <v>142000</v>
      </c>
      <c r="P22" s="24"/>
      <c r="Q22" s="2"/>
      <c r="R22" s="27"/>
      <c r="S22" s="2"/>
      <c r="T22" s="2"/>
    </row>
    <row r="23" spans="1:20">
      <c r="A23" s="22">
        <v>42549</v>
      </c>
      <c r="B23" s="7" t="s">
        <v>32</v>
      </c>
      <c r="C23" s="17">
        <v>1673</v>
      </c>
      <c r="D23" s="17" t="s">
        <v>43</v>
      </c>
      <c r="E23" s="18" t="s">
        <v>28</v>
      </c>
      <c r="F23" s="18" t="s">
        <v>29</v>
      </c>
      <c r="G23" s="18"/>
      <c r="H23" s="32" t="s">
        <v>65</v>
      </c>
      <c r="I23" s="18" t="s">
        <v>30</v>
      </c>
      <c r="J23" s="5"/>
      <c r="K23" s="5"/>
      <c r="L23" s="23"/>
      <c r="M23" s="2"/>
      <c r="N23" s="18"/>
      <c r="O23" s="33">
        <f t="shared" si="0"/>
        <v>0</v>
      </c>
      <c r="P23" s="18"/>
      <c r="Q23" s="2"/>
      <c r="R23" s="27"/>
      <c r="S23" s="2"/>
      <c r="T23" s="2"/>
    </row>
    <row r="24" spans="1:20">
      <c r="A24" s="21">
        <v>42551</v>
      </c>
      <c r="B24" s="7" t="s">
        <v>32</v>
      </c>
      <c r="C24" s="20">
        <v>1673</v>
      </c>
      <c r="D24" s="20"/>
      <c r="E24" s="24" t="s">
        <v>19</v>
      </c>
      <c r="F24" s="24" t="s">
        <v>20</v>
      </c>
      <c r="G24" s="24">
        <v>8000</v>
      </c>
      <c r="H24" s="32" t="s">
        <v>65</v>
      </c>
      <c r="I24" s="24" t="s">
        <v>21</v>
      </c>
      <c r="J24" s="24">
        <v>4800000</v>
      </c>
      <c r="K24" s="24">
        <v>4300000</v>
      </c>
      <c r="L24" s="36"/>
      <c r="M24" s="2"/>
      <c r="N24" s="24"/>
      <c r="O24" s="33">
        <f t="shared" si="0"/>
        <v>500000</v>
      </c>
      <c r="P24" s="24"/>
      <c r="Q24" s="2"/>
      <c r="R24" s="27"/>
      <c r="S24" s="2"/>
      <c r="T24" s="2"/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B5" sqref="B5"/>
    </sheetView>
  </sheetViews>
  <sheetFormatPr defaultRowHeight="15"/>
  <cols>
    <col min="1" max="3" width="9.140625" style="19"/>
    <col min="4" max="4" width="16.28515625" style="19" bestFit="1" customWidth="1"/>
    <col min="5" max="5" width="11.140625" style="19" bestFit="1" customWidth="1"/>
    <col min="6" max="6" width="20.28515625" style="19" bestFit="1" customWidth="1"/>
    <col min="7" max="7" width="11.28515625" style="19" bestFit="1" customWidth="1"/>
    <col min="8" max="8" width="9.140625" style="19"/>
    <col min="9" max="9" width="12.28515625" style="19" bestFit="1" customWidth="1"/>
    <col min="10" max="10" width="11.85546875" style="19" customWidth="1"/>
    <col min="11" max="11" width="10.140625" style="19" bestFit="1" customWidth="1"/>
    <col min="12" max="12" width="13.7109375" style="19" bestFit="1" customWidth="1"/>
    <col min="13" max="13" width="13.7109375" style="19" customWidth="1"/>
    <col min="14" max="14" width="9.140625" style="19"/>
    <col min="15" max="15" width="11.28515625" style="19" customWidth="1"/>
    <col min="16" max="16384" width="9.140625" style="19"/>
  </cols>
  <sheetData>
    <row r="1" spans="1:15" ht="23.25">
      <c r="A1" s="126" t="s">
        <v>66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</row>
    <row r="2" spans="1:15" ht="23.25">
      <c r="A2" s="126" t="s">
        <v>67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</row>
    <row r="4" spans="1:15">
      <c r="A4" s="10" t="s">
        <v>0</v>
      </c>
      <c r="B4" s="11" t="s">
        <v>79</v>
      </c>
      <c r="C4" s="12" t="s">
        <v>1</v>
      </c>
      <c r="D4" s="13" t="s">
        <v>2</v>
      </c>
      <c r="E4" s="13" t="s">
        <v>3</v>
      </c>
      <c r="F4" s="14" t="s">
        <v>4</v>
      </c>
      <c r="G4" s="29" t="s">
        <v>5</v>
      </c>
      <c r="H4" s="14" t="s">
        <v>6</v>
      </c>
      <c r="I4" s="13" t="s">
        <v>7</v>
      </c>
      <c r="J4" s="14" t="s">
        <v>9</v>
      </c>
      <c r="K4" s="14" t="s">
        <v>10</v>
      </c>
      <c r="L4" s="14" t="s">
        <v>11</v>
      </c>
      <c r="M4" s="14" t="s">
        <v>13</v>
      </c>
      <c r="N4" s="14" t="s">
        <v>12</v>
      </c>
      <c r="O4" s="14" t="s">
        <v>14</v>
      </c>
    </row>
    <row r="5" spans="1:15">
      <c r="A5" s="3">
        <v>42523</v>
      </c>
      <c r="B5" s="7" t="s">
        <v>32</v>
      </c>
      <c r="C5" s="6">
        <v>1673</v>
      </c>
      <c r="D5" s="5" t="s">
        <v>39</v>
      </c>
      <c r="E5" s="5" t="s">
        <v>16</v>
      </c>
      <c r="F5" s="5" t="s">
        <v>17</v>
      </c>
      <c r="G5" s="32">
        <v>8000</v>
      </c>
      <c r="H5" s="32" t="s">
        <v>65</v>
      </c>
      <c r="I5" s="5" t="s">
        <v>18</v>
      </c>
      <c r="J5" s="5">
        <v>1477746</v>
      </c>
      <c r="K5" s="5">
        <v>1300000</v>
      </c>
      <c r="L5" s="23"/>
      <c r="M5" s="2"/>
      <c r="N5" s="5"/>
      <c r="O5" s="33">
        <f>J5-K5-L5</f>
        <v>177746</v>
      </c>
    </row>
    <row r="6" spans="1:15">
      <c r="A6" s="3">
        <v>42524</v>
      </c>
      <c r="B6" s="7" t="s">
        <v>32</v>
      </c>
      <c r="C6" s="4">
        <v>1673</v>
      </c>
      <c r="D6" s="5" t="s">
        <v>40</v>
      </c>
      <c r="E6" s="5" t="s">
        <v>19</v>
      </c>
      <c r="F6" s="5" t="s">
        <v>20</v>
      </c>
      <c r="G6" s="32">
        <v>8000</v>
      </c>
      <c r="H6" s="32" t="s">
        <v>65</v>
      </c>
      <c r="I6" s="5" t="s">
        <v>21</v>
      </c>
      <c r="J6" s="5">
        <v>4800000</v>
      </c>
      <c r="K6" s="5">
        <v>4300000</v>
      </c>
      <c r="L6" s="23"/>
      <c r="M6" s="2"/>
      <c r="N6" s="5"/>
      <c r="O6" s="33">
        <f t="shared" ref="O6:O24" si="0">J6-K6-L6</f>
        <v>500000</v>
      </c>
    </row>
    <row r="7" spans="1:15">
      <c r="A7" s="3">
        <v>42527</v>
      </c>
      <c r="B7" s="7" t="s">
        <v>32</v>
      </c>
      <c r="C7" s="8">
        <v>1673</v>
      </c>
      <c r="D7" s="5" t="s">
        <v>41</v>
      </c>
      <c r="E7" s="5" t="s">
        <v>16</v>
      </c>
      <c r="F7" s="5" t="s">
        <v>22</v>
      </c>
      <c r="G7" s="32">
        <v>8000</v>
      </c>
      <c r="H7" s="32" t="s">
        <v>65</v>
      </c>
      <c r="I7" s="5" t="s">
        <v>18</v>
      </c>
      <c r="J7" s="5">
        <v>1667082</v>
      </c>
      <c r="K7" s="5">
        <v>1200000</v>
      </c>
      <c r="L7" s="23">
        <v>300000</v>
      </c>
      <c r="M7" s="2" t="s">
        <v>34</v>
      </c>
      <c r="N7" s="5"/>
      <c r="O7" s="33">
        <f t="shared" si="0"/>
        <v>167082</v>
      </c>
    </row>
    <row r="8" spans="1:15">
      <c r="A8" s="3">
        <v>42527</v>
      </c>
      <c r="B8" s="7" t="s">
        <v>32</v>
      </c>
      <c r="C8" s="6">
        <v>1673</v>
      </c>
      <c r="D8" s="5" t="s">
        <v>42</v>
      </c>
      <c r="E8" s="5" t="s">
        <v>19</v>
      </c>
      <c r="F8" s="5" t="s">
        <v>20</v>
      </c>
      <c r="G8" s="32">
        <v>8000</v>
      </c>
      <c r="H8" s="32" t="s">
        <v>65</v>
      </c>
      <c r="I8" s="5" t="s">
        <v>21</v>
      </c>
      <c r="J8" s="5">
        <v>4800000</v>
      </c>
      <c r="K8" s="5">
        <v>4300000</v>
      </c>
      <c r="L8" s="35">
        <v>50000</v>
      </c>
      <c r="M8" s="2" t="s">
        <v>37</v>
      </c>
      <c r="N8" s="16"/>
      <c r="O8" s="33">
        <f t="shared" si="0"/>
        <v>450000</v>
      </c>
    </row>
    <row r="9" spans="1:15">
      <c r="A9" s="3">
        <v>42528</v>
      </c>
      <c r="B9" s="7" t="s">
        <v>32</v>
      </c>
      <c r="C9" s="6">
        <v>1673</v>
      </c>
      <c r="D9" s="5"/>
      <c r="E9" s="5" t="s">
        <v>19</v>
      </c>
      <c r="F9" s="5" t="s">
        <v>20</v>
      </c>
      <c r="G9" s="32">
        <v>8000</v>
      </c>
      <c r="H9" s="32" t="s">
        <v>65</v>
      </c>
      <c r="I9" s="5" t="s">
        <v>21</v>
      </c>
      <c r="J9" s="5">
        <v>4800000</v>
      </c>
      <c r="K9" s="5">
        <v>4300000</v>
      </c>
      <c r="L9" s="35">
        <v>100000</v>
      </c>
      <c r="M9" s="2" t="s">
        <v>35</v>
      </c>
      <c r="N9" s="16"/>
      <c r="O9" s="33">
        <f t="shared" si="0"/>
        <v>400000</v>
      </c>
    </row>
    <row r="10" spans="1:15">
      <c r="A10" s="3">
        <v>42530</v>
      </c>
      <c r="B10" s="7" t="s">
        <v>32</v>
      </c>
      <c r="C10" s="8">
        <v>1673</v>
      </c>
      <c r="D10" s="5"/>
      <c r="E10" s="5" t="s">
        <v>23</v>
      </c>
      <c r="F10" s="5" t="s">
        <v>24</v>
      </c>
      <c r="G10" s="32">
        <v>8000</v>
      </c>
      <c r="H10" s="32" t="s">
        <v>65</v>
      </c>
      <c r="I10" s="5" t="s">
        <v>23</v>
      </c>
      <c r="J10" s="5"/>
      <c r="K10" s="5"/>
      <c r="L10" s="23"/>
      <c r="M10" s="2"/>
      <c r="N10" s="5"/>
      <c r="O10" s="33">
        <f t="shared" si="0"/>
        <v>0</v>
      </c>
    </row>
    <row r="11" spans="1:15">
      <c r="A11" s="3">
        <v>42531</v>
      </c>
      <c r="B11" s="7" t="s">
        <v>32</v>
      </c>
      <c r="C11" s="7">
        <v>1673</v>
      </c>
      <c r="D11" s="5"/>
      <c r="E11" s="5" t="s">
        <v>23</v>
      </c>
      <c r="F11" s="5" t="s">
        <v>25</v>
      </c>
      <c r="G11" s="32">
        <v>8000</v>
      </c>
      <c r="H11" s="32" t="s">
        <v>65</v>
      </c>
      <c r="I11" s="5" t="s">
        <v>23</v>
      </c>
      <c r="J11" s="5">
        <v>1892000</v>
      </c>
      <c r="K11" s="5">
        <v>1750000</v>
      </c>
      <c r="L11" s="23"/>
      <c r="M11" s="2"/>
      <c r="N11" s="5"/>
      <c r="O11" s="33">
        <f t="shared" si="0"/>
        <v>142000</v>
      </c>
    </row>
    <row r="12" spans="1:15">
      <c r="A12" s="3">
        <v>42534</v>
      </c>
      <c r="B12" s="7" t="s">
        <v>32</v>
      </c>
      <c r="C12" s="8">
        <v>1673</v>
      </c>
      <c r="D12" s="5"/>
      <c r="E12" s="5" t="s">
        <v>23</v>
      </c>
      <c r="F12" s="5" t="s">
        <v>25</v>
      </c>
      <c r="G12" s="32">
        <v>8000</v>
      </c>
      <c r="H12" s="32" t="s">
        <v>65</v>
      </c>
      <c r="I12" s="5" t="s">
        <v>23</v>
      </c>
      <c r="J12" s="5">
        <v>1892000</v>
      </c>
      <c r="K12" s="5">
        <v>1750000</v>
      </c>
      <c r="L12" s="23"/>
      <c r="M12" s="2"/>
      <c r="N12" s="5"/>
      <c r="O12" s="33">
        <f t="shared" si="0"/>
        <v>142000</v>
      </c>
    </row>
    <row r="13" spans="1:15">
      <c r="A13" s="3">
        <v>42536</v>
      </c>
      <c r="B13" s="7" t="s">
        <v>32</v>
      </c>
      <c r="C13" s="6">
        <v>1673</v>
      </c>
      <c r="D13" s="5"/>
      <c r="E13" s="5" t="s">
        <v>19</v>
      </c>
      <c r="F13" s="5" t="s">
        <v>20</v>
      </c>
      <c r="G13" s="32">
        <v>8000</v>
      </c>
      <c r="H13" s="32" t="s">
        <v>65</v>
      </c>
      <c r="I13" s="5" t="s">
        <v>21</v>
      </c>
      <c r="J13" s="5">
        <v>4800000</v>
      </c>
      <c r="K13" s="5">
        <v>4300000</v>
      </c>
      <c r="L13" s="23">
        <v>200000</v>
      </c>
      <c r="M13" s="2" t="s">
        <v>36</v>
      </c>
      <c r="N13" s="24"/>
      <c r="O13" s="33">
        <f t="shared" si="0"/>
        <v>300000</v>
      </c>
    </row>
    <row r="14" spans="1:15">
      <c r="A14" s="3">
        <v>42536</v>
      </c>
      <c r="B14" s="7" t="s">
        <v>32</v>
      </c>
      <c r="C14" s="4">
        <v>1673</v>
      </c>
      <c r="D14" s="5"/>
      <c r="E14" s="5" t="s">
        <v>23</v>
      </c>
      <c r="F14" s="5" t="s">
        <v>25</v>
      </c>
      <c r="G14" s="32">
        <v>8000</v>
      </c>
      <c r="H14" s="32" t="s">
        <v>65</v>
      </c>
      <c r="I14" s="5" t="s">
        <v>23</v>
      </c>
      <c r="J14" s="5">
        <v>1892000</v>
      </c>
      <c r="K14" s="5">
        <v>1750000</v>
      </c>
      <c r="L14" s="23"/>
      <c r="M14" s="2"/>
      <c r="N14" s="5"/>
      <c r="O14" s="33">
        <f t="shared" si="0"/>
        <v>142000</v>
      </c>
    </row>
    <row r="15" spans="1:15">
      <c r="A15" s="3">
        <v>42537</v>
      </c>
      <c r="B15" s="7" t="s">
        <v>32</v>
      </c>
      <c r="C15" s="4">
        <v>1673</v>
      </c>
      <c r="D15" s="5"/>
      <c r="E15" s="5" t="s">
        <v>19</v>
      </c>
      <c r="F15" s="5" t="s">
        <v>20</v>
      </c>
      <c r="G15" s="32">
        <v>8000</v>
      </c>
      <c r="H15" s="32" t="s">
        <v>65</v>
      </c>
      <c r="I15" s="5" t="s">
        <v>21</v>
      </c>
      <c r="J15" s="5">
        <v>4800000</v>
      </c>
      <c r="K15" s="5">
        <v>4300000</v>
      </c>
      <c r="L15" s="23"/>
      <c r="M15" s="2"/>
      <c r="N15" s="5">
        <v>4800000</v>
      </c>
      <c r="O15" s="33">
        <f t="shared" si="0"/>
        <v>500000</v>
      </c>
    </row>
    <row r="16" spans="1:15">
      <c r="A16" s="3">
        <v>42539</v>
      </c>
      <c r="B16" s="7" t="s">
        <v>32</v>
      </c>
      <c r="C16" s="7">
        <v>1673</v>
      </c>
      <c r="D16" s="5" t="s">
        <v>45</v>
      </c>
      <c r="E16" s="5" t="s">
        <v>26</v>
      </c>
      <c r="F16" s="5" t="s">
        <v>22</v>
      </c>
      <c r="G16" s="32">
        <v>8000</v>
      </c>
      <c r="H16" s="32" t="s">
        <v>65</v>
      </c>
      <c r="I16" s="5" t="s">
        <v>27</v>
      </c>
      <c r="J16" s="5">
        <v>2080000</v>
      </c>
      <c r="K16" s="5">
        <v>1800000</v>
      </c>
      <c r="L16" s="23"/>
      <c r="M16" s="2"/>
      <c r="N16" s="5"/>
      <c r="O16" s="33">
        <f t="shared" si="0"/>
        <v>280000</v>
      </c>
    </row>
    <row r="17" spans="1:15">
      <c r="A17" s="3">
        <v>42542</v>
      </c>
      <c r="B17" s="7" t="s">
        <v>32</v>
      </c>
      <c r="C17" s="20">
        <v>1673</v>
      </c>
      <c r="D17" s="20"/>
      <c r="E17" s="24" t="s">
        <v>23</v>
      </c>
      <c r="F17" s="24" t="s">
        <v>25</v>
      </c>
      <c r="G17" s="32">
        <v>8000</v>
      </c>
      <c r="H17" s="32" t="s">
        <v>65</v>
      </c>
      <c r="I17" s="24" t="s">
        <v>23</v>
      </c>
      <c r="J17" s="5">
        <v>1892000</v>
      </c>
      <c r="K17" s="5">
        <v>1750000</v>
      </c>
      <c r="L17" s="23"/>
      <c r="M17" s="2"/>
      <c r="N17" s="5"/>
      <c r="O17" s="33">
        <f t="shared" si="0"/>
        <v>142000</v>
      </c>
    </row>
    <row r="18" spans="1:15">
      <c r="A18" s="3">
        <v>42543</v>
      </c>
      <c r="B18" s="7" t="s">
        <v>32</v>
      </c>
      <c r="C18" s="20">
        <v>1673</v>
      </c>
      <c r="D18" s="20"/>
      <c r="E18" s="24" t="s">
        <v>23</v>
      </c>
      <c r="F18" s="24" t="s">
        <v>25</v>
      </c>
      <c r="G18" s="32">
        <v>8000</v>
      </c>
      <c r="H18" s="32" t="s">
        <v>65</v>
      </c>
      <c r="I18" s="24" t="s">
        <v>23</v>
      </c>
      <c r="J18" s="5">
        <v>1892000</v>
      </c>
      <c r="K18" s="5">
        <v>1750000</v>
      </c>
      <c r="L18" s="23"/>
      <c r="M18" s="2"/>
      <c r="N18" s="5"/>
      <c r="O18" s="33">
        <f t="shared" si="0"/>
        <v>142000</v>
      </c>
    </row>
    <row r="19" spans="1:15">
      <c r="A19" s="3">
        <v>42544</v>
      </c>
      <c r="B19" s="7" t="s">
        <v>32</v>
      </c>
      <c r="C19" s="20">
        <v>1673</v>
      </c>
      <c r="D19" s="20"/>
      <c r="E19" s="24" t="s">
        <v>23</v>
      </c>
      <c r="F19" s="24" t="s">
        <v>25</v>
      </c>
      <c r="G19" s="32">
        <v>8000</v>
      </c>
      <c r="H19" s="32" t="s">
        <v>65</v>
      </c>
      <c r="I19" s="24" t="s">
        <v>23</v>
      </c>
      <c r="J19" s="5">
        <v>1892000</v>
      </c>
      <c r="K19" s="5">
        <v>1750000</v>
      </c>
      <c r="L19" s="23"/>
      <c r="M19" s="2"/>
      <c r="N19" s="5"/>
      <c r="O19" s="33">
        <f t="shared" si="0"/>
        <v>142000</v>
      </c>
    </row>
    <row r="20" spans="1:15">
      <c r="A20" s="3">
        <v>42544</v>
      </c>
      <c r="B20" s="7" t="s">
        <v>32</v>
      </c>
      <c r="C20" s="9">
        <v>1673</v>
      </c>
      <c r="D20" s="20"/>
      <c r="E20" s="24" t="s">
        <v>19</v>
      </c>
      <c r="F20" s="24" t="s">
        <v>20</v>
      </c>
      <c r="G20" s="32">
        <v>8000</v>
      </c>
      <c r="H20" s="32" t="s">
        <v>65</v>
      </c>
      <c r="I20" s="24" t="s">
        <v>21</v>
      </c>
      <c r="J20" s="5">
        <v>4800000</v>
      </c>
      <c r="K20" s="5">
        <v>4300000</v>
      </c>
      <c r="L20" s="23"/>
      <c r="M20" s="2"/>
      <c r="N20" s="5">
        <v>4800000</v>
      </c>
      <c r="O20" s="33">
        <f t="shared" si="0"/>
        <v>500000</v>
      </c>
    </row>
    <row r="21" spans="1:15">
      <c r="A21" s="21">
        <v>42545</v>
      </c>
      <c r="B21" s="7" t="s">
        <v>32</v>
      </c>
      <c r="C21" s="20">
        <v>1673</v>
      </c>
      <c r="D21" s="20"/>
      <c r="E21" s="24" t="s">
        <v>19</v>
      </c>
      <c r="F21" s="24" t="s">
        <v>20</v>
      </c>
      <c r="G21" s="32">
        <v>8000</v>
      </c>
      <c r="H21" s="32" t="s">
        <v>65</v>
      </c>
      <c r="I21" s="24" t="s">
        <v>21</v>
      </c>
      <c r="J21" s="5">
        <v>4800000</v>
      </c>
      <c r="K21" s="5">
        <v>4300000</v>
      </c>
      <c r="L21" s="23"/>
      <c r="M21" s="2"/>
      <c r="N21" s="24"/>
      <c r="O21" s="33">
        <f t="shared" si="0"/>
        <v>500000</v>
      </c>
    </row>
    <row r="22" spans="1:15">
      <c r="A22" s="21">
        <v>42548</v>
      </c>
      <c r="B22" s="7" t="s">
        <v>32</v>
      </c>
      <c r="C22" s="20">
        <v>1673</v>
      </c>
      <c r="D22" s="20" t="s">
        <v>44</v>
      </c>
      <c r="E22" s="24" t="s">
        <v>23</v>
      </c>
      <c r="F22" s="24" t="s">
        <v>25</v>
      </c>
      <c r="G22" s="24">
        <v>8000</v>
      </c>
      <c r="H22" s="32" t="s">
        <v>65</v>
      </c>
      <c r="I22" s="24" t="s">
        <v>23</v>
      </c>
      <c r="J22" s="5">
        <v>1892000</v>
      </c>
      <c r="K22" s="5">
        <v>1750000</v>
      </c>
      <c r="L22" s="23"/>
      <c r="M22" s="2"/>
      <c r="N22" s="24"/>
      <c r="O22" s="33">
        <f t="shared" si="0"/>
        <v>142000</v>
      </c>
    </row>
    <row r="23" spans="1:15">
      <c r="A23" s="22">
        <v>42549</v>
      </c>
      <c r="B23" s="7" t="s">
        <v>32</v>
      </c>
      <c r="C23" s="15">
        <v>1673</v>
      </c>
      <c r="D23" s="15" t="s">
        <v>43</v>
      </c>
      <c r="E23" s="16" t="s">
        <v>28</v>
      </c>
      <c r="F23" s="16" t="s">
        <v>29</v>
      </c>
      <c r="G23" s="16"/>
      <c r="H23" s="38" t="s">
        <v>65</v>
      </c>
      <c r="I23" s="16" t="s">
        <v>30</v>
      </c>
      <c r="J23" s="16"/>
      <c r="K23" s="16"/>
      <c r="L23" s="35"/>
      <c r="M23" s="39"/>
      <c r="N23" s="16"/>
      <c r="O23" s="33">
        <f t="shared" si="0"/>
        <v>0</v>
      </c>
    </row>
    <row r="24" spans="1:15">
      <c r="A24" s="21">
        <v>42551</v>
      </c>
      <c r="B24" s="7" t="s">
        <v>32</v>
      </c>
      <c r="C24" s="20">
        <v>1673</v>
      </c>
      <c r="D24" s="20"/>
      <c r="E24" s="24" t="s">
        <v>19</v>
      </c>
      <c r="F24" s="24" t="s">
        <v>20</v>
      </c>
      <c r="G24" s="24">
        <v>8000</v>
      </c>
      <c r="H24" s="32" t="s">
        <v>65</v>
      </c>
      <c r="I24" s="24" t="s">
        <v>21</v>
      </c>
      <c r="J24" s="24">
        <v>4800000</v>
      </c>
      <c r="K24" s="24">
        <v>4300000</v>
      </c>
      <c r="L24" s="36"/>
      <c r="M24" s="2"/>
      <c r="N24" s="24"/>
      <c r="O24" s="33">
        <f t="shared" si="0"/>
        <v>500000</v>
      </c>
    </row>
    <row r="25" spans="1:15">
      <c r="A25" s="127" t="s">
        <v>46</v>
      </c>
      <c r="B25" s="128"/>
      <c r="C25" s="128"/>
      <c r="D25" s="128"/>
      <c r="E25" s="128"/>
      <c r="F25" s="128"/>
      <c r="G25" s="128"/>
      <c r="H25" s="128"/>
      <c r="I25" s="129"/>
      <c r="J25" s="37">
        <f>SUM(J5:J24)</f>
        <v>56868828</v>
      </c>
      <c r="K25" s="37">
        <f>SUM(K5:K24)</f>
        <v>50950000</v>
      </c>
      <c r="L25" s="37">
        <f>SUM(L5:L24)</f>
        <v>650000</v>
      </c>
      <c r="M25" s="2"/>
      <c r="N25" s="37">
        <f>SUM(N5:N24)</f>
        <v>9600000</v>
      </c>
      <c r="O25" s="37">
        <f>SUM(O5:O24)</f>
        <v>5268828</v>
      </c>
    </row>
    <row r="26" spans="1:15">
      <c r="A26" s="127" t="s">
        <v>55</v>
      </c>
      <c r="B26" s="128"/>
      <c r="C26" s="128"/>
      <c r="D26" s="128"/>
      <c r="E26" s="128"/>
      <c r="F26" s="128"/>
      <c r="G26" s="128"/>
      <c r="H26" s="128"/>
      <c r="I26" s="129"/>
      <c r="J26" s="130">
        <v>3600000</v>
      </c>
      <c r="K26" s="131"/>
      <c r="L26" s="131"/>
      <c r="M26" s="131"/>
      <c r="N26" s="131"/>
      <c r="O26" s="132"/>
    </row>
    <row r="27" spans="1:15">
      <c r="A27" s="127" t="s">
        <v>56</v>
      </c>
      <c r="B27" s="128"/>
      <c r="C27" s="128"/>
      <c r="D27" s="128"/>
      <c r="E27" s="128"/>
      <c r="F27" s="128"/>
      <c r="G27" s="128"/>
      <c r="H27" s="128"/>
      <c r="I27" s="129"/>
      <c r="J27" s="130">
        <v>200000</v>
      </c>
      <c r="K27" s="131"/>
      <c r="L27" s="131"/>
      <c r="M27" s="131"/>
      <c r="N27" s="131"/>
      <c r="O27" s="132"/>
    </row>
    <row r="28" spans="1:15">
      <c r="A28" s="127" t="s">
        <v>57</v>
      </c>
      <c r="B28" s="128"/>
      <c r="C28" s="128"/>
      <c r="D28" s="128"/>
      <c r="E28" s="128"/>
      <c r="F28" s="128"/>
      <c r="G28" s="128"/>
      <c r="H28" s="128"/>
      <c r="I28" s="129"/>
      <c r="J28" s="130">
        <v>500000</v>
      </c>
      <c r="K28" s="131"/>
      <c r="L28" s="131"/>
      <c r="M28" s="131"/>
      <c r="N28" s="131"/>
      <c r="O28" s="132"/>
    </row>
    <row r="29" spans="1:15">
      <c r="A29" s="127" t="s">
        <v>58</v>
      </c>
      <c r="B29" s="128"/>
      <c r="C29" s="128"/>
      <c r="D29" s="128"/>
      <c r="E29" s="128"/>
      <c r="F29" s="128"/>
      <c r="G29" s="128"/>
      <c r="H29" s="128"/>
      <c r="I29" s="129"/>
      <c r="J29" s="130">
        <v>150000</v>
      </c>
      <c r="K29" s="131"/>
      <c r="L29" s="131"/>
      <c r="M29" s="131"/>
      <c r="N29" s="131"/>
      <c r="O29" s="132"/>
    </row>
    <row r="30" spans="1:15">
      <c r="A30" s="127" t="s">
        <v>47</v>
      </c>
      <c r="B30" s="128"/>
      <c r="C30" s="128"/>
      <c r="D30" s="128"/>
      <c r="E30" s="128"/>
      <c r="F30" s="128"/>
      <c r="G30" s="128"/>
      <c r="H30" s="128"/>
      <c r="I30" s="129"/>
      <c r="J30" s="130">
        <f>K25+L25-N25-J26-J27-J28-J29</f>
        <v>37550000</v>
      </c>
      <c r="K30" s="128"/>
      <c r="L30" s="128"/>
      <c r="M30" s="128"/>
      <c r="N30" s="128"/>
      <c r="O30" s="129"/>
    </row>
  </sheetData>
  <mergeCells count="13">
    <mergeCell ref="A1:O1"/>
    <mergeCell ref="A25:I25"/>
    <mergeCell ref="A26:I26"/>
    <mergeCell ref="J26:O26"/>
    <mergeCell ref="A27:I27"/>
    <mergeCell ref="J27:O27"/>
    <mergeCell ref="A2:O2"/>
    <mergeCell ref="A28:I28"/>
    <mergeCell ref="J28:O28"/>
    <mergeCell ref="A29:I29"/>
    <mergeCell ref="J29:O29"/>
    <mergeCell ref="A30:I30"/>
    <mergeCell ref="J30:O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22" sqref="F22"/>
    </sheetView>
  </sheetViews>
  <sheetFormatPr defaultRowHeight="15"/>
  <cols>
    <col min="2" max="2" width="12" style="40" bestFit="1" customWidth="1"/>
    <col min="3" max="3" width="12.7109375" bestFit="1" customWidth="1"/>
    <col min="4" max="4" width="14" bestFit="1" customWidth="1"/>
    <col min="5" max="5" width="12.7109375" bestFit="1" customWidth="1"/>
    <col min="6" max="6" width="14" bestFit="1" customWidth="1"/>
    <col min="7" max="7" width="15.42578125" bestFit="1" customWidth="1"/>
    <col min="8" max="8" width="12.7109375" bestFit="1" customWidth="1"/>
    <col min="9" max="9" width="14" bestFit="1" customWidth="1"/>
  </cols>
  <sheetData>
    <row r="1" spans="1:9" ht="15.75">
      <c r="A1" s="133" t="s">
        <v>68</v>
      </c>
      <c r="B1" s="133"/>
      <c r="C1" s="133"/>
      <c r="D1" s="133"/>
      <c r="E1" s="57"/>
      <c r="F1" s="40"/>
      <c r="G1" s="42"/>
      <c r="H1" s="40"/>
      <c r="I1" s="40"/>
    </row>
    <row r="2" spans="1:9" ht="15.75">
      <c r="A2" s="40"/>
      <c r="C2" s="134" t="s">
        <v>69</v>
      </c>
      <c r="D2" s="134"/>
      <c r="E2" s="134" t="s">
        <v>70</v>
      </c>
      <c r="F2" s="134"/>
      <c r="G2" s="43"/>
      <c r="H2" s="40"/>
      <c r="I2" s="40"/>
    </row>
    <row r="3" spans="1:9" ht="15.75">
      <c r="A3" s="58" t="s">
        <v>71</v>
      </c>
      <c r="B3" s="58" t="s">
        <v>87</v>
      </c>
      <c r="C3" s="58" t="s">
        <v>72</v>
      </c>
      <c r="D3" s="44" t="s">
        <v>73</v>
      </c>
      <c r="E3" s="58" t="s">
        <v>72</v>
      </c>
      <c r="F3" s="44" t="s">
        <v>73</v>
      </c>
      <c r="G3" s="45" t="s">
        <v>77</v>
      </c>
      <c r="H3" s="44" t="s">
        <v>74</v>
      </c>
      <c r="I3" s="58" t="s">
        <v>78</v>
      </c>
    </row>
    <row r="4" spans="1:9" ht="15.75">
      <c r="A4" s="46">
        <v>1</v>
      </c>
      <c r="B4" s="46" t="s">
        <v>33</v>
      </c>
      <c r="C4" s="47">
        <v>1222</v>
      </c>
      <c r="D4" s="48">
        <v>1833260</v>
      </c>
      <c r="E4" s="47">
        <v>1222</v>
      </c>
      <c r="F4" s="48">
        <v>487900</v>
      </c>
      <c r="G4" s="49">
        <v>2321160</v>
      </c>
      <c r="H4" s="48">
        <v>63304.363636363632</v>
      </c>
      <c r="I4" s="59">
        <f>G4-H4</f>
        <v>2257855.6363636362</v>
      </c>
    </row>
    <row r="5" spans="1:9" ht="15.75">
      <c r="A5" s="41">
        <v>2</v>
      </c>
      <c r="B5" s="41" t="s">
        <v>32</v>
      </c>
      <c r="C5" s="50">
        <v>1571</v>
      </c>
      <c r="D5" s="51">
        <v>2947090</v>
      </c>
      <c r="E5" s="50">
        <v>1571</v>
      </c>
      <c r="F5" s="51"/>
      <c r="G5" s="52">
        <v>2947090</v>
      </c>
      <c r="H5" s="51">
        <v>80375.181818181809</v>
      </c>
      <c r="I5" s="59">
        <f t="shared" ref="I5:I10" si="0">G5-H5</f>
        <v>2866714.8181818184</v>
      </c>
    </row>
    <row r="6" spans="1:9" ht="15.75">
      <c r="A6" s="41">
        <v>3</v>
      </c>
      <c r="B6" s="41" t="s">
        <v>31</v>
      </c>
      <c r="C6" s="55" t="s">
        <v>80</v>
      </c>
      <c r="D6" s="53">
        <v>9770290</v>
      </c>
      <c r="E6" s="55" t="s">
        <v>80</v>
      </c>
      <c r="F6" s="51"/>
      <c r="G6" s="52">
        <v>9770290</v>
      </c>
      <c r="H6" s="51">
        <v>266462.45454545453</v>
      </c>
      <c r="I6" s="59">
        <f t="shared" si="0"/>
        <v>9503827.5454545449</v>
      </c>
    </row>
    <row r="7" spans="1:9" ht="15.75">
      <c r="A7" s="41">
        <v>4</v>
      </c>
      <c r="B7" s="41" t="s">
        <v>32</v>
      </c>
      <c r="C7" s="54">
        <v>1673</v>
      </c>
      <c r="D7" s="51">
        <v>3598500</v>
      </c>
      <c r="E7" s="54">
        <v>1673</v>
      </c>
      <c r="F7" s="51">
        <v>5889680</v>
      </c>
      <c r="G7" s="52">
        <v>9488180</v>
      </c>
      <c r="H7" s="51">
        <v>258768.54545454544</v>
      </c>
      <c r="I7" s="59">
        <f t="shared" si="0"/>
        <v>9229411.4545454551</v>
      </c>
    </row>
    <row r="8" spans="1:9" ht="15.75">
      <c r="A8" s="41">
        <v>5</v>
      </c>
      <c r="B8" s="41" t="s">
        <v>32</v>
      </c>
      <c r="C8" s="50">
        <v>1968</v>
      </c>
      <c r="D8" s="51">
        <v>2950990</v>
      </c>
      <c r="E8" s="50">
        <v>1968</v>
      </c>
      <c r="F8" s="51"/>
      <c r="G8" s="52">
        <v>2950990</v>
      </c>
      <c r="H8" s="51">
        <v>80481.545454545441</v>
      </c>
      <c r="I8" s="59">
        <f t="shared" si="0"/>
        <v>2870508.4545454546</v>
      </c>
    </row>
    <row r="9" spans="1:9" ht="15.75">
      <c r="A9" s="41">
        <v>6</v>
      </c>
      <c r="B9" s="41" t="s">
        <v>81</v>
      </c>
      <c r="C9" s="50">
        <v>2193</v>
      </c>
      <c r="D9" s="51">
        <v>7021000</v>
      </c>
      <c r="E9" s="50">
        <v>2193</v>
      </c>
      <c r="F9" s="51">
        <v>10037780</v>
      </c>
      <c r="G9" s="52">
        <v>17058780</v>
      </c>
      <c r="H9" s="51">
        <v>465239.45454545447</v>
      </c>
      <c r="I9" s="59">
        <f t="shared" si="0"/>
        <v>16593540.545454545</v>
      </c>
    </row>
    <row r="10" spans="1:9" ht="15.75">
      <c r="A10" s="41">
        <v>7</v>
      </c>
      <c r="B10" s="41" t="s">
        <v>33</v>
      </c>
      <c r="C10" s="50">
        <v>2489</v>
      </c>
      <c r="D10" s="51">
        <v>3069400</v>
      </c>
      <c r="E10" s="50">
        <v>2489</v>
      </c>
      <c r="F10" s="51"/>
      <c r="G10" s="52">
        <v>3069400</v>
      </c>
      <c r="H10" s="51">
        <v>83710.909090909088</v>
      </c>
      <c r="I10" s="59">
        <f t="shared" si="0"/>
        <v>2985689.0909090908</v>
      </c>
    </row>
    <row r="11" spans="1:9" ht="15.75">
      <c r="A11" s="135" t="s">
        <v>76</v>
      </c>
      <c r="B11" s="135"/>
      <c r="C11" s="135"/>
      <c r="D11" s="56">
        <f>SUM(D4:D10)</f>
        <v>31190530</v>
      </c>
      <c r="E11" s="56"/>
      <c r="F11" s="56">
        <f>SUM(F4:F10)</f>
        <v>16415360</v>
      </c>
      <c r="G11" s="56">
        <f>SUM(G4:G10)</f>
        <v>47605890</v>
      </c>
      <c r="H11" s="56">
        <f>SUM(H4:H10)</f>
        <v>1298342.4545454546</v>
      </c>
      <c r="I11" s="56">
        <f>SUM(I4:I10)</f>
        <v>46307547.545454547</v>
      </c>
    </row>
  </sheetData>
  <mergeCells count="4">
    <mergeCell ref="A1:D1"/>
    <mergeCell ref="C2:D2"/>
    <mergeCell ref="E2:F2"/>
    <mergeCell ref="A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I21" sqref="I21"/>
    </sheetView>
  </sheetViews>
  <sheetFormatPr defaultRowHeight="15"/>
  <cols>
    <col min="1" max="1" width="10.140625" bestFit="1" customWidth="1"/>
    <col min="6" max="6" width="12" bestFit="1" customWidth="1"/>
    <col min="7" max="7" width="10.42578125" bestFit="1" customWidth="1"/>
    <col min="8" max="8" width="12" bestFit="1" customWidth="1"/>
  </cols>
  <sheetData>
    <row r="1" spans="1:8" ht="15.75">
      <c r="A1" s="136" t="s">
        <v>82</v>
      </c>
      <c r="B1" s="136"/>
      <c r="C1" s="136"/>
      <c r="D1" s="136"/>
      <c r="E1" s="136"/>
      <c r="F1" s="136"/>
      <c r="G1" s="60"/>
      <c r="H1" s="61"/>
    </row>
    <row r="2" spans="1:8" ht="15.75">
      <c r="A2" s="62" t="s">
        <v>15</v>
      </c>
      <c r="B2" s="63" t="s">
        <v>87</v>
      </c>
      <c r="C2" s="64" t="s">
        <v>83</v>
      </c>
      <c r="D2" s="65" t="s">
        <v>84</v>
      </c>
      <c r="E2" s="66" t="s">
        <v>85</v>
      </c>
      <c r="F2" s="65" t="s">
        <v>73</v>
      </c>
      <c r="G2" s="66" t="s">
        <v>74</v>
      </c>
      <c r="H2" s="66" t="s">
        <v>78</v>
      </c>
    </row>
    <row r="3" spans="1:8" ht="15.75">
      <c r="A3" s="73">
        <v>42529</v>
      </c>
      <c r="B3" s="74" t="s">
        <v>31</v>
      </c>
      <c r="C3" s="75">
        <v>47466</v>
      </c>
      <c r="D3" s="74">
        <v>5</v>
      </c>
      <c r="E3" s="67">
        <v>53000</v>
      </c>
      <c r="F3" s="68">
        <v>265000</v>
      </c>
      <c r="G3" s="67">
        <v>7227.2727272727261</v>
      </c>
      <c r="H3" s="67">
        <f>F3-G3</f>
        <v>257772.72727272726</v>
      </c>
    </row>
    <row r="4" spans="1:8" ht="15.75">
      <c r="A4" s="73">
        <v>42530</v>
      </c>
      <c r="B4" s="74" t="s">
        <v>32</v>
      </c>
      <c r="C4" s="75">
        <v>5743</v>
      </c>
      <c r="D4" s="74">
        <v>25</v>
      </c>
      <c r="E4" s="67">
        <v>53000</v>
      </c>
      <c r="F4" s="68">
        <v>1325000</v>
      </c>
      <c r="G4" s="67">
        <v>36136.363636363632</v>
      </c>
      <c r="H4" s="67">
        <f t="shared" ref="H4:H8" si="0">F4-G4</f>
        <v>1288863.6363636365</v>
      </c>
    </row>
    <row r="5" spans="1:8" ht="15.75">
      <c r="A5" s="73">
        <v>42536</v>
      </c>
      <c r="B5" s="74" t="s">
        <v>31</v>
      </c>
      <c r="C5" s="76" t="s">
        <v>75</v>
      </c>
      <c r="D5" s="74">
        <v>4</v>
      </c>
      <c r="E5" s="67">
        <v>53000</v>
      </c>
      <c r="F5" s="68">
        <v>212000</v>
      </c>
      <c r="G5" s="67">
        <v>5781.8181818181811</v>
      </c>
      <c r="H5" s="67">
        <f t="shared" si="0"/>
        <v>206218.18181818182</v>
      </c>
    </row>
    <row r="6" spans="1:8" ht="15.75">
      <c r="A6" s="73">
        <v>42537</v>
      </c>
      <c r="B6" s="74" t="s">
        <v>31</v>
      </c>
      <c r="C6" s="75">
        <v>14459</v>
      </c>
      <c r="D6" s="74">
        <v>10</v>
      </c>
      <c r="E6" s="67">
        <v>53000</v>
      </c>
      <c r="F6" s="68">
        <v>530000</v>
      </c>
      <c r="G6" s="67">
        <v>14454.545454545452</v>
      </c>
      <c r="H6" s="67">
        <f t="shared" si="0"/>
        <v>515545.45454545453</v>
      </c>
    </row>
    <row r="7" spans="1:8" ht="15.75">
      <c r="A7" s="73">
        <v>42542</v>
      </c>
      <c r="B7" s="74" t="s">
        <v>31</v>
      </c>
      <c r="C7" s="75">
        <v>65804</v>
      </c>
      <c r="D7" s="74">
        <v>30</v>
      </c>
      <c r="E7" s="67">
        <v>53000</v>
      </c>
      <c r="F7" s="68">
        <v>1590000</v>
      </c>
      <c r="G7" s="67">
        <v>43363.63636363636</v>
      </c>
      <c r="H7" s="67">
        <f t="shared" si="0"/>
        <v>1546636.3636363635</v>
      </c>
    </row>
    <row r="8" spans="1:8" ht="15.75">
      <c r="A8" s="73">
        <v>42549</v>
      </c>
      <c r="B8" s="74" t="s">
        <v>32</v>
      </c>
      <c r="C8" s="75">
        <v>5603</v>
      </c>
      <c r="D8" s="74">
        <v>5</v>
      </c>
      <c r="E8" s="67">
        <v>53000</v>
      </c>
      <c r="F8" s="68">
        <v>265000</v>
      </c>
      <c r="G8" s="67">
        <v>7227.2727272727261</v>
      </c>
      <c r="H8" s="67">
        <f t="shared" si="0"/>
        <v>257772.72727272726</v>
      </c>
    </row>
    <row r="9" spans="1:8" ht="15.75">
      <c r="A9" s="69" t="s">
        <v>86</v>
      </c>
      <c r="B9" s="70"/>
      <c r="C9" s="71"/>
      <c r="D9" s="72">
        <v>79</v>
      </c>
      <c r="E9" s="72"/>
      <c r="F9" s="72">
        <v>4187000</v>
      </c>
      <c r="G9" s="72">
        <v>114190.90909090907</v>
      </c>
      <c r="H9" s="72">
        <f>SUM(H3:H8)</f>
        <v>4072809.0909090904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M13" sqref="M13"/>
    </sheetView>
  </sheetViews>
  <sheetFormatPr defaultRowHeight="15"/>
  <cols>
    <col min="1" max="1" width="12.5703125" customWidth="1"/>
    <col min="2" max="2" width="12.140625" bestFit="1" customWidth="1"/>
    <col min="4" max="4" width="12.140625" customWidth="1"/>
    <col min="5" max="5" width="19.5703125" customWidth="1"/>
  </cols>
  <sheetData>
    <row r="1" spans="1:7" ht="15.75">
      <c r="A1" s="137" t="s">
        <v>88</v>
      </c>
      <c r="B1" s="137"/>
      <c r="C1" s="137"/>
      <c r="D1" s="137"/>
      <c r="E1" s="137"/>
      <c r="F1" s="83"/>
      <c r="G1" s="83"/>
    </row>
    <row r="2" spans="1:7" ht="15.75">
      <c r="A2" s="78" t="s">
        <v>87</v>
      </c>
      <c r="B2" s="79" t="s">
        <v>83</v>
      </c>
      <c r="C2" s="80" t="s">
        <v>89</v>
      </c>
      <c r="D2" s="81" t="s">
        <v>90</v>
      </c>
      <c r="E2" s="81" t="s">
        <v>91</v>
      </c>
      <c r="F2" s="82"/>
      <c r="G2" s="82"/>
    </row>
    <row r="3" spans="1:7">
      <c r="A3" s="85" t="s">
        <v>92</v>
      </c>
      <c r="B3" s="89">
        <v>2913</v>
      </c>
      <c r="C3" s="87">
        <v>22</v>
      </c>
      <c r="D3" s="88">
        <v>40000</v>
      </c>
      <c r="E3" s="86">
        <v>880000</v>
      </c>
      <c r="F3" s="94"/>
      <c r="G3" s="94"/>
    </row>
    <row r="4" spans="1:7">
      <c r="A4" s="90" t="s">
        <v>93</v>
      </c>
      <c r="B4" s="95">
        <v>3025</v>
      </c>
      <c r="C4" s="91">
        <v>28</v>
      </c>
      <c r="D4" s="92">
        <v>40000</v>
      </c>
      <c r="E4" s="93">
        <v>1120000</v>
      </c>
      <c r="F4" s="94"/>
      <c r="G4" s="94"/>
    </row>
    <row r="5" spans="1:7">
      <c r="A5" s="127" t="s">
        <v>94</v>
      </c>
      <c r="B5" s="128"/>
      <c r="C5" s="128"/>
      <c r="D5" s="129"/>
      <c r="E5" s="96">
        <f>SUM(E3:E4)</f>
        <v>2000000</v>
      </c>
    </row>
  </sheetData>
  <mergeCells count="2">
    <mergeCell ref="A1:E1"/>
    <mergeCell ref="A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F23" sqref="F23"/>
    </sheetView>
  </sheetViews>
  <sheetFormatPr defaultRowHeight="15"/>
  <cols>
    <col min="2" max="2" width="9.7109375" bestFit="1" customWidth="1"/>
    <col min="4" max="5" width="12.85546875" style="77" bestFit="1" customWidth="1"/>
    <col min="6" max="6" width="10" style="77" bestFit="1" customWidth="1"/>
    <col min="7" max="7" width="10.5703125" bestFit="1" customWidth="1"/>
    <col min="8" max="8" width="13.140625" style="77" bestFit="1" customWidth="1"/>
    <col min="9" max="9" width="11.5703125" style="84" bestFit="1" customWidth="1"/>
    <col min="10" max="10" width="27.42578125" bestFit="1" customWidth="1"/>
    <col min="11" max="11" width="18.5703125" bestFit="1" customWidth="1"/>
  </cols>
  <sheetData>
    <row r="1" spans="1:11" ht="21">
      <c r="A1" s="138" t="s">
        <v>95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</row>
    <row r="3" spans="1:11">
      <c r="A3" s="97" t="s">
        <v>0</v>
      </c>
      <c r="B3" s="97" t="s">
        <v>79</v>
      </c>
      <c r="C3" s="97" t="s">
        <v>1</v>
      </c>
      <c r="D3" s="97" t="s">
        <v>3</v>
      </c>
      <c r="E3" s="97" t="s">
        <v>4</v>
      </c>
      <c r="F3" s="97" t="s">
        <v>7</v>
      </c>
      <c r="G3" s="97" t="s">
        <v>5</v>
      </c>
      <c r="H3" s="97" t="s">
        <v>100</v>
      </c>
      <c r="I3" s="98" t="s">
        <v>96</v>
      </c>
      <c r="J3" s="25" t="s">
        <v>110</v>
      </c>
      <c r="K3" s="25" t="s">
        <v>113</v>
      </c>
    </row>
    <row r="4" spans="1:11">
      <c r="A4" s="34">
        <v>42537</v>
      </c>
      <c r="B4" s="2" t="s">
        <v>32</v>
      </c>
      <c r="C4" s="2">
        <v>1673</v>
      </c>
      <c r="D4" s="2" t="s">
        <v>103</v>
      </c>
      <c r="E4" s="2" t="s">
        <v>104</v>
      </c>
      <c r="F4" s="2" t="s">
        <v>108</v>
      </c>
      <c r="G4" s="2" t="s">
        <v>97</v>
      </c>
      <c r="H4" s="2" t="s">
        <v>101</v>
      </c>
      <c r="I4" s="26">
        <v>500000</v>
      </c>
      <c r="J4" s="1" t="s">
        <v>111</v>
      </c>
      <c r="K4" s="99" t="s">
        <v>114</v>
      </c>
    </row>
    <row r="5" spans="1:11">
      <c r="A5" s="34">
        <v>42538</v>
      </c>
      <c r="B5" s="2" t="s">
        <v>93</v>
      </c>
      <c r="C5" s="2">
        <v>3025</v>
      </c>
      <c r="D5" s="2" t="s">
        <v>105</v>
      </c>
      <c r="E5" s="2" t="s">
        <v>103</v>
      </c>
      <c r="F5" s="2" t="s">
        <v>30</v>
      </c>
      <c r="G5" s="2" t="s">
        <v>98</v>
      </c>
      <c r="H5" s="2" t="s">
        <v>101</v>
      </c>
      <c r="I5" s="26">
        <v>200000</v>
      </c>
      <c r="J5" s="1" t="s">
        <v>112</v>
      </c>
      <c r="K5" s="99">
        <v>42633</v>
      </c>
    </row>
    <row r="6" spans="1:11">
      <c r="A6" s="34">
        <v>42539</v>
      </c>
      <c r="B6" s="2" t="s">
        <v>33</v>
      </c>
      <c r="C6" s="2">
        <v>9265</v>
      </c>
      <c r="D6" s="2" t="s">
        <v>104</v>
      </c>
      <c r="E6" s="2" t="s">
        <v>106</v>
      </c>
      <c r="F6" s="2" t="s">
        <v>30</v>
      </c>
      <c r="G6" s="2" t="s">
        <v>99</v>
      </c>
      <c r="H6" s="2" t="s">
        <v>101</v>
      </c>
      <c r="I6" s="26">
        <v>150000</v>
      </c>
      <c r="J6" s="1" t="s">
        <v>112</v>
      </c>
      <c r="K6" s="99">
        <v>42725</v>
      </c>
    </row>
    <row r="7" spans="1:11">
      <c r="A7" s="34">
        <v>42538</v>
      </c>
      <c r="B7" s="2" t="s">
        <v>32</v>
      </c>
      <c r="C7" s="2">
        <v>2667</v>
      </c>
      <c r="D7" s="2"/>
      <c r="E7" s="2"/>
      <c r="F7" s="2" t="s">
        <v>107</v>
      </c>
      <c r="G7" s="2"/>
      <c r="H7" s="2" t="s">
        <v>102</v>
      </c>
      <c r="I7" s="26">
        <v>150000</v>
      </c>
      <c r="J7" s="1" t="s">
        <v>111</v>
      </c>
      <c r="K7" s="99" t="s">
        <v>114</v>
      </c>
    </row>
    <row r="8" spans="1:11">
      <c r="A8" s="34">
        <v>42539</v>
      </c>
      <c r="B8" s="2" t="s">
        <v>32</v>
      </c>
      <c r="C8" s="2">
        <v>2667</v>
      </c>
      <c r="D8" s="2"/>
      <c r="E8" s="2"/>
      <c r="F8" s="2"/>
      <c r="G8" s="2"/>
      <c r="H8" s="2" t="s">
        <v>109</v>
      </c>
      <c r="I8" s="26">
        <v>150000</v>
      </c>
      <c r="J8" s="1" t="s">
        <v>111</v>
      </c>
      <c r="K8" s="99" t="s">
        <v>114</v>
      </c>
    </row>
    <row r="9" spans="1:11">
      <c r="A9" s="127" t="s">
        <v>94</v>
      </c>
      <c r="B9" s="128"/>
      <c r="C9" s="128"/>
      <c r="D9" s="128"/>
      <c r="E9" s="128"/>
      <c r="F9" s="128"/>
      <c r="G9" s="128"/>
      <c r="H9" s="129"/>
      <c r="I9" s="98">
        <f>SUM(I4:I8)</f>
        <v>1150000</v>
      </c>
      <c r="J9" s="1"/>
      <c r="K9" s="1"/>
    </row>
  </sheetData>
  <mergeCells count="2">
    <mergeCell ref="A9:H9"/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3"/>
  <sheetViews>
    <sheetView workbookViewId="0">
      <selection activeCell="C2" sqref="C2"/>
    </sheetView>
  </sheetViews>
  <sheetFormatPr defaultRowHeight="15"/>
  <cols>
    <col min="2" max="2" width="59.7109375" bestFit="1" customWidth="1"/>
    <col min="3" max="3" width="18.28515625" bestFit="1" customWidth="1"/>
    <col min="4" max="4" width="14.7109375" bestFit="1" customWidth="1"/>
    <col min="5" max="5" width="14.7109375" style="152" customWidth="1"/>
    <col min="6" max="6" width="13.5703125" bestFit="1" customWidth="1"/>
    <col min="7" max="7" width="9.140625" style="19"/>
    <col min="8" max="8" width="14" bestFit="1" customWidth="1"/>
    <col min="9" max="9" width="24.28515625" style="162" bestFit="1" customWidth="1"/>
    <col min="10" max="10" width="20.28515625" style="19" bestFit="1" customWidth="1"/>
  </cols>
  <sheetData>
    <row r="1" spans="1:10">
      <c r="A1" s="105" t="s">
        <v>115</v>
      </c>
      <c r="B1" s="103"/>
      <c r="C1" s="100"/>
      <c r="D1" s="100"/>
      <c r="E1" s="145"/>
      <c r="F1" s="100"/>
      <c r="G1" s="101"/>
      <c r="H1" s="100"/>
      <c r="I1" s="153"/>
      <c r="J1" s="101"/>
    </row>
    <row r="2" spans="1:10">
      <c r="A2" s="105" t="s">
        <v>116</v>
      </c>
      <c r="B2" s="103"/>
      <c r="C2" s="100"/>
      <c r="D2" s="100"/>
      <c r="E2" s="145"/>
      <c r="F2" s="100"/>
      <c r="G2" s="101"/>
      <c r="H2" s="100"/>
      <c r="I2" s="153"/>
      <c r="J2" s="101"/>
    </row>
    <row r="3" spans="1:10">
      <c r="A3" s="106"/>
      <c r="B3" s="100"/>
      <c r="C3" s="100"/>
      <c r="D3" s="100"/>
      <c r="E3" s="145"/>
      <c r="F3" s="100"/>
      <c r="G3" s="101"/>
      <c r="H3" s="100"/>
      <c r="I3" s="153"/>
      <c r="J3" s="101"/>
    </row>
    <row r="4" spans="1:10" ht="20.25">
      <c r="A4" s="139" t="s">
        <v>117</v>
      </c>
      <c r="B4" s="139"/>
      <c r="C4" s="139"/>
      <c r="D4" s="139"/>
      <c r="E4" s="139"/>
      <c r="F4" s="139"/>
      <c r="G4" s="139"/>
      <c r="H4" s="139"/>
      <c r="I4" s="139"/>
      <c r="J4" s="139"/>
    </row>
    <row r="5" spans="1:10" ht="20.25">
      <c r="A5" s="139" t="s">
        <v>118</v>
      </c>
      <c r="B5" s="139"/>
      <c r="C5" s="139"/>
      <c r="D5" s="139"/>
      <c r="E5" s="139"/>
      <c r="F5" s="139"/>
      <c r="G5" s="139"/>
      <c r="H5" s="139"/>
      <c r="I5" s="139"/>
      <c r="J5" s="139"/>
    </row>
    <row r="7" spans="1:10">
      <c r="A7" s="107" t="s">
        <v>119</v>
      </c>
      <c r="B7" s="107" t="s">
        <v>120</v>
      </c>
      <c r="C7" s="107" t="s">
        <v>121</v>
      </c>
      <c r="D7" s="107" t="s">
        <v>122</v>
      </c>
      <c r="E7" s="146" t="s">
        <v>149</v>
      </c>
      <c r="F7" s="108" t="s">
        <v>150</v>
      </c>
      <c r="G7" s="107" t="s">
        <v>123</v>
      </c>
      <c r="H7" s="109" t="s">
        <v>124</v>
      </c>
      <c r="I7" s="154" t="s">
        <v>113</v>
      </c>
      <c r="J7" s="107" t="s">
        <v>148</v>
      </c>
    </row>
    <row r="8" spans="1:10">
      <c r="A8" s="140">
        <v>1</v>
      </c>
      <c r="B8" s="111" t="s">
        <v>125</v>
      </c>
      <c r="C8" s="111" t="s">
        <v>126</v>
      </c>
      <c r="D8" s="112" t="s">
        <v>127</v>
      </c>
      <c r="E8" s="147">
        <v>42566</v>
      </c>
      <c r="F8" s="163">
        <v>42561</v>
      </c>
      <c r="G8" s="119">
        <v>152</v>
      </c>
      <c r="H8" s="113">
        <v>391656100</v>
      </c>
      <c r="I8" s="155" t="s">
        <v>151</v>
      </c>
      <c r="J8" s="115" t="s">
        <v>128</v>
      </c>
    </row>
    <row r="9" spans="1:10">
      <c r="A9" s="141"/>
      <c r="B9" s="111" t="s">
        <v>125</v>
      </c>
      <c r="C9" s="111" t="s">
        <v>126</v>
      </c>
      <c r="D9" s="112" t="s">
        <v>127</v>
      </c>
      <c r="E9" s="147">
        <v>42566</v>
      </c>
      <c r="F9" s="163">
        <v>42561</v>
      </c>
      <c r="G9" s="119">
        <v>153</v>
      </c>
      <c r="H9" s="113">
        <v>24428800</v>
      </c>
      <c r="I9" s="155" t="s">
        <v>151</v>
      </c>
      <c r="J9" s="115" t="s">
        <v>128</v>
      </c>
    </row>
    <row r="10" spans="1:10" ht="15.75">
      <c r="A10" s="110">
        <v>2</v>
      </c>
      <c r="B10" s="111" t="s">
        <v>129</v>
      </c>
      <c r="C10" s="111" t="s">
        <v>126</v>
      </c>
      <c r="D10" s="115">
        <v>3700150020</v>
      </c>
      <c r="E10" s="148">
        <v>42571</v>
      </c>
      <c r="F10" s="163">
        <v>42555</v>
      </c>
      <c r="G10" s="119">
        <v>142</v>
      </c>
      <c r="H10" s="113">
        <v>317638506</v>
      </c>
      <c r="I10" s="156">
        <v>42586</v>
      </c>
      <c r="J10" s="115" t="s">
        <v>130</v>
      </c>
    </row>
    <row r="11" spans="1:10" ht="15.75">
      <c r="A11" s="110">
        <v>3</v>
      </c>
      <c r="B11" s="111" t="s">
        <v>131</v>
      </c>
      <c r="C11" s="111" t="s">
        <v>126</v>
      </c>
      <c r="D11" s="115">
        <v>1100678922</v>
      </c>
      <c r="E11" s="148">
        <v>42561</v>
      </c>
      <c r="F11" s="163">
        <v>42553</v>
      </c>
      <c r="G11" s="119">
        <v>136</v>
      </c>
      <c r="H11" s="113">
        <v>17644000</v>
      </c>
      <c r="I11" s="157">
        <v>42605</v>
      </c>
      <c r="J11" s="115" t="s">
        <v>132</v>
      </c>
    </row>
    <row r="12" spans="1:10">
      <c r="A12" s="140">
        <v>4</v>
      </c>
      <c r="B12" s="111" t="s">
        <v>133</v>
      </c>
      <c r="C12" s="111" t="s">
        <v>155</v>
      </c>
      <c r="D12" s="112" t="s">
        <v>134</v>
      </c>
      <c r="E12" s="147">
        <v>42556</v>
      </c>
      <c r="F12" s="163">
        <v>42546</v>
      </c>
      <c r="G12" s="119">
        <v>65</v>
      </c>
      <c r="H12" s="113">
        <v>30030000</v>
      </c>
      <c r="I12" s="158">
        <v>42598</v>
      </c>
      <c r="J12" s="115" t="s">
        <v>132</v>
      </c>
    </row>
    <row r="13" spans="1:10">
      <c r="A13" s="141"/>
      <c r="B13" s="111" t="s">
        <v>133</v>
      </c>
      <c r="C13" s="111" t="s">
        <v>126</v>
      </c>
      <c r="D13" s="112" t="s">
        <v>134</v>
      </c>
      <c r="E13" s="147">
        <v>42556</v>
      </c>
      <c r="F13" s="163">
        <v>42555</v>
      </c>
      <c r="G13" s="119">
        <v>145</v>
      </c>
      <c r="H13" s="113">
        <v>10488500</v>
      </c>
      <c r="I13" s="158">
        <v>42605</v>
      </c>
      <c r="J13" s="115" t="s">
        <v>132</v>
      </c>
    </row>
    <row r="14" spans="1:10">
      <c r="A14" s="141"/>
      <c r="B14" s="111" t="s">
        <v>133</v>
      </c>
      <c r="C14" s="111" t="s">
        <v>126</v>
      </c>
      <c r="D14" s="112" t="s">
        <v>134</v>
      </c>
      <c r="E14" s="147">
        <v>42556</v>
      </c>
      <c r="F14" s="163">
        <v>42565</v>
      </c>
      <c r="G14" s="119">
        <v>168</v>
      </c>
      <c r="H14" s="113">
        <v>30410380</v>
      </c>
      <c r="I14" s="158"/>
      <c r="J14" s="115" t="s">
        <v>132</v>
      </c>
    </row>
    <row r="15" spans="1:10">
      <c r="A15" s="141"/>
      <c r="B15" s="111" t="s">
        <v>133</v>
      </c>
      <c r="C15" s="111" t="s">
        <v>126</v>
      </c>
      <c r="D15" s="112" t="s">
        <v>134</v>
      </c>
      <c r="E15" s="147">
        <v>42556</v>
      </c>
      <c r="F15" s="163">
        <v>42565</v>
      </c>
      <c r="G15" s="119">
        <v>171</v>
      </c>
      <c r="H15" s="113">
        <v>21632600</v>
      </c>
      <c r="I15" s="158">
        <v>42605</v>
      </c>
      <c r="J15" s="115" t="s">
        <v>132</v>
      </c>
    </row>
    <row r="16" spans="1:10" ht="15.75">
      <c r="A16" s="110">
        <v>5</v>
      </c>
      <c r="B16" s="111" t="s">
        <v>136</v>
      </c>
      <c r="C16" s="111" t="s">
        <v>126</v>
      </c>
      <c r="D16" s="112" t="s">
        <v>137</v>
      </c>
      <c r="E16" s="147">
        <v>42555</v>
      </c>
      <c r="F16" s="163">
        <v>42549</v>
      </c>
      <c r="G16" s="119">
        <v>69</v>
      </c>
      <c r="H16" s="113">
        <v>39810000</v>
      </c>
      <c r="I16" s="157" t="s">
        <v>152</v>
      </c>
      <c r="J16" s="115" t="s">
        <v>135</v>
      </c>
    </row>
    <row r="17" spans="1:10" ht="15.75">
      <c r="A17" s="110">
        <v>6</v>
      </c>
      <c r="B17" s="111" t="s">
        <v>138</v>
      </c>
      <c r="C17" s="111" t="s">
        <v>126</v>
      </c>
      <c r="D17" s="112" t="s">
        <v>139</v>
      </c>
      <c r="E17" s="147">
        <v>42555</v>
      </c>
      <c r="F17" s="163">
        <v>42551</v>
      </c>
      <c r="G17" s="119">
        <v>74</v>
      </c>
      <c r="H17" s="113">
        <v>11030580</v>
      </c>
      <c r="I17" s="158">
        <v>42559</v>
      </c>
      <c r="J17" s="115" t="s">
        <v>140</v>
      </c>
    </row>
    <row r="18" spans="1:10" ht="15.75">
      <c r="A18" s="110">
        <v>7</v>
      </c>
      <c r="B18" s="111" t="s">
        <v>141</v>
      </c>
      <c r="C18" s="111" t="s">
        <v>126</v>
      </c>
      <c r="D18" s="112" t="s">
        <v>142</v>
      </c>
      <c r="E18" s="147">
        <v>42555</v>
      </c>
      <c r="F18" s="163">
        <v>42551</v>
      </c>
      <c r="G18" s="119">
        <v>125</v>
      </c>
      <c r="H18" s="113">
        <v>41041000</v>
      </c>
      <c r="I18" s="157">
        <v>42571</v>
      </c>
      <c r="J18" s="115" t="s">
        <v>135</v>
      </c>
    </row>
    <row r="19" spans="1:10">
      <c r="A19" s="140">
        <v>8</v>
      </c>
      <c r="B19" s="111" t="s">
        <v>143</v>
      </c>
      <c r="C19" s="111" t="s">
        <v>126</v>
      </c>
      <c r="D19" s="112" t="s">
        <v>144</v>
      </c>
      <c r="E19" s="147">
        <v>42556</v>
      </c>
      <c r="F19" s="163">
        <v>42551</v>
      </c>
      <c r="G19" s="119">
        <v>86</v>
      </c>
      <c r="H19" s="113">
        <v>386813347</v>
      </c>
      <c r="I19" s="155" t="s">
        <v>153</v>
      </c>
      <c r="J19" s="115" t="s">
        <v>61</v>
      </c>
    </row>
    <row r="20" spans="1:10">
      <c r="A20" s="142"/>
      <c r="B20" s="111" t="s">
        <v>143</v>
      </c>
      <c r="C20" s="111" t="s">
        <v>126</v>
      </c>
      <c r="D20" s="112" t="s">
        <v>144</v>
      </c>
      <c r="E20" s="147">
        <v>42559</v>
      </c>
      <c r="F20" s="163">
        <v>42555</v>
      </c>
      <c r="G20" s="119">
        <v>144</v>
      </c>
      <c r="H20" s="113">
        <v>9210762</v>
      </c>
      <c r="I20" s="155">
        <v>42598</v>
      </c>
      <c r="J20" s="115" t="s">
        <v>61</v>
      </c>
    </row>
    <row r="21" spans="1:10">
      <c r="A21" s="140">
        <v>9</v>
      </c>
      <c r="B21" s="111" t="s">
        <v>145</v>
      </c>
      <c r="C21" s="111" t="s">
        <v>126</v>
      </c>
      <c r="D21" s="115">
        <v>3600239719</v>
      </c>
      <c r="E21" s="147">
        <v>42559</v>
      </c>
      <c r="F21" s="163">
        <v>42551</v>
      </c>
      <c r="G21" s="119">
        <v>75</v>
      </c>
      <c r="H21" s="113">
        <v>216341560</v>
      </c>
      <c r="I21" s="155" t="s">
        <v>154</v>
      </c>
      <c r="J21" s="115" t="s">
        <v>146</v>
      </c>
    </row>
    <row r="22" spans="1:10">
      <c r="A22" s="141"/>
      <c r="B22" s="111" t="s">
        <v>145</v>
      </c>
      <c r="C22" s="111" t="s">
        <v>126</v>
      </c>
      <c r="D22" s="115">
        <v>3600239719</v>
      </c>
      <c r="E22" s="148">
        <v>42566</v>
      </c>
      <c r="F22" s="163">
        <v>42561</v>
      </c>
      <c r="G22" s="119">
        <v>155</v>
      </c>
      <c r="H22" s="113">
        <v>17373392</v>
      </c>
      <c r="I22" s="157">
        <v>42590</v>
      </c>
      <c r="J22" s="115" t="s">
        <v>146</v>
      </c>
    </row>
    <row r="23" spans="1:10" ht="15.75">
      <c r="A23" s="143" t="s">
        <v>147</v>
      </c>
      <c r="B23" s="143"/>
      <c r="C23" s="143"/>
      <c r="D23" s="143"/>
      <c r="E23" s="149"/>
      <c r="F23" s="111"/>
      <c r="G23" s="123"/>
      <c r="H23" s="117">
        <f>SUM(H8:H22)</f>
        <v>1565549527</v>
      </c>
      <c r="I23" s="159"/>
      <c r="J23" s="120"/>
    </row>
    <row r="24" spans="1:10" ht="15.75">
      <c r="A24" s="144"/>
      <c r="B24" s="144"/>
      <c r="C24" s="144"/>
      <c r="D24" s="144"/>
      <c r="E24" s="144"/>
      <c r="F24" s="144"/>
      <c r="G24" s="144"/>
      <c r="H24" s="144"/>
      <c r="I24" s="144"/>
      <c r="J24" s="144"/>
    </row>
    <row r="25" spans="1:10" ht="15.75">
      <c r="A25" s="102"/>
      <c r="B25" s="103"/>
      <c r="C25" s="103"/>
      <c r="D25" s="118"/>
      <c r="E25" s="150"/>
      <c r="F25" s="103"/>
      <c r="G25" s="124"/>
      <c r="H25" s="104"/>
      <c r="I25" s="160"/>
      <c r="J25" s="121"/>
    </row>
    <row r="26" spans="1:10" ht="15.75">
      <c r="A26" s="102"/>
      <c r="B26" s="103"/>
      <c r="C26" s="103"/>
      <c r="D26" s="118"/>
      <c r="E26" s="150"/>
      <c r="F26" s="103"/>
      <c r="G26" s="124"/>
      <c r="H26" s="104"/>
      <c r="I26" s="160"/>
      <c r="J26" s="122"/>
    </row>
    <row r="27" spans="1:10" ht="15.75">
      <c r="A27" s="102"/>
      <c r="B27" s="103"/>
      <c r="C27" s="103"/>
      <c r="D27" s="118"/>
      <c r="E27" s="150"/>
      <c r="F27" s="103"/>
      <c r="G27" s="124"/>
      <c r="H27" s="104"/>
      <c r="I27" s="160"/>
      <c r="J27" s="118"/>
    </row>
    <row r="28" spans="1:10" ht="15.75">
      <c r="A28" s="102"/>
      <c r="B28" s="103"/>
      <c r="C28" s="103"/>
      <c r="D28" s="118"/>
      <c r="E28" s="150"/>
      <c r="F28" s="103"/>
      <c r="G28" s="124"/>
      <c r="H28" s="104"/>
      <c r="I28" s="160"/>
      <c r="J28" s="118"/>
    </row>
    <row r="29" spans="1:10" ht="15.75">
      <c r="A29" s="102"/>
      <c r="B29" s="103"/>
      <c r="C29" s="103"/>
      <c r="D29" s="118"/>
      <c r="E29" s="150"/>
      <c r="F29" s="103"/>
      <c r="G29" s="124"/>
      <c r="H29" s="104"/>
      <c r="I29" s="160"/>
      <c r="J29" s="118"/>
    </row>
    <row r="30" spans="1:10" ht="15.75">
      <c r="A30" s="102"/>
      <c r="B30" s="103"/>
      <c r="C30" s="103"/>
      <c r="D30" s="118"/>
      <c r="E30" s="150"/>
      <c r="F30" s="103"/>
      <c r="G30" s="124"/>
      <c r="H30" s="104"/>
      <c r="I30" s="160"/>
      <c r="J30" s="118"/>
    </row>
    <row r="31" spans="1:10" ht="15.75">
      <c r="A31" s="102"/>
      <c r="B31" s="103"/>
      <c r="C31" s="103"/>
      <c r="D31" s="118"/>
      <c r="E31" s="150"/>
      <c r="F31" s="103"/>
      <c r="G31" s="124"/>
      <c r="H31" s="104"/>
      <c r="I31" s="160"/>
      <c r="J31" s="118"/>
    </row>
    <row r="32" spans="1:10" ht="15.75">
      <c r="A32" s="102"/>
      <c r="B32" s="103"/>
      <c r="C32" s="103"/>
      <c r="D32" s="118"/>
      <c r="E32" s="150"/>
      <c r="F32" s="103"/>
      <c r="G32" s="124"/>
      <c r="H32" s="104"/>
      <c r="I32" s="160"/>
      <c r="J32" s="118"/>
    </row>
    <row r="33" spans="1:10" ht="15.75">
      <c r="A33" s="102"/>
      <c r="B33" s="103"/>
      <c r="C33" s="103"/>
      <c r="D33" s="118"/>
      <c r="E33" s="150"/>
      <c r="F33" s="103"/>
      <c r="G33" s="124"/>
      <c r="H33" s="104"/>
      <c r="I33" s="160"/>
      <c r="J33" s="118"/>
    </row>
    <row r="34" spans="1:10" ht="15.75">
      <c r="A34" s="102"/>
      <c r="B34" s="103"/>
      <c r="C34" s="103"/>
      <c r="D34" s="118"/>
      <c r="E34" s="150"/>
      <c r="F34" s="103"/>
      <c r="G34" s="124"/>
      <c r="H34" s="104"/>
      <c r="I34" s="160"/>
      <c r="J34" s="118"/>
    </row>
    <row r="35" spans="1:10" ht="15.75">
      <c r="A35" s="102"/>
      <c r="B35" s="103"/>
      <c r="C35" s="103"/>
      <c r="D35" s="118"/>
      <c r="E35" s="150"/>
      <c r="F35" s="103"/>
      <c r="G35" s="124"/>
      <c r="H35" s="104"/>
      <c r="I35" s="160"/>
      <c r="J35" s="118"/>
    </row>
    <row r="36" spans="1:10" ht="15.75">
      <c r="A36" s="102"/>
      <c r="B36" s="103"/>
      <c r="C36" s="103"/>
      <c r="D36" s="118"/>
      <c r="E36" s="150"/>
      <c r="F36" s="103"/>
      <c r="G36" s="124"/>
      <c r="H36" s="104"/>
      <c r="I36" s="160"/>
      <c r="J36" s="118"/>
    </row>
    <row r="37" spans="1:10" ht="15.75">
      <c r="A37" s="102"/>
      <c r="B37" s="103"/>
      <c r="C37" s="103"/>
      <c r="D37" s="118"/>
      <c r="E37" s="150"/>
      <c r="F37" s="103"/>
      <c r="G37" s="124"/>
      <c r="H37" s="104"/>
      <c r="I37" s="160"/>
      <c r="J37" s="118"/>
    </row>
    <row r="38" spans="1:10" ht="15.75">
      <c r="A38" s="102"/>
      <c r="B38" s="103"/>
      <c r="C38" s="103"/>
      <c r="D38" s="118"/>
      <c r="E38" s="150"/>
      <c r="F38" s="103"/>
      <c r="G38" s="124"/>
      <c r="H38" s="104"/>
      <c r="I38" s="160"/>
      <c r="J38" s="118"/>
    </row>
    <row r="39" spans="1:10" ht="15.75">
      <c r="A39" s="102"/>
      <c r="B39" s="103"/>
      <c r="C39" s="103"/>
      <c r="D39" s="118"/>
      <c r="E39" s="150"/>
      <c r="F39" s="103"/>
      <c r="G39" s="124"/>
      <c r="H39" s="104"/>
      <c r="I39" s="160"/>
      <c r="J39" s="118"/>
    </row>
    <row r="40" spans="1:10" ht="15.75">
      <c r="A40" s="102"/>
      <c r="B40" s="103"/>
      <c r="C40" s="103"/>
      <c r="D40" s="118"/>
      <c r="E40" s="150"/>
      <c r="F40" s="103"/>
      <c r="G40" s="124"/>
      <c r="H40" s="104"/>
      <c r="I40" s="160"/>
      <c r="J40" s="118"/>
    </row>
    <row r="41" spans="1:10" ht="15.75">
      <c r="A41" s="102"/>
      <c r="B41" s="103"/>
      <c r="C41" s="103"/>
      <c r="D41" s="118"/>
      <c r="E41" s="150"/>
      <c r="F41" s="103"/>
      <c r="G41" s="124"/>
      <c r="H41" s="104"/>
      <c r="I41" s="160"/>
      <c r="J41" s="118"/>
    </row>
    <row r="42" spans="1:10" ht="15.75">
      <c r="A42" s="102"/>
      <c r="B42" s="103"/>
      <c r="C42" s="104"/>
      <c r="D42" s="118"/>
      <c r="E42" s="150"/>
      <c r="F42" s="103"/>
      <c r="G42" s="124"/>
      <c r="H42" s="104"/>
      <c r="I42" s="161"/>
      <c r="J42" s="118"/>
    </row>
    <row r="43" spans="1:10" ht="15.75">
      <c r="A43" s="102"/>
      <c r="B43" s="103"/>
      <c r="C43" s="104"/>
      <c r="D43" s="118"/>
      <c r="E43" s="150"/>
      <c r="F43" s="103"/>
      <c r="G43" s="124"/>
      <c r="H43" s="104"/>
      <c r="I43" s="161"/>
      <c r="J43" s="118"/>
    </row>
    <row r="44" spans="1:10" ht="15.75">
      <c r="A44" s="102"/>
      <c r="B44" s="103"/>
      <c r="C44" s="103"/>
      <c r="D44" s="118"/>
      <c r="E44" s="150"/>
      <c r="F44" s="103"/>
      <c r="G44" s="124"/>
      <c r="H44" s="104"/>
      <c r="I44" s="161"/>
      <c r="J44" s="118"/>
    </row>
    <row r="45" spans="1:10" ht="15.75">
      <c r="A45" s="102"/>
      <c r="B45" s="103"/>
      <c r="C45" s="103"/>
      <c r="D45" s="118"/>
      <c r="E45" s="150"/>
      <c r="F45" s="103"/>
      <c r="G45" s="124"/>
      <c r="H45" s="104"/>
      <c r="I45" s="160"/>
      <c r="J45" s="118"/>
    </row>
    <row r="46" spans="1:10" ht="15.75">
      <c r="A46" s="102"/>
      <c r="B46" s="103"/>
      <c r="C46" s="103"/>
      <c r="D46" s="118"/>
      <c r="E46" s="150"/>
      <c r="F46" s="103"/>
      <c r="G46" s="124"/>
      <c r="H46" s="104"/>
      <c r="I46" s="160"/>
      <c r="J46" s="118"/>
    </row>
    <row r="47" spans="1:10" ht="15.75">
      <c r="A47" s="102"/>
      <c r="B47" s="103"/>
      <c r="C47" s="103"/>
      <c r="D47" s="118"/>
      <c r="E47" s="150"/>
      <c r="F47" s="103"/>
      <c r="G47" s="124"/>
      <c r="H47" s="104"/>
      <c r="I47" s="160"/>
      <c r="J47" s="118"/>
    </row>
    <row r="48" spans="1:10" ht="15.75">
      <c r="A48" s="102"/>
      <c r="B48" s="103"/>
      <c r="C48" s="103"/>
      <c r="D48" s="118"/>
      <c r="E48" s="150"/>
      <c r="F48" s="103"/>
      <c r="G48" s="124"/>
      <c r="H48" s="104"/>
      <c r="I48" s="160"/>
      <c r="J48" s="118"/>
    </row>
    <row r="49" spans="1:10" ht="15.75">
      <c r="A49" s="102"/>
      <c r="B49" s="103"/>
      <c r="C49" s="103"/>
      <c r="D49" s="118"/>
      <c r="E49" s="150"/>
      <c r="F49" s="103"/>
      <c r="G49" s="124"/>
      <c r="H49" s="104"/>
      <c r="I49" s="160"/>
      <c r="J49" s="118"/>
    </row>
    <row r="50" spans="1:10" ht="15.75">
      <c r="A50" s="102"/>
      <c r="B50" s="103"/>
      <c r="C50" s="103"/>
      <c r="D50" s="118"/>
      <c r="E50" s="150"/>
      <c r="F50" s="103"/>
      <c r="G50" s="124"/>
      <c r="H50" s="104"/>
      <c r="I50" s="160"/>
      <c r="J50" s="118"/>
    </row>
    <row r="51" spans="1:10" ht="15.75">
      <c r="A51" s="102"/>
      <c r="B51" s="103"/>
      <c r="C51" s="103"/>
      <c r="D51" s="118"/>
      <c r="E51" s="150"/>
      <c r="F51" s="103"/>
      <c r="G51" s="124"/>
      <c r="H51" s="104"/>
      <c r="I51" s="160"/>
      <c r="J51" s="118"/>
    </row>
    <row r="52" spans="1:10" ht="15.75">
      <c r="A52" s="102"/>
      <c r="B52" s="103"/>
      <c r="C52" s="103"/>
      <c r="D52" s="118"/>
      <c r="E52" s="150"/>
      <c r="F52" s="103"/>
      <c r="G52" s="124"/>
      <c r="H52" s="104"/>
      <c r="I52" s="160"/>
      <c r="J52" s="118"/>
    </row>
    <row r="53" spans="1:10" ht="15.75">
      <c r="A53" s="102"/>
      <c r="B53" s="103"/>
      <c r="C53" s="103"/>
      <c r="D53" s="118"/>
      <c r="E53" s="150"/>
      <c r="F53" s="103"/>
      <c r="G53" s="124"/>
      <c r="H53" s="104"/>
      <c r="I53" s="160"/>
      <c r="J53" s="118"/>
    </row>
    <row r="54" spans="1:10" ht="15.75">
      <c r="A54" s="102"/>
      <c r="B54" s="103"/>
      <c r="C54" s="103"/>
      <c r="D54" s="118"/>
      <c r="E54" s="150"/>
      <c r="F54" s="103"/>
      <c r="G54" s="124"/>
      <c r="H54" s="104"/>
      <c r="I54" s="160"/>
      <c r="J54" s="118"/>
    </row>
    <row r="55" spans="1:10" ht="15.75">
      <c r="A55" s="102"/>
      <c r="B55" s="103"/>
      <c r="C55" s="103"/>
      <c r="D55" s="118"/>
      <c r="E55" s="150"/>
      <c r="F55" s="103"/>
      <c r="G55" s="124"/>
      <c r="H55" s="104"/>
      <c r="I55" s="160"/>
      <c r="J55" s="118"/>
    </row>
    <row r="56" spans="1:10" ht="15.75">
      <c r="A56" s="102"/>
      <c r="B56" s="103"/>
      <c r="C56" s="103"/>
      <c r="D56" s="118"/>
      <c r="E56" s="150"/>
      <c r="F56" s="103"/>
      <c r="G56" s="124"/>
      <c r="H56" s="104"/>
      <c r="I56" s="160"/>
      <c r="J56" s="118"/>
    </row>
    <row r="57" spans="1:10" ht="15.75">
      <c r="A57" s="102"/>
      <c r="B57" s="103"/>
      <c r="C57" s="103"/>
      <c r="D57" s="118"/>
      <c r="E57" s="150"/>
      <c r="F57" s="103"/>
      <c r="G57" s="124"/>
      <c r="H57" s="104"/>
      <c r="I57" s="160"/>
      <c r="J57" s="118"/>
    </row>
    <row r="58" spans="1:10" ht="15.75">
      <c r="A58" s="102"/>
      <c r="B58" s="103"/>
      <c r="C58" s="103"/>
      <c r="D58" s="118"/>
      <c r="E58" s="150"/>
      <c r="F58" s="103"/>
      <c r="G58" s="124"/>
      <c r="H58" s="104"/>
      <c r="I58" s="160"/>
      <c r="J58" s="118"/>
    </row>
    <row r="59" spans="1:10" ht="15.75">
      <c r="A59" s="102"/>
      <c r="B59" s="103"/>
      <c r="C59" s="103"/>
      <c r="D59" s="118"/>
      <c r="E59" s="150"/>
      <c r="F59" s="103"/>
      <c r="G59" s="124"/>
      <c r="H59" s="104"/>
      <c r="I59" s="160"/>
      <c r="J59" s="118"/>
    </row>
    <row r="60" spans="1:10" ht="15.75">
      <c r="A60" s="102"/>
      <c r="B60" s="103"/>
      <c r="C60" s="103"/>
      <c r="D60" s="118"/>
      <c r="E60" s="150"/>
      <c r="F60" s="103"/>
      <c r="G60" s="124"/>
      <c r="H60" s="104"/>
      <c r="I60" s="160"/>
      <c r="J60" s="118"/>
    </row>
    <row r="61" spans="1:10" ht="15.75">
      <c r="A61" s="102"/>
      <c r="B61" s="103"/>
      <c r="C61" s="103"/>
      <c r="D61" s="118"/>
      <c r="E61" s="150"/>
      <c r="F61" s="103"/>
      <c r="G61" s="124"/>
      <c r="H61" s="104"/>
      <c r="I61" s="160"/>
      <c r="J61" s="118"/>
    </row>
    <row r="62" spans="1:10" ht="15.75">
      <c r="A62" s="102"/>
      <c r="B62" s="103"/>
      <c r="C62" s="103"/>
      <c r="D62" s="118"/>
      <c r="E62" s="150"/>
      <c r="F62" s="103"/>
      <c r="G62" s="124"/>
      <c r="H62" s="104"/>
      <c r="I62" s="160"/>
      <c r="J62" s="118"/>
    </row>
    <row r="63" spans="1:10" ht="15.75">
      <c r="A63" s="102"/>
      <c r="B63" s="103"/>
      <c r="C63" s="103"/>
      <c r="D63" s="118"/>
      <c r="E63" s="150"/>
      <c r="F63" s="103"/>
      <c r="G63" s="124"/>
      <c r="H63" s="104"/>
      <c r="I63" s="160"/>
      <c r="J63" s="118"/>
    </row>
    <row r="64" spans="1:10" ht="15.75">
      <c r="A64" s="102"/>
      <c r="B64" s="103"/>
      <c r="C64" s="103"/>
      <c r="D64" s="118"/>
      <c r="E64" s="150"/>
      <c r="F64" s="103"/>
      <c r="G64" s="124"/>
      <c r="H64" s="104"/>
      <c r="I64" s="160"/>
      <c r="J64" s="118"/>
    </row>
    <row r="65" spans="1:10" ht="15.75">
      <c r="A65" s="102"/>
      <c r="B65" s="103"/>
      <c r="C65" s="103"/>
      <c r="D65" s="118"/>
      <c r="E65" s="150"/>
      <c r="F65" s="103"/>
      <c r="G65" s="124"/>
      <c r="H65" s="104"/>
      <c r="I65" s="160"/>
      <c r="J65" s="118"/>
    </row>
    <row r="66" spans="1:10" ht="15.75">
      <c r="A66" s="102"/>
      <c r="B66" s="103"/>
      <c r="C66" s="103"/>
      <c r="D66" s="118"/>
      <c r="E66" s="150"/>
      <c r="F66" s="103"/>
      <c r="G66" s="124"/>
      <c r="H66" s="104"/>
      <c r="I66" s="160"/>
      <c r="J66" s="118"/>
    </row>
    <row r="67" spans="1:10" ht="15.75">
      <c r="A67" s="102"/>
      <c r="B67" s="103"/>
      <c r="C67" s="103"/>
      <c r="D67" s="118"/>
      <c r="E67" s="150"/>
      <c r="F67" s="103"/>
      <c r="G67" s="124"/>
      <c r="H67" s="104"/>
      <c r="I67" s="160"/>
      <c r="J67" s="118"/>
    </row>
    <row r="68" spans="1:10" ht="15.75">
      <c r="A68" s="102"/>
      <c r="B68" s="103"/>
      <c r="C68" s="103"/>
      <c r="D68" s="118"/>
      <c r="E68" s="150"/>
      <c r="F68" s="103"/>
      <c r="G68" s="124"/>
      <c r="H68" s="104"/>
      <c r="I68" s="160"/>
      <c r="J68" s="118"/>
    </row>
    <row r="69" spans="1:10" ht="15.75">
      <c r="A69" s="102"/>
      <c r="B69" s="103"/>
      <c r="C69" s="103"/>
      <c r="D69" s="118"/>
      <c r="E69" s="150"/>
      <c r="F69" s="103"/>
      <c r="G69" s="124"/>
      <c r="H69" s="104"/>
      <c r="I69" s="160"/>
      <c r="J69" s="118"/>
    </row>
    <row r="70" spans="1:10" ht="15.75">
      <c r="A70" s="102"/>
      <c r="B70" s="103"/>
      <c r="C70" s="103"/>
      <c r="D70" s="118"/>
      <c r="E70" s="150"/>
      <c r="F70" s="103"/>
      <c r="G70" s="124"/>
      <c r="H70" s="104"/>
      <c r="I70" s="160"/>
      <c r="J70" s="118"/>
    </row>
    <row r="71" spans="1:10" ht="15.75">
      <c r="A71" s="102"/>
      <c r="B71" s="103"/>
      <c r="C71" s="103"/>
      <c r="D71" s="118"/>
      <c r="E71" s="150"/>
      <c r="F71" s="103"/>
      <c r="G71" s="124"/>
      <c r="H71" s="104"/>
      <c r="I71" s="160"/>
      <c r="J71" s="118"/>
    </row>
    <row r="72" spans="1:10" ht="15.75">
      <c r="A72" s="102"/>
      <c r="B72" s="103"/>
      <c r="C72" s="103"/>
      <c r="D72" s="118"/>
      <c r="E72" s="150"/>
      <c r="F72" s="103"/>
      <c r="G72" s="124"/>
      <c r="H72" s="104"/>
      <c r="I72" s="160"/>
      <c r="J72" s="118"/>
    </row>
    <row r="73" spans="1:10" ht="15.75">
      <c r="A73" s="102"/>
      <c r="B73" s="103"/>
      <c r="C73" s="103"/>
      <c r="D73" s="118"/>
      <c r="E73" s="150"/>
      <c r="F73" s="103"/>
      <c r="G73" s="124"/>
      <c r="H73" s="104"/>
      <c r="I73" s="160"/>
      <c r="J73" s="118"/>
    </row>
    <row r="74" spans="1:10" ht="15.75">
      <c r="A74" s="102"/>
      <c r="B74" s="103"/>
      <c r="C74" s="103"/>
      <c r="D74" s="118"/>
      <c r="E74" s="150"/>
      <c r="F74" s="103"/>
      <c r="G74" s="124"/>
      <c r="H74" s="104"/>
      <c r="I74" s="160"/>
      <c r="J74" s="118"/>
    </row>
    <row r="75" spans="1:10" ht="15.75">
      <c r="A75" s="102"/>
      <c r="B75" s="103"/>
      <c r="C75" s="103"/>
      <c r="D75" s="118"/>
      <c r="E75" s="150"/>
      <c r="F75" s="103"/>
      <c r="G75" s="124"/>
      <c r="H75" s="104"/>
      <c r="I75" s="160"/>
      <c r="J75" s="118"/>
    </row>
    <row r="76" spans="1:10" ht="15.75">
      <c r="A76" s="102"/>
      <c r="B76" s="103"/>
      <c r="C76" s="103"/>
      <c r="D76" s="118"/>
      <c r="E76" s="150"/>
      <c r="F76" s="103"/>
      <c r="G76" s="124"/>
      <c r="H76" s="104"/>
      <c r="I76" s="160"/>
      <c r="J76" s="118"/>
    </row>
    <row r="77" spans="1:10" ht="15.75">
      <c r="A77" s="102"/>
      <c r="B77" s="103"/>
      <c r="C77" s="103"/>
      <c r="D77" s="118"/>
      <c r="E77" s="150"/>
      <c r="F77" s="103"/>
      <c r="G77" s="124"/>
      <c r="H77" s="104"/>
      <c r="I77" s="160"/>
      <c r="J77" s="118"/>
    </row>
    <row r="78" spans="1:10" ht="15.75">
      <c r="A78" s="102"/>
      <c r="B78" s="103"/>
      <c r="C78" s="103"/>
      <c r="D78" s="118"/>
      <c r="E78" s="150"/>
      <c r="F78" s="103"/>
      <c r="G78" s="124"/>
      <c r="H78" s="104"/>
      <c r="I78" s="160"/>
      <c r="J78" s="118"/>
    </row>
    <row r="79" spans="1:10" ht="15.75">
      <c r="A79" s="102"/>
      <c r="B79" s="103"/>
      <c r="C79" s="103"/>
      <c r="D79" s="118"/>
      <c r="E79" s="150"/>
      <c r="F79" s="103"/>
      <c r="G79" s="124"/>
      <c r="H79" s="104"/>
      <c r="I79" s="160"/>
      <c r="J79" s="118"/>
    </row>
    <row r="80" spans="1:10" ht="15.75">
      <c r="A80" s="102"/>
      <c r="B80" s="103"/>
      <c r="C80" s="103"/>
      <c r="D80" s="118"/>
      <c r="E80" s="150"/>
      <c r="F80" s="103"/>
      <c r="G80" s="124"/>
      <c r="H80" s="104"/>
      <c r="I80" s="160"/>
      <c r="J80" s="118"/>
    </row>
    <row r="81" spans="1:10" ht="15.75">
      <c r="A81" s="102"/>
      <c r="B81" s="103"/>
      <c r="C81" s="103"/>
      <c r="D81" s="118"/>
      <c r="E81" s="150"/>
      <c r="F81" s="103"/>
      <c r="G81" s="124"/>
      <c r="H81" s="104"/>
      <c r="I81" s="160"/>
      <c r="J81" s="118"/>
    </row>
    <row r="82" spans="1:10" ht="15.75">
      <c r="A82" s="102"/>
      <c r="B82" s="103"/>
      <c r="C82" s="103"/>
      <c r="D82" s="118"/>
      <c r="E82" s="150"/>
      <c r="F82" s="103"/>
      <c r="G82" s="124"/>
      <c r="H82" s="104"/>
      <c r="I82" s="160"/>
      <c r="J82" s="118"/>
    </row>
    <row r="83" spans="1:10" ht="15.75">
      <c r="A83" s="102"/>
      <c r="B83" s="103"/>
      <c r="C83" s="103"/>
      <c r="D83" s="118"/>
      <c r="E83" s="150"/>
      <c r="F83" s="103"/>
      <c r="G83" s="124"/>
      <c r="H83" s="104"/>
      <c r="I83" s="160"/>
      <c r="J83" s="118"/>
    </row>
    <row r="84" spans="1:10" ht="15.75">
      <c r="A84" s="102"/>
      <c r="B84" s="103"/>
      <c r="C84" s="103"/>
      <c r="D84" s="118"/>
      <c r="E84" s="150"/>
      <c r="F84" s="103"/>
      <c r="G84" s="124"/>
      <c r="H84" s="104"/>
      <c r="I84" s="160"/>
      <c r="J84" s="118"/>
    </row>
    <row r="85" spans="1:10" ht="15.75">
      <c r="A85" s="102"/>
      <c r="B85" s="103"/>
      <c r="C85" s="103"/>
      <c r="D85" s="118"/>
      <c r="E85" s="150"/>
      <c r="F85" s="103"/>
      <c r="G85" s="124"/>
      <c r="H85" s="104"/>
      <c r="I85" s="160"/>
      <c r="J85" s="118"/>
    </row>
    <row r="86" spans="1:10" ht="15.75">
      <c r="A86" s="102"/>
      <c r="B86" s="103"/>
      <c r="C86" s="103"/>
      <c r="D86" s="118"/>
      <c r="E86" s="150"/>
      <c r="F86" s="103"/>
      <c r="G86" s="124"/>
      <c r="H86" s="104"/>
      <c r="I86" s="160"/>
      <c r="J86" s="118"/>
    </row>
    <row r="87" spans="1:10" ht="15.75">
      <c r="A87" s="102"/>
      <c r="B87" s="103"/>
      <c r="C87" s="103"/>
      <c r="D87" s="118"/>
      <c r="E87" s="150"/>
      <c r="F87" s="103"/>
      <c r="G87" s="124"/>
      <c r="H87" s="104"/>
      <c r="I87" s="160"/>
      <c r="J87" s="118"/>
    </row>
    <row r="88" spans="1:10" ht="15.75">
      <c r="A88" s="102"/>
      <c r="B88" s="103"/>
      <c r="C88" s="103"/>
      <c r="D88" s="118"/>
      <c r="E88" s="150"/>
      <c r="F88" s="103"/>
      <c r="G88" s="124"/>
      <c r="H88" s="104"/>
      <c r="I88" s="160"/>
      <c r="J88" s="118"/>
    </row>
    <row r="89" spans="1:10" ht="15.75">
      <c r="A89" s="102"/>
      <c r="B89" s="103"/>
      <c r="C89" s="103"/>
      <c r="D89" s="118"/>
      <c r="E89" s="150"/>
      <c r="F89" s="103"/>
      <c r="G89" s="124"/>
      <c r="H89" s="104"/>
      <c r="I89" s="160"/>
      <c r="J89" s="118"/>
    </row>
    <row r="90" spans="1:10" ht="15.75">
      <c r="A90" s="102"/>
      <c r="B90" s="103"/>
      <c r="C90" s="103"/>
      <c r="D90" s="118"/>
      <c r="E90" s="150"/>
      <c r="F90" s="103"/>
      <c r="G90" s="124"/>
      <c r="H90" s="104"/>
      <c r="I90" s="160"/>
      <c r="J90" s="118"/>
    </row>
    <row r="91" spans="1:10" ht="15.75">
      <c r="A91" s="102"/>
      <c r="B91" s="103"/>
      <c r="C91" s="103"/>
      <c r="D91" s="118"/>
      <c r="E91" s="150"/>
      <c r="F91" s="103"/>
      <c r="G91" s="124"/>
      <c r="H91" s="104"/>
      <c r="I91" s="160"/>
      <c r="J91" s="118"/>
    </row>
    <row r="92" spans="1:10" ht="15.75">
      <c r="A92" s="102"/>
      <c r="B92" s="103"/>
      <c r="C92" s="103"/>
      <c r="D92" s="118"/>
      <c r="E92" s="150"/>
      <c r="F92" s="103"/>
      <c r="G92" s="124"/>
      <c r="H92" s="104"/>
      <c r="I92" s="160"/>
      <c r="J92" s="118"/>
    </row>
    <row r="93" spans="1:10" ht="15.75">
      <c r="A93" s="102"/>
      <c r="B93" s="103"/>
      <c r="C93" s="103"/>
      <c r="D93" s="118"/>
      <c r="E93" s="150"/>
      <c r="F93" s="103"/>
      <c r="G93" s="124"/>
      <c r="H93" s="104"/>
      <c r="I93" s="160"/>
      <c r="J93" s="118"/>
    </row>
    <row r="94" spans="1:10" ht="15.75">
      <c r="A94" s="102"/>
      <c r="B94" s="103"/>
      <c r="C94" s="103"/>
      <c r="D94" s="118"/>
      <c r="E94" s="150"/>
      <c r="F94" s="103"/>
      <c r="G94" s="124"/>
      <c r="H94" s="104"/>
      <c r="I94" s="160"/>
      <c r="J94" s="118"/>
    </row>
    <row r="95" spans="1:10" ht="15.75">
      <c r="A95" s="102"/>
      <c r="B95" s="103"/>
      <c r="C95" s="103"/>
      <c r="D95" s="118"/>
      <c r="E95" s="150"/>
      <c r="F95" s="103"/>
      <c r="G95" s="124"/>
      <c r="H95" s="104"/>
      <c r="I95" s="160"/>
      <c r="J95" s="118"/>
    </row>
    <row r="96" spans="1:10" ht="15.75">
      <c r="A96" s="102"/>
      <c r="B96" s="103"/>
      <c r="C96" s="103"/>
      <c r="D96" s="118"/>
      <c r="E96" s="150"/>
      <c r="F96" s="103"/>
      <c r="G96" s="124"/>
      <c r="H96" s="104"/>
      <c r="I96" s="160"/>
      <c r="J96" s="118"/>
    </row>
    <row r="97" spans="1:10" ht="15.75">
      <c r="A97" s="102"/>
      <c r="B97" s="103"/>
      <c r="C97" s="103"/>
      <c r="D97" s="118"/>
      <c r="E97" s="150"/>
      <c r="F97" s="103"/>
      <c r="G97" s="124"/>
      <c r="H97" s="104"/>
      <c r="I97" s="160"/>
      <c r="J97" s="118"/>
    </row>
    <row r="98" spans="1:10" ht="15.75">
      <c r="A98" s="102"/>
      <c r="B98" s="103"/>
      <c r="C98" s="103"/>
      <c r="D98" s="118"/>
      <c r="E98" s="150"/>
      <c r="F98" s="103"/>
      <c r="G98" s="124"/>
      <c r="H98" s="104"/>
      <c r="I98" s="160"/>
      <c r="J98" s="118"/>
    </row>
    <row r="99" spans="1:10" ht="15.75">
      <c r="A99" s="102"/>
      <c r="B99" s="103"/>
      <c r="C99" s="103"/>
      <c r="D99" s="118"/>
      <c r="E99" s="150"/>
      <c r="F99" s="103"/>
      <c r="G99" s="124"/>
      <c r="H99" s="104"/>
      <c r="I99" s="160"/>
      <c r="J99" s="118"/>
    </row>
    <row r="100" spans="1:10" ht="15.75">
      <c r="A100" s="102"/>
      <c r="B100" s="103"/>
      <c r="C100" s="103"/>
      <c r="D100" s="118"/>
      <c r="E100" s="150"/>
      <c r="F100" s="103"/>
      <c r="G100" s="124"/>
      <c r="H100" s="104"/>
      <c r="I100" s="160"/>
      <c r="J100" s="118"/>
    </row>
    <row r="101" spans="1:10" ht="15.75">
      <c r="A101" s="102"/>
      <c r="B101" s="103"/>
      <c r="C101" s="103"/>
      <c r="D101" s="118"/>
      <c r="E101" s="150"/>
      <c r="F101" s="103"/>
      <c r="G101" s="124"/>
      <c r="H101" s="104"/>
      <c r="I101" s="160"/>
      <c r="J101" s="118"/>
    </row>
    <row r="102" spans="1:10" ht="15.75">
      <c r="A102" s="102"/>
      <c r="B102" s="103"/>
      <c r="C102" s="103"/>
      <c r="D102" s="118"/>
      <c r="E102" s="150"/>
      <c r="F102" s="103"/>
      <c r="G102" s="124"/>
      <c r="H102" s="104"/>
      <c r="I102" s="160"/>
      <c r="J102" s="118"/>
    </row>
    <row r="103" spans="1:10" ht="15.75">
      <c r="A103" s="102"/>
      <c r="B103" s="103"/>
      <c r="C103" s="103"/>
      <c r="D103" s="118"/>
      <c r="E103" s="150"/>
      <c r="F103" s="103"/>
      <c r="G103" s="124"/>
      <c r="H103" s="104"/>
      <c r="I103" s="160"/>
      <c r="J103" s="118"/>
    </row>
    <row r="104" spans="1:10" ht="15.75">
      <c r="A104" s="102"/>
      <c r="B104" s="103"/>
      <c r="C104" s="103"/>
      <c r="D104" s="118"/>
      <c r="E104" s="150"/>
      <c r="F104" s="103"/>
      <c r="G104" s="124"/>
      <c r="H104" s="104"/>
      <c r="I104" s="160"/>
      <c r="J104" s="118"/>
    </row>
    <row r="105" spans="1:10" ht="15.75">
      <c r="A105" s="102"/>
      <c r="B105" s="103"/>
      <c r="C105" s="103"/>
      <c r="D105" s="118"/>
      <c r="E105" s="150"/>
      <c r="F105" s="103"/>
      <c r="G105" s="124"/>
      <c r="H105" s="104"/>
      <c r="I105" s="160"/>
      <c r="J105" s="118"/>
    </row>
    <row r="106" spans="1:10" ht="15.75">
      <c r="A106" s="102"/>
      <c r="B106" s="103"/>
      <c r="C106" s="103"/>
      <c r="D106" s="118"/>
      <c r="E106" s="150"/>
      <c r="F106" s="103"/>
      <c r="G106" s="124"/>
      <c r="H106" s="104"/>
      <c r="I106" s="160"/>
      <c r="J106" s="118"/>
    </row>
    <row r="107" spans="1:10" ht="15.75">
      <c r="A107" s="102"/>
      <c r="B107" s="103"/>
      <c r="C107" s="103"/>
      <c r="D107" s="118"/>
      <c r="E107" s="150"/>
      <c r="F107" s="103"/>
      <c r="G107" s="124"/>
      <c r="H107" s="104"/>
      <c r="I107" s="160"/>
      <c r="J107" s="118"/>
    </row>
    <row r="108" spans="1:10" ht="15.75">
      <c r="A108" s="102"/>
      <c r="B108" s="103"/>
      <c r="C108" s="103"/>
      <c r="D108" s="118"/>
      <c r="E108" s="150"/>
      <c r="F108" s="103"/>
      <c r="G108" s="124"/>
      <c r="H108" s="104"/>
      <c r="I108" s="160"/>
      <c r="J108" s="118"/>
    </row>
    <row r="109" spans="1:10" ht="15.75">
      <c r="A109" s="102"/>
      <c r="B109" s="103"/>
      <c r="C109" s="103"/>
      <c r="D109" s="118"/>
      <c r="E109" s="150"/>
      <c r="F109" s="103"/>
      <c r="G109" s="124"/>
      <c r="H109" s="104"/>
      <c r="I109" s="160"/>
      <c r="J109" s="118"/>
    </row>
    <row r="110" spans="1:10" ht="15.75">
      <c r="A110" s="102"/>
      <c r="B110" s="103"/>
      <c r="C110" s="103"/>
      <c r="D110" s="118"/>
      <c r="E110" s="150"/>
      <c r="F110" s="103"/>
      <c r="G110" s="124"/>
      <c r="H110" s="104"/>
      <c r="I110" s="160"/>
      <c r="J110" s="118"/>
    </row>
    <row r="111" spans="1:10" ht="15.75">
      <c r="A111" s="102"/>
      <c r="B111" s="103"/>
      <c r="C111" s="103"/>
      <c r="D111" s="118"/>
      <c r="E111" s="150"/>
      <c r="F111" s="103"/>
      <c r="G111" s="124"/>
      <c r="H111" s="104"/>
      <c r="I111" s="160"/>
      <c r="J111" s="118"/>
    </row>
    <row r="112" spans="1:10" ht="15.75">
      <c r="A112" s="102"/>
      <c r="B112" s="103"/>
      <c r="C112" s="103"/>
      <c r="D112" s="118"/>
      <c r="E112" s="150"/>
      <c r="F112" s="103"/>
      <c r="G112" s="124"/>
      <c r="H112" s="104"/>
      <c r="I112" s="160"/>
      <c r="J112" s="118"/>
    </row>
    <row r="113" spans="1:10" ht="15.75">
      <c r="A113" s="102"/>
      <c r="B113" s="103"/>
      <c r="C113" s="103"/>
      <c r="D113" s="118"/>
      <c r="E113" s="150"/>
      <c r="F113" s="103"/>
      <c r="G113" s="124"/>
      <c r="H113" s="104"/>
      <c r="I113" s="160"/>
      <c r="J113" s="118"/>
    </row>
    <row r="114" spans="1:10" ht="15.75">
      <c r="A114" s="102"/>
      <c r="B114" s="103"/>
      <c r="C114" s="103"/>
      <c r="D114" s="118"/>
      <c r="E114" s="150"/>
      <c r="F114" s="103"/>
      <c r="G114" s="124"/>
      <c r="H114" s="104"/>
      <c r="I114" s="160"/>
      <c r="J114" s="118"/>
    </row>
    <row r="115" spans="1:10" ht="15.75">
      <c r="A115" s="102"/>
      <c r="B115" s="103"/>
      <c r="C115" s="103"/>
      <c r="D115" s="118"/>
      <c r="E115" s="150"/>
      <c r="F115" s="103"/>
      <c r="G115" s="124"/>
      <c r="H115" s="104"/>
      <c r="I115" s="160"/>
      <c r="J115" s="118"/>
    </row>
    <row r="116" spans="1:10" ht="15.75">
      <c r="A116" s="102"/>
      <c r="B116" s="103"/>
      <c r="C116" s="103"/>
      <c r="D116" s="118"/>
      <c r="E116" s="150"/>
      <c r="F116" s="103"/>
      <c r="G116" s="124"/>
      <c r="H116" s="104"/>
      <c r="I116" s="160"/>
      <c r="J116" s="118"/>
    </row>
    <row r="117" spans="1:10" ht="15.75">
      <c r="A117" s="102"/>
      <c r="B117" s="103"/>
      <c r="C117" s="103"/>
      <c r="D117" s="118"/>
      <c r="E117" s="150"/>
      <c r="F117" s="103"/>
      <c r="G117" s="124"/>
      <c r="H117" s="104"/>
      <c r="I117" s="160"/>
      <c r="J117" s="118"/>
    </row>
    <row r="118" spans="1:10" ht="15.75">
      <c r="A118" s="102"/>
      <c r="B118" s="103"/>
      <c r="C118" s="103"/>
      <c r="D118" s="118"/>
      <c r="E118" s="150"/>
      <c r="F118" s="103"/>
      <c r="G118" s="124"/>
      <c r="H118" s="104"/>
      <c r="I118" s="160"/>
      <c r="J118" s="118"/>
    </row>
    <row r="119" spans="1:10" ht="15.75">
      <c r="A119" s="102"/>
      <c r="B119" s="103"/>
      <c r="C119" s="103"/>
      <c r="D119" s="118"/>
      <c r="E119" s="150"/>
      <c r="F119" s="103"/>
      <c r="G119" s="124"/>
      <c r="H119" s="104"/>
      <c r="I119" s="160"/>
      <c r="J119" s="118"/>
    </row>
    <row r="120" spans="1:10" ht="15.75">
      <c r="A120" s="102"/>
      <c r="B120" s="103"/>
      <c r="C120" s="103"/>
      <c r="D120" s="118"/>
      <c r="E120" s="150"/>
      <c r="F120" s="103"/>
      <c r="G120" s="124"/>
      <c r="H120" s="104"/>
      <c r="I120" s="160"/>
      <c r="J120" s="118"/>
    </row>
    <row r="121" spans="1:10" ht="15.75">
      <c r="A121" s="102"/>
      <c r="B121" s="103"/>
      <c r="C121" s="103"/>
      <c r="D121" s="118"/>
      <c r="E121" s="150"/>
      <c r="F121" s="103"/>
      <c r="G121" s="124"/>
      <c r="H121" s="104"/>
      <c r="I121" s="160"/>
      <c r="J121" s="118"/>
    </row>
    <row r="122" spans="1:10" ht="15.75">
      <c r="A122" s="102"/>
      <c r="B122" s="103"/>
      <c r="C122" s="103"/>
      <c r="D122" s="118"/>
      <c r="E122" s="150"/>
      <c r="F122" s="103"/>
      <c r="G122" s="124"/>
      <c r="H122" s="104"/>
      <c r="I122" s="160"/>
      <c r="J122" s="118"/>
    </row>
    <row r="123" spans="1:10" ht="15.75">
      <c r="A123" s="102"/>
      <c r="B123" s="103"/>
      <c r="C123" s="103"/>
      <c r="D123" s="118"/>
      <c r="E123" s="150"/>
      <c r="F123" s="103"/>
      <c r="G123" s="124"/>
      <c r="H123" s="104"/>
      <c r="I123" s="160"/>
      <c r="J123" s="118"/>
    </row>
    <row r="124" spans="1:10" ht="15.75">
      <c r="A124" s="102"/>
      <c r="B124" s="103"/>
      <c r="C124" s="103"/>
      <c r="D124" s="118"/>
      <c r="E124" s="150"/>
      <c r="F124" s="103"/>
      <c r="G124" s="124"/>
      <c r="H124" s="104"/>
      <c r="I124" s="160"/>
      <c r="J124" s="118"/>
    </row>
    <row r="125" spans="1:10" ht="15.75">
      <c r="A125" s="102"/>
      <c r="B125" s="103"/>
      <c r="C125" s="103"/>
      <c r="D125" s="118"/>
      <c r="E125" s="150"/>
      <c r="F125" s="103"/>
      <c r="G125" s="124"/>
      <c r="H125" s="104"/>
      <c r="I125" s="160"/>
      <c r="J125" s="118"/>
    </row>
    <row r="126" spans="1:10" ht="15.75">
      <c r="A126" s="102"/>
      <c r="B126" s="103"/>
      <c r="C126" s="103"/>
      <c r="D126" s="118"/>
      <c r="E126" s="150"/>
      <c r="F126" s="103"/>
      <c r="G126" s="124"/>
      <c r="H126" s="104"/>
      <c r="I126" s="160"/>
      <c r="J126" s="118"/>
    </row>
    <row r="127" spans="1:10" ht="15.75">
      <c r="A127" s="102"/>
      <c r="B127" s="103"/>
      <c r="C127" s="103"/>
      <c r="D127" s="118"/>
      <c r="E127" s="150"/>
      <c r="F127" s="103"/>
      <c r="G127" s="124"/>
      <c r="H127" s="104"/>
      <c r="I127" s="160"/>
      <c r="J127" s="118"/>
    </row>
    <row r="128" spans="1:10" ht="15.75">
      <c r="A128" s="102"/>
      <c r="B128" s="103"/>
      <c r="C128" s="103"/>
      <c r="D128" s="118"/>
      <c r="E128" s="150"/>
      <c r="F128" s="103"/>
      <c r="G128" s="124"/>
      <c r="H128" s="104"/>
      <c r="I128" s="160"/>
      <c r="J128" s="118"/>
    </row>
    <row r="129" spans="1:10" ht="15.75">
      <c r="A129" s="102"/>
      <c r="B129" s="103"/>
      <c r="C129" s="103"/>
      <c r="D129" s="118"/>
      <c r="E129" s="150"/>
      <c r="F129" s="103"/>
      <c r="G129" s="124"/>
      <c r="H129" s="104"/>
      <c r="I129" s="160"/>
      <c r="J129" s="118"/>
    </row>
    <row r="130" spans="1:10" ht="15.75">
      <c r="A130" s="102"/>
      <c r="B130" s="103"/>
      <c r="C130" s="103"/>
      <c r="D130" s="118"/>
      <c r="E130" s="150"/>
      <c r="F130" s="103"/>
      <c r="G130" s="124"/>
      <c r="H130" s="104"/>
      <c r="I130" s="160"/>
      <c r="J130" s="118"/>
    </row>
    <row r="131" spans="1:10" ht="15.75">
      <c r="A131" s="102"/>
      <c r="B131" s="103"/>
      <c r="C131" s="103"/>
      <c r="D131" s="118"/>
      <c r="E131" s="150"/>
      <c r="F131" s="103"/>
      <c r="G131" s="124"/>
      <c r="H131" s="104"/>
      <c r="I131" s="160"/>
      <c r="J131" s="118"/>
    </row>
    <row r="132" spans="1:10" ht="15.75">
      <c r="A132" s="102"/>
      <c r="B132" s="103"/>
      <c r="C132" s="103"/>
      <c r="D132" s="118"/>
      <c r="E132" s="150"/>
      <c r="F132" s="103"/>
      <c r="G132" s="124"/>
      <c r="H132" s="104"/>
      <c r="I132" s="160"/>
      <c r="J132" s="118"/>
    </row>
    <row r="133" spans="1:10" ht="15.75">
      <c r="A133" s="102"/>
      <c r="B133" s="103"/>
      <c r="C133" s="103"/>
      <c r="D133" s="118"/>
      <c r="E133" s="150"/>
      <c r="F133" s="103"/>
      <c r="G133" s="124"/>
      <c r="H133" s="104"/>
      <c r="I133" s="160"/>
      <c r="J133" s="118"/>
    </row>
    <row r="134" spans="1:10" ht="15.75">
      <c r="A134" s="102"/>
      <c r="B134" s="103"/>
      <c r="C134" s="103"/>
      <c r="D134" s="118"/>
      <c r="E134" s="150"/>
      <c r="F134" s="103"/>
      <c r="G134" s="124"/>
      <c r="H134" s="104"/>
      <c r="I134" s="160"/>
      <c r="J134" s="118"/>
    </row>
    <row r="135" spans="1:10" ht="15.75">
      <c r="A135" s="102"/>
      <c r="B135" s="103"/>
      <c r="C135" s="103"/>
      <c r="D135" s="118"/>
      <c r="E135" s="150"/>
      <c r="F135" s="103"/>
      <c r="G135" s="124"/>
      <c r="H135" s="104"/>
      <c r="I135" s="160"/>
      <c r="J135" s="118"/>
    </row>
    <row r="136" spans="1:10" ht="15.75">
      <c r="A136" s="102"/>
      <c r="B136" s="103"/>
      <c r="C136" s="103"/>
      <c r="D136" s="118"/>
      <c r="E136" s="150"/>
      <c r="F136" s="103"/>
      <c r="G136" s="124"/>
      <c r="H136" s="104"/>
      <c r="I136" s="160"/>
      <c r="J136" s="118"/>
    </row>
    <row r="137" spans="1:10" ht="15.75">
      <c r="A137" s="102"/>
      <c r="B137" s="103"/>
      <c r="C137" s="103"/>
      <c r="D137" s="118"/>
      <c r="E137" s="150"/>
      <c r="F137" s="103"/>
      <c r="G137" s="124"/>
      <c r="H137" s="104"/>
      <c r="I137" s="160"/>
      <c r="J137" s="118"/>
    </row>
    <row r="138" spans="1:10" ht="15.75">
      <c r="A138" s="102"/>
      <c r="B138" s="103"/>
      <c r="C138" s="103"/>
      <c r="D138" s="118"/>
      <c r="E138" s="150"/>
      <c r="F138" s="103"/>
      <c r="G138" s="124"/>
      <c r="H138" s="104"/>
      <c r="I138" s="160"/>
      <c r="J138" s="118"/>
    </row>
    <row r="139" spans="1:10" ht="15.75">
      <c r="A139" s="102"/>
      <c r="B139" s="103"/>
      <c r="C139" s="103"/>
      <c r="D139" s="118"/>
      <c r="E139" s="150"/>
      <c r="F139" s="103"/>
      <c r="G139" s="124"/>
      <c r="H139" s="104"/>
      <c r="I139" s="160"/>
      <c r="J139" s="118"/>
    </row>
    <row r="140" spans="1:10" ht="15.75">
      <c r="A140" s="102"/>
      <c r="B140" s="103"/>
      <c r="C140" s="103"/>
      <c r="D140" s="118"/>
      <c r="E140" s="150"/>
      <c r="F140" s="103"/>
      <c r="G140" s="124"/>
      <c r="H140" s="104"/>
      <c r="I140" s="160"/>
      <c r="J140" s="118"/>
    </row>
    <row r="141" spans="1:10" ht="15.75">
      <c r="A141" s="102"/>
      <c r="B141" s="103"/>
      <c r="C141" s="103"/>
      <c r="D141" s="118"/>
      <c r="E141" s="150"/>
      <c r="F141" s="103"/>
      <c r="G141" s="124"/>
      <c r="H141" s="104"/>
      <c r="I141" s="160"/>
      <c r="J141" s="118"/>
    </row>
    <row r="142" spans="1:10" ht="15.75">
      <c r="A142" s="102"/>
      <c r="B142" s="103"/>
      <c r="C142" s="103"/>
      <c r="D142" s="118"/>
      <c r="E142" s="150"/>
      <c r="F142" s="103"/>
      <c r="G142" s="124"/>
      <c r="H142" s="104"/>
      <c r="I142" s="160"/>
      <c r="J142" s="118"/>
    </row>
    <row r="143" spans="1:10" ht="15.75">
      <c r="A143" s="102"/>
      <c r="B143" s="103"/>
      <c r="C143" s="103"/>
      <c r="D143" s="118"/>
      <c r="E143" s="150"/>
      <c r="F143" s="103"/>
      <c r="G143" s="124"/>
      <c r="H143" s="104"/>
      <c r="I143" s="160"/>
      <c r="J143" s="118"/>
    </row>
    <row r="144" spans="1:10" ht="15.75">
      <c r="A144" s="102"/>
      <c r="B144" s="103"/>
      <c r="C144" s="103"/>
      <c r="D144" s="118"/>
      <c r="E144" s="150"/>
      <c r="F144" s="103"/>
      <c r="G144" s="124"/>
      <c r="H144" s="104"/>
      <c r="I144" s="160"/>
      <c r="J144" s="118"/>
    </row>
    <row r="145" spans="1:10" ht="15.75">
      <c r="A145" s="102"/>
      <c r="B145" s="103"/>
      <c r="C145" s="103"/>
      <c r="D145" s="118"/>
      <c r="E145" s="150"/>
      <c r="F145" s="103"/>
      <c r="G145" s="124"/>
      <c r="H145" s="104"/>
      <c r="I145" s="160"/>
      <c r="J145" s="118"/>
    </row>
    <row r="146" spans="1:10" ht="15.75">
      <c r="A146" s="102"/>
      <c r="B146" s="103"/>
      <c r="C146" s="103"/>
      <c r="D146" s="118"/>
      <c r="E146" s="150"/>
      <c r="F146" s="103"/>
      <c r="G146" s="124"/>
      <c r="H146" s="104"/>
      <c r="I146" s="160"/>
      <c r="J146" s="118"/>
    </row>
    <row r="147" spans="1:10" ht="15.75">
      <c r="A147" s="102"/>
      <c r="B147" s="103"/>
      <c r="C147" s="103"/>
      <c r="D147" s="118"/>
      <c r="E147" s="150"/>
      <c r="F147" s="103"/>
      <c r="G147" s="124"/>
      <c r="H147" s="104"/>
      <c r="I147" s="160"/>
      <c r="J147" s="118"/>
    </row>
    <row r="148" spans="1:10" ht="15.75">
      <c r="A148" s="102"/>
      <c r="B148" s="103"/>
      <c r="C148" s="103"/>
      <c r="D148" s="118"/>
      <c r="E148" s="150"/>
      <c r="F148" s="103"/>
      <c r="G148" s="124"/>
      <c r="H148" s="104"/>
      <c r="I148" s="160"/>
      <c r="J148" s="118"/>
    </row>
    <row r="149" spans="1:10" ht="15.75">
      <c r="A149" s="102"/>
      <c r="B149" s="103"/>
      <c r="C149" s="103"/>
      <c r="D149" s="118"/>
      <c r="E149" s="150"/>
      <c r="F149" s="103"/>
      <c r="G149" s="124"/>
      <c r="H149" s="104"/>
      <c r="I149" s="160"/>
      <c r="J149" s="118"/>
    </row>
    <row r="150" spans="1:10" ht="15.75">
      <c r="A150" s="102"/>
      <c r="B150" s="103"/>
      <c r="C150" s="103"/>
      <c r="D150" s="118"/>
      <c r="E150" s="150"/>
      <c r="F150" s="103"/>
      <c r="G150" s="124"/>
      <c r="H150" s="104"/>
      <c r="I150" s="160"/>
      <c r="J150" s="118"/>
    </row>
    <row r="151" spans="1:10" ht="15.75">
      <c r="A151" s="102"/>
      <c r="B151" s="103"/>
      <c r="C151" s="103"/>
      <c r="D151" s="118"/>
      <c r="E151" s="150"/>
      <c r="F151" s="103"/>
      <c r="G151" s="124"/>
      <c r="H151" s="104"/>
      <c r="I151" s="160"/>
      <c r="J151" s="118"/>
    </row>
    <row r="152" spans="1:10" ht="15.75">
      <c r="A152" s="102"/>
      <c r="B152" s="103"/>
      <c r="C152" s="103"/>
      <c r="D152" s="118"/>
      <c r="E152" s="150"/>
      <c r="F152" s="103"/>
      <c r="G152" s="124"/>
      <c r="H152" s="104"/>
      <c r="I152" s="160"/>
      <c r="J152" s="118"/>
    </row>
    <row r="153" spans="1:10" ht="15.75">
      <c r="A153" s="102"/>
      <c r="B153" s="103"/>
      <c r="C153" s="103"/>
      <c r="D153" s="118"/>
      <c r="E153" s="150"/>
      <c r="F153" s="103"/>
      <c r="G153" s="124"/>
      <c r="H153" s="104"/>
      <c r="I153" s="160"/>
      <c r="J153" s="118"/>
    </row>
    <row r="154" spans="1:10" ht="15.75">
      <c r="A154" s="102"/>
      <c r="B154" s="103"/>
      <c r="C154" s="103"/>
      <c r="D154" s="118"/>
      <c r="E154" s="150"/>
      <c r="F154" s="103"/>
      <c r="G154" s="124"/>
      <c r="H154" s="104"/>
      <c r="I154" s="160"/>
      <c r="J154" s="118"/>
    </row>
    <row r="155" spans="1:10" ht="15.75">
      <c r="A155" s="102"/>
      <c r="B155" s="103"/>
      <c r="C155" s="103"/>
      <c r="D155" s="118"/>
      <c r="E155" s="150"/>
      <c r="F155" s="103"/>
      <c r="G155" s="124"/>
      <c r="H155" s="104"/>
      <c r="I155" s="160"/>
      <c r="J155" s="118"/>
    </row>
    <row r="156" spans="1:10" ht="15.75">
      <c r="A156" s="102"/>
      <c r="B156" s="103"/>
      <c r="C156" s="103"/>
      <c r="D156" s="118"/>
      <c r="E156" s="150"/>
      <c r="F156" s="103"/>
      <c r="G156" s="124"/>
      <c r="H156" s="104"/>
      <c r="I156" s="160"/>
      <c r="J156" s="118"/>
    </row>
    <row r="157" spans="1:10" ht="15.75">
      <c r="A157" s="102"/>
      <c r="B157" s="103"/>
      <c r="C157" s="103"/>
      <c r="D157" s="118"/>
      <c r="E157" s="150"/>
      <c r="F157" s="103"/>
      <c r="G157" s="124"/>
      <c r="H157" s="104"/>
      <c r="I157" s="160"/>
      <c r="J157" s="118"/>
    </row>
    <row r="158" spans="1:10" ht="15.75">
      <c r="A158" s="102"/>
      <c r="B158" s="103"/>
      <c r="C158" s="114"/>
      <c r="D158" s="102"/>
      <c r="E158" s="151"/>
      <c r="F158" s="114"/>
      <c r="G158" s="125"/>
      <c r="H158" s="116"/>
      <c r="I158" s="160"/>
      <c r="J158" s="102"/>
    </row>
    <row r="159" spans="1:10" ht="15.75">
      <c r="A159" s="102"/>
      <c r="B159" s="103"/>
      <c r="C159" s="114"/>
      <c r="D159" s="102"/>
      <c r="E159" s="151"/>
      <c r="F159" s="114"/>
      <c r="G159" s="125"/>
      <c r="H159" s="116"/>
      <c r="I159" s="160"/>
      <c r="J159" s="102"/>
    </row>
    <row r="160" spans="1:10" ht="15.75">
      <c r="A160" s="102"/>
      <c r="B160" s="103"/>
      <c r="C160" s="114"/>
      <c r="D160" s="102"/>
      <c r="E160" s="151"/>
      <c r="F160" s="114"/>
      <c r="G160" s="125"/>
      <c r="H160" s="116"/>
      <c r="I160" s="160"/>
      <c r="J160" s="102"/>
    </row>
    <row r="161" spans="1:10" ht="15.75">
      <c r="A161" s="102"/>
      <c r="B161" s="103"/>
      <c r="C161" s="114"/>
      <c r="D161" s="102"/>
      <c r="E161" s="151"/>
      <c r="F161" s="114"/>
      <c r="G161" s="125"/>
      <c r="H161" s="116"/>
      <c r="I161" s="160"/>
      <c r="J161" s="102"/>
    </row>
    <row r="162" spans="1:10" ht="15.75">
      <c r="A162" s="102"/>
      <c r="B162" s="103"/>
      <c r="C162" s="114"/>
      <c r="D162" s="102"/>
      <c r="E162" s="151"/>
      <c r="F162" s="114"/>
      <c r="G162" s="125"/>
      <c r="H162" s="116"/>
      <c r="I162" s="160"/>
    </row>
    <row r="163" spans="1:10" ht="15.75">
      <c r="A163" s="102"/>
      <c r="B163" s="103"/>
      <c r="C163" s="114"/>
      <c r="D163" s="102"/>
      <c r="E163" s="151"/>
      <c r="F163" s="114"/>
      <c r="G163" s="125"/>
      <c r="H163" s="116"/>
      <c r="I163" s="160"/>
    </row>
    <row r="164" spans="1:10" ht="15.75">
      <c r="A164" s="102"/>
      <c r="B164" s="103"/>
      <c r="C164" s="114"/>
      <c r="D164" s="102"/>
      <c r="E164" s="151"/>
      <c r="F164" s="114"/>
      <c r="G164" s="125"/>
      <c r="H164" s="116"/>
      <c r="I164" s="160"/>
    </row>
    <row r="165" spans="1:10" ht="15.75">
      <c r="A165" s="102"/>
      <c r="B165" s="103"/>
      <c r="C165" s="114"/>
      <c r="D165" s="102"/>
      <c r="E165" s="151"/>
      <c r="F165" s="114"/>
      <c r="G165" s="125"/>
      <c r="H165" s="116"/>
      <c r="I165" s="160"/>
    </row>
    <row r="166" spans="1:10" ht="15.75">
      <c r="A166" s="102"/>
      <c r="B166" s="103"/>
      <c r="C166" s="114"/>
      <c r="D166" s="102"/>
      <c r="E166" s="151"/>
      <c r="F166" s="114"/>
      <c r="G166" s="125"/>
      <c r="H166" s="116"/>
      <c r="I166" s="160"/>
    </row>
    <row r="167" spans="1:10" ht="15.75">
      <c r="A167" s="102"/>
      <c r="B167" s="103"/>
      <c r="C167" s="114"/>
      <c r="D167" s="102"/>
      <c r="E167" s="151"/>
      <c r="F167" s="114"/>
      <c r="G167" s="125"/>
      <c r="H167" s="116"/>
      <c r="I167" s="160"/>
    </row>
    <row r="168" spans="1:10" ht="15.75">
      <c r="A168" s="102"/>
      <c r="B168" s="103"/>
      <c r="C168" s="114"/>
      <c r="D168" s="102"/>
      <c r="E168" s="151"/>
      <c r="F168" s="114"/>
      <c r="G168" s="125"/>
      <c r="H168" s="116"/>
      <c r="I168" s="160"/>
    </row>
    <row r="169" spans="1:10" ht="15.75">
      <c r="A169" s="102"/>
      <c r="B169" s="103"/>
      <c r="C169" s="114"/>
      <c r="D169" s="102"/>
      <c r="E169" s="151"/>
      <c r="F169" s="114"/>
      <c r="G169" s="125"/>
      <c r="H169" s="116"/>
      <c r="I169" s="160"/>
    </row>
    <row r="170" spans="1:10" ht="15.75">
      <c r="A170" s="102"/>
      <c r="B170" s="103"/>
      <c r="C170" s="114"/>
      <c r="D170" s="102"/>
      <c r="E170" s="151"/>
      <c r="F170" s="114"/>
      <c r="G170" s="125"/>
      <c r="H170" s="116"/>
      <c r="I170" s="160"/>
    </row>
    <row r="171" spans="1:10" ht="15.75">
      <c r="A171" s="102"/>
      <c r="B171" s="103"/>
      <c r="C171" s="114"/>
      <c r="D171" s="102"/>
      <c r="E171" s="151"/>
      <c r="F171" s="114"/>
      <c r="G171" s="125"/>
      <c r="H171" s="116"/>
      <c r="I171" s="160"/>
    </row>
    <row r="172" spans="1:10" ht="15.75">
      <c r="A172" s="102"/>
      <c r="B172" s="103"/>
      <c r="C172" s="114"/>
      <c r="D172" s="102"/>
      <c r="E172" s="151"/>
      <c r="F172" s="114"/>
      <c r="G172" s="125"/>
      <c r="H172" s="116"/>
      <c r="I172" s="160"/>
    </row>
    <row r="173" spans="1:10" ht="15.75">
      <c r="A173" s="102"/>
      <c r="B173" s="103"/>
      <c r="C173" s="114"/>
      <c r="D173" s="102"/>
      <c r="E173" s="151"/>
      <c r="F173" s="114"/>
      <c r="G173" s="125"/>
      <c r="H173" s="116"/>
      <c r="I173" s="160"/>
    </row>
    <row r="174" spans="1:10" ht="15.75">
      <c r="A174" s="102"/>
      <c r="B174" s="103"/>
      <c r="C174" s="114"/>
      <c r="D174" s="102"/>
      <c r="E174" s="151"/>
      <c r="F174" s="114"/>
      <c r="G174" s="125"/>
      <c r="H174" s="116"/>
      <c r="I174" s="160"/>
    </row>
    <row r="175" spans="1:10" ht="15.75">
      <c r="A175" s="102"/>
      <c r="B175" s="103"/>
      <c r="C175" s="114"/>
      <c r="D175" s="102"/>
      <c r="E175" s="151"/>
      <c r="F175" s="114"/>
      <c r="G175" s="125"/>
      <c r="H175" s="116"/>
      <c r="I175" s="160"/>
    </row>
    <row r="176" spans="1:10" ht="15.75">
      <c r="A176" s="102"/>
      <c r="B176" s="103"/>
      <c r="C176" s="114"/>
      <c r="D176" s="102"/>
      <c r="E176" s="151"/>
      <c r="F176" s="114"/>
      <c r="G176" s="125"/>
      <c r="H176" s="116"/>
      <c r="I176" s="160"/>
    </row>
    <row r="177" spans="1:9" ht="15.75">
      <c r="A177" s="102"/>
      <c r="B177" s="103"/>
      <c r="C177" s="114"/>
      <c r="D177" s="102"/>
      <c r="E177" s="151"/>
      <c r="F177" s="114"/>
      <c r="G177" s="125"/>
      <c r="H177" s="116"/>
      <c r="I177" s="160"/>
    </row>
    <row r="178" spans="1:9" ht="15.75">
      <c r="A178" s="102"/>
      <c r="B178" s="103"/>
      <c r="C178" s="114"/>
      <c r="D178" s="102"/>
      <c r="E178" s="151"/>
      <c r="F178" s="114"/>
      <c r="G178" s="125"/>
      <c r="H178" s="116"/>
      <c r="I178" s="160"/>
    </row>
    <row r="179" spans="1:9" ht="15.75">
      <c r="A179" s="102"/>
      <c r="B179" s="103"/>
      <c r="C179" s="114"/>
      <c r="D179" s="102"/>
      <c r="E179" s="151"/>
      <c r="F179" s="114"/>
      <c r="G179" s="125"/>
      <c r="H179" s="116"/>
      <c r="I179" s="160"/>
    </row>
    <row r="180" spans="1:9" ht="15.75">
      <c r="A180" s="102"/>
      <c r="B180" s="103"/>
      <c r="C180" s="114"/>
      <c r="D180" s="102"/>
      <c r="E180" s="151"/>
      <c r="F180" s="114"/>
      <c r="G180" s="125"/>
      <c r="H180" s="116"/>
      <c r="I180" s="160"/>
    </row>
    <row r="181" spans="1:9" ht="15.75">
      <c r="A181" s="102"/>
      <c r="B181" s="103"/>
      <c r="C181" s="114"/>
      <c r="D181" s="102"/>
      <c r="E181" s="151"/>
      <c r="F181" s="114"/>
      <c r="G181" s="125"/>
      <c r="H181" s="116"/>
      <c r="I181" s="160"/>
    </row>
    <row r="182" spans="1:9" ht="15.75">
      <c r="A182" s="102"/>
      <c r="B182" s="103"/>
      <c r="C182" s="114"/>
      <c r="D182" s="102"/>
      <c r="E182" s="151"/>
      <c r="F182" s="114"/>
      <c r="G182" s="125"/>
      <c r="H182" s="116"/>
      <c r="I182" s="160"/>
    </row>
    <row r="183" spans="1:9" ht="15.75">
      <c r="A183" s="102"/>
      <c r="B183" s="103"/>
      <c r="C183" s="114"/>
      <c r="D183" s="102"/>
      <c r="E183" s="151"/>
      <c r="F183" s="114"/>
      <c r="G183" s="125"/>
      <c r="H183" s="116"/>
      <c r="I183" s="160"/>
    </row>
  </sheetData>
  <mergeCells count="8">
    <mergeCell ref="A23:D23"/>
    <mergeCell ref="A24:J24"/>
    <mergeCell ref="A19:A20"/>
    <mergeCell ref="A21:A22"/>
    <mergeCell ref="A4:J4"/>
    <mergeCell ref="A5:J5"/>
    <mergeCell ref="A8:A9"/>
    <mergeCell ref="A1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 ke chi tiet</vt:lpstr>
      <vt:lpstr>bang ke thanh toan xe</vt:lpstr>
      <vt:lpstr>BANG KE DAU </vt:lpstr>
      <vt:lpstr>BANG KE NHOT </vt:lpstr>
      <vt:lpstr>BANG KE BAI XE</vt:lpstr>
      <vt:lpstr>BẢNG KÊ CHI PHÍ KHÁC</vt:lpstr>
      <vt:lpstr>Bảng kê khách hàng xuất HĐ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2016-08-31T01:39:52Z</dcterms:created>
  <dcterms:modified xsi:type="dcterms:W3CDTF">2016-08-31T07:31:36Z</dcterms:modified>
</cp:coreProperties>
</file>