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 hidePivotFieldList="1"/>
  <xr:revisionPtr revIDLastSave="0" documentId="13_ncr:1_{5D77C422-5908-4037-8958-71D8EB600A85}" xr6:coauthVersionLast="36" xr6:coauthVersionMax="36" xr10:uidLastSave="{00000000-0000-0000-0000-000000000000}"/>
  <bookViews>
    <workbookView xWindow="0" yWindow="0" windowWidth="15480" windowHeight="11640" activeTab="1" xr2:uid="{00000000-000D-0000-FFFF-FFFF00000000}"/>
  </bookViews>
  <sheets>
    <sheet name="销售日志" sheetId="3" r:id="rId1"/>
    <sheet name="业绩分析" sheetId="2" r:id="rId2"/>
    <sheet name="参数管理" sheetId="1" r:id="rId3"/>
  </sheets>
  <definedNames>
    <definedName name="Courses">#REF!</definedName>
    <definedName name="Employees">产品档案[产品名称]</definedName>
    <definedName name="_xlnm.Print_Area" localSheetId="2">参数管理!$C:$E</definedName>
    <definedName name="_xlnm.Print_Area" localSheetId="0">销售日志!$A$1:$H$25</definedName>
    <definedName name="_xlnm.Print_Area" localSheetId="1">业绩分析!$C:$F</definedName>
    <definedName name="_xlnm.Print_Titles" localSheetId="2">参数管理!$5:$5</definedName>
    <definedName name="_xlnm.Print_Titles" localSheetId="0">销售日志!$12:$12</definedName>
    <definedName name="_xlnm.Print_Titles" localSheetId="1">业绩分析!$7:$7</definedName>
    <definedName name="切片器_产品类别1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N13" i="3" l="1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 s="1"/>
  <c r="J102" i="3"/>
  <c r="K102" i="3" s="1"/>
  <c r="J103" i="3"/>
  <c r="K103" i="3" s="1"/>
  <c r="J104" i="3"/>
  <c r="K104" i="3" s="1"/>
  <c r="J105" i="3"/>
  <c r="K105" i="3" s="1"/>
  <c r="J106" i="3"/>
  <c r="K106" i="3" s="1"/>
  <c r="J107" i="3"/>
  <c r="K107" i="3" s="1"/>
  <c r="J108" i="3"/>
  <c r="K108" i="3" s="1"/>
  <c r="J109" i="3"/>
  <c r="K109" i="3" s="1"/>
  <c r="J110" i="3"/>
  <c r="K110" i="3" s="1"/>
  <c r="J111" i="3"/>
  <c r="K111" i="3" s="1"/>
  <c r="J112" i="3"/>
  <c r="K112" i="3" s="1"/>
  <c r="J113" i="3"/>
  <c r="K113" i="3" s="1"/>
  <c r="J114" i="3"/>
  <c r="K114" i="3" s="1"/>
  <c r="J115" i="3"/>
  <c r="K115" i="3" s="1"/>
  <c r="J116" i="3"/>
  <c r="K116" i="3" s="1"/>
  <c r="J117" i="3"/>
  <c r="K117" i="3" s="1"/>
  <c r="J118" i="3"/>
  <c r="K118" i="3" s="1"/>
  <c r="J119" i="3"/>
  <c r="K119" i="3" s="1"/>
  <c r="J120" i="3"/>
  <c r="K120" i="3" s="1"/>
  <c r="J121" i="3"/>
  <c r="K121" i="3" s="1"/>
  <c r="J122" i="3"/>
  <c r="K122" i="3" s="1"/>
  <c r="J123" i="3"/>
  <c r="K123" i="3" s="1"/>
  <c r="J124" i="3"/>
  <c r="K124" i="3" s="1"/>
  <c r="J125" i="3"/>
  <c r="K125" i="3" s="1"/>
  <c r="J126" i="3"/>
  <c r="K126" i="3" s="1"/>
  <c r="J127" i="3"/>
  <c r="K127" i="3" s="1"/>
  <c r="J128" i="3"/>
  <c r="K128" i="3" s="1"/>
  <c r="J129" i="3"/>
  <c r="K129" i="3" s="1"/>
  <c r="J130" i="3"/>
  <c r="K130" i="3" s="1"/>
  <c r="J131" i="3"/>
  <c r="K131" i="3" s="1"/>
  <c r="J132" i="3"/>
  <c r="K132" i="3" s="1"/>
  <c r="J133" i="3"/>
  <c r="K133" i="3" s="1"/>
  <c r="J134" i="3"/>
  <c r="K134" i="3" s="1"/>
  <c r="J135" i="3"/>
  <c r="K135" i="3" s="1"/>
  <c r="J136" i="3"/>
  <c r="K136" i="3" s="1"/>
  <c r="J137" i="3"/>
  <c r="K137" i="3" s="1"/>
  <c r="J138" i="3"/>
  <c r="K138" i="3" s="1"/>
  <c r="J139" i="3"/>
  <c r="K139" i="3" s="1"/>
  <c r="J140" i="3"/>
  <c r="K140" i="3" s="1"/>
  <c r="J141" i="3"/>
  <c r="K141" i="3" s="1"/>
  <c r="J142" i="3"/>
  <c r="K142" i="3" s="1"/>
  <c r="J143" i="3"/>
  <c r="K143" i="3" s="1"/>
  <c r="J144" i="3"/>
  <c r="K144" i="3" s="1"/>
  <c r="J145" i="3"/>
  <c r="K145" i="3" s="1"/>
  <c r="J146" i="3"/>
  <c r="K146" i="3" s="1"/>
  <c r="J147" i="3"/>
  <c r="K147" i="3" s="1"/>
  <c r="J148" i="3"/>
  <c r="K148" i="3" s="1"/>
  <c r="J149" i="3"/>
  <c r="K149" i="3" s="1"/>
  <c r="J150" i="3"/>
  <c r="K150" i="3" s="1"/>
  <c r="J151" i="3"/>
  <c r="K151" i="3" s="1"/>
  <c r="J152" i="3"/>
  <c r="K152" i="3" s="1"/>
  <c r="J153" i="3"/>
  <c r="K153" i="3" s="1"/>
  <c r="J154" i="3"/>
  <c r="K154" i="3" s="1"/>
  <c r="J155" i="3"/>
  <c r="K155" i="3" s="1"/>
  <c r="J156" i="3"/>
  <c r="K156" i="3" s="1"/>
  <c r="J157" i="3"/>
  <c r="K157" i="3" s="1"/>
  <c r="J158" i="3"/>
  <c r="K158" i="3" s="1"/>
  <c r="J159" i="3"/>
  <c r="K159" i="3" s="1"/>
  <c r="J160" i="3"/>
  <c r="K160" i="3" s="1"/>
  <c r="J161" i="3"/>
  <c r="K161" i="3" s="1"/>
  <c r="J162" i="3"/>
  <c r="K162" i="3" s="1"/>
  <c r="J163" i="3"/>
  <c r="K163" i="3" s="1"/>
  <c r="J164" i="3"/>
  <c r="K164" i="3" s="1"/>
  <c r="J165" i="3"/>
  <c r="K165" i="3" s="1"/>
  <c r="J166" i="3"/>
  <c r="K166" i="3" s="1"/>
  <c r="J167" i="3"/>
  <c r="K167" i="3" s="1"/>
  <c r="J168" i="3"/>
  <c r="K168" i="3" s="1"/>
  <c r="J169" i="3"/>
  <c r="K169" i="3" s="1"/>
  <c r="J170" i="3"/>
  <c r="K170" i="3" s="1"/>
  <c r="J171" i="3"/>
  <c r="K171" i="3" s="1"/>
  <c r="J172" i="3"/>
  <c r="K172" i="3" s="1"/>
  <c r="J173" i="3"/>
  <c r="K173" i="3" s="1"/>
  <c r="J174" i="3"/>
  <c r="K174" i="3" s="1"/>
  <c r="J175" i="3"/>
  <c r="K175" i="3" s="1"/>
  <c r="J176" i="3"/>
  <c r="K176" i="3" s="1"/>
  <c r="J177" i="3"/>
  <c r="K177" i="3" s="1"/>
  <c r="J178" i="3"/>
  <c r="K178" i="3" s="1"/>
  <c r="J179" i="3"/>
  <c r="K179" i="3" s="1"/>
  <c r="J180" i="3"/>
  <c r="K180" i="3" s="1"/>
  <c r="J181" i="3"/>
  <c r="K181" i="3" s="1"/>
  <c r="J182" i="3"/>
  <c r="K182" i="3" s="1"/>
  <c r="J183" i="3"/>
  <c r="K183" i="3" s="1"/>
  <c r="J184" i="3"/>
  <c r="K184" i="3" s="1"/>
  <c r="J185" i="3"/>
  <c r="K185" i="3" s="1"/>
  <c r="J186" i="3"/>
  <c r="K186" i="3" s="1"/>
  <c r="J187" i="3"/>
  <c r="K187" i="3" s="1"/>
  <c r="J188" i="3"/>
  <c r="K188" i="3" s="1"/>
  <c r="J189" i="3"/>
  <c r="K189" i="3" s="1"/>
  <c r="J190" i="3"/>
  <c r="K190" i="3" s="1"/>
  <c r="J191" i="3"/>
  <c r="K191" i="3" s="1"/>
  <c r="J192" i="3"/>
  <c r="K192" i="3" s="1"/>
  <c r="J193" i="3"/>
  <c r="K193" i="3" s="1"/>
  <c r="J194" i="3"/>
  <c r="K194" i="3" s="1"/>
  <c r="J195" i="3"/>
  <c r="K195" i="3" s="1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K201" i="3" s="1"/>
  <c r="J202" i="3"/>
  <c r="K202" i="3" s="1"/>
  <c r="J203" i="3"/>
  <c r="K203" i="3" s="1"/>
  <c r="J204" i="3"/>
  <c r="K204" i="3" s="1"/>
  <c r="J205" i="3"/>
  <c r="K205" i="3" s="1"/>
  <c r="J206" i="3"/>
  <c r="K206" i="3" s="1"/>
  <c r="J207" i="3"/>
  <c r="K207" i="3" s="1"/>
  <c r="J208" i="3"/>
  <c r="K208" i="3" s="1"/>
  <c r="J209" i="3"/>
  <c r="K209" i="3" s="1"/>
  <c r="J210" i="3"/>
  <c r="K210" i="3" s="1"/>
  <c r="J211" i="3"/>
  <c r="K211" i="3" s="1"/>
  <c r="J212" i="3"/>
  <c r="K212" i="3" s="1"/>
  <c r="J213" i="3"/>
  <c r="K213" i="3" s="1"/>
  <c r="J214" i="3"/>
  <c r="K214" i="3" s="1"/>
  <c r="J215" i="3"/>
  <c r="K215" i="3" s="1"/>
  <c r="J216" i="3"/>
  <c r="K216" i="3" s="1"/>
  <c r="J217" i="3"/>
  <c r="K217" i="3" s="1"/>
  <c r="J218" i="3"/>
  <c r="K218" i="3" s="1"/>
  <c r="J219" i="3"/>
  <c r="K219" i="3" s="1"/>
  <c r="J220" i="3"/>
  <c r="K220" i="3" s="1"/>
  <c r="J221" i="3"/>
  <c r="K221" i="3" s="1"/>
  <c r="J222" i="3"/>
  <c r="K222" i="3" s="1"/>
  <c r="J223" i="3"/>
  <c r="K223" i="3" s="1"/>
  <c r="J224" i="3"/>
  <c r="K224" i="3" s="1"/>
  <c r="J225" i="3"/>
  <c r="K225" i="3" s="1"/>
  <c r="J226" i="3"/>
  <c r="K226" i="3" s="1"/>
  <c r="J227" i="3"/>
  <c r="K227" i="3" s="1"/>
  <c r="J228" i="3"/>
  <c r="K228" i="3" s="1"/>
  <c r="J229" i="3"/>
  <c r="K229" i="3" s="1"/>
  <c r="J230" i="3"/>
  <c r="K230" i="3" s="1"/>
  <c r="J231" i="3"/>
  <c r="K231" i="3" s="1"/>
  <c r="J232" i="3"/>
  <c r="K232" i="3" s="1"/>
  <c r="J233" i="3"/>
  <c r="K233" i="3" s="1"/>
  <c r="J234" i="3"/>
  <c r="K234" i="3" s="1"/>
  <c r="J235" i="3"/>
  <c r="K235" i="3" s="1"/>
  <c r="J236" i="3"/>
  <c r="K236" i="3" s="1"/>
  <c r="J237" i="3"/>
  <c r="K237" i="3" s="1"/>
  <c r="J238" i="3"/>
  <c r="K238" i="3" s="1"/>
  <c r="J239" i="3"/>
  <c r="K239" i="3" s="1"/>
  <c r="J240" i="3"/>
  <c r="K240" i="3" s="1"/>
  <c r="J241" i="3"/>
  <c r="K241" i="3" s="1"/>
  <c r="J242" i="3"/>
  <c r="K242" i="3" s="1"/>
  <c r="J243" i="3"/>
  <c r="K243" i="3" s="1"/>
  <c r="J244" i="3"/>
  <c r="K244" i="3" s="1"/>
  <c r="J245" i="3"/>
  <c r="K245" i="3" s="1"/>
  <c r="J246" i="3"/>
  <c r="K246" i="3" s="1"/>
  <c r="J247" i="3"/>
  <c r="K247" i="3" s="1"/>
  <c r="J248" i="3"/>
  <c r="K248" i="3" s="1"/>
  <c r="J249" i="3"/>
  <c r="K249" i="3" s="1"/>
  <c r="J250" i="3"/>
  <c r="K250" i="3" s="1"/>
  <c r="J251" i="3"/>
  <c r="K251" i="3" s="1"/>
  <c r="J252" i="3"/>
  <c r="K252" i="3" s="1"/>
  <c r="J253" i="3"/>
  <c r="K253" i="3" s="1"/>
  <c r="J254" i="3"/>
  <c r="K254" i="3" s="1"/>
  <c r="J255" i="3"/>
  <c r="K255" i="3" s="1"/>
  <c r="J256" i="3"/>
  <c r="K256" i="3" s="1"/>
  <c r="J257" i="3"/>
  <c r="K257" i="3" s="1"/>
  <c r="J258" i="3"/>
  <c r="K258" i="3" s="1"/>
  <c r="J259" i="3"/>
  <c r="K259" i="3" s="1"/>
  <c r="J260" i="3"/>
  <c r="K260" i="3" s="1"/>
  <c r="J261" i="3"/>
  <c r="K261" i="3" s="1"/>
  <c r="J262" i="3"/>
  <c r="K262" i="3" s="1"/>
  <c r="J263" i="3"/>
  <c r="K263" i="3" s="1"/>
  <c r="J264" i="3"/>
  <c r="K264" i="3" s="1"/>
  <c r="J265" i="3"/>
  <c r="K265" i="3" s="1"/>
  <c r="J266" i="3"/>
  <c r="K266" i="3" s="1"/>
  <c r="J267" i="3"/>
  <c r="K267" i="3" s="1"/>
  <c r="J268" i="3"/>
  <c r="K268" i="3" s="1"/>
  <c r="J269" i="3"/>
  <c r="K269" i="3" s="1"/>
  <c r="J270" i="3"/>
  <c r="K270" i="3" s="1"/>
  <c r="J271" i="3"/>
  <c r="K271" i="3" s="1"/>
  <c r="J272" i="3"/>
  <c r="K272" i="3" s="1"/>
  <c r="J273" i="3"/>
  <c r="K273" i="3" s="1"/>
  <c r="J274" i="3"/>
  <c r="K274" i="3" s="1"/>
  <c r="J275" i="3"/>
  <c r="K275" i="3" s="1"/>
  <c r="J276" i="3"/>
  <c r="K276" i="3" s="1"/>
  <c r="J277" i="3"/>
  <c r="K277" i="3" s="1"/>
  <c r="J278" i="3"/>
  <c r="K278" i="3" s="1"/>
  <c r="J279" i="3"/>
  <c r="K279" i="3" s="1"/>
  <c r="J280" i="3"/>
  <c r="K280" i="3" s="1"/>
  <c r="J281" i="3"/>
  <c r="K281" i="3" s="1"/>
  <c r="J282" i="3"/>
  <c r="K282" i="3" s="1"/>
  <c r="J283" i="3"/>
  <c r="K283" i="3" s="1"/>
  <c r="J284" i="3"/>
  <c r="K284" i="3" s="1"/>
  <c r="J285" i="3"/>
  <c r="K285" i="3" s="1"/>
  <c r="J286" i="3"/>
  <c r="K286" i="3" s="1"/>
  <c r="J287" i="3"/>
  <c r="K287" i="3" s="1"/>
  <c r="J288" i="3"/>
  <c r="K288" i="3" s="1"/>
  <c r="J289" i="3"/>
  <c r="K289" i="3" s="1"/>
  <c r="J290" i="3"/>
  <c r="K290" i="3" s="1"/>
  <c r="J291" i="3"/>
  <c r="K291" i="3" s="1"/>
  <c r="J292" i="3"/>
  <c r="K292" i="3" s="1"/>
  <c r="J293" i="3"/>
  <c r="K293" i="3" s="1"/>
  <c r="J294" i="3"/>
  <c r="K294" i="3" s="1"/>
  <c r="J295" i="3"/>
  <c r="K295" i="3" s="1"/>
  <c r="J296" i="3"/>
  <c r="K296" i="3" s="1"/>
  <c r="J297" i="3"/>
  <c r="K297" i="3" s="1"/>
  <c r="J298" i="3"/>
  <c r="K298" i="3" s="1"/>
  <c r="J299" i="3"/>
  <c r="K299" i="3" s="1"/>
  <c r="J300" i="3"/>
  <c r="K300" i="3" s="1"/>
  <c r="J301" i="3"/>
  <c r="K301" i="3" s="1"/>
  <c r="J302" i="3"/>
  <c r="K302" i="3" s="1"/>
  <c r="J303" i="3"/>
  <c r="K303" i="3" s="1"/>
  <c r="J304" i="3"/>
  <c r="K304" i="3" s="1"/>
  <c r="J305" i="3"/>
  <c r="K305" i="3" s="1"/>
  <c r="J306" i="3"/>
  <c r="K306" i="3" s="1"/>
  <c r="J307" i="3"/>
  <c r="K307" i="3" s="1"/>
  <c r="J308" i="3"/>
  <c r="K308" i="3" s="1"/>
  <c r="J309" i="3"/>
  <c r="K309" i="3" s="1"/>
  <c r="J310" i="3"/>
  <c r="K310" i="3" s="1"/>
  <c r="J311" i="3"/>
  <c r="K311" i="3" s="1"/>
  <c r="J312" i="3"/>
  <c r="K312" i="3" s="1"/>
  <c r="J313" i="3"/>
  <c r="K313" i="3" s="1"/>
  <c r="J314" i="3"/>
  <c r="K314" i="3" s="1"/>
  <c r="J315" i="3"/>
  <c r="K315" i="3" s="1"/>
  <c r="J316" i="3"/>
  <c r="K316" i="3" s="1"/>
  <c r="J317" i="3"/>
  <c r="K317" i="3" s="1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C4" i="2" l="1"/>
  <c r="L25" i="3"/>
  <c r="L316" i="3"/>
  <c r="L304" i="3"/>
  <c r="L312" i="3"/>
  <c r="L300" i="3"/>
  <c r="L308" i="3"/>
  <c r="L296" i="3"/>
  <c r="L317" i="3"/>
  <c r="L313" i="3"/>
  <c r="L309" i="3"/>
  <c r="L305" i="3"/>
  <c r="L301" i="3"/>
  <c r="L297" i="3"/>
  <c r="L293" i="3"/>
  <c r="L289" i="3"/>
  <c r="L277" i="3"/>
  <c r="L273" i="3"/>
  <c r="L261" i="3"/>
  <c r="L257" i="3"/>
  <c r="L245" i="3"/>
  <c r="L241" i="3"/>
  <c r="L229" i="3"/>
  <c r="L225" i="3"/>
  <c r="L213" i="3"/>
  <c r="L209" i="3"/>
  <c r="L197" i="3"/>
  <c r="L193" i="3"/>
  <c r="L181" i="3"/>
  <c r="L177" i="3"/>
  <c r="L165" i="3"/>
  <c r="L161" i="3"/>
  <c r="L149" i="3"/>
  <c r="L145" i="3"/>
  <c r="L133" i="3"/>
  <c r="L129" i="3"/>
  <c r="L117" i="3"/>
  <c r="L113" i="3"/>
  <c r="L101" i="3"/>
  <c r="L97" i="3"/>
  <c r="L85" i="3"/>
  <c r="L81" i="3"/>
  <c r="L69" i="3"/>
  <c r="L65" i="3"/>
  <c r="L53" i="3"/>
  <c r="L49" i="3"/>
  <c r="L315" i="3"/>
  <c r="L311" i="3"/>
  <c r="L307" i="3"/>
  <c r="L303" i="3"/>
  <c r="L299" i="3"/>
  <c r="L295" i="3"/>
  <c r="L291" i="3"/>
  <c r="L287" i="3"/>
  <c r="L283" i="3"/>
  <c r="L279" i="3"/>
  <c r="L275" i="3"/>
  <c r="L271" i="3"/>
  <c r="L267" i="3"/>
  <c r="L263" i="3"/>
  <c r="L259" i="3"/>
  <c r="L255" i="3"/>
  <c r="L251" i="3"/>
  <c r="L247" i="3"/>
  <c r="L314" i="3"/>
  <c r="L310" i="3"/>
  <c r="L306" i="3"/>
  <c r="L302" i="3"/>
  <c r="L298" i="3"/>
  <c r="L294" i="3"/>
  <c r="L290" i="3"/>
  <c r="L274" i="3"/>
  <c r="L258" i="3"/>
  <c r="L242" i="3"/>
  <c r="L226" i="3"/>
  <c r="L210" i="3"/>
  <c r="L194" i="3"/>
  <c r="L178" i="3"/>
  <c r="L162" i="3"/>
  <c r="L146" i="3"/>
  <c r="L130" i="3"/>
  <c r="L114" i="3"/>
  <c r="L98" i="3"/>
  <c r="L82" i="3"/>
  <c r="L66" i="3"/>
  <c r="L50" i="3"/>
  <c r="L34" i="3"/>
  <c r="L18" i="3"/>
  <c r="L282" i="3"/>
  <c r="L270" i="3"/>
  <c r="L262" i="3"/>
  <c r="L254" i="3"/>
  <c r="L246" i="3"/>
  <c r="L230" i="3"/>
  <c r="L222" i="3"/>
  <c r="L214" i="3"/>
  <c r="L206" i="3"/>
  <c r="L198" i="3"/>
  <c r="L190" i="3"/>
  <c r="L182" i="3"/>
  <c r="L170" i="3"/>
  <c r="L154" i="3"/>
  <c r="L142" i="3"/>
  <c r="L134" i="3"/>
  <c r="L126" i="3"/>
  <c r="L122" i="3"/>
  <c r="L118" i="3"/>
  <c r="L110" i="3"/>
  <c r="L106" i="3"/>
  <c r="L102" i="3"/>
  <c r="L94" i="3"/>
  <c r="L90" i="3"/>
  <c r="L86" i="3"/>
  <c r="L78" i="3"/>
  <c r="L74" i="3"/>
  <c r="L70" i="3"/>
  <c r="L62" i="3"/>
  <c r="L58" i="3"/>
  <c r="L54" i="3"/>
  <c r="L46" i="3"/>
  <c r="L42" i="3"/>
  <c r="L38" i="3"/>
  <c r="L30" i="3"/>
  <c r="L26" i="3"/>
  <c r="L22" i="3"/>
  <c r="L14" i="3"/>
  <c r="L281" i="3"/>
  <c r="L265" i="3"/>
  <c r="L249" i="3"/>
  <c r="L233" i="3"/>
  <c r="L217" i="3"/>
  <c r="L201" i="3"/>
  <c r="L185" i="3"/>
  <c r="L169" i="3"/>
  <c r="L153" i="3"/>
  <c r="L137" i="3"/>
  <c r="L121" i="3"/>
  <c r="L105" i="3"/>
  <c r="L89" i="3"/>
  <c r="L73" i="3"/>
  <c r="L57" i="3"/>
  <c r="L33" i="3"/>
  <c r="L286" i="3"/>
  <c r="L278" i="3"/>
  <c r="L266" i="3"/>
  <c r="L250" i="3"/>
  <c r="L238" i="3"/>
  <c r="L234" i="3"/>
  <c r="L218" i="3"/>
  <c r="L202" i="3"/>
  <c r="L186" i="3"/>
  <c r="L174" i="3"/>
  <c r="L166" i="3"/>
  <c r="L158" i="3"/>
  <c r="L150" i="3"/>
  <c r="L138" i="3"/>
  <c r="L45" i="3"/>
  <c r="L37" i="3"/>
  <c r="L29" i="3"/>
  <c r="L21" i="3"/>
  <c r="L13" i="3"/>
  <c r="L292" i="3"/>
  <c r="L288" i="3"/>
  <c r="L284" i="3"/>
  <c r="L280" i="3"/>
  <c r="L276" i="3"/>
  <c r="L272" i="3"/>
  <c r="L268" i="3"/>
  <c r="L264" i="3"/>
  <c r="L260" i="3"/>
  <c r="L256" i="3"/>
  <c r="L252" i="3"/>
  <c r="L248" i="3"/>
  <c r="L244" i="3"/>
  <c r="L240" i="3"/>
  <c r="L236" i="3"/>
  <c r="L232" i="3"/>
  <c r="L228" i="3"/>
  <c r="L224" i="3"/>
  <c r="L220" i="3"/>
  <c r="L216" i="3"/>
  <c r="L212" i="3"/>
  <c r="L208" i="3"/>
  <c r="L204" i="3"/>
  <c r="L200" i="3"/>
  <c r="L196" i="3"/>
  <c r="L192" i="3"/>
  <c r="L188" i="3"/>
  <c r="L184" i="3"/>
  <c r="L180" i="3"/>
  <c r="L176" i="3"/>
  <c r="L172" i="3"/>
  <c r="L168" i="3"/>
  <c r="L164" i="3"/>
  <c r="L160" i="3"/>
  <c r="L156" i="3"/>
  <c r="L152" i="3"/>
  <c r="L148" i="3"/>
  <c r="L144" i="3"/>
  <c r="L140" i="3"/>
  <c r="L136" i="3"/>
  <c r="L132" i="3"/>
  <c r="L128" i="3"/>
  <c r="L124" i="3"/>
  <c r="L120" i="3"/>
  <c r="L116" i="3"/>
  <c r="L112" i="3"/>
  <c r="L108" i="3"/>
  <c r="L104" i="3"/>
  <c r="L100" i="3"/>
  <c r="L96" i="3"/>
  <c r="L92" i="3"/>
  <c r="L88" i="3"/>
  <c r="L84" i="3"/>
  <c r="L80" i="3"/>
  <c r="L76" i="3"/>
  <c r="L72" i="3"/>
  <c r="L68" i="3"/>
  <c r="L64" i="3"/>
  <c r="L60" i="3"/>
  <c r="L56" i="3"/>
  <c r="L52" i="3"/>
  <c r="L48" i="3"/>
  <c r="L44" i="3"/>
  <c r="L40" i="3"/>
  <c r="L36" i="3"/>
  <c r="L32" i="3"/>
  <c r="L28" i="3"/>
  <c r="L24" i="3"/>
  <c r="L20" i="3"/>
  <c r="L16" i="3"/>
  <c r="L17" i="3"/>
  <c r="L243" i="3"/>
  <c r="L239" i="3"/>
  <c r="L235" i="3"/>
  <c r="L231" i="3"/>
  <c r="L227" i="3"/>
  <c r="L223" i="3"/>
  <c r="L219" i="3"/>
  <c r="L215" i="3"/>
  <c r="L211" i="3"/>
  <c r="L207" i="3"/>
  <c r="L203" i="3"/>
  <c r="L199" i="3"/>
  <c r="L195" i="3"/>
  <c r="L191" i="3"/>
  <c r="L187" i="3"/>
  <c r="L183" i="3"/>
  <c r="L179" i="3"/>
  <c r="L175" i="3"/>
  <c r="L171" i="3"/>
  <c r="L167" i="3"/>
  <c r="L163" i="3"/>
  <c r="L159" i="3"/>
  <c r="L155" i="3"/>
  <c r="L151" i="3"/>
  <c r="L147" i="3"/>
  <c r="L143" i="3"/>
  <c r="L139" i="3"/>
  <c r="L135" i="3"/>
  <c r="L131" i="3"/>
  <c r="L127" i="3"/>
  <c r="L123" i="3"/>
  <c r="L119" i="3"/>
  <c r="L115" i="3"/>
  <c r="L111" i="3"/>
  <c r="L107" i="3"/>
  <c r="L103" i="3"/>
  <c r="L99" i="3"/>
  <c r="L95" i="3"/>
  <c r="L91" i="3"/>
  <c r="L87" i="3"/>
  <c r="L83" i="3"/>
  <c r="L79" i="3"/>
  <c r="L75" i="3"/>
  <c r="L71" i="3"/>
  <c r="L67" i="3"/>
  <c r="L63" i="3"/>
  <c r="L59" i="3"/>
  <c r="L55" i="3"/>
  <c r="L51" i="3"/>
  <c r="L47" i="3"/>
  <c r="L43" i="3"/>
  <c r="L39" i="3"/>
  <c r="L35" i="3"/>
  <c r="L31" i="3"/>
  <c r="L27" i="3"/>
  <c r="L23" i="3"/>
  <c r="L19" i="3"/>
  <c r="L15" i="3"/>
  <c r="L285" i="3"/>
  <c r="L269" i="3"/>
  <c r="L253" i="3"/>
  <c r="L237" i="3"/>
  <c r="L221" i="3"/>
  <c r="L205" i="3"/>
  <c r="L189" i="3"/>
  <c r="L173" i="3"/>
  <c r="L157" i="3"/>
  <c r="L141" i="3"/>
  <c r="L125" i="3"/>
  <c r="L109" i="3"/>
  <c r="L93" i="3"/>
  <c r="L77" i="3"/>
  <c r="L61" i="3"/>
  <c r="L41" i="3"/>
</calcChain>
</file>

<file path=xl/sharedStrings.xml><?xml version="1.0" encoding="utf-8"?>
<sst xmlns="http://schemas.openxmlformats.org/spreadsheetml/2006/main" count="1021" uniqueCount="69">
  <si>
    <t>产品档案</t>
    <phoneticPr fontId="3" type="noConversion"/>
  </si>
  <si>
    <t>键盘</t>
  </si>
  <si>
    <t>无线网卡</t>
  </si>
  <si>
    <t>蓝牙适配器</t>
  </si>
  <si>
    <t>鼠标</t>
  </si>
  <si>
    <t>麦克风</t>
  </si>
  <si>
    <t>DVD光驱</t>
  </si>
  <si>
    <t>SD存储卡</t>
  </si>
  <si>
    <t>手写板</t>
  </si>
  <si>
    <t>产品名称</t>
  </si>
  <si>
    <t>产品名称</t>
    <phoneticPr fontId="3" type="noConversion"/>
  </si>
  <si>
    <t>产品类别</t>
  </si>
  <si>
    <t>产品类别</t>
    <phoneticPr fontId="3" type="noConversion"/>
  </si>
  <si>
    <t>A类</t>
    <phoneticPr fontId="3" type="noConversion"/>
  </si>
  <si>
    <t>B类</t>
    <phoneticPr fontId="3" type="noConversion"/>
  </si>
  <si>
    <t>C类</t>
    <phoneticPr fontId="3" type="noConversion"/>
  </si>
  <si>
    <t>成本</t>
  </si>
  <si>
    <t>标准售价</t>
    <phoneticPr fontId="3" type="noConversion"/>
  </si>
  <si>
    <t>销售日志</t>
    <phoneticPr fontId="3" type="noConversion"/>
  </si>
  <si>
    <t>销售城市</t>
  </si>
  <si>
    <t>销售城市</t>
    <phoneticPr fontId="3" type="noConversion"/>
  </si>
  <si>
    <t>交易日期</t>
  </si>
  <si>
    <t>销售员</t>
  </si>
  <si>
    <t>数量</t>
  </si>
  <si>
    <t>折扣</t>
  </si>
  <si>
    <t>成交金额</t>
  </si>
  <si>
    <t>利润</t>
  </si>
  <si>
    <t>北京</t>
  </si>
  <si>
    <t>张颖</t>
  </si>
  <si>
    <t>重庆</t>
  </si>
  <si>
    <t>上海</t>
  </si>
  <si>
    <t>章小宝</t>
  </si>
  <si>
    <t>王双</t>
  </si>
  <si>
    <t>金士鹏</t>
  </si>
  <si>
    <t>王伟</t>
  </si>
  <si>
    <t>天津</t>
  </si>
  <si>
    <t>凌祯</t>
  </si>
  <si>
    <t>李芳</t>
  </si>
  <si>
    <t>赵建国</t>
  </si>
  <si>
    <t>孙林</t>
  </si>
  <si>
    <t>人员档案</t>
    <phoneticPr fontId="3" type="noConversion"/>
  </si>
  <si>
    <t>姓名</t>
    <phoneticPr fontId="3" type="noConversion"/>
  </si>
  <si>
    <t>一部</t>
  </si>
  <si>
    <t>一部</t>
    <phoneticPr fontId="3" type="noConversion"/>
  </si>
  <si>
    <t>二部</t>
  </si>
  <si>
    <t>二部</t>
    <phoneticPr fontId="3" type="noConversion"/>
  </si>
  <si>
    <t>组别</t>
  </si>
  <si>
    <t>组别</t>
    <phoneticPr fontId="3" type="noConversion"/>
  </si>
  <si>
    <t>销售城市</t>
    <phoneticPr fontId="3" type="noConversion"/>
  </si>
  <si>
    <t>标准单价</t>
    <phoneticPr fontId="3" type="noConversion"/>
  </si>
  <si>
    <t>业绩总额</t>
    <phoneticPr fontId="3" type="noConversion"/>
  </si>
  <si>
    <t>行标签</t>
  </si>
  <si>
    <t>总计</t>
  </si>
  <si>
    <t>销售金额</t>
  </si>
  <si>
    <t>比率</t>
  </si>
  <si>
    <t>一部 汇总</t>
  </si>
  <si>
    <t>二部 汇总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</si>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</sst>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76" formatCode="0\.00,&quot;万元&quot;"/>
  </numFmts>
  <fonts count="14" x14ac:knownFonts="1">
    <font>
      <sz val="9"/>
      <color theme="1" tint="0.499984740745262"/>
      <name val="Century Gothic"/>
      <family val="2"/>
      <scheme val="major"/>
    </font>
    <font>
      <sz val="28"/>
      <color theme="0" tint="-0.24994659260841701"/>
      <name val="Century Gothic"/>
      <family val="2"/>
      <scheme val="major"/>
    </font>
    <font>
      <b/>
      <sz val="11"/>
      <color theme="1" tint="0.34998626667073579"/>
      <name val="Century Gothic"/>
      <family val="2"/>
      <scheme val="minor"/>
    </font>
    <font>
      <sz val="9"/>
      <name val="Century Gothic"/>
      <family val="3"/>
      <charset val="134"/>
      <scheme val="major"/>
    </font>
    <font>
      <sz val="9"/>
      <color theme="1" tint="0.499984740745262"/>
      <name val="Microsoft YaHei UI"/>
      <family val="2"/>
      <charset val="134"/>
    </font>
    <font>
      <sz val="28"/>
      <color theme="0" tint="-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sz val="9"/>
      <color theme="1" tint="0.499984740745262"/>
      <name val="Century Gothic"/>
      <family val="2"/>
      <scheme val="major"/>
    </font>
    <font>
      <b/>
      <sz val="42"/>
      <color rgb="FF67BCD1"/>
      <name val="Microsoft YaHei UI"/>
      <family val="2"/>
      <charset val="134"/>
    </font>
    <font>
      <sz val="9"/>
      <color rgb="FF67BCD1"/>
      <name val="Microsoft YaHei UI"/>
      <family val="2"/>
      <charset val="134"/>
    </font>
    <font>
      <b/>
      <sz val="36"/>
      <color rgb="FF67BCD1"/>
      <name val="Microsoft YaHei UI"/>
      <family val="2"/>
      <charset val="134"/>
    </font>
    <font>
      <b/>
      <sz val="11"/>
      <name val="Microsoft YaHei UI"/>
      <family val="2"/>
      <charset val="134"/>
    </font>
    <font>
      <sz val="9"/>
      <name val="Microsoft YaHei UI"/>
      <family val="2"/>
      <charset val="134"/>
    </font>
    <font>
      <sz val="28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theme="0" tint="-0.14996795556505021"/>
      </bottom>
      <diagonal/>
    </border>
    <border>
      <left/>
      <right/>
      <top/>
      <bottom style="thick">
        <color theme="4" tint="-0.249977111117893"/>
      </bottom>
      <diagonal/>
    </border>
  </borders>
  <cellStyleXfs count="4">
    <xf numFmtId="0" fontId="0" fillId="0" borderId="0">
      <alignment vertical="center"/>
    </xf>
    <xf numFmtId="0" fontId="1" fillId="0" borderId="1" applyNumberFormat="0" applyProtection="0">
      <alignment vertical="center"/>
    </xf>
    <xf numFmtId="0" fontId="2" fillId="0" borderId="0" applyNumberFormat="0" applyFill="0" applyAlignment="0" applyProtection="0"/>
    <xf numFmtId="43" fontId="7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1" applyFo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Alignment="1">
      <alignment wrapText="1"/>
    </xf>
    <xf numFmtId="0" fontId="6" fillId="0" borderId="2" xfId="2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14" fontId="4" fillId="0" borderId="0" xfId="0" applyNumberFormat="1" applyFont="1" applyFill="1" applyBorder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3" fontId="4" fillId="0" borderId="0" xfId="3" applyFont="1" applyFill="1" applyBorder="1" applyAlignment="1">
      <alignment horizontal="left" vertical="center"/>
    </xf>
    <xf numFmtId="43" fontId="4" fillId="0" borderId="0" xfId="3" applyFont="1" applyFill="1" applyBorder="1" applyAlignment="1">
      <alignment vertical="center"/>
    </xf>
    <xf numFmtId="43" fontId="4" fillId="0" borderId="0" xfId="3" applyFont="1" applyAlignme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Fill="1" applyAlignment="1"/>
    <xf numFmtId="0" fontId="9" fillId="0" borderId="0" xfId="0" applyFont="1" applyAlignment="1">
      <alignment wrapText="1"/>
    </xf>
    <xf numFmtId="0" fontId="4" fillId="0" borderId="0" xfId="0" pivotButton="1" applyFont="1">
      <alignment vertical="center"/>
    </xf>
    <xf numFmtId="0" fontId="11" fillId="0" borderId="0" xfId="2" applyFont="1" applyFill="1" applyBorder="1" applyAlignment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43" fontId="0" fillId="0" borderId="0" xfId="0" applyNumberFormat="1">
      <alignment vertical="center"/>
    </xf>
    <xf numFmtId="0" fontId="4" fillId="0" borderId="0" xfId="0" applyFont="1" applyAlignment="1">
      <alignment vertical="center" shrinkToFit="1"/>
    </xf>
    <xf numFmtId="0" fontId="5" fillId="0" borderId="1" xfId="1" applyFont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0" xfId="0" pivotButton="1" applyAlignment="1">
      <alignment vertical="center" shrinkToFit="1"/>
    </xf>
    <xf numFmtId="0" fontId="4" fillId="0" borderId="0" xfId="0" pivotButton="1" applyFont="1" applyAlignment="1">
      <alignment vertical="center" shrinkToFit="1"/>
    </xf>
    <xf numFmtId="10" fontId="0" fillId="0" borderId="0" xfId="0" applyNumberFormat="1" applyAlignment="1">
      <alignment vertical="center" shrinkToFit="1"/>
    </xf>
    <xf numFmtId="0" fontId="0" fillId="0" borderId="0" xfId="0" applyAlignment="1">
      <alignment horizontal="left" vertical="center" shrinkToFit="1"/>
    </xf>
    <xf numFmtId="43" fontId="0" fillId="0" borderId="0" xfId="0" applyNumberFormat="1" applyAlignment="1">
      <alignment vertical="center" shrinkToFit="1"/>
    </xf>
    <xf numFmtId="0" fontId="4" fillId="0" borderId="0" xfId="0" applyFont="1" applyFill="1">
      <alignment vertical="center"/>
    </xf>
    <xf numFmtId="0" fontId="13" fillId="0" borderId="1" xfId="1" applyFont="1">
      <alignment vertical="center"/>
    </xf>
    <xf numFmtId="176" fontId="10" fillId="0" borderId="0" xfId="3" applyNumberFormat="1" applyFont="1" applyFill="1" applyAlignment="1">
      <alignment horizontal="right" vertical="top" shrinkToFit="1"/>
    </xf>
  </cellXfs>
  <cellStyles count="4">
    <cellStyle name="标题 1" xfId="1" builtinId="16" customBuiltin="1"/>
    <cellStyle name="标题 2" xfId="2" builtinId="17" customBuiltin="1"/>
    <cellStyle name="常规" xfId="0" builtinId="0" customBuiltin="1"/>
    <cellStyle name="千位分隔" xfId="3" builtinId="3"/>
  </cellStyles>
  <dxfs count="8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35" formatCode="_ * #,##0.00_ ;_ * \-#,##0.00_ ;_ * &quot;-&quot;??_ ;_ @_ "/>
    </dxf>
    <dxf>
      <alignment indent="0" shrinkToFit="1"/>
    </dxf>
    <dxf>
      <alignment indent="0" shrinkToFit="1"/>
    </dxf>
    <dxf>
      <alignment indent="0" shrinkToFit="1"/>
    </dxf>
    <dxf>
      <alignment indent="0" shrinkToFit="1"/>
    </dxf>
    <dxf>
      <alignment indent="0" shrinkToFit="1"/>
    </dxf>
    <dxf>
      <alignment indent="0" shrinkToFit="1"/>
    </dxf>
    <dxf>
      <alignment indent="0" shrinkToFit="1"/>
    </dxf>
    <dxf>
      <alignment indent="0" shrinkToFit="1"/>
    </dxf>
    <dxf>
      <alignment indent="0" shrinkToFit="1"/>
    </dxf>
    <dxf>
      <alignment indent="0" shrinkToFit="1"/>
    </dxf>
    <dxf>
      <alignment indent="0" shrinkToFit="1"/>
    </dxf>
    <dxf>
      <alignment indent="0" shrinkToFit="1"/>
    </dxf>
    <dxf>
      <alignment indent="0" shrinkToFit="1"/>
    </dxf>
    <dxf>
      <alignment indent="0" shrinkToFit="1"/>
    </dxf>
    <dxf>
      <alignment indent="0" shrinkToFit="1"/>
    </dxf>
    <dxf>
      <alignment indent="0" shrinkToFit="1"/>
    </dxf>
    <dxf>
      <alignment indent="0" shrinkToFit="1"/>
    </dxf>
    <dxf>
      <alignment indent="0" shrinkToFit="1"/>
    </dxf>
    <dxf>
      <alignment indent="0" shrinkToFit="1"/>
    </dxf>
    <dxf>
      <numFmt numFmtId="35" formatCode="_ * #,##0.00_ ;_ * \-#,##0.00_ ;_ * &quot;-&quot;??_ ;_ @_ "/>
    </dxf>
    <dxf>
      <alignment horizontal="center"/>
    </dxf>
    <dxf>
      <alignment horizontal="left"/>
    </dxf>
    <dxf>
      <numFmt numFmtId="35" formatCode="_ * #,##0.00_ ;_ * \-#,##0.00_ ;_ * &quot;-&quot;??_ ;_ @_ "/>
    </dxf>
    <dxf>
      <alignment indent="0" shrinkToFit="1"/>
    </dxf>
    <dxf>
      <alignment indent="0" shrinkToFit="1"/>
    </dxf>
    <dxf>
      <alignment indent="0" shrinkToFit="1"/>
    </dxf>
    <dxf>
      <alignment indent="0" shrinkToFit="1"/>
    </dxf>
    <dxf>
      <alignment indent="0" shrinkToFit="1"/>
    </dxf>
    <dxf>
      <alignment indent="0" shrinkToFit="1"/>
    </dxf>
    <dxf>
      <alignment indent="0" shrinkToFit="1"/>
    </dxf>
    <dxf>
      <numFmt numFmtId="35" formatCode="_ * #,##0.00_ ;_ * \-#,##0.00_ ;_ * &quot;-&quot;??_ ;_ @_ "/>
    </dxf>
    <dxf>
      <alignment indent="0" shrinkToFit="1"/>
    </dxf>
    <dxf>
      <alignment indent="0" shrinkToFit="1"/>
    </dxf>
    <dxf>
      <numFmt numFmtId="35" formatCode="_ * #,##0.00_ ;_ * \-#,##0.00_ ;_ * &quot;-&quot;??_ ;_ @_ 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35" formatCode="_ * #,##0.00_ ;_ * \-#,##0.00_ ;_ * &quot;-&quot;??_ ;_ @_ 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35" formatCode="_ * #,##0.00_ ;_ * \-#,##0.00_ ;_ * &quot;-&quot;??_ ;_ @_ 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35" formatCode="_ * #,##0.00_ ;_ * \-#,##0.00_ ;_ * &quot;-&quot;??_ ;_ @_ 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mm/d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rgb="FFFF0000"/>
        <name val="Microsoft YaHei UI"/>
        <scheme val="none"/>
      </font>
      <fill>
        <patternFill patternType="none"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vertical="center" textRotation="0" indent="0" justifyLastLine="0" shrinkToFit="0" readingOrder="0"/>
    </dxf>
    <dxf>
      <border>
        <bottom style="thick">
          <color theme="4" tint="-0.249977111117893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color theme="1" tint="0.499984740745262"/>
      </font>
      <border>
        <bottom style="thick">
          <color theme="4"/>
        </bottom>
      </border>
    </dxf>
    <dxf>
      <font>
        <color theme="1" tint="0.499984740745262"/>
      </font>
    </dxf>
    <dxf>
      <font>
        <b/>
        <i val="0"/>
        <color theme="1" tint="0.499984740745262"/>
      </font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4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8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sz val="11"/>
        <color theme="0" tint="-0.34998626667073579"/>
        <name val="Century Gothic"/>
        <scheme val="minor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4"/>
        <name val="Century Gothic"/>
        <scheme val="major"/>
      </font>
      <fill>
        <patternFill patternType="solid"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5" defaultTableStyle="Employee Training Tracker - Log" defaultPivotStyle="PivotTable Style 1">
    <tableStyle name="Employee Training Tracker" pivot="0" table="0" count="9" xr9:uid="{00000000-0011-0000-FFFF-FFFF00000000}">
      <tableStyleElement type="headerRow" dxfId="83"/>
    </tableStyle>
    <tableStyle name="Employee Training Tracker - Info" pivot="0" count="4" xr9:uid="{00000000-0011-0000-FFFF-FFFF01000000}">
      <tableStyleElement type="wholeTable" dxfId="82"/>
      <tableStyleElement type="headerRow" dxfId="81"/>
      <tableStyleElement type="totalRow" dxfId="80"/>
      <tableStyleElement type="firstColumn" dxfId="79"/>
    </tableStyle>
    <tableStyle name="Employee Training Tracker - List" pivot="0" count="4" xr9:uid="{00000000-0011-0000-FFFF-FFFF02000000}">
      <tableStyleElement type="wholeTable" dxfId="78"/>
      <tableStyleElement type="headerRow" dxfId="77"/>
      <tableStyleElement type="totalRow" dxfId="76"/>
      <tableStyleElement type="firstColumn" dxfId="75"/>
    </tableStyle>
    <tableStyle name="Employee Training Tracker - Log" pivot="0" count="4" xr9:uid="{00000000-0011-0000-FFFF-FFFF03000000}">
      <tableStyleElement type="wholeTable" dxfId="74"/>
      <tableStyleElement type="headerRow" dxfId="73"/>
      <tableStyleElement type="totalRow" dxfId="72"/>
      <tableStyleElement type="firstColumn" dxfId="71"/>
    </tableStyle>
    <tableStyle name="PivotTable Style 1" table="0" count="3" xr9:uid="{00000000-0011-0000-FFFF-FFFF04000000}">
      <tableStyleElement type="wholeTable" dxfId="70"/>
      <tableStyleElement type="headerRow" dxfId="69"/>
      <tableStyleElement type="firstColumn" dxfId="68"/>
    </tableStyle>
  </tableStyles>
  <colors>
    <mruColors>
      <color rgb="FF67BCD1"/>
      <color rgb="FFF09912"/>
      <color rgb="FF9942AC"/>
      <color rgb="FFEB4A17"/>
      <color rgb="FF6ECC9E"/>
    </mruColors>
  </colors>
  <extLst>
    <ext xmlns:x14="http://schemas.microsoft.com/office/spreadsheetml/2009/9/main" uri="{46F421CA-312F-682f-3DD2-61675219B42D}">
      <x14:dxfs count="8"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b/>
            <i val="0"/>
            <color theme="0"/>
            <name val="Century Gothic"/>
            <scheme val="major"/>
          </font>
          <fill>
            <patternFill patternType="solid">
              <fgColor theme="4" tint="0.59999389629810485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mployee Training Tracker">
        <x14:slicerStyle name="Employee Training Track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[数据源2-销售清单A-空白数据源.xlsx]业绩分析!数据透视表30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rgbClr val="6ECC9E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7BCD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EB4A17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9942AC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F0991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1"/>
          <c:order val="0"/>
          <c:tx>
            <c:strRef>
              <c:f>业绩分析!$D$7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rgbClr val="6ECC9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38-4A2D-8FFC-7B579DE42AF9}"/>
              </c:ext>
            </c:extLst>
          </c:dPt>
          <c:dPt>
            <c:idx val="1"/>
            <c:bubble3D val="0"/>
            <c:spPr>
              <a:solidFill>
                <a:srgbClr val="9942A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38-4A2D-8FFC-7B579DE42AF9}"/>
              </c:ext>
            </c:extLst>
          </c:dPt>
          <c:dPt>
            <c:idx val="2"/>
            <c:bubble3D val="0"/>
            <c:spPr>
              <a:solidFill>
                <a:srgbClr val="EB4A1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38-4A2D-8FFC-7B579DE42AF9}"/>
              </c:ext>
            </c:extLst>
          </c:dPt>
          <c:dPt>
            <c:idx val="3"/>
            <c:bubble3D val="0"/>
            <c:spPr>
              <a:solidFill>
                <a:srgbClr val="F0991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38-4A2D-8FFC-7B579DE42A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38-4A2D-8FFC-7B579DE42A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38-4A2D-8FFC-7B579DE42A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38-4A2D-8FFC-7B579DE42AF9}"/>
              </c:ext>
            </c:extLst>
          </c:dPt>
          <c:dPt>
            <c:idx val="7"/>
            <c:bubble3D val="0"/>
            <c:spPr>
              <a:solidFill>
                <a:srgbClr val="67BCD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38-4A2D-8FFC-7B579DE42AF9}"/>
              </c:ext>
            </c:extLst>
          </c:dPt>
          <c:cat>
            <c:strRef>
              <c:f>业绩分析!$C$8:$C$16</c:f>
              <c:strCache>
                <c:ptCount val="8"/>
                <c:pt idx="0">
                  <c:v>鼠标</c:v>
                </c:pt>
                <c:pt idx="1">
                  <c:v>SD存储卡</c:v>
                </c:pt>
                <c:pt idx="2">
                  <c:v>无线网卡</c:v>
                </c:pt>
                <c:pt idx="3">
                  <c:v>DVD光驱</c:v>
                </c:pt>
                <c:pt idx="4">
                  <c:v>键盘</c:v>
                </c:pt>
                <c:pt idx="5">
                  <c:v>麦克风</c:v>
                </c:pt>
                <c:pt idx="6">
                  <c:v>手写板</c:v>
                </c:pt>
                <c:pt idx="7">
                  <c:v>蓝牙适配器</c:v>
                </c:pt>
              </c:strCache>
            </c:strRef>
          </c:cat>
          <c:val>
            <c:numRef>
              <c:f>业绩分析!$D$8:$D$16</c:f>
              <c:numCache>
                <c:formatCode>_(* #,##0.00_);_(* \(#,##0.00\);_(* "-"??_);_(@_)</c:formatCode>
                <c:ptCount val="8"/>
                <c:pt idx="0">
                  <c:v>469519.6999999999</c:v>
                </c:pt>
                <c:pt idx="1">
                  <c:v>378885.00000000006</c:v>
                </c:pt>
                <c:pt idx="2">
                  <c:v>226093.81999999998</c:v>
                </c:pt>
                <c:pt idx="3">
                  <c:v>194930.39999999994</c:v>
                </c:pt>
                <c:pt idx="4">
                  <c:v>151948.79999999999</c:v>
                </c:pt>
                <c:pt idx="5">
                  <c:v>144729.09000000003</c:v>
                </c:pt>
                <c:pt idx="6">
                  <c:v>123002.2</c:v>
                </c:pt>
                <c:pt idx="7">
                  <c:v>80876.88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E81-4B8B-A88D-D91E81783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2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[数据源2-销售清单A-空白数据源.xlsx]业绩分析!数据透视表33</c:name>
    <c:fmtId val="3"/>
  </c:pivotSource>
  <c:chart>
    <c:autoTitleDeleted val="1"/>
    <c:pivotFmts>
      <c:pivotFmt>
        <c:idx val="0"/>
        <c:spPr>
          <a:solidFill>
            <a:srgbClr val="67BCD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业绩分析!$L$7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67BCD1"/>
            </a:solidFill>
            <a:ln>
              <a:noFill/>
            </a:ln>
            <a:effectLst/>
          </c:spPr>
          <c:invertIfNegative val="0"/>
          <c:cat>
            <c:strRef>
              <c:f>业绩分析!$K$8:$K$20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业绩分析!$L$8:$L$20</c:f>
              <c:numCache>
                <c:formatCode>_(* #,##0.00_);_(* \(#,##0.00\);_(* "-"??_);_(@_)</c:formatCode>
                <c:ptCount val="12"/>
                <c:pt idx="0">
                  <c:v>154489.70000000004</c:v>
                </c:pt>
                <c:pt idx="1">
                  <c:v>109063.81</c:v>
                </c:pt>
                <c:pt idx="2">
                  <c:v>201022.18</c:v>
                </c:pt>
                <c:pt idx="3">
                  <c:v>155490.53000000003</c:v>
                </c:pt>
                <c:pt idx="4">
                  <c:v>209324.94000000003</c:v>
                </c:pt>
                <c:pt idx="5">
                  <c:v>139648.89000000001</c:v>
                </c:pt>
                <c:pt idx="6">
                  <c:v>123707.05999999997</c:v>
                </c:pt>
                <c:pt idx="7">
                  <c:v>158697.09</c:v>
                </c:pt>
                <c:pt idx="8">
                  <c:v>147806.20000000001</c:v>
                </c:pt>
                <c:pt idx="9">
                  <c:v>104053.72000000002</c:v>
                </c:pt>
                <c:pt idx="10">
                  <c:v>152580.43999999997</c:v>
                </c:pt>
                <c:pt idx="11">
                  <c:v>114101.32999999999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1-44AF-B92A-DCC2B4B04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518880"/>
        <c:axId val="364519208"/>
      </c:barChart>
      <c:catAx>
        <c:axId val="36451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519208"/>
        <c:crosses val="autoZero"/>
        <c:auto val="1"/>
        <c:lblAlgn val="ctr"/>
        <c:lblOffset val="100"/>
        <c:noMultiLvlLbl val="0"/>
      </c:catAx>
      <c:valAx>
        <c:axId val="364519208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51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0</xdr:row>
      <xdr:rowOff>114300</xdr:rowOff>
    </xdr:from>
    <xdr:to>
      <xdr:col>9</xdr:col>
      <xdr:colOff>104775</xdr:colOff>
      <xdr:row>4</xdr:row>
      <xdr:rowOff>314324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363719-4747-4DCC-AB78-9EF76FC8A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0</xdr:row>
      <xdr:rowOff>57150</xdr:rowOff>
    </xdr:from>
    <xdr:to>
      <xdr:col>16</xdr:col>
      <xdr:colOff>476250</xdr:colOff>
      <xdr:row>4</xdr:row>
      <xdr:rowOff>266700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216249A-FF8B-48A0-AD41-1C5E63350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19050</xdr:colOff>
      <xdr:row>3</xdr:row>
      <xdr:rowOff>552449</xdr:rowOff>
    </xdr:from>
    <xdr:to>
      <xdr:col>3</xdr:col>
      <xdr:colOff>1257300</xdr:colOff>
      <xdr:row>5</xdr:row>
      <xdr:rowOff>171449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产品类别 1">
              <a:extLst>
                <a:ext uri="{FF2B5EF4-FFF2-40B4-BE49-F238E27FC236}">
                  <a16:creationId xmlns:a16="http://schemas.microsoft.com/office/drawing/2014/main" id="{3710849C-D4D8-426B-A9E5-380A90A9E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类别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525" y="1685924"/>
              <a:ext cx="2190750" cy="638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151.145442129629" createdVersion="6" refreshedVersion="6" minRefreshableVersion="3" recordCount="305" xr:uid="{00000000-000A-0000-FFFF-FFFF3C000000}">
  <cacheSource type="worksheet">
    <worksheetSource name="销售日志"/>
  </cacheSource>
  <cacheFields count="13">
    <cacheField name="交易日期" numFmtId="14">
      <sharedItems containsSemiMixedTypes="0" containsNonDate="0" containsDate="1" containsString="0" minDate="2018-01-03T00:00:00" maxDate="2019-01-01T00:00:00" count="203">
        <d v="2018-01-03T00:00:00"/>
        <d v="2018-01-04T00:00:00"/>
        <d v="2018-01-07T00:00:00"/>
        <d v="2018-01-08T00:00:00"/>
        <d v="2018-01-10T00:00:00"/>
        <d v="2018-01-14T00:00:00"/>
        <d v="2018-01-15T00:00:00"/>
        <d v="2018-01-17T00:00:00"/>
        <d v="2018-01-19T00:00:00"/>
        <d v="2018-01-21T00:00:00"/>
        <d v="2018-01-22T00:00:00"/>
        <d v="2018-01-23T00:00:00"/>
        <d v="2018-01-25T00:00:00"/>
        <d v="2018-01-27T00:00:00"/>
        <d v="2018-01-28T00:00:00"/>
        <d v="2018-01-29T00:00:00"/>
        <d v="2018-01-31T00:00:00"/>
        <d v="2018-02-01T00:00:00"/>
        <d v="2018-02-04T00:00:00"/>
        <d v="2018-02-05T00:00:00"/>
        <d v="2018-02-09T00:00:00"/>
        <d v="2018-02-10T00:00:00"/>
        <d v="2018-02-11T00:00:00"/>
        <d v="2018-02-14T00:00:00"/>
        <d v="2018-02-15T00:00:00"/>
        <d v="2018-02-18T00:00:00"/>
        <d v="2018-02-21T00:00:00"/>
        <d v="2018-02-22T00:00:00"/>
        <d v="2018-02-24T00:00:00"/>
        <d v="2018-02-26T00:00:00"/>
        <d v="2018-02-27T00:00:00"/>
        <d v="2018-02-28T00:00:00"/>
        <d v="2018-03-01T00:00:00"/>
        <d v="2018-03-04T00:00:00"/>
        <d v="2018-03-05T00:00:00"/>
        <d v="2018-03-06T00:00:00"/>
        <d v="2018-03-09T00:00:00"/>
        <d v="2018-03-11T00:00:00"/>
        <d v="2018-03-12T00:00:00"/>
        <d v="2018-03-13T00:00:00"/>
        <d v="2018-03-16T00:00:00"/>
        <d v="2018-03-17T00:00:00"/>
        <d v="2018-03-18T00:00:00"/>
        <d v="2018-03-21T00:00:00"/>
        <d v="2018-03-22T00:00:00"/>
        <d v="2018-03-24T00:00:00"/>
        <d v="2018-03-25T00:00:00"/>
        <d v="2018-03-28T00:00:00"/>
        <d v="2018-03-29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8T00:00:00"/>
        <d v="2018-04-09T00:00:00"/>
        <d v="2018-04-11T00:00:00"/>
        <d v="2018-04-12T00:00:00"/>
        <d v="2018-04-13T00:00:00"/>
        <d v="2018-04-14T00:00:00"/>
        <d v="2018-04-15T00:00:00"/>
        <d v="2018-04-17T00:00:00"/>
        <d v="2018-04-18T00:00:00"/>
        <d v="2018-04-20T00:00:00"/>
        <d v="2018-04-23T00:00:00"/>
        <d v="2018-04-24T00:00:00"/>
        <d v="2018-04-26T00:00:00"/>
        <d v="2018-04-28T00:00:00"/>
        <d v="2018-04-30T00:00:00"/>
        <d v="2018-05-01T00:00:00"/>
        <d v="2018-05-04T00:00:00"/>
        <d v="2018-05-07T00:00:00"/>
        <d v="2018-05-08T00:00:00"/>
        <d v="2018-05-12T00:00:00"/>
        <d v="2018-05-13T00:00:00"/>
        <d v="2018-05-14T00:00:00"/>
        <d v="2018-05-15T00:00:00"/>
        <d v="2018-05-17T00:00:00"/>
        <d v="2018-05-18T00:00:00"/>
        <d v="2018-05-19T00:00:00"/>
        <d v="2018-05-20T00:00:00"/>
        <d v="2018-05-22T00:00:00"/>
        <d v="2018-05-24T00:00:00"/>
        <d v="2018-05-26T00:00:00"/>
        <d v="2018-05-28T00:00:00"/>
        <d v="2018-05-30T00:00:00"/>
        <d v="2018-05-31T00:00:00"/>
        <d v="2018-06-01T00:00:00"/>
        <d v="2018-06-06T00:00:00"/>
        <d v="2018-06-07T00:00:00"/>
        <d v="2018-06-13T00:00:00"/>
        <d v="2018-06-14T00:00:00"/>
        <d v="2018-06-15T00:00:00"/>
        <d v="2018-06-16T00:00:00"/>
        <d v="2018-06-18T00:00:00"/>
        <d v="2018-06-19T00:00:00"/>
        <d v="2018-06-20T00:00:00"/>
        <d v="2018-06-22T00:00:00"/>
        <d v="2018-06-24T00:00:00"/>
        <d v="2018-06-25T00:00:00"/>
        <d v="2018-06-26T00:00:00"/>
        <d v="2018-06-28T00:00:00"/>
        <d v="2018-06-30T00:00:00"/>
        <d v="2018-07-01T00:00:00"/>
        <d v="2018-07-02T00:00:00"/>
        <d v="2018-07-03T00:00:00"/>
        <d v="2018-07-05T00:00:00"/>
        <d v="2018-07-06T00:00:00"/>
        <d v="2018-07-08T00:00:00"/>
        <d v="2018-07-09T00:00:00"/>
        <d v="2018-07-12T00:00:00"/>
        <d v="2018-07-14T00:00:00"/>
        <d v="2018-07-15T00:00:00"/>
        <d v="2018-07-16T00:00:00"/>
        <d v="2018-07-17T00:00:00"/>
        <d v="2018-07-18T00:00:00"/>
        <d v="2018-07-19T00:00:00"/>
        <d v="2018-07-24T00:00:00"/>
        <d v="2018-07-26T00:00:00"/>
        <d v="2018-07-27T00:00:00"/>
        <d v="2018-07-31T00:00:00"/>
        <d v="2018-08-03T00:00:00"/>
        <d v="2018-08-04T00:00:00"/>
        <d v="2018-08-05T00:00:00"/>
        <d v="2018-08-08T00:00:00"/>
        <d v="2018-08-11T00:00:00"/>
        <d v="2018-08-13T00:00:00"/>
        <d v="2018-08-14T00:00:00"/>
        <d v="2018-08-15T00:00:00"/>
        <d v="2018-08-17T00:00:00"/>
        <d v="2018-08-18T00:00:00"/>
        <d v="2018-08-20T00:00:00"/>
        <d v="2018-08-21T00:00:00"/>
        <d v="2018-08-25T00:00:00"/>
        <d v="2018-08-29T00:00:00"/>
        <d v="2018-08-30T00:00:00"/>
        <d v="2018-09-01T00:00:00"/>
        <d v="2018-09-04T00:00:00"/>
        <d v="2018-09-07T00:00:00"/>
        <d v="2018-09-10T00:00:00"/>
        <d v="2018-09-11T00:00:00"/>
        <d v="2018-09-14T00:00:00"/>
        <d v="2018-09-16T00:00:00"/>
        <d v="2018-09-17T00:00:00"/>
        <d v="2018-09-18T00:00:00"/>
        <d v="2018-09-22T00:00:00"/>
        <d v="2018-09-24T00:00:00"/>
        <d v="2018-09-25T00:00:00"/>
        <d v="2018-09-26T00:00:00"/>
        <d v="2018-09-27T00:00:00"/>
        <d v="2018-09-28T00:00:00"/>
        <d v="2018-09-30T00:00:00"/>
        <d v="2018-10-03T00:00:00"/>
        <d v="2018-10-09T00:00:00"/>
        <d v="2018-10-13T00:00:00"/>
        <d v="2018-10-14T00:00:00"/>
        <d v="2018-10-20T00:00:00"/>
        <d v="2018-10-22T00:00:00"/>
        <d v="2018-10-23T00:00:00"/>
        <d v="2018-10-24T00:00:00"/>
        <d v="2018-10-28T00:00:00"/>
        <d v="2018-10-29T00:00:00"/>
        <d v="2018-10-30T00:00:00"/>
        <d v="2018-11-02T00:00:00"/>
        <d v="2018-11-03T00:00:00"/>
        <d v="2018-11-05T00:00:00"/>
        <d v="2018-11-06T00:00:00"/>
        <d v="2018-11-08T00:00:00"/>
        <d v="2018-11-09T00:00:00"/>
        <d v="2018-11-12T00:00:00"/>
        <d v="2018-11-13T00:00:00"/>
        <d v="2018-11-15T00:00:00"/>
        <d v="2018-11-16T00:00:00"/>
        <d v="2018-11-17T00:00:00"/>
        <d v="2018-11-18T00:00:00"/>
        <d v="2018-11-20T00:00:00"/>
        <d v="2018-11-21T00:00:00"/>
        <d v="2018-11-23T00:00:00"/>
        <d v="2018-11-24T00:00:00"/>
        <d v="2018-11-26T00:00:00"/>
        <d v="2018-11-27T00:00:00"/>
        <d v="2018-11-30T00:00:00"/>
        <d v="2018-12-01T00:00:00"/>
        <d v="2018-12-02T00:00:00"/>
        <d v="2018-12-07T00:00:00"/>
        <d v="2018-12-08T00:00:00"/>
        <d v="2018-12-12T00:00:00"/>
        <d v="2018-12-13T00:00:00"/>
        <d v="2018-12-14T00:00:00"/>
        <d v="2018-12-18T00:00:00"/>
        <d v="2018-12-19T00:00:00"/>
        <d v="2018-12-20T00:00:00"/>
        <d v="2018-12-21T00:00:00"/>
        <d v="2018-12-22T00:00:00"/>
        <d v="2018-12-23T00:00:00"/>
        <d v="2018-12-25T00:00:00"/>
        <d v="2018-12-27T00:00:00"/>
        <d v="2018-12-28T00:00:00"/>
        <d v="2018-12-29T00:00:00"/>
        <d v="2018-12-30T00:00:00"/>
        <d v="2018-12-31T00:00:00"/>
      </sharedItems>
      <fieldGroup par="12" base="0">
        <rangePr groupBy="days" startDate="2018-01-03T00:00:00" endDate="2019-01-01T00:00:00"/>
        <groupItems count="368">
          <s v="&lt;2018/1/3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9/1/1"/>
        </groupItems>
      </fieldGroup>
    </cacheField>
    <cacheField name="销售城市" numFmtId="0">
      <sharedItems count="4">
        <s v="北京"/>
        <s v="重庆"/>
        <s v="上海"/>
        <s v="天津"/>
      </sharedItems>
    </cacheField>
    <cacheField name="产品名称" numFmtId="0">
      <sharedItems count="8">
        <s v="键盘"/>
        <s v="无线网卡"/>
        <s v="蓝牙适配器"/>
        <s v="鼠标"/>
        <s v="麦克风"/>
        <s v="DVD光驱"/>
        <s v="SD存储卡"/>
        <s v="手写板"/>
      </sharedItems>
    </cacheField>
    <cacheField name="销售员" numFmtId="0">
      <sharedItems count="9">
        <s v="张颖"/>
        <s v="章小宝"/>
        <s v="王双"/>
        <s v="金士鹏"/>
        <s v="王伟"/>
        <s v="凌祯"/>
        <s v="李芳"/>
        <s v="赵建国"/>
        <s v="孙林"/>
      </sharedItems>
    </cacheField>
    <cacheField name="数量" numFmtId="0">
      <sharedItems containsSemiMixedTypes="0" containsString="0" containsNumber="1" containsInteger="1" minValue="2" maxValue="120"/>
    </cacheField>
    <cacheField name="折扣" numFmtId="9">
      <sharedItems containsSemiMixedTypes="0" containsString="0" containsNumber="1" minValue="0" maxValue="0.3"/>
    </cacheField>
    <cacheField name="成本" numFmtId="43">
      <sharedItems containsSemiMixedTypes="0" containsString="0" containsNumber="1" minValue="74.25" maxValue="224.25"/>
    </cacheField>
    <cacheField name="标准单价" numFmtId="43">
      <sharedItems containsSemiMixedTypes="0" containsString="0" containsNumber="1" containsInteger="1" minValue="99" maxValue="299"/>
    </cacheField>
    <cacheField name="成交金额" numFmtId="43">
      <sharedItems containsSemiMixedTypes="0" containsString="0" containsNumber="1" minValue="277.2" maxValue="19853.599999999999"/>
    </cacheField>
    <cacheField name="利润" numFmtId="43">
      <sharedItems containsSemiMixedTypes="0" containsString="0" containsNumber="1" minValue="-1151.1500000000015" maxValue="4065.5999999999985"/>
    </cacheField>
    <cacheField name="产品类别" numFmtId="0">
      <sharedItems count="3">
        <s v="A类"/>
        <s v="B类"/>
        <s v="C类"/>
      </sharedItems>
    </cacheField>
    <cacheField name="组别" numFmtId="0">
      <sharedItems count="2">
        <s v="一部"/>
        <s v="二部"/>
      </sharedItems>
    </cacheField>
    <cacheField name="月" numFmtId="0" databaseField="0">
      <fieldGroup base="0">
        <rangePr groupBy="months" startDate="2018-01-03T00:00:00" endDate="2019-01-01T00:00:00"/>
        <groupItems count="14">
          <s v="&lt;2018/1/3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1/1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5">
  <r>
    <x v="0"/>
    <x v="0"/>
    <x v="0"/>
    <x v="0"/>
    <n v="120"/>
    <n v="0.14000000000000001"/>
    <n v="135"/>
    <n v="180"/>
    <n v="18576"/>
    <n v="2376"/>
    <x v="0"/>
    <x v="0"/>
  </r>
  <r>
    <x v="0"/>
    <x v="1"/>
    <x v="1"/>
    <x v="0"/>
    <n v="10"/>
    <n v="0.2"/>
    <n v="133.5"/>
    <n v="178"/>
    <n v="1424"/>
    <n v="89"/>
    <x v="0"/>
    <x v="0"/>
  </r>
  <r>
    <x v="1"/>
    <x v="2"/>
    <x v="2"/>
    <x v="1"/>
    <n v="61"/>
    <n v="0.12"/>
    <n v="81"/>
    <n v="108"/>
    <n v="5797.44"/>
    <n v="856.4399999999996"/>
    <x v="0"/>
    <x v="0"/>
  </r>
  <r>
    <x v="1"/>
    <x v="1"/>
    <x v="2"/>
    <x v="2"/>
    <n v="18"/>
    <n v="0.09"/>
    <n v="81"/>
    <n v="108"/>
    <n v="1769.04"/>
    <n v="311.03999999999996"/>
    <x v="0"/>
    <x v="0"/>
  </r>
  <r>
    <x v="1"/>
    <x v="1"/>
    <x v="2"/>
    <x v="2"/>
    <n v="39"/>
    <n v="0.06"/>
    <n v="81"/>
    <n v="108"/>
    <n v="3959.2799999999997"/>
    <n v="800.27999999999975"/>
    <x v="0"/>
    <x v="0"/>
  </r>
  <r>
    <x v="2"/>
    <x v="0"/>
    <x v="0"/>
    <x v="3"/>
    <n v="20"/>
    <n v="0.19"/>
    <n v="135"/>
    <n v="180"/>
    <n v="2916"/>
    <n v="216"/>
    <x v="0"/>
    <x v="0"/>
  </r>
  <r>
    <x v="3"/>
    <x v="1"/>
    <x v="3"/>
    <x v="2"/>
    <n v="16"/>
    <n v="0.25"/>
    <n v="224.25"/>
    <n v="299"/>
    <n v="3588"/>
    <n v="0"/>
    <x v="1"/>
    <x v="0"/>
  </r>
  <r>
    <x v="4"/>
    <x v="1"/>
    <x v="4"/>
    <x v="4"/>
    <n v="47"/>
    <n v="0.02"/>
    <n v="74.25"/>
    <n v="99"/>
    <n v="4559.9399999999996"/>
    <n v="1070.1899999999996"/>
    <x v="1"/>
    <x v="0"/>
  </r>
  <r>
    <x v="4"/>
    <x v="0"/>
    <x v="5"/>
    <x v="2"/>
    <n v="48"/>
    <n v="0.11"/>
    <n v="180"/>
    <n v="240"/>
    <n v="10252.799999999999"/>
    <n v="1612.7999999999993"/>
    <x v="1"/>
    <x v="0"/>
  </r>
  <r>
    <x v="5"/>
    <x v="3"/>
    <x v="6"/>
    <x v="5"/>
    <n v="20"/>
    <n v="0.04"/>
    <n v="217.5"/>
    <n v="290"/>
    <n v="5568"/>
    <n v="1218"/>
    <x v="2"/>
    <x v="1"/>
  </r>
  <r>
    <x v="6"/>
    <x v="0"/>
    <x v="7"/>
    <x v="6"/>
    <n v="14"/>
    <n v="0.1"/>
    <n v="142.5"/>
    <n v="190"/>
    <n v="2394"/>
    <n v="399"/>
    <x v="2"/>
    <x v="1"/>
  </r>
  <r>
    <x v="6"/>
    <x v="1"/>
    <x v="7"/>
    <x v="5"/>
    <n v="43"/>
    <n v="0.02"/>
    <n v="142.5"/>
    <n v="190"/>
    <n v="8006.5999999999995"/>
    <n v="1879.0999999999995"/>
    <x v="2"/>
    <x v="1"/>
  </r>
  <r>
    <x v="6"/>
    <x v="3"/>
    <x v="5"/>
    <x v="0"/>
    <n v="40"/>
    <n v="0.08"/>
    <n v="180"/>
    <n v="240"/>
    <n v="8832"/>
    <n v="1632"/>
    <x v="1"/>
    <x v="0"/>
  </r>
  <r>
    <x v="7"/>
    <x v="1"/>
    <x v="6"/>
    <x v="0"/>
    <n v="15"/>
    <n v="0.04"/>
    <n v="217.5"/>
    <n v="290"/>
    <n v="4176"/>
    <n v="913.5"/>
    <x v="2"/>
    <x v="0"/>
  </r>
  <r>
    <x v="8"/>
    <x v="0"/>
    <x v="5"/>
    <x v="1"/>
    <n v="32"/>
    <n v="0.03"/>
    <n v="180"/>
    <n v="240"/>
    <n v="7449.5999999999995"/>
    <n v="1689.5999999999995"/>
    <x v="1"/>
    <x v="0"/>
  </r>
  <r>
    <x v="9"/>
    <x v="2"/>
    <x v="6"/>
    <x v="7"/>
    <n v="9"/>
    <n v="0.14000000000000001"/>
    <n v="217.5"/>
    <n v="290"/>
    <n v="2244.6"/>
    <n v="287.09999999999991"/>
    <x v="2"/>
    <x v="1"/>
  </r>
  <r>
    <x v="10"/>
    <x v="0"/>
    <x v="3"/>
    <x v="2"/>
    <n v="52"/>
    <n v="0.28000000000000003"/>
    <n v="224.25"/>
    <n v="299"/>
    <n v="11194.56"/>
    <n v="-466.44000000000051"/>
    <x v="1"/>
    <x v="0"/>
  </r>
  <r>
    <x v="11"/>
    <x v="3"/>
    <x v="3"/>
    <x v="3"/>
    <n v="6"/>
    <n v="0.25"/>
    <n v="224.25"/>
    <n v="299"/>
    <n v="1345.5"/>
    <n v="0"/>
    <x v="1"/>
    <x v="0"/>
  </r>
  <r>
    <x v="11"/>
    <x v="3"/>
    <x v="4"/>
    <x v="7"/>
    <n v="4"/>
    <n v="0.17"/>
    <n v="74.25"/>
    <n v="99"/>
    <n v="328.68"/>
    <n v="31.680000000000007"/>
    <x v="1"/>
    <x v="1"/>
  </r>
  <r>
    <x v="12"/>
    <x v="3"/>
    <x v="4"/>
    <x v="3"/>
    <n v="62"/>
    <n v="0.15"/>
    <n v="74.25"/>
    <n v="99"/>
    <n v="5217.3"/>
    <n v="613.80000000000018"/>
    <x v="1"/>
    <x v="0"/>
  </r>
  <r>
    <x v="12"/>
    <x v="2"/>
    <x v="2"/>
    <x v="0"/>
    <n v="51"/>
    <n v="0.13"/>
    <n v="81"/>
    <n v="108"/>
    <n v="4791.96"/>
    <n v="660.96"/>
    <x v="0"/>
    <x v="0"/>
  </r>
  <r>
    <x v="13"/>
    <x v="1"/>
    <x v="3"/>
    <x v="0"/>
    <n v="15"/>
    <n v="0.14000000000000001"/>
    <n v="224.25"/>
    <n v="299"/>
    <n v="3857.1"/>
    <n v="493.34999999999991"/>
    <x v="1"/>
    <x v="0"/>
  </r>
  <r>
    <x v="14"/>
    <x v="0"/>
    <x v="2"/>
    <x v="3"/>
    <n v="95"/>
    <n v="0.25"/>
    <n v="81"/>
    <n v="108"/>
    <n v="7695"/>
    <n v="0"/>
    <x v="0"/>
    <x v="0"/>
  </r>
  <r>
    <x v="14"/>
    <x v="0"/>
    <x v="3"/>
    <x v="4"/>
    <n v="77"/>
    <n v="0.3"/>
    <n v="224.25"/>
    <n v="299"/>
    <n v="16116.099999999999"/>
    <n v="-1151.1500000000015"/>
    <x v="1"/>
    <x v="0"/>
  </r>
  <r>
    <x v="14"/>
    <x v="1"/>
    <x v="1"/>
    <x v="4"/>
    <n v="30"/>
    <n v="0"/>
    <n v="133.5"/>
    <n v="178"/>
    <n v="5340"/>
    <n v="1335"/>
    <x v="0"/>
    <x v="0"/>
  </r>
  <r>
    <x v="15"/>
    <x v="3"/>
    <x v="4"/>
    <x v="4"/>
    <n v="10"/>
    <n v="0.02"/>
    <n v="74.25"/>
    <n v="99"/>
    <n v="970.19999999999993"/>
    <n v="227.69999999999993"/>
    <x v="1"/>
    <x v="0"/>
  </r>
  <r>
    <x v="16"/>
    <x v="1"/>
    <x v="5"/>
    <x v="2"/>
    <n v="30"/>
    <n v="0.15"/>
    <n v="180"/>
    <n v="240"/>
    <n v="6120"/>
    <n v="720"/>
    <x v="1"/>
    <x v="0"/>
  </r>
  <r>
    <x v="17"/>
    <x v="3"/>
    <x v="4"/>
    <x v="4"/>
    <n v="55"/>
    <n v="0.21"/>
    <n v="74.25"/>
    <n v="99"/>
    <n v="4301.55"/>
    <n v="217.80000000000018"/>
    <x v="1"/>
    <x v="0"/>
  </r>
  <r>
    <x v="18"/>
    <x v="2"/>
    <x v="2"/>
    <x v="1"/>
    <n v="58"/>
    <n v="0.22"/>
    <n v="81"/>
    <n v="108"/>
    <n v="4885.92"/>
    <n v="187.92000000000007"/>
    <x v="0"/>
    <x v="0"/>
  </r>
  <r>
    <x v="19"/>
    <x v="0"/>
    <x v="6"/>
    <x v="0"/>
    <n v="12"/>
    <n v="0.04"/>
    <n v="217.5"/>
    <n v="290"/>
    <n v="3340.7999999999997"/>
    <n v="730.79999999999973"/>
    <x v="2"/>
    <x v="0"/>
  </r>
  <r>
    <x v="19"/>
    <x v="2"/>
    <x v="7"/>
    <x v="0"/>
    <n v="19"/>
    <n v="0.11"/>
    <n v="142.5"/>
    <n v="190"/>
    <n v="3212.9"/>
    <n v="505.40000000000009"/>
    <x v="2"/>
    <x v="0"/>
  </r>
  <r>
    <x v="20"/>
    <x v="2"/>
    <x v="3"/>
    <x v="8"/>
    <n v="65"/>
    <n v="0.05"/>
    <n v="224.25"/>
    <n v="299"/>
    <n v="18463.25"/>
    <n v="3887"/>
    <x v="1"/>
    <x v="1"/>
  </r>
  <r>
    <x v="21"/>
    <x v="1"/>
    <x v="3"/>
    <x v="6"/>
    <n v="10"/>
    <n v="0.01"/>
    <n v="224.25"/>
    <n v="299"/>
    <n v="2960.1"/>
    <n v="717.59999999999991"/>
    <x v="1"/>
    <x v="1"/>
  </r>
  <r>
    <x v="21"/>
    <x v="0"/>
    <x v="1"/>
    <x v="7"/>
    <n v="27"/>
    <n v="0.17"/>
    <n v="133.5"/>
    <n v="178"/>
    <n v="3988.98"/>
    <n v="384.48"/>
    <x v="0"/>
    <x v="1"/>
  </r>
  <r>
    <x v="22"/>
    <x v="0"/>
    <x v="4"/>
    <x v="4"/>
    <n v="21"/>
    <n v="0.24"/>
    <n v="74.25"/>
    <n v="99"/>
    <n v="1580.04"/>
    <n v="20.789999999999964"/>
    <x v="1"/>
    <x v="0"/>
  </r>
  <r>
    <x v="22"/>
    <x v="0"/>
    <x v="4"/>
    <x v="7"/>
    <n v="65"/>
    <n v="0.15"/>
    <n v="74.25"/>
    <n v="99"/>
    <n v="5469.75"/>
    <n v="643.5"/>
    <x v="1"/>
    <x v="1"/>
  </r>
  <r>
    <x v="23"/>
    <x v="0"/>
    <x v="7"/>
    <x v="3"/>
    <n v="18"/>
    <n v="7.0000000000000007E-2"/>
    <n v="142.5"/>
    <n v="190"/>
    <n v="3180.6"/>
    <n v="615.59999999999991"/>
    <x v="2"/>
    <x v="0"/>
  </r>
  <r>
    <x v="24"/>
    <x v="3"/>
    <x v="4"/>
    <x v="0"/>
    <n v="61"/>
    <n v="0.22"/>
    <n v="74.25"/>
    <n v="99"/>
    <n v="4710.42"/>
    <n v="181.17000000000007"/>
    <x v="1"/>
    <x v="0"/>
  </r>
  <r>
    <x v="24"/>
    <x v="3"/>
    <x v="0"/>
    <x v="0"/>
    <n v="76"/>
    <n v="0.02"/>
    <n v="135"/>
    <n v="180"/>
    <n v="13406.4"/>
    <n v="3146.3999999999996"/>
    <x v="0"/>
    <x v="0"/>
  </r>
  <r>
    <x v="24"/>
    <x v="3"/>
    <x v="2"/>
    <x v="2"/>
    <n v="39"/>
    <n v="7.0000000000000007E-2"/>
    <n v="81"/>
    <n v="108"/>
    <n v="3917.16"/>
    <n v="758.15999999999985"/>
    <x v="0"/>
    <x v="0"/>
  </r>
  <r>
    <x v="25"/>
    <x v="3"/>
    <x v="5"/>
    <x v="5"/>
    <n v="41"/>
    <n v="0.04"/>
    <n v="180"/>
    <n v="240"/>
    <n v="9446.4"/>
    <n v="2066.3999999999996"/>
    <x v="1"/>
    <x v="1"/>
  </r>
  <r>
    <x v="26"/>
    <x v="1"/>
    <x v="1"/>
    <x v="4"/>
    <n v="17"/>
    <n v="0.03"/>
    <n v="133.5"/>
    <n v="178"/>
    <n v="2935.22"/>
    <n v="665.7199999999998"/>
    <x v="0"/>
    <x v="0"/>
  </r>
  <r>
    <x v="27"/>
    <x v="1"/>
    <x v="1"/>
    <x v="4"/>
    <n v="10"/>
    <n v="0.03"/>
    <n v="133.5"/>
    <n v="178"/>
    <n v="1726.6"/>
    <n v="391.59999999999991"/>
    <x v="0"/>
    <x v="0"/>
  </r>
  <r>
    <x v="28"/>
    <x v="0"/>
    <x v="3"/>
    <x v="7"/>
    <n v="5"/>
    <n v="0.24"/>
    <n v="224.25"/>
    <n v="299"/>
    <n v="1136.2"/>
    <n v="14.950000000000045"/>
    <x v="1"/>
    <x v="1"/>
  </r>
  <r>
    <x v="28"/>
    <x v="0"/>
    <x v="5"/>
    <x v="2"/>
    <n v="15"/>
    <n v="0.06"/>
    <n v="180"/>
    <n v="240"/>
    <n v="3384"/>
    <n v="684"/>
    <x v="1"/>
    <x v="0"/>
  </r>
  <r>
    <x v="29"/>
    <x v="3"/>
    <x v="0"/>
    <x v="3"/>
    <n v="22"/>
    <n v="0.21"/>
    <n v="135"/>
    <n v="180"/>
    <n v="3128.4"/>
    <n v="158.40000000000009"/>
    <x v="0"/>
    <x v="0"/>
  </r>
  <r>
    <x v="30"/>
    <x v="0"/>
    <x v="3"/>
    <x v="8"/>
    <n v="18"/>
    <n v="0.2"/>
    <n v="224.25"/>
    <n v="299"/>
    <n v="4305.6000000000004"/>
    <n v="269.10000000000036"/>
    <x v="1"/>
    <x v="1"/>
  </r>
  <r>
    <x v="31"/>
    <x v="3"/>
    <x v="1"/>
    <x v="6"/>
    <n v="11"/>
    <n v="0.06"/>
    <n v="133.5"/>
    <n v="178"/>
    <n v="1840.52"/>
    <n v="372.02"/>
    <x v="0"/>
    <x v="1"/>
  </r>
  <r>
    <x v="31"/>
    <x v="1"/>
    <x v="6"/>
    <x v="1"/>
    <n v="18"/>
    <n v="0.05"/>
    <n v="217.5"/>
    <n v="290"/>
    <n v="4959"/>
    <n v="1044"/>
    <x v="2"/>
    <x v="0"/>
  </r>
  <r>
    <x v="31"/>
    <x v="3"/>
    <x v="6"/>
    <x v="0"/>
    <n v="10"/>
    <n v="0.04"/>
    <n v="217.5"/>
    <n v="290"/>
    <n v="2784"/>
    <n v="609"/>
    <x v="2"/>
    <x v="0"/>
  </r>
  <r>
    <x v="32"/>
    <x v="0"/>
    <x v="4"/>
    <x v="7"/>
    <n v="20"/>
    <n v="7.0000000000000007E-2"/>
    <n v="74.25"/>
    <n v="99"/>
    <n v="1841.3999999999999"/>
    <n v="356.39999999999986"/>
    <x v="1"/>
    <x v="1"/>
  </r>
  <r>
    <x v="33"/>
    <x v="3"/>
    <x v="4"/>
    <x v="5"/>
    <n v="8"/>
    <n v="0.06"/>
    <n v="74.25"/>
    <n v="99"/>
    <n v="744.4799999999999"/>
    <n v="150.4799999999999"/>
    <x v="1"/>
    <x v="1"/>
  </r>
  <r>
    <x v="34"/>
    <x v="0"/>
    <x v="5"/>
    <x v="6"/>
    <n v="30"/>
    <n v="7.0000000000000007E-2"/>
    <n v="180"/>
    <n v="240"/>
    <n v="6696"/>
    <n v="1296"/>
    <x v="1"/>
    <x v="1"/>
  </r>
  <r>
    <x v="35"/>
    <x v="3"/>
    <x v="3"/>
    <x v="6"/>
    <n v="15"/>
    <n v="0.13"/>
    <n v="224.25"/>
    <n v="299"/>
    <n v="3901.95"/>
    <n v="538.19999999999982"/>
    <x v="1"/>
    <x v="1"/>
  </r>
  <r>
    <x v="35"/>
    <x v="0"/>
    <x v="6"/>
    <x v="1"/>
    <n v="11"/>
    <n v="0.22"/>
    <n v="217.5"/>
    <n v="290"/>
    <n v="2488.2000000000003"/>
    <n v="95.700000000000273"/>
    <x v="2"/>
    <x v="0"/>
  </r>
  <r>
    <x v="36"/>
    <x v="3"/>
    <x v="4"/>
    <x v="3"/>
    <n v="4"/>
    <n v="0.3"/>
    <n v="74.25"/>
    <n v="99"/>
    <n v="277.2"/>
    <n v="-19.800000000000011"/>
    <x v="1"/>
    <x v="0"/>
  </r>
  <r>
    <x v="36"/>
    <x v="2"/>
    <x v="7"/>
    <x v="0"/>
    <n v="15"/>
    <n v="0.14000000000000001"/>
    <n v="142.5"/>
    <n v="190"/>
    <n v="2451"/>
    <n v="313.5"/>
    <x v="2"/>
    <x v="0"/>
  </r>
  <r>
    <x v="37"/>
    <x v="2"/>
    <x v="2"/>
    <x v="1"/>
    <n v="50"/>
    <n v="0.28999999999999998"/>
    <n v="81"/>
    <n v="108"/>
    <n v="3834"/>
    <n v="-216"/>
    <x v="0"/>
    <x v="0"/>
  </r>
  <r>
    <x v="38"/>
    <x v="2"/>
    <x v="1"/>
    <x v="4"/>
    <n v="38"/>
    <n v="0"/>
    <n v="133.5"/>
    <n v="178"/>
    <n v="6764"/>
    <n v="1691"/>
    <x v="0"/>
    <x v="0"/>
  </r>
  <r>
    <x v="38"/>
    <x v="3"/>
    <x v="3"/>
    <x v="2"/>
    <n v="15"/>
    <n v="0.26"/>
    <n v="224.25"/>
    <n v="299"/>
    <n v="3318.9"/>
    <n v="-44.849999999999909"/>
    <x v="1"/>
    <x v="0"/>
  </r>
  <r>
    <x v="39"/>
    <x v="0"/>
    <x v="3"/>
    <x v="4"/>
    <n v="67"/>
    <n v="0.26"/>
    <n v="224.25"/>
    <n v="299"/>
    <n v="14824.42"/>
    <n v="-200.32999999999993"/>
    <x v="1"/>
    <x v="0"/>
  </r>
  <r>
    <x v="40"/>
    <x v="0"/>
    <x v="1"/>
    <x v="4"/>
    <n v="75"/>
    <n v="0.03"/>
    <n v="133.5"/>
    <n v="178"/>
    <n v="12949.5"/>
    <n v="2937"/>
    <x v="0"/>
    <x v="0"/>
  </r>
  <r>
    <x v="40"/>
    <x v="1"/>
    <x v="4"/>
    <x v="2"/>
    <n v="63"/>
    <n v="0.17"/>
    <n v="74.25"/>
    <n v="99"/>
    <n v="5176.71"/>
    <n v="498.96000000000004"/>
    <x v="1"/>
    <x v="0"/>
  </r>
  <r>
    <x v="41"/>
    <x v="0"/>
    <x v="1"/>
    <x v="7"/>
    <n v="59"/>
    <n v="0.28000000000000003"/>
    <n v="133.5"/>
    <n v="178"/>
    <n v="7561.44"/>
    <n v="-315.0600000000004"/>
    <x v="0"/>
    <x v="1"/>
  </r>
  <r>
    <x v="41"/>
    <x v="0"/>
    <x v="5"/>
    <x v="2"/>
    <n v="71"/>
    <n v="0.24"/>
    <n v="180"/>
    <n v="240"/>
    <n v="12950.4"/>
    <n v="170.39999999999964"/>
    <x v="1"/>
    <x v="0"/>
  </r>
  <r>
    <x v="42"/>
    <x v="3"/>
    <x v="6"/>
    <x v="4"/>
    <n v="14"/>
    <n v="0.14000000000000001"/>
    <n v="217.5"/>
    <n v="290"/>
    <n v="3491.6"/>
    <n v="446.59999999999991"/>
    <x v="2"/>
    <x v="0"/>
  </r>
  <r>
    <x v="43"/>
    <x v="1"/>
    <x v="4"/>
    <x v="0"/>
    <n v="64"/>
    <n v="0.24"/>
    <n v="74.25"/>
    <n v="99"/>
    <n v="4815.3599999999997"/>
    <n v="63.359999999999673"/>
    <x v="1"/>
    <x v="0"/>
  </r>
  <r>
    <x v="44"/>
    <x v="0"/>
    <x v="0"/>
    <x v="6"/>
    <n v="45"/>
    <n v="0.15"/>
    <n v="135"/>
    <n v="180"/>
    <n v="6885"/>
    <n v="810"/>
    <x v="0"/>
    <x v="1"/>
  </r>
  <r>
    <x v="44"/>
    <x v="2"/>
    <x v="1"/>
    <x v="4"/>
    <n v="41"/>
    <n v="0.18"/>
    <n v="133.5"/>
    <n v="178"/>
    <n v="5984.3600000000006"/>
    <n v="510.86000000000058"/>
    <x v="0"/>
    <x v="0"/>
  </r>
  <r>
    <x v="45"/>
    <x v="2"/>
    <x v="3"/>
    <x v="3"/>
    <n v="56"/>
    <n v="0.15"/>
    <n v="224.25"/>
    <n v="299"/>
    <n v="14232.4"/>
    <n v="1674.3999999999996"/>
    <x v="1"/>
    <x v="0"/>
  </r>
  <r>
    <x v="46"/>
    <x v="0"/>
    <x v="1"/>
    <x v="6"/>
    <n v="81"/>
    <n v="0.28000000000000003"/>
    <n v="133.5"/>
    <n v="178"/>
    <n v="10380.959999999999"/>
    <n v="-432.54000000000087"/>
    <x v="0"/>
    <x v="1"/>
  </r>
  <r>
    <x v="46"/>
    <x v="0"/>
    <x v="3"/>
    <x v="2"/>
    <n v="67"/>
    <n v="0.24"/>
    <n v="224.25"/>
    <n v="299"/>
    <n v="15225.08"/>
    <n v="200.32999999999993"/>
    <x v="1"/>
    <x v="0"/>
  </r>
  <r>
    <x v="47"/>
    <x v="3"/>
    <x v="5"/>
    <x v="3"/>
    <n v="10"/>
    <n v="0.13"/>
    <n v="180"/>
    <n v="240"/>
    <n v="2088"/>
    <n v="288"/>
    <x v="1"/>
    <x v="0"/>
  </r>
  <r>
    <x v="48"/>
    <x v="3"/>
    <x v="6"/>
    <x v="4"/>
    <n v="78"/>
    <n v="0.26"/>
    <n v="217.5"/>
    <n v="290"/>
    <n v="16738.8"/>
    <n v="-226.20000000000073"/>
    <x v="2"/>
    <x v="0"/>
  </r>
  <r>
    <x v="48"/>
    <x v="2"/>
    <x v="5"/>
    <x v="0"/>
    <n v="77"/>
    <n v="0.03"/>
    <n v="180"/>
    <n v="240"/>
    <n v="17925.599999999999"/>
    <n v="4065.5999999999985"/>
    <x v="1"/>
    <x v="0"/>
  </r>
  <r>
    <x v="48"/>
    <x v="0"/>
    <x v="4"/>
    <x v="2"/>
    <n v="41"/>
    <n v="0.12"/>
    <n v="74.25"/>
    <n v="99"/>
    <n v="3571.92"/>
    <n v="527.67000000000007"/>
    <x v="1"/>
    <x v="0"/>
  </r>
  <r>
    <x v="49"/>
    <x v="1"/>
    <x v="3"/>
    <x v="2"/>
    <n v="62"/>
    <n v="0.25"/>
    <n v="224.25"/>
    <n v="299"/>
    <n v="13903.5"/>
    <n v="0"/>
    <x v="1"/>
    <x v="0"/>
  </r>
  <r>
    <x v="50"/>
    <x v="2"/>
    <x v="0"/>
    <x v="0"/>
    <n v="60"/>
    <n v="0.11"/>
    <n v="135"/>
    <n v="180"/>
    <n v="9612"/>
    <n v="1512"/>
    <x v="0"/>
    <x v="0"/>
  </r>
  <r>
    <x v="51"/>
    <x v="3"/>
    <x v="2"/>
    <x v="2"/>
    <n v="31"/>
    <n v="0.05"/>
    <n v="81"/>
    <n v="108"/>
    <n v="3180.6"/>
    <n v="669.59999999999991"/>
    <x v="0"/>
    <x v="0"/>
  </r>
  <r>
    <x v="52"/>
    <x v="1"/>
    <x v="4"/>
    <x v="4"/>
    <n v="40"/>
    <n v="0"/>
    <n v="74.25"/>
    <n v="99"/>
    <n v="3960"/>
    <n v="990"/>
    <x v="1"/>
    <x v="0"/>
  </r>
  <r>
    <x v="53"/>
    <x v="2"/>
    <x v="2"/>
    <x v="1"/>
    <n v="47"/>
    <n v="0.24"/>
    <n v="81"/>
    <n v="108"/>
    <n v="3857.76"/>
    <n v="50.760000000000218"/>
    <x v="0"/>
    <x v="0"/>
  </r>
  <r>
    <x v="54"/>
    <x v="1"/>
    <x v="6"/>
    <x v="5"/>
    <n v="4"/>
    <n v="0.11"/>
    <n v="217.5"/>
    <n v="290"/>
    <n v="1032.4000000000001"/>
    <n v="162.40000000000009"/>
    <x v="2"/>
    <x v="1"/>
  </r>
  <r>
    <x v="54"/>
    <x v="2"/>
    <x v="6"/>
    <x v="0"/>
    <n v="38"/>
    <n v="0.26"/>
    <n v="217.5"/>
    <n v="290"/>
    <n v="8154.8"/>
    <n v="-110.19999999999982"/>
    <x v="2"/>
    <x v="0"/>
  </r>
  <r>
    <x v="54"/>
    <x v="3"/>
    <x v="3"/>
    <x v="2"/>
    <n v="10"/>
    <n v="0"/>
    <n v="224.25"/>
    <n v="299"/>
    <n v="2990"/>
    <n v="747.5"/>
    <x v="1"/>
    <x v="0"/>
  </r>
  <r>
    <x v="55"/>
    <x v="3"/>
    <x v="4"/>
    <x v="6"/>
    <n v="24"/>
    <n v="0.09"/>
    <n v="74.25"/>
    <n v="99"/>
    <n v="2162.16"/>
    <n v="380.15999999999985"/>
    <x v="1"/>
    <x v="1"/>
  </r>
  <r>
    <x v="56"/>
    <x v="1"/>
    <x v="7"/>
    <x v="3"/>
    <n v="52"/>
    <n v="0.1"/>
    <n v="142.5"/>
    <n v="190"/>
    <n v="8892"/>
    <n v="1482"/>
    <x v="2"/>
    <x v="0"/>
  </r>
  <r>
    <x v="56"/>
    <x v="3"/>
    <x v="3"/>
    <x v="0"/>
    <n v="50"/>
    <n v="0.11"/>
    <n v="224.25"/>
    <n v="299"/>
    <n v="13305.5"/>
    <n v="2093"/>
    <x v="1"/>
    <x v="0"/>
  </r>
  <r>
    <x v="57"/>
    <x v="2"/>
    <x v="6"/>
    <x v="1"/>
    <n v="35"/>
    <n v="0.1"/>
    <n v="217.5"/>
    <n v="290"/>
    <n v="9135"/>
    <n v="1522.5"/>
    <x v="2"/>
    <x v="0"/>
  </r>
  <r>
    <x v="58"/>
    <x v="2"/>
    <x v="5"/>
    <x v="4"/>
    <n v="73"/>
    <n v="0.19"/>
    <n v="180"/>
    <n v="240"/>
    <n v="14191.2"/>
    <n v="1051.2000000000007"/>
    <x v="1"/>
    <x v="0"/>
  </r>
  <r>
    <x v="58"/>
    <x v="0"/>
    <x v="5"/>
    <x v="2"/>
    <n v="15"/>
    <n v="0.12"/>
    <n v="180"/>
    <n v="240"/>
    <n v="3168"/>
    <n v="468"/>
    <x v="1"/>
    <x v="0"/>
  </r>
  <r>
    <x v="59"/>
    <x v="1"/>
    <x v="4"/>
    <x v="0"/>
    <n v="17"/>
    <n v="0.08"/>
    <n v="74.25"/>
    <n v="99"/>
    <n v="1548.3600000000001"/>
    <n v="286.11000000000013"/>
    <x v="1"/>
    <x v="0"/>
  </r>
  <r>
    <x v="60"/>
    <x v="1"/>
    <x v="0"/>
    <x v="5"/>
    <n v="8"/>
    <n v="0.08"/>
    <n v="135"/>
    <n v="180"/>
    <n v="1324.8"/>
    <n v="244.79999999999995"/>
    <x v="0"/>
    <x v="1"/>
  </r>
  <r>
    <x v="61"/>
    <x v="0"/>
    <x v="3"/>
    <x v="4"/>
    <n v="45"/>
    <n v="0.28000000000000003"/>
    <n v="224.25"/>
    <n v="299"/>
    <n v="9687.6"/>
    <n v="-403.64999999999964"/>
    <x v="1"/>
    <x v="0"/>
  </r>
  <r>
    <x v="61"/>
    <x v="3"/>
    <x v="1"/>
    <x v="4"/>
    <n v="3"/>
    <n v="0.04"/>
    <n v="133.5"/>
    <n v="178"/>
    <n v="512.64"/>
    <n v="112.13999999999999"/>
    <x v="0"/>
    <x v="0"/>
  </r>
  <r>
    <x v="62"/>
    <x v="0"/>
    <x v="5"/>
    <x v="2"/>
    <n v="15"/>
    <n v="0.13"/>
    <n v="180"/>
    <n v="240"/>
    <n v="3132"/>
    <n v="432"/>
    <x v="1"/>
    <x v="0"/>
  </r>
  <r>
    <x v="63"/>
    <x v="0"/>
    <x v="6"/>
    <x v="3"/>
    <n v="30"/>
    <n v="0.01"/>
    <n v="217.5"/>
    <n v="290"/>
    <n v="8613"/>
    <n v="2088"/>
    <x v="2"/>
    <x v="0"/>
  </r>
  <r>
    <x v="63"/>
    <x v="0"/>
    <x v="3"/>
    <x v="5"/>
    <n v="3"/>
    <n v="0.02"/>
    <n v="224.25"/>
    <n v="299"/>
    <n v="879.06"/>
    <n v="206.30999999999995"/>
    <x v="1"/>
    <x v="1"/>
  </r>
  <r>
    <x v="64"/>
    <x v="0"/>
    <x v="5"/>
    <x v="1"/>
    <n v="15"/>
    <n v="0.09"/>
    <n v="180"/>
    <n v="240"/>
    <n v="3276"/>
    <n v="576"/>
    <x v="1"/>
    <x v="0"/>
  </r>
  <r>
    <x v="65"/>
    <x v="1"/>
    <x v="1"/>
    <x v="4"/>
    <n v="15"/>
    <n v="0.02"/>
    <n v="133.5"/>
    <n v="178"/>
    <n v="2616.6"/>
    <n v="614.09999999999991"/>
    <x v="0"/>
    <x v="0"/>
  </r>
  <r>
    <x v="66"/>
    <x v="1"/>
    <x v="2"/>
    <x v="0"/>
    <n v="8"/>
    <n v="0.24"/>
    <n v="81"/>
    <n v="108"/>
    <n v="656.64"/>
    <n v="8.6399999999999864"/>
    <x v="0"/>
    <x v="0"/>
  </r>
  <r>
    <x v="66"/>
    <x v="0"/>
    <x v="3"/>
    <x v="2"/>
    <n v="25"/>
    <n v="0.21"/>
    <n v="224.25"/>
    <n v="299"/>
    <n v="5905.25"/>
    <n v="299"/>
    <x v="1"/>
    <x v="0"/>
  </r>
  <r>
    <x v="67"/>
    <x v="3"/>
    <x v="3"/>
    <x v="6"/>
    <n v="48"/>
    <n v="0.18"/>
    <n v="224.25"/>
    <n v="299"/>
    <n v="11768.640000000001"/>
    <n v="1004.6400000000012"/>
    <x v="1"/>
    <x v="1"/>
  </r>
  <r>
    <x v="68"/>
    <x v="1"/>
    <x v="4"/>
    <x v="7"/>
    <n v="58"/>
    <n v="0.11"/>
    <n v="74.25"/>
    <n v="99"/>
    <n v="5110.38"/>
    <n v="803.88000000000011"/>
    <x v="1"/>
    <x v="1"/>
  </r>
  <r>
    <x v="69"/>
    <x v="2"/>
    <x v="6"/>
    <x v="7"/>
    <n v="37"/>
    <n v="0.18"/>
    <n v="217.5"/>
    <n v="290"/>
    <n v="8798.6"/>
    <n v="751.10000000000036"/>
    <x v="2"/>
    <x v="1"/>
  </r>
  <r>
    <x v="70"/>
    <x v="3"/>
    <x v="5"/>
    <x v="3"/>
    <n v="20"/>
    <n v="0.04"/>
    <n v="180"/>
    <n v="240"/>
    <n v="4608"/>
    <n v="1008"/>
    <x v="1"/>
    <x v="0"/>
  </r>
  <r>
    <x v="70"/>
    <x v="3"/>
    <x v="4"/>
    <x v="5"/>
    <n v="29"/>
    <n v="0.22"/>
    <n v="74.25"/>
    <n v="99"/>
    <n v="2239.38"/>
    <n v="86.130000000000109"/>
    <x v="1"/>
    <x v="1"/>
  </r>
  <r>
    <x v="70"/>
    <x v="3"/>
    <x v="4"/>
    <x v="8"/>
    <n v="16"/>
    <n v="0.26"/>
    <n v="74.25"/>
    <n v="99"/>
    <n v="1172.1600000000001"/>
    <n v="-15.839999999999918"/>
    <x v="1"/>
    <x v="1"/>
  </r>
  <r>
    <x v="71"/>
    <x v="2"/>
    <x v="3"/>
    <x v="5"/>
    <n v="62"/>
    <n v="0.14000000000000001"/>
    <n v="224.25"/>
    <n v="299"/>
    <n v="15942.68"/>
    <n v="2039.1800000000003"/>
    <x v="1"/>
    <x v="1"/>
  </r>
  <r>
    <x v="71"/>
    <x v="3"/>
    <x v="4"/>
    <x v="5"/>
    <n v="14"/>
    <n v="0.05"/>
    <n v="74.25"/>
    <n v="99"/>
    <n v="1316.7"/>
    <n v="277.20000000000005"/>
    <x v="1"/>
    <x v="1"/>
  </r>
  <r>
    <x v="71"/>
    <x v="0"/>
    <x v="2"/>
    <x v="0"/>
    <n v="78"/>
    <n v="0.15"/>
    <n v="81"/>
    <n v="108"/>
    <n v="7160.4"/>
    <n v="842.39999999999964"/>
    <x v="0"/>
    <x v="0"/>
  </r>
  <r>
    <x v="71"/>
    <x v="2"/>
    <x v="6"/>
    <x v="0"/>
    <n v="51"/>
    <n v="0.16"/>
    <n v="217.5"/>
    <n v="290"/>
    <n v="12423.6"/>
    <n v="1331.1000000000004"/>
    <x v="2"/>
    <x v="0"/>
  </r>
  <r>
    <x v="72"/>
    <x v="2"/>
    <x v="4"/>
    <x v="8"/>
    <n v="55"/>
    <n v="7.0000000000000007E-2"/>
    <n v="74.25"/>
    <n v="99"/>
    <n v="5063.8499999999995"/>
    <n v="980.09999999999945"/>
    <x v="1"/>
    <x v="1"/>
  </r>
  <r>
    <x v="73"/>
    <x v="3"/>
    <x v="0"/>
    <x v="5"/>
    <n v="30"/>
    <n v="0.2"/>
    <n v="135"/>
    <n v="180"/>
    <n v="4320"/>
    <n v="270"/>
    <x v="0"/>
    <x v="1"/>
  </r>
  <r>
    <x v="74"/>
    <x v="3"/>
    <x v="3"/>
    <x v="6"/>
    <n v="13"/>
    <n v="0.12"/>
    <n v="224.25"/>
    <n v="299"/>
    <n v="3420.56"/>
    <n v="505.30999999999995"/>
    <x v="1"/>
    <x v="1"/>
  </r>
  <r>
    <x v="74"/>
    <x v="1"/>
    <x v="1"/>
    <x v="6"/>
    <n v="25"/>
    <n v="0.13"/>
    <n v="133.5"/>
    <n v="178"/>
    <n v="3871.5"/>
    <n v="534"/>
    <x v="0"/>
    <x v="1"/>
  </r>
  <r>
    <x v="74"/>
    <x v="1"/>
    <x v="6"/>
    <x v="5"/>
    <n v="45"/>
    <n v="0.17"/>
    <n v="217.5"/>
    <n v="290"/>
    <n v="10831.5"/>
    <n v="1044"/>
    <x v="2"/>
    <x v="1"/>
  </r>
  <r>
    <x v="75"/>
    <x v="2"/>
    <x v="5"/>
    <x v="6"/>
    <n v="32"/>
    <n v="0.02"/>
    <n v="180"/>
    <n v="240"/>
    <n v="7526.4"/>
    <n v="1766.3999999999996"/>
    <x v="1"/>
    <x v="1"/>
  </r>
  <r>
    <x v="75"/>
    <x v="3"/>
    <x v="3"/>
    <x v="2"/>
    <n v="34"/>
    <n v="0.19"/>
    <n v="224.25"/>
    <n v="299"/>
    <n v="8234.4600000000009"/>
    <n v="609.96000000000095"/>
    <x v="1"/>
    <x v="0"/>
  </r>
  <r>
    <x v="76"/>
    <x v="3"/>
    <x v="3"/>
    <x v="4"/>
    <n v="5"/>
    <n v="0.23"/>
    <n v="224.25"/>
    <n v="299"/>
    <n v="1151.1500000000001"/>
    <n v="29.900000000000091"/>
    <x v="1"/>
    <x v="0"/>
  </r>
  <r>
    <x v="77"/>
    <x v="1"/>
    <x v="5"/>
    <x v="0"/>
    <n v="66"/>
    <n v="0.21"/>
    <n v="180"/>
    <n v="240"/>
    <n v="12513.6"/>
    <n v="633.60000000000036"/>
    <x v="1"/>
    <x v="0"/>
  </r>
  <r>
    <x v="78"/>
    <x v="1"/>
    <x v="3"/>
    <x v="2"/>
    <n v="79"/>
    <n v="0.19"/>
    <n v="224.25"/>
    <n v="299"/>
    <n v="19133.010000000002"/>
    <n v="1417.260000000002"/>
    <x v="1"/>
    <x v="0"/>
  </r>
  <r>
    <x v="79"/>
    <x v="0"/>
    <x v="6"/>
    <x v="6"/>
    <n v="19"/>
    <n v="0.09"/>
    <n v="217.5"/>
    <n v="290"/>
    <n v="5014.1000000000004"/>
    <n v="881.60000000000036"/>
    <x v="2"/>
    <x v="1"/>
  </r>
  <r>
    <x v="79"/>
    <x v="0"/>
    <x v="6"/>
    <x v="8"/>
    <n v="79"/>
    <n v="0.24"/>
    <n v="217.5"/>
    <n v="290"/>
    <n v="17411.599999999999"/>
    <n v="229.09999999999854"/>
    <x v="2"/>
    <x v="1"/>
  </r>
  <r>
    <x v="79"/>
    <x v="0"/>
    <x v="5"/>
    <x v="0"/>
    <n v="74"/>
    <n v="0.27"/>
    <n v="180"/>
    <n v="240"/>
    <n v="12964.8"/>
    <n v="-355.20000000000073"/>
    <x v="1"/>
    <x v="0"/>
  </r>
  <r>
    <x v="80"/>
    <x v="3"/>
    <x v="4"/>
    <x v="5"/>
    <n v="31"/>
    <n v="0.26"/>
    <n v="74.25"/>
    <n v="99"/>
    <n v="2271.06"/>
    <n v="-30.690000000000055"/>
    <x v="1"/>
    <x v="1"/>
  </r>
  <r>
    <x v="81"/>
    <x v="3"/>
    <x v="7"/>
    <x v="6"/>
    <n v="36"/>
    <n v="0.12"/>
    <n v="142.5"/>
    <n v="190"/>
    <n v="6019.2"/>
    <n v="889.19999999999982"/>
    <x v="2"/>
    <x v="1"/>
  </r>
  <r>
    <x v="82"/>
    <x v="3"/>
    <x v="3"/>
    <x v="2"/>
    <n v="28"/>
    <n v="0.08"/>
    <n v="224.25"/>
    <n v="299"/>
    <n v="7702.2400000000007"/>
    <n v="1423.2400000000007"/>
    <x v="1"/>
    <x v="0"/>
  </r>
  <r>
    <x v="83"/>
    <x v="3"/>
    <x v="1"/>
    <x v="5"/>
    <n v="10"/>
    <n v="0.01"/>
    <n v="133.5"/>
    <n v="178"/>
    <n v="1762.2"/>
    <n v="427.20000000000005"/>
    <x v="0"/>
    <x v="1"/>
  </r>
  <r>
    <x v="84"/>
    <x v="3"/>
    <x v="1"/>
    <x v="6"/>
    <n v="15"/>
    <n v="0.02"/>
    <n v="133.5"/>
    <n v="178"/>
    <n v="2616.6"/>
    <n v="614.09999999999991"/>
    <x v="0"/>
    <x v="1"/>
  </r>
  <r>
    <x v="84"/>
    <x v="2"/>
    <x v="4"/>
    <x v="1"/>
    <n v="27"/>
    <n v="0.16"/>
    <n v="74.25"/>
    <n v="99"/>
    <n v="2245.3199999999997"/>
    <n v="240.56999999999971"/>
    <x v="1"/>
    <x v="0"/>
  </r>
  <r>
    <x v="85"/>
    <x v="0"/>
    <x v="6"/>
    <x v="0"/>
    <n v="41"/>
    <n v="0.1"/>
    <n v="217.5"/>
    <n v="290"/>
    <n v="10701"/>
    <n v="1783.5"/>
    <x v="2"/>
    <x v="0"/>
  </r>
  <r>
    <x v="85"/>
    <x v="3"/>
    <x v="3"/>
    <x v="7"/>
    <n v="14"/>
    <n v="0.19"/>
    <n v="224.25"/>
    <n v="299"/>
    <n v="3390.6600000000003"/>
    <n v="251.16000000000031"/>
    <x v="1"/>
    <x v="1"/>
  </r>
  <r>
    <x v="86"/>
    <x v="1"/>
    <x v="0"/>
    <x v="5"/>
    <n v="80"/>
    <n v="0.01"/>
    <n v="135"/>
    <n v="180"/>
    <n v="14256"/>
    <n v="3456"/>
    <x v="0"/>
    <x v="1"/>
  </r>
  <r>
    <x v="86"/>
    <x v="1"/>
    <x v="4"/>
    <x v="7"/>
    <n v="60"/>
    <n v="0.01"/>
    <n v="74.25"/>
    <n v="99"/>
    <n v="5880.6"/>
    <n v="1425.6000000000004"/>
    <x v="1"/>
    <x v="1"/>
  </r>
  <r>
    <x v="87"/>
    <x v="1"/>
    <x v="3"/>
    <x v="6"/>
    <n v="5"/>
    <n v="7.0000000000000007E-2"/>
    <n v="224.25"/>
    <n v="299"/>
    <n v="1390.35"/>
    <n v="269.09999999999991"/>
    <x v="1"/>
    <x v="1"/>
  </r>
  <r>
    <x v="88"/>
    <x v="3"/>
    <x v="6"/>
    <x v="0"/>
    <n v="13"/>
    <n v="0.26"/>
    <n v="217.5"/>
    <n v="290"/>
    <n v="2789.8"/>
    <n v="-37.699999999999818"/>
    <x v="2"/>
    <x v="0"/>
  </r>
  <r>
    <x v="89"/>
    <x v="3"/>
    <x v="6"/>
    <x v="0"/>
    <n v="19"/>
    <n v="0.01"/>
    <n v="217.5"/>
    <n v="290"/>
    <n v="5454.9"/>
    <n v="1322.3999999999996"/>
    <x v="2"/>
    <x v="0"/>
  </r>
  <r>
    <x v="90"/>
    <x v="0"/>
    <x v="4"/>
    <x v="5"/>
    <n v="10"/>
    <n v="7.0000000000000007E-2"/>
    <n v="74.25"/>
    <n v="99"/>
    <n v="920.69999999999993"/>
    <n v="178.19999999999993"/>
    <x v="1"/>
    <x v="1"/>
  </r>
  <r>
    <x v="91"/>
    <x v="3"/>
    <x v="6"/>
    <x v="2"/>
    <n v="10"/>
    <n v="0.01"/>
    <n v="217.5"/>
    <n v="290"/>
    <n v="2871"/>
    <n v="696"/>
    <x v="2"/>
    <x v="0"/>
  </r>
  <r>
    <x v="92"/>
    <x v="3"/>
    <x v="4"/>
    <x v="6"/>
    <n v="27"/>
    <n v="0.15"/>
    <n v="74.25"/>
    <n v="99"/>
    <n v="2272.0499999999997"/>
    <n v="267.29999999999973"/>
    <x v="1"/>
    <x v="1"/>
  </r>
  <r>
    <x v="93"/>
    <x v="1"/>
    <x v="7"/>
    <x v="0"/>
    <n v="66"/>
    <n v="0.1"/>
    <n v="142.5"/>
    <n v="190"/>
    <n v="11286"/>
    <n v="1881"/>
    <x v="2"/>
    <x v="0"/>
  </r>
  <r>
    <x v="94"/>
    <x v="2"/>
    <x v="4"/>
    <x v="6"/>
    <n v="7"/>
    <n v="0.02"/>
    <n v="74.25"/>
    <n v="99"/>
    <n v="679.14"/>
    <n v="159.38999999999999"/>
    <x v="1"/>
    <x v="1"/>
  </r>
  <r>
    <x v="94"/>
    <x v="1"/>
    <x v="1"/>
    <x v="5"/>
    <n v="51"/>
    <n v="0.24"/>
    <n v="133.5"/>
    <n v="178"/>
    <n v="6899.28"/>
    <n v="90.779999999999745"/>
    <x v="0"/>
    <x v="1"/>
  </r>
  <r>
    <x v="95"/>
    <x v="0"/>
    <x v="3"/>
    <x v="6"/>
    <n v="18"/>
    <n v="0.14000000000000001"/>
    <n v="224.25"/>
    <n v="299"/>
    <n v="4628.5199999999995"/>
    <n v="592.01999999999953"/>
    <x v="1"/>
    <x v="1"/>
  </r>
  <r>
    <x v="95"/>
    <x v="3"/>
    <x v="7"/>
    <x v="6"/>
    <n v="10"/>
    <n v="0.13"/>
    <n v="142.5"/>
    <n v="190"/>
    <n v="1653"/>
    <n v="228"/>
    <x v="2"/>
    <x v="1"/>
  </r>
  <r>
    <x v="95"/>
    <x v="2"/>
    <x v="6"/>
    <x v="0"/>
    <n v="73"/>
    <n v="0.09"/>
    <n v="217.5"/>
    <n v="290"/>
    <n v="19264.7"/>
    <n v="3387.2000000000007"/>
    <x v="2"/>
    <x v="0"/>
  </r>
  <r>
    <x v="96"/>
    <x v="0"/>
    <x v="7"/>
    <x v="8"/>
    <n v="63"/>
    <n v="0.16"/>
    <n v="142.5"/>
    <n v="190"/>
    <n v="10054.799999999999"/>
    <n v="1077.2999999999993"/>
    <x v="2"/>
    <x v="1"/>
  </r>
  <r>
    <x v="97"/>
    <x v="3"/>
    <x v="6"/>
    <x v="3"/>
    <n v="8"/>
    <n v="0.01"/>
    <n v="217.5"/>
    <n v="290"/>
    <n v="2296.8000000000002"/>
    <n v="556.80000000000018"/>
    <x v="2"/>
    <x v="0"/>
  </r>
  <r>
    <x v="97"/>
    <x v="0"/>
    <x v="6"/>
    <x v="1"/>
    <n v="10"/>
    <n v="0.2"/>
    <n v="217.5"/>
    <n v="290"/>
    <n v="2320"/>
    <n v="145"/>
    <x v="2"/>
    <x v="0"/>
  </r>
  <r>
    <x v="98"/>
    <x v="3"/>
    <x v="4"/>
    <x v="6"/>
    <n v="59"/>
    <n v="0.3"/>
    <n v="74.25"/>
    <n v="99"/>
    <n v="4088.7"/>
    <n v="-292.05000000000018"/>
    <x v="1"/>
    <x v="1"/>
  </r>
  <r>
    <x v="99"/>
    <x v="0"/>
    <x v="6"/>
    <x v="4"/>
    <n v="16"/>
    <n v="0.08"/>
    <n v="217.5"/>
    <n v="290"/>
    <n v="4268.8"/>
    <n v="788.80000000000018"/>
    <x v="2"/>
    <x v="0"/>
  </r>
  <r>
    <x v="99"/>
    <x v="0"/>
    <x v="6"/>
    <x v="4"/>
    <n v="10"/>
    <n v="0.12"/>
    <n v="217.5"/>
    <n v="290"/>
    <n v="2552"/>
    <n v="377"/>
    <x v="2"/>
    <x v="0"/>
  </r>
  <r>
    <x v="99"/>
    <x v="0"/>
    <x v="6"/>
    <x v="0"/>
    <n v="41"/>
    <n v="0"/>
    <n v="217.5"/>
    <n v="290"/>
    <n v="11890"/>
    <n v="2972.5"/>
    <x v="2"/>
    <x v="0"/>
  </r>
  <r>
    <x v="100"/>
    <x v="0"/>
    <x v="2"/>
    <x v="5"/>
    <n v="35"/>
    <n v="0.09"/>
    <n v="81"/>
    <n v="108"/>
    <n v="3439.8"/>
    <n v="604.80000000000018"/>
    <x v="0"/>
    <x v="1"/>
  </r>
  <r>
    <x v="100"/>
    <x v="3"/>
    <x v="7"/>
    <x v="5"/>
    <n v="55"/>
    <n v="0.16"/>
    <n v="142.5"/>
    <n v="190"/>
    <n v="8778"/>
    <n v="940.5"/>
    <x v="2"/>
    <x v="1"/>
  </r>
  <r>
    <x v="100"/>
    <x v="2"/>
    <x v="0"/>
    <x v="0"/>
    <n v="20"/>
    <n v="0.04"/>
    <n v="135"/>
    <n v="180"/>
    <n v="3456"/>
    <n v="756"/>
    <x v="0"/>
    <x v="0"/>
  </r>
  <r>
    <x v="101"/>
    <x v="0"/>
    <x v="5"/>
    <x v="8"/>
    <n v="15"/>
    <n v="0.04"/>
    <n v="180"/>
    <n v="240"/>
    <n v="3456"/>
    <n v="756"/>
    <x v="1"/>
    <x v="1"/>
  </r>
  <r>
    <x v="102"/>
    <x v="0"/>
    <x v="4"/>
    <x v="0"/>
    <n v="25"/>
    <n v="0.16"/>
    <n v="74.25"/>
    <n v="99"/>
    <n v="2079"/>
    <n v="222.75"/>
    <x v="1"/>
    <x v="0"/>
  </r>
  <r>
    <x v="103"/>
    <x v="2"/>
    <x v="7"/>
    <x v="0"/>
    <n v="21"/>
    <n v="0.05"/>
    <n v="142.5"/>
    <n v="190"/>
    <n v="3790.5"/>
    <n v="798"/>
    <x v="2"/>
    <x v="0"/>
  </r>
  <r>
    <x v="103"/>
    <x v="2"/>
    <x v="1"/>
    <x v="2"/>
    <n v="70"/>
    <n v="0.18"/>
    <n v="133.5"/>
    <n v="178"/>
    <n v="10217.200000000001"/>
    <n v="872.20000000000073"/>
    <x v="0"/>
    <x v="0"/>
  </r>
  <r>
    <x v="104"/>
    <x v="3"/>
    <x v="7"/>
    <x v="6"/>
    <n v="48"/>
    <n v="0.21"/>
    <n v="142.5"/>
    <n v="190"/>
    <n v="7204.8"/>
    <n v="364.80000000000018"/>
    <x v="2"/>
    <x v="1"/>
  </r>
  <r>
    <x v="104"/>
    <x v="3"/>
    <x v="3"/>
    <x v="4"/>
    <n v="16"/>
    <n v="0.2"/>
    <n v="224.25"/>
    <n v="299"/>
    <n v="3827.2000000000003"/>
    <n v="239.20000000000027"/>
    <x v="1"/>
    <x v="0"/>
  </r>
  <r>
    <x v="105"/>
    <x v="3"/>
    <x v="6"/>
    <x v="0"/>
    <n v="10"/>
    <n v="0.12"/>
    <n v="217.5"/>
    <n v="290"/>
    <n v="2552"/>
    <n v="377"/>
    <x v="2"/>
    <x v="0"/>
  </r>
  <r>
    <x v="106"/>
    <x v="3"/>
    <x v="4"/>
    <x v="1"/>
    <n v="43"/>
    <n v="0.21"/>
    <n v="74.25"/>
    <n v="99"/>
    <n v="3363.03"/>
    <n v="170.2800000000002"/>
    <x v="1"/>
    <x v="0"/>
  </r>
  <r>
    <x v="107"/>
    <x v="3"/>
    <x v="6"/>
    <x v="8"/>
    <n v="6"/>
    <n v="0.09"/>
    <n v="217.5"/>
    <n v="290"/>
    <n v="1583.4"/>
    <n v="278.40000000000009"/>
    <x v="2"/>
    <x v="1"/>
  </r>
  <r>
    <x v="108"/>
    <x v="3"/>
    <x v="5"/>
    <x v="0"/>
    <n v="15"/>
    <n v="0.02"/>
    <n v="180"/>
    <n v="240"/>
    <n v="3528"/>
    <n v="828"/>
    <x v="1"/>
    <x v="0"/>
  </r>
  <r>
    <x v="109"/>
    <x v="3"/>
    <x v="3"/>
    <x v="4"/>
    <n v="47"/>
    <n v="0.17"/>
    <n v="224.25"/>
    <n v="299"/>
    <n v="11663.99"/>
    <n v="1124.2399999999998"/>
    <x v="1"/>
    <x v="0"/>
  </r>
  <r>
    <x v="110"/>
    <x v="0"/>
    <x v="4"/>
    <x v="0"/>
    <n v="44"/>
    <n v="0.2"/>
    <n v="74.25"/>
    <n v="99"/>
    <n v="3484.8"/>
    <n v="217.80000000000018"/>
    <x v="1"/>
    <x v="0"/>
  </r>
  <r>
    <x v="111"/>
    <x v="3"/>
    <x v="7"/>
    <x v="3"/>
    <n v="42"/>
    <n v="0.21"/>
    <n v="142.5"/>
    <n v="190"/>
    <n v="6304.2000000000007"/>
    <n v="319.20000000000073"/>
    <x v="2"/>
    <x v="0"/>
  </r>
  <r>
    <x v="112"/>
    <x v="0"/>
    <x v="1"/>
    <x v="6"/>
    <n v="37"/>
    <n v="0.26"/>
    <n v="133.5"/>
    <n v="178"/>
    <n v="4873.6400000000003"/>
    <n v="-65.859999999999673"/>
    <x v="0"/>
    <x v="1"/>
  </r>
  <r>
    <x v="112"/>
    <x v="3"/>
    <x v="3"/>
    <x v="5"/>
    <n v="51"/>
    <n v="0.09"/>
    <n v="224.25"/>
    <n v="299"/>
    <n v="13876.59"/>
    <n v="2439.84"/>
    <x v="1"/>
    <x v="1"/>
  </r>
  <r>
    <x v="113"/>
    <x v="3"/>
    <x v="0"/>
    <x v="3"/>
    <n v="15"/>
    <n v="0.18"/>
    <n v="135"/>
    <n v="180"/>
    <n v="2214"/>
    <n v="189"/>
    <x v="0"/>
    <x v="0"/>
  </r>
  <r>
    <x v="114"/>
    <x v="0"/>
    <x v="3"/>
    <x v="0"/>
    <n v="20"/>
    <n v="0.12"/>
    <n v="224.25"/>
    <n v="299"/>
    <n v="5262.4"/>
    <n v="777.39999999999964"/>
    <x v="1"/>
    <x v="0"/>
  </r>
  <r>
    <x v="115"/>
    <x v="0"/>
    <x v="4"/>
    <x v="8"/>
    <n v="10"/>
    <n v="0.2"/>
    <n v="74.25"/>
    <n v="99"/>
    <n v="792"/>
    <n v="49.5"/>
    <x v="1"/>
    <x v="1"/>
  </r>
  <r>
    <x v="115"/>
    <x v="1"/>
    <x v="4"/>
    <x v="4"/>
    <n v="9"/>
    <n v="0.01"/>
    <n v="74.25"/>
    <n v="99"/>
    <n v="882.09"/>
    <n v="213.84000000000003"/>
    <x v="1"/>
    <x v="0"/>
  </r>
  <r>
    <x v="116"/>
    <x v="3"/>
    <x v="2"/>
    <x v="6"/>
    <n v="10"/>
    <n v="0.09"/>
    <n v="81"/>
    <n v="108"/>
    <n v="982.80000000000007"/>
    <n v="172.80000000000007"/>
    <x v="0"/>
    <x v="1"/>
  </r>
  <r>
    <x v="117"/>
    <x v="1"/>
    <x v="5"/>
    <x v="6"/>
    <n v="15"/>
    <n v="0.28999999999999998"/>
    <n v="180"/>
    <n v="240"/>
    <n v="2556"/>
    <n v="-144"/>
    <x v="1"/>
    <x v="1"/>
  </r>
  <r>
    <x v="117"/>
    <x v="2"/>
    <x v="1"/>
    <x v="5"/>
    <n v="23"/>
    <n v="0.12"/>
    <n v="133.5"/>
    <n v="178"/>
    <n v="3602.72"/>
    <n v="532.2199999999998"/>
    <x v="0"/>
    <x v="1"/>
  </r>
  <r>
    <x v="117"/>
    <x v="2"/>
    <x v="3"/>
    <x v="4"/>
    <n v="80"/>
    <n v="0.17"/>
    <n v="224.25"/>
    <n v="299"/>
    <n v="19853.599999999999"/>
    <n v="1913.5999999999985"/>
    <x v="1"/>
    <x v="0"/>
  </r>
  <r>
    <x v="117"/>
    <x v="2"/>
    <x v="3"/>
    <x v="0"/>
    <n v="26"/>
    <n v="0.05"/>
    <n v="224.25"/>
    <n v="299"/>
    <n v="7385.2999999999993"/>
    <n v="1554.7999999999993"/>
    <x v="1"/>
    <x v="0"/>
  </r>
  <r>
    <x v="117"/>
    <x v="3"/>
    <x v="1"/>
    <x v="2"/>
    <n v="13"/>
    <n v="0.15"/>
    <n v="133.5"/>
    <n v="178"/>
    <n v="1966.8999999999999"/>
    <n v="231.39999999999986"/>
    <x v="0"/>
    <x v="0"/>
  </r>
  <r>
    <x v="118"/>
    <x v="0"/>
    <x v="6"/>
    <x v="7"/>
    <n v="10"/>
    <n v="0.28000000000000003"/>
    <n v="217.5"/>
    <n v="290"/>
    <n v="2088"/>
    <n v="-87"/>
    <x v="2"/>
    <x v="1"/>
  </r>
  <r>
    <x v="119"/>
    <x v="0"/>
    <x v="1"/>
    <x v="0"/>
    <n v="34"/>
    <n v="0.01"/>
    <n v="133.5"/>
    <n v="178"/>
    <n v="5991.48"/>
    <n v="1452.4799999999996"/>
    <x v="0"/>
    <x v="0"/>
  </r>
  <r>
    <x v="120"/>
    <x v="0"/>
    <x v="2"/>
    <x v="5"/>
    <n v="15"/>
    <n v="0.1"/>
    <n v="81"/>
    <n v="108"/>
    <n v="1458"/>
    <n v="243"/>
    <x v="0"/>
    <x v="1"/>
  </r>
  <r>
    <x v="121"/>
    <x v="3"/>
    <x v="3"/>
    <x v="2"/>
    <n v="12"/>
    <n v="0.23"/>
    <n v="224.25"/>
    <n v="299"/>
    <n v="2762.76"/>
    <n v="71.760000000000218"/>
    <x v="1"/>
    <x v="0"/>
  </r>
  <r>
    <x v="122"/>
    <x v="0"/>
    <x v="0"/>
    <x v="6"/>
    <n v="74"/>
    <n v="0.1"/>
    <n v="135"/>
    <n v="180"/>
    <n v="11988"/>
    <n v="1998"/>
    <x v="0"/>
    <x v="1"/>
  </r>
  <r>
    <x v="122"/>
    <x v="3"/>
    <x v="2"/>
    <x v="2"/>
    <n v="28"/>
    <n v="0.11"/>
    <n v="81"/>
    <n v="108"/>
    <n v="2691.36"/>
    <n v="423.36000000000013"/>
    <x v="0"/>
    <x v="0"/>
  </r>
  <r>
    <x v="123"/>
    <x v="3"/>
    <x v="6"/>
    <x v="6"/>
    <n v="11"/>
    <n v="0.1"/>
    <n v="217.5"/>
    <n v="290"/>
    <n v="2871"/>
    <n v="478.5"/>
    <x v="2"/>
    <x v="1"/>
  </r>
  <r>
    <x v="124"/>
    <x v="3"/>
    <x v="3"/>
    <x v="2"/>
    <n v="33"/>
    <n v="0.17"/>
    <n v="224.25"/>
    <n v="299"/>
    <n v="8189.61"/>
    <n v="789.35999999999967"/>
    <x v="1"/>
    <x v="0"/>
  </r>
  <r>
    <x v="125"/>
    <x v="3"/>
    <x v="7"/>
    <x v="2"/>
    <n v="80"/>
    <n v="0.25"/>
    <n v="142.5"/>
    <n v="190"/>
    <n v="11400"/>
    <n v="0"/>
    <x v="2"/>
    <x v="0"/>
  </r>
  <r>
    <x v="126"/>
    <x v="1"/>
    <x v="7"/>
    <x v="5"/>
    <n v="57"/>
    <n v="0.19"/>
    <n v="142.5"/>
    <n v="190"/>
    <n v="8772.3000000000011"/>
    <n v="649.80000000000109"/>
    <x v="2"/>
    <x v="1"/>
  </r>
  <r>
    <x v="126"/>
    <x v="0"/>
    <x v="0"/>
    <x v="4"/>
    <n v="61"/>
    <n v="0.17"/>
    <n v="135"/>
    <n v="180"/>
    <n v="9113.4"/>
    <n v="878.39999999999964"/>
    <x v="0"/>
    <x v="0"/>
  </r>
  <r>
    <x v="126"/>
    <x v="3"/>
    <x v="7"/>
    <x v="2"/>
    <n v="7"/>
    <n v="0.05"/>
    <n v="142.5"/>
    <n v="190"/>
    <n v="1263.5"/>
    <n v="266"/>
    <x v="2"/>
    <x v="0"/>
  </r>
  <r>
    <x v="127"/>
    <x v="3"/>
    <x v="4"/>
    <x v="8"/>
    <n v="61"/>
    <n v="0.23"/>
    <n v="74.25"/>
    <n v="99"/>
    <n v="4650.03"/>
    <n v="120.77999999999975"/>
    <x v="1"/>
    <x v="1"/>
  </r>
  <r>
    <x v="127"/>
    <x v="3"/>
    <x v="3"/>
    <x v="8"/>
    <n v="36"/>
    <n v="0.22"/>
    <n v="224.25"/>
    <n v="299"/>
    <n v="8395.92"/>
    <n v="322.92000000000007"/>
    <x v="1"/>
    <x v="1"/>
  </r>
  <r>
    <x v="127"/>
    <x v="1"/>
    <x v="6"/>
    <x v="4"/>
    <n v="75"/>
    <n v="0.2"/>
    <n v="217.5"/>
    <n v="290"/>
    <n v="17400"/>
    <n v="1087.5"/>
    <x v="2"/>
    <x v="0"/>
  </r>
  <r>
    <x v="127"/>
    <x v="1"/>
    <x v="3"/>
    <x v="2"/>
    <n v="33"/>
    <n v="0.13"/>
    <n v="224.25"/>
    <n v="299"/>
    <n v="8584.2899999999991"/>
    <n v="1184.0399999999991"/>
    <x v="1"/>
    <x v="0"/>
  </r>
  <r>
    <x v="128"/>
    <x v="1"/>
    <x v="1"/>
    <x v="2"/>
    <n v="75"/>
    <n v="0.19"/>
    <n v="133.5"/>
    <n v="178"/>
    <n v="10813.5"/>
    <n v="801"/>
    <x v="0"/>
    <x v="0"/>
  </r>
  <r>
    <x v="129"/>
    <x v="3"/>
    <x v="5"/>
    <x v="8"/>
    <n v="12"/>
    <n v="0.18"/>
    <n v="180"/>
    <n v="240"/>
    <n v="2361.6000000000004"/>
    <n v="201.60000000000036"/>
    <x v="1"/>
    <x v="1"/>
  </r>
  <r>
    <x v="130"/>
    <x v="1"/>
    <x v="3"/>
    <x v="2"/>
    <n v="32"/>
    <n v="0.02"/>
    <n v="224.25"/>
    <n v="299"/>
    <n v="9376.64"/>
    <n v="2200.6399999999994"/>
    <x v="1"/>
    <x v="0"/>
  </r>
  <r>
    <x v="131"/>
    <x v="3"/>
    <x v="3"/>
    <x v="6"/>
    <n v="24"/>
    <n v="0.03"/>
    <n v="224.25"/>
    <n v="299"/>
    <n v="6960.72"/>
    <n v="1578.7200000000003"/>
    <x v="1"/>
    <x v="1"/>
  </r>
  <r>
    <x v="132"/>
    <x v="3"/>
    <x v="5"/>
    <x v="8"/>
    <n v="28"/>
    <n v="0.17"/>
    <n v="180"/>
    <n v="240"/>
    <n v="5577.5999999999995"/>
    <n v="537.59999999999945"/>
    <x v="1"/>
    <x v="1"/>
  </r>
  <r>
    <x v="132"/>
    <x v="2"/>
    <x v="6"/>
    <x v="0"/>
    <n v="56"/>
    <n v="0.09"/>
    <n v="217.5"/>
    <n v="290"/>
    <n v="14778.4"/>
    <n v="2598.3999999999996"/>
    <x v="2"/>
    <x v="0"/>
  </r>
  <r>
    <x v="133"/>
    <x v="1"/>
    <x v="3"/>
    <x v="6"/>
    <n v="15"/>
    <n v="0.1"/>
    <n v="224.25"/>
    <n v="299"/>
    <n v="4036.5"/>
    <n v="672.75"/>
    <x v="1"/>
    <x v="1"/>
  </r>
  <r>
    <x v="134"/>
    <x v="3"/>
    <x v="2"/>
    <x v="6"/>
    <n v="58"/>
    <n v="0.25"/>
    <n v="81"/>
    <n v="108"/>
    <n v="4698"/>
    <n v="0"/>
    <x v="0"/>
    <x v="1"/>
  </r>
  <r>
    <x v="135"/>
    <x v="2"/>
    <x v="7"/>
    <x v="0"/>
    <n v="43"/>
    <n v="0.06"/>
    <n v="142.5"/>
    <n v="190"/>
    <n v="7679.7999999999993"/>
    <n v="1552.2999999999993"/>
    <x v="2"/>
    <x v="0"/>
  </r>
  <r>
    <x v="136"/>
    <x v="3"/>
    <x v="1"/>
    <x v="3"/>
    <n v="15"/>
    <n v="0.14000000000000001"/>
    <n v="133.5"/>
    <n v="178"/>
    <n v="2296.1999999999998"/>
    <n v="293.69999999999982"/>
    <x v="0"/>
    <x v="0"/>
  </r>
  <r>
    <x v="136"/>
    <x v="0"/>
    <x v="4"/>
    <x v="2"/>
    <n v="14"/>
    <n v="0.12"/>
    <n v="74.25"/>
    <n v="99"/>
    <n v="1219.68"/>
    <n v="180.18000000000006"/>
    <x v="1"/>
    <x v="0"/>
  </r>
  <r>
    <x v="137"/>
    <x v="2"/>
    <x v="5"/>
    <x v="8"/>
    <n v="37"/>
    <n v="7.0000000000000007E-2"/>
    <n v="180"/>
    <n v="240"/>
    <n v="8258.4"/>
    <n v="1598.3999999999996"/>
    <x v="1"/>
    <x v="1"/>
  </r>
  <r>
    <x v="138"/>
    <x v="2"/>
    <x v="3"/>
    <x v="6"/>
    <n v="71"/>
    <n v="0.28000000000000003"/>
    <n v="224.25"/>
    <n v="299"/>
    <n v="15284.88"/>
    <n v="-636.8700000000008"/>
    <x v="1"/>
    <x v="1"/>
  </r>
  <r>
    <x v="139"/>
    <x v="1"/>
    <x v="3"/>
    <x v="6"/>
    <n v="10"/>
    <n v="0.08"/>
    <n v="224.25"/>
    <n v="299"/>
    <n v="2750.8"/>
    <n v="508.30000000000018"/>
    <x v="1"/>
    <x v="1"/>
  </r>
  <r>
    <x v="140"/>
    <x v="3"/>
    <x v="6"/>
    <x v="5"/>
    <n v="16"/>
    <n v="0.05"/>
    <n v="217.5"/>
    <n v="290"/>
    <n v="4408"/>
    <n v="928"/>
    <x v="2"/>
    <x v="1"/>
  </r>
  <r>
    <x v="140"/>
    <x v="1"/>
    <x v="4"/>
    <x v="8"/>
    <n v="53"/>
    <n v="0.24"/>
    <n v="74.25"/>
    <n v="99"/>
    <n v="3987.7200000000003"/>
    <n v="52.470000000000255"/>
    <x v="1"/>
    <x v="1"/>
  </r>
  <r>
    <x v="141"/>
    <x v="1"/>
    <x v="1"/>
    <x v="2"/>
    <n v="22"/>
    <n v="0.26"/>
    <n v="133.5"/>
    <n v="178"/>
    <n v="2897.84"/>
    <n v="-39.159999999999854"/>
    <x v="0"/>
    <x v="0"/>
  </r>
  <r>
    <x v="142"/>
    <x v="2"/>
    <x v="1"/>
    <x v="2"/>
    <n v="35"/>
    <n v="0"/>
    <n v="133.5"/>
    <n v="178"/>
    <n v="6230"/>
    <n v="1557.5"/>
    <x v="0"/>
    <x v="0"/>
  </r>
  <r>
    <x v="143"/>
    <x v="0"/>
    <x v="0"/>
    <x v="6"/>
    <n v="12"/>
    <n v="0.03"/>
    <n v="135"/>
    <n v="180"/>
    <n v="2095.1999999999998"/>
    <n v="475.19999999999982"/>
    <x v="0"/>
    <x v="1"/>
  </r>
  <r>
    <x v="144"/>
    <x v="3"/>
    <x v="3"/>
    <x v="6"/>
    <n v="16"/>
    <n v="0.18"/>
    <n v="224.25"/>
    <n v="299"/>
    <n v="3922.88"/>
    <n v="334.88000000000011"/>
    <x v="1"/>
    <x v="1"/>
  </r>
  <r>
    <x v="144"/>
    <x v="3"/>
    <x v="3"/>
    <x v="8"/>
    <n v="21"/>
    <n v="0.1"/>
    <n v="224.25"/>
    <n v="299"/>
    <n v="5651.1"/>
    <n v="941.85000000000036"/>
    <x v="1"/>
    <x v="1"/>
  </r>
  <r>
    <x v="144"/>
    <x v="3"/>
    <x v="6"/>
    <x v="2"/>
    <n v="4"/>
    <n v="0.1"/>
    <n v="217.5"/>
    <n v="290"/>
    <n v="1044"/>
    <n v="174"/>
    <x v="2"/>
    <x v="0"/>
  </r>
  <r>
    <x v="145"/>
    <x v="3"/>
    <x v="0"/>
    <x v="4"/>
    <n v="76"/>
    <n v="0"/>
    <n v="135"/>
    <n v="180"/>
    <n v="13680"/>
    <n v="3420"/>
    <x v="0"/>
    <x v="0"/>
  </r>
  <r>
    <x v="146"/>
    <x v="3"/>
    <x v="1"/>
    <x v="4"/>
    <n v="40"/>
    <n v="0.24"/>
    <n v="133.5"/>
    <n v="178"/>
    <n v="5411.2"/>
    <n v="71.199999999999818"/>
    <x v="0"/>
    <x v="0"/>
  </r>
  <r>
    <x v="146"/>
    <x v="3"/>
    <x v="0"/>
    <x v="1"/>
    <n v="26"/>
    <n v="0.13"/>
    <n v="135"/>
    <n v="180"/>
    <n v="4071.6"/>
    <n v="561.59999999999991"/>
    <x v="0"/>
    <x v="0"/>
  </r>
  <r>
    <x v="147"/>
    <x v="1"/>
    <x v="7"/>
    <x v="5"/>
    <n v="43"/>
    <n v="0.1"/>
    <n v="142.5"/>
    <n v="190"/>
    <n v="7353"/>
    <n v="1225.5"/>
    <x v="2"/>
    <x v="1"/>
  </r>
  <r>
    <x v="147"/>
    <x v="2"/>
    <x v="1"/>
    <x v="2"/>
    <n v="76"/>
    <n v="0.04"/>
    <n v="133.5"/>
    <n v="178"/>
    <n v="12986.88"/>
    <n v="2840.8799999999992"/>
    <x v="0"/>
    <x v="0"/>
  </r>
  <r>
    <x v="148"/>
    <x v="1"/>
    <x v="6"/>
    <x v="4"/>
    <n v="65"/>
    <n v="0.08"/>
    <n v="217.5"/>
    <n v="290"/>
    <n v="17342"/>
    <n v="3204.5"/>
    <x v="2"/>
    <x v="0"/>
  </r>
  <r>
    <x v="149"/>
    <x v="0"/>
    <x v="3"/>
    <x v="6"/>
    <n v="16"/>
    <n v="0.16"/>
    <n v="224.25"/>
    <n v="299"/>
    <n v="4018.56"/>
    <n v="430.55999999999995"/>
    <x v="1"/>
    <x v="1"/>
  </r>
  <r>
    <x v="149"/>
    <x v="3"/>
    <x v="0"/>
    <x v="5"/>
    <n v="8"/>
    <n v="0.22"/>
    <n v="135"/>
    <n v="180"/>
    <n v="1123.2"/>
    <n v="43.200000000000045"/>
    <x v="0"/>
    <x v="1"/>
  </r>
  <r>
    <x v="149"/>
    <x v="0"/>
    <x v="0"/>
    <x v="0"/>
    <n v="23"/>
    <n v="0.05"/>
    <n v="135"/>
    <n v="180"/>
    <n v="3933"/>
    <n v="828"/>
    <x v="0"/>
    <x v="0"/>
  </r>
  <r>
    <x v="150"/>
    <x v="2"/>
    <x v="6"/>
    <x v="8"/>
    <n v="45"/>
    <n v="0.11"/>
    <n v="217.5"/>
    <n v="290"/>
    <n v="11614.5"/>
    <n v="1827"/>
    <x v="2"/>
    <x v="1"/>
  </r>
  <r>
    <x v="151"/>
    <x v="0"/>
    <x v="4"/>
    <x v="8"/>
    <n v="20"/>
    <n v="0.04"/>
    <n v="74.25"/>
    <n v="99"/>
    <n v="1900.8"/>
    <n v="415.79999999999995"/>
    <x v="1"/>
    <x v="1"/>
  </r>
  <r>
    <x v="151"/>
    <x v="2"/>
    <x v="2"/>
    <x v="0"/>
    <n v="49"/>
    <n v="0.28000000000000003"/>
    <n v="81"/>
    <n v="108"/>
    <n v="3810.24"/>
    <n v="-158.76000000000022"/>
    <x v="0"/>
    <x v="0"/>
  </r>
  <r>
    <x v="152"/>
    <x v="3"/>
    <x v="1"/>
    <x v="0"/>
    <n v="56"/>
    <n v="0.1"/>
    <n v="133.5"/>
    <n v="178"/>
    <n v="8971.2000000000007"/>
    <n v="1495.2000000000007"/>
    <x v="0"/>
    <x v="0"/>
  </r>
  <r>
    <x v="153"/>
    <x v="3"/>
    <x v="6"/>
    <x v="4"/>
    <n v="13"/>
    <n v="0.12"/>
    <n v="217.5"/>
    <n v="290"/>
    <n v="3317.6"/>
    <n v="490.09999999999991"/>
    <x v="2"/>
    <x v="0"/>
  </r>
  <r>
    <x v="154"/>
    <x v="3"/>
    <x v="4"/>
    <x v="5"/>
    <n v="56"/>
    <n v="0.15"/>
    <n v="74.25"/>
    <n v="99"/>
    <n v="4712.3999999999996"/>
    <n v="554.39999999999964"/>
    <x v="1"/>
    <x v="1"/>
  </r>
  <r>
    <x v="155"/>
    <x v="3"/>
    <x v="5"/>
    <x v="5"/>
    <n v="33"/>
    <n v="0.2"/>
    <n v="180"/>
    <n v="240"/>
    <n v="6336"/>
    <n v="396"/>
    <x v="1"/>
    <x v="1"/>
  </r>
  <r>
    <x v="156"/>
    <x v="1"/>
    <x v="6"/>
    <x v="5"/>
    <n v="12"/>
    <n v="0.04"/>
    <n v="217.5"/>
    <n v="290"/>
    <n v="3340.7999999999997"/>
    <n v="730.79999999999973"/>
    <x v="2"/>
    <x v="1"/>
  </r>
  <r>
    <x v="157"/>
    <x v="3"/>
    <x v="1"/>
    <x v="5"/>
    <n v="55"/>
    <n v="0.14000000000000001"/>
    <n v="133.5"/>
    <n v="178"/>
    <n v="8419.4"/>
    <n v="1076.8999999999996"/>
    <x v="0"/>
    <x v="1"/>
  </r>
  <r>
    <x v="158"/>
    <x v="2"/>
    <x v="1"/>
    <x v="5"/>
    <n v="76"/>
    <n v="0.14000000000000001"/>
    <n v="133.5"/>
    <n v="178"/>
    <n v="11634.08"/>
    <n v="1488.08"/>
    <x v="0"/>
    <x v="1"/>
  </r>
  <r>
    <x v="158"/>
    <x v="0"/>
    <x v="3"/>
    <x v="8"/>
    <n v="10"/>
    <n v="0.13"/>
    <n v="224.25"/>
    <n v="299"/>
    <n v="2601.3000000000002"/>
    <n v="358.80000000000018"/>
    <x v="1"/>
    <x v="1"/>
  </r>
  <r>
    <x v="159"/>
    <x v="1"/>
    <x v="4"/>
    <x v="4"/>
    <n v="62"/>
    <n v="0.1"/>
    <n v="74.25"/>
    <n v="99"/>
    <n v="5524.2"/>
    <n v="920.69999999999982"/>
    <x v="1"/>
    <x v="0"/>
  </r>
  <r>
    <x v="159"/>
    <x v="3"/>
    <x v="6"/>
    <x v="0"/>
    <n v="15"/>
    <n v="0.15"/>
    <n v="217.5"/>
    <n v="290"/>
    <n v="3697.5"/>
    <n v="435"/>
    <x v="2"/>
    <x v="0"/>
  </r>
  <r>
    <x v="160"/>
    <x v="3"/>
    <x v="0"/>
    <x v="3"/>
    <n v="65"/>
    <n v="0.26"/>
    <n v="135"/>
    <n v="180"/>
    <n v="8658"/>
    <n v="-117"/>
    <x v="0"/>
    <x v="0"/>
  </r>
  <r>
    <x v="161"/>
    <x v="3"/>
    <x v="1"/>
    <x v="0"/>
    <n v="72"/>
    <n v="0.28999999999999998"/>
    <n v="133.5"/>
    <n v="178"/>
    <n v="9099.3599999999988"/>
    <n v="-512.64000000000124"/>
    <x v="0"/>
    <x v="0"/>
  </r>
  <r>
    <x v="162"/>
    <x v="2"/>
    <x v="1"/>
    <x v="3"/>
    <n v="50"/>
    <n v="0.11"/>
    <n v="133.5"/>
    <n v="178"/>
    <n v="7921"/>
    <n v="1246"/>
    <x v="0"/>
    <x v="0"/>
  </r>
  <r>
    <x v="162"/>
    <x v="0"/>
    <x v="3"/>
    <x v="8"/>
    <n v="70"/>
    <n v="0.16"/>
    <n v="224.25"/>
    <n v="299"/>
    <n v="17581.2"/>
    <n v="1883.7000000000007"/>
    <x v="1"/>
    <x v="1"/>
  </r>
  <r>
    <x v="163"/>
    <x v="1"/>
    <x v="6"/>
    <x v="4"/>
    <n v="34"/>
    <n v="0.09"/>
    <n v="217.5"/>
    <n v="290"/>
    <n v="8972.6"/>
    <n v="1577.6000000000004"/>
    <x v="2"/>
    <x v="0"/>
  </r>
  <r>
    <x v="164"/>
    <x v="0"/>
    <x v="4"/>
    <x v="2"/>
    <n v="61"/>
    <n v="0.08"/>
    <n v="74.25"/>
    <n v="99"/>
    <n v="5555.88"/>
    <n v="1026.6300000000001"/>
    <x v="1"/>
    <x v="0"/>
  </r>
  <r>
    <x v="165"/>
    <x v="3"/>
    <x v="3"/>
    <x v="2"/>
    <n v="12"/>
    <n v="0.12"/>
    <n v="224.25"/>
    <n v="299"/>
    <n v="3157.44"/>
    <n v="466.44000000000005"/>
    <x v="1"/>
    <x v="0"/>
  </r>
  <r>
    <x v="165"/>
    <x v="1"/>
    <x v="4"/>
    <x v="2"/>
    <n v="60"/>
    <n v="0.16"/>
    <n v="74.25"/>
    <n v="99"/>
    <n v="4989.5999999999995"/>
    <n v="534.59999999999945"/>
    <x v="1"/>
    <x v="0"/>
  </r>
  <r>
    <x v="166"/>
    <x v="3"/>
    <x v="3"/>
    <x v="0"/>
    <n v="24"/>
    <n v="0.25"/>
    <n v="224.25"/>
    <n v="299"/>
    <n v="5382"/>
    <n v="0"/>
    <x v="1"/>
    <x v="0"/>
  </r>
  <r>
    <x v="166"/>
    <x v="3"/>
    <x v="1"/>
    <x v="2"/>
    <n v="18"/>
    <n v="0.15"/>
    <n v="133.5"/>
    <n v="178"/>
    <n v="2723.4"/>
    <n v="320.40000000000009"/>
    <x v="0"/>
    <x v="0"/>
  </r>
  <r>
    <x v="167"/>
    <x v="0"/>
    <x v="3"/>
    <x v="5"/>
    <n v="47"/>
    <n v="0.09"/>
    <n v="224.25"/>
    <n v="299"/>
    <n v="12788.23"/>
    <n v="2248.4799999999996"/>
    <x v="1"/>
    <x v="1"/>
  </r>
  <r>
    <x v="167"/>
    <x v="3"/>
    <x v="0"/>
    <x v="0"/>
    <n v="22"/>
    <n v="0.21"/>
    <n v="135"/>
    <n v="180"/>
    <n v="3128.4"/>
    <n v="158.40000000000009"/>
    <x v="0"/>
    <x v="0"/>
  </r>
  <r>
    <x v="168"/>
    <x v="3"/>
    <x v="6"/>
    <x v="0"/>
    <n v="10"/>
    <n v="0.18"/>
    <n v="217.5"/>
    <n v="290"/>
    <n v="2378"/>
    <n v="203"/>
    <x v="2"/>
    <x v="0"/>
  </r>
  <r>
    <x v="169"/>
    <x v="3"/>
    <x v="2"/>
    <x v="8"/>
    <n v="27"/>
    <n v="0.19"/>
    <n v="81"/>
    <n v="108"/>
    <n v="2361.96"/>
    <n v="174.96000000000004"/>
    <x v="0"/>
    <x v="1"/>
  </r>
  <r>
    <x v="169"/>
    <x v="2"/>
    <x v="4"/>
    <x v="1"/>
    <n v="13"/>
    <n v="0.01"/>
    <n v="74.25"/>
    <n v="99"/>
    <n v="1274.1299999999999"/>
    <n v="308.87999999999988"/>
    <x v="1"/>
    <x v="0"/>
  </r>
  <r>
    <x v="170"/>
    <x v="0"/>
    <x v="5"/>
    <x v="7"/>
    <n v="29"/>
    <n v="0.17"/>
    <n v="180"/>
    <n v="240"/>
    <n v="5776.7999999999993"/>
    <n v="556.79999999999927"/>
    <x v="1"/>
    <x v="1"/>
  </r>
  <r>
    <x v="171"/>
    <x v="3"/>
    <x v="7"/>
    <x v="5"/>
    <n v="20"/>
    <n v="0.13"/>
    <n v="142.5"/>
    <n v="190"/>
    <n v="3306"/>
    <n v="456"/>
    <x v="2"/>
    <x v="1"/>
  </r>
  <r>
    <x v="172"/>
    <x v="3"/>
    <x v="6"/>
    <x v="0"/>
    <n v="2"/>
    <n v="0.27"/>
    <n v="217.5"/>
    <n v="290"/>
    <n v="423.4"/>
    <n v="-11.600000000000023"/>
    <x v="2"/>
    <x v="0"/>
  </r>
  <r>
    <x v="173"/>
    <x v="3"/>
    <x v="1"/>
    <x v="4"/>
    <n v="5"/>
    <n v="0.03"/>
    <n v="133.5"/>
    <n v="178"/>
    <n v="863.3"/>
    <n v="195.79999999999995"/>
    <x v="0"/>
    <x v="0"/>
  </r>
  <r>
    <x v="174"/>
    <x v="2"/>
    <x v="1"/>
    <x v="3"/>
    <n v="77"/>
    <n v="0.02"/>
    <n v="133.5"/>
    <n v="178"/>
    <n v="13431.88"/>
    <n v="3152.3799999999992"/>
    <x v="0"/>
    <x v="0"/>
  </r>
  <r>
    <x v="174"/>
    <x v="3"/>
    <x v="0"/>
    <x v="4"/>
    <n v="65"/>
    <n v="0.09"/>
    <n v="135"/>
    <n v="180"/>
    <n v="10647"/>
    <n v="1872"/>
    <x v="0"/>
    <x v="0"/>
  </r>
  <r>
    <x v="175"/>
    <x v="2"/>
    <x v="4"/>
    <x v="4"/>
    <n v="36"/>
    <n v="0.17"/>
    <n v="74.25"/>
    <n v="99"/>
    <n v="2958.12"/>
    <n v="285.11999999999989"/>
    <x v="1"/>
    <x v="0"/>
  </r>
  <r>
    <x v="175"/>
    <x v="0"/>
    <x v="3"/>
    <x v="0"/>
    <n v="20"/>
    <n v="0.3"/>
    <n v="224.25"/>
    <n v="299"/>
    <n v="4186"/>
    <n v="-299"/>
    <x v="1"/>
    <x v="0"/>
  </r>
  <r>
    <x v="176"/>
    <x v="2"/>
    <x v="6"/>
    <x v="5"/>
    <n v="58"/>
    <n v="0.26"/>
    <n v="217.5"/>
    <n v="290"/>
    <n v="12446.8"/>
    <n v="-168.20000000000073"/>
    <x v="2"/>
    <x v="1"/>
  </r>
  <r>
    <x v="176"/>
    <x v="2"/>
    <x v="1"/>
    <x v="2"/>
    <n v="63"/>
    <n v="0.08"/>
    <n v="133.5"/>
    <n v="178"/>
    <n v="10316.880000000001"/>
    <n v="1906.380000000001"/>
    <x v="0"/>
    <x v="0"/>
  </r>
  <r>
    <x v="177"/>
    <x v="0"/>
    <x v="4"/>
    <x v="2"/>
    <n v="6"/>
    <n v="0.06"/>
    <n v="74.25"/>
    <n v="99"/>
    <n v="558.36"/>
    <n v="112.86000000000001"/>
    <x v="1"/>
    <x v="0"/>
  </r>
  <r>
    <x v="178"/>
    <x v="0"/>
    <x v="3"/>
    <x v="3"/>
    <n v="15"/>
    <n v="0.15"/>
    <n v="224.25"/>
    <n v="299"/>
    <n v="3812.25"/>
    <n v="448.5"/>
    <x v="1"/>
    <x v="0"/>
  </r>
  <r>
    <x v="178"/>
    <x v="2"/>
    <x v="3"/>
    <x v="3"/>
    <n v="12"/>
    <n v="0.05"/>
    <n v="224.25"/>
    <n v="299"/>
    <n v="3408.6"/>
    <n v="717.59999999999991"/>
    <x v="1"/>
    <x v="0"/>
  </r>
  <r>
    <x v="179"/>
    <x v="3"/>
    <x v="1"/>
    <x v="5"/>
    <n v="15"/>
    <n v="0.04"/>
    <n v="133.5"/>
    <n v="178"/>
    <n v="2563.1999999999998"/>
    <n v="560.69999999999982"/>
    <x v="0"/>
    <x v="1"/>
  </r>
  <r>
    <x v="180"/>
    <x v="3"/>
    <x v="2"/>
    <x v="0"/>
    <n v="42"/>
    <n v="0.3"/>
    <n v="81"/>
    <n v="108"/>
    <n v="3175.2"/>
    <n v="-226.80000000000018"/>
    <x v="0"/>
    <x v="0"/>
  </r>
  <r>
    <x v="181"/>
    <x v="3"/>
    <x v="6"/>
    <x v="0"/>
    <n v="31"/>
    <n v="0.2"/>
    <n v="217.5"/>
    <n v="290"/>
    <n v="7192"/>
    <n v="449.5"/>
    <x v="2"/>
    <x v="0"/>
  </r>
  <r>
    <x v="181"/>
    <x v="2"/>
    <x v="2"/>
    <x v="2"/>
    <n v="34"/>
    <n v="0.18"/>
    <n v="81"/>
    <n v="108"/>
    <n v="3011.0400000000004"/>
    <n v="257.04000000000042"/>
    <x v="0"/>
    <x v="0"/>
  </r>
  <r>
    <x v="182"/>
    <x v="1"/>
    <x v="3"/>
    <x v="5"/>
    <n v="43"/>
    <n v="0.25"/>
    <n v="224.25"/>
    <n v="299"/>
    <n v="9642.75"/>
    <n v="0"/>
    <x v="1"/>
    <x v="1"/>
  </r>
  <r>
    <x v="182"/>
    <x v="1"/>
    <x v="6"/>
    <x v="4"/>
    <n v="7"/>
    <n v="0.09"/>
    <n v="217.5"/>
    <n v="290"/>
    <n v="1847.3"/>
    <n v="324.79999999999995"/>
    <x v="2"/>
    <x v="0"/>
  </r>
  <r>
    <x v="183"/>
    <x v="1"/>
    <x v="3"/>
    <x v="2"/>
    <n v="62"/>
    <n v="0.2"/>
    <n v="224.25"/>
    <n v="299"/>
    <n v="14830.400000000001"/>
    <n v="926.90000000000146"/>
    <x v="1"/>
    <x v="0"/>
  </r>
  <r>
    <x v="184"/>
    <x v="0"/>
    <x v="0"/>
    <x v="4"/>
    <n v="26"/>
    <n v="0.27"/>
    <n v="135"/>
    <n v="180"/>
    <n v="3416.4"/>
    <n v="-93.599999999999909"/>
    <x v="0"/>
    <x v="0"/>
  </r>
  <r>
    <x v="184"/>
    <x v="3"/>
    <x v="3"/>
    <x v="7"/>
    <n v="21"/>
    <n v="0.09"/>
    <n v="224.25"/>
    <n v="299"/>
    <n v="5713.89"/>
    <n v="1004.6400000000003"/>
    <x v="1"/>
    <x v="1"/>
  </r>
  <r>
    <x v="185"/>
    <x v="0"/>
    <x v="2"/>
    <x v="3"/>
    <n v="20"/>
    <n v="0.14000000000000001"/>
    <n v="81"/>
    <n v="108"/>
    <n v="1857.6"/>
    <n v="237.59999999999991"/>
    <x v="0"/>
    <x v="0"/>
  </r>
  <r>
    <x v="186"/>
    <x v="3"/>
    <x v="6"/>
    <x v="2"/>
    <n v="31"/>
    <n v="0.24"/>
    <n v="217.5"/>
    <n v="290"/>
    <n v="6832.4"/>
    <n v="89.899999999999636"/>
    <x v="2"/>
    <x v="0"/>
  </r>
  <r>
    <x v="187"/>
    <x v="3"/>
    <x v="4"/>
    <x v="7"/>
    <n v="46"/>
    <n v="0.2"/>
    <n v="74.25"/>
    <n v="99"/>
    <n v="3643.2000000000003"/>
    <n v="227.70000000000027"/>
    <x v="1"/>
    <x v="1"/>
  </r>
  <r>
    <x v="188"/>
    <x v="3"/>
    <x v="3"/>
    <x v="2"/>
    <n v="16"/>
    <n v="0.25"/>
    <n v="224.25"/>
    <n v="299"/>
    <n v="3588"/>
    <n v="0"/>
    <x v="1"/>
    <x v="0"/>
  </r>
  <r>
    <x v="189"/>
    <x v="2"/>
    <x v="4"/>
    <x v="4"/>
    <n v="15"/>
    <n v="0.24"/>
    <n v="74.25"/>
    <n v="99"/>
    <n v="1128.5999999999999"/>
    <n v="14.849999999999909"/>
    <x v="1"/>
    <x v="0"/>
  </r>
  <r>
    <x v="189"/>
    <x v="1"/>
    <x v="5"/>
    <x v="0"/>
    <n v="34"/>
    <n v="0.01"/>
    <n v="180"/>
    <n v="240"/>
    <n v="8078.4"/>
    <n v="1958.3999999999996"/>
    <x v="1"/>
    <x v="0"/>
  </r>
  <r>
    <x v="190"/>
    <x v="1"/>
    <x v="6"/>
    <x v="4"/>
    <n v="41"/>
    <n v="0.27"/>
    <n v="217.5"/>
    <n v="290"/>
    <n v="8679.6999999999989"/>
    <n v="-237.80000000000109"/>
    <x v="2"/>
    <x v="0"/>
  </r>
  <r>
    <x v="191"/>
    <x v="1"/>
    <x v="5"/>
    <x v="6"/>
    <n v="12"/>
    <n v="0.14000000000000001"/>
    <n v="180"/>
    <n v="240"/>
    <n v="2476.8000000000002"/>
    <n v="316.80000000000018"/>
    <x v="1"/>
    <x v="1"/>
  </r>
  <r>
    <x v="191"/>
    <x v="3"/>
    <x v="4"/>
    <x v="5"/>
    <n v="68"/>
    <n v="0.26"/>
    <n v="74.25"/>
    <n v="99"/>
    <n v="4981.68"/>
    <n v="-67.319999999999709"/>
    <x v="1"/>
    <x v="1"/>
  </r>
  <r>
    <x v="191"/>
    <x v="2"/>
    <x v="6"/>
    <x v="1"/>
    <n v="28"/>
    <n v="0.08"/>
    <n v="217.5"/>
    <n v="290"/>
    <n v="7470.4000000000005"/>
    <n v="1380.4000000000005"/>
    <x v="2"/>
    <x v="0"/>
  </r>
  <r>
    <x v="192"/>
    <x v="0"/>
    <x v="6"/>
    <x v="3"/>
    <n v="7"/>
    <n v="0.15"/>
    <n v="217.5"/>
    <n v="290"/>
    <n v="1725.5"/>
    <n v="203"/>
    <x v="2"/>
    <x v="0"/>
  </r>
  <r>
    <x v="192"/>
    <x v="0"/>
    <x v="2"/>
    <x v="5"/>
    <n v="12"/>
    <n v="0.19"/>
    <n v="81"/>
    <n v="108"/>
    <n v="1049.76"/>
    <n v="77.759999999999991"/>
    <x v="0"/>
    <x v="1"/>
  </r>
  <r>
    <x v="193"/>
    <x v="0"/>
    <x v="6"/>
    <x v="2"/>
    <n v="55"/>
    <n v="0.26"/>
    <n v="217.5"/>
    <n v="290"/>
    <n v="11803"/>
    <n v="-159.5"/>
    <x v="2"/>
    <x v="0"/>
  </r>
  <r>
    <x v="194"/>
    <x v="3"/>
    <x v="6"/>
    <x v="2"/>
    <n v="18"/>
    <n v="0.08"/>
    <n v="217.5"/>
    <n v="290"/>
    <n v="4802.4000000000005"/>
    <n v="887.40000000000055"/>
    <x v="2"/>
    <x v="0"/>
  </r>
  <r>
    <x v="195"/>
    <x v="3"/>
    <x v="6"/>
    <x v="3"/>
    <n v="16"/>
    <n v="0.12"/>
    <n v="217.5"/>
    <n v="290"/>
    <n v="4083.2"/>
    <n v="603.19999999999982"/>
    <x v="2"/>
    <x v="0"/>
  </r>
  <r>
    <x v="195"/>
    <x v="3"/>
    <x v="2"/>
    <x v="2"/>
    <n v="9"/>
    <n v="0.14000000000000001"/>
    <n v="81"/>
    <n v="108"/>
    <n v="835.92"/>
    <n v="106.91999999999996"/>
    <x v="0"/>
    <x v="0"/>
  </r>
  <r>
    <x v="196"/>
    <x v="3"/>
    <x v="3"/>
    <x v="0"/>
    <n v="6"/>
    <n v="0.05"/>
    <n v="224.25"/>
    <n v="299"/>
    <n v="1704.3"/>
    <n v="358.79999999999995"/>
    <x v="1"/>
    <x v="0"/>
  </r>
  <r>
    <x v="196"/>
    <x v="3"/>
    <x v="3"/>
    <x v="2"/>
    <n v="6"/>
    <n v="0.21"/>
    <n v="224.25"/>
    <n v="299"/>
    <n v="1417.26"/>
    <n v="71.759999999999991"/>
    <x v="1"/>
    <x v="0"/>
  </r>
  <r>
    <x v="197"/>
    <x v="0"/>
    <x v="6"/>
    <x v="6"/>
    <n v="10"/>
    <n v="0.25"/>
    <n v="217.5"/>
    <n v="290"/>
    <n v="2175"/>
    <n v="0"/>
    <x v="2"/>
    <x v="1"/>
  </r>
  <r>
    <x v="197"/>
    <x v="3"/>
    <x v="1"/>
    <x v="6"/>
    <n v="28"/>
    <n v="0.26"/>
    <n v="133.5"/>
    <n v="178"/>
    <n v="3688.16"/>
    <n v="-49.840000000000146"/>
    <x v="0"/>
    <x v="1"/>
  </r>
  <r>
    <x v="198"/>
    <x v="3"/>
    <x v="6"/>
    <x v="6"/>
    <n v="24"/>
    <n v="0.1"/>
    <n v="217.5"/>
    <n v="290"/>
    <n v="6264"/>
    <n v="1044"/>
    <x v="2"/>
    <x v="1"/>
  </r>
  <r>
    <x v="198"/>
    <x v="3"/>
    <x v="4"/>
    <x v="5"/>
    <n v="33"/>
    <n v="0.22"/>
    <n v="74.25"/>
    <n v="99"/>
    <n v="2548.2600000000002"/>
    <n v="98.010000000000218"/>
    <x v="1"/>
    <x v="1"/>
  </r>
  <r>
    <x v="198"/>
    <x v="1"/>
    <x v="6"/>
    <x v="7"/>
    <n v="13"/>
    <n v="0.25"/>
    <n v="217.5"/>
    <n v="290"/>
    <n v="2827.5"/>
    <n v="0"/>
    <x v="2"/>
    <x v="1"/>
  </r>
  <r>
    <x v="199"/>
    <x v="1"/>
    <x v="6"/>
    <x v="7"/>
    <n v="13"/>
    <n v="0.25"/>
    <n v="217.5"/>
    <n v="290"/>
    <n v="2827.5"/>
    <n v="0"/>
    <x v="2"/>
    <x v="1"/>
  </r>
  <r>
    <x v="200"/>
    <x v="1"/>
    <x v="6"/>
    <x v="7"/>
    <n v="13"/>
    <n v="0.25"/>
    <n v="217.5"/>
    <n v="290"/>
    <n v="2827.5"/>
    <n v="0"/>
    <x v="2"/>
    <x v="1"/>
  </r>
  <r>
    <x v="201"/>
    <x v="1"/>
    <x v="6"/>
    <x v="7"/>
    <n v="13"/>
    <n v="0.25"/>
    <n v="217.5"/>
    <n v="290"/>
    <n v="2827.5"/>
    <n v="0"/>
    <x v="2"/>
    <x v="1"/>
  </r>
  <r>
    <x v="202"/>
    <x v="1"/>
    <x v="6"/>
    <x v="7"/>
    <n v="13"/>
    <n v="0.25"/>
    <n v="217.5"/>
    <n v="290"/>
    <n v="2827.5"/>
    <n v="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30" cacheId="0" applyNumberFormats="0" applyBorderFormats="0" applyFontFormats="0" applyPatternFormats="0" applyAlignmentFormats="0" applyWidthHeightFormats="1" dataCaption="值" updatedVersion="6" minRefreshableVersion="3" itemPrintTitles="1" createdVersion="6" indent="0" outline="1" outlineData="1" multipleFieldFilters="0" chartFormat="6">
  <location ref="C7:D16" firstHeaderRow="1" firstDataRow="1" firstDataCol="1"/>
  <pivotFields count="13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9" showAll="0"/>
    <pivotField numFmtId="43" showAll="0"/>
    <pivotField numFmtId="43" showAll="0"/>
    <pivotField dataField="1" numFmtId="43" showAll="0"/>
    <pivotField numFmtId="43" showAll="0"/>
    <pivotField showAll="0">
      <items count="4">
        <item x="0"/>
        <item x="1"/>
        <item x="2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9">
    <i>
      <x v="3"/>
    </i>
    <i>
      <x v="6"/>
    </i>
    <i>
      <x v="1"/>
    </i>
    <i>
      <x v="5"/>
    </i>
    <i>
      <x/>
    </i>
    <i>
      <x v="4"/>
    </i>
    <i>
      <x v="7"/>
    </i>
    <i>
      <x v="2"/>
    </i>
    <i t="grand">
      <x/>
    </i>
  </rowItems>
  <colItems count="1">
    <i/>
  </colItems>
  <dataFields count="1">
    <dataField name="销售金额" fld="8" baseField="0" baseItem="0" numFmtId="43"/>
  </dataFields>
  <formats count="1"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数据透视表33" cacheId="0" applyNumberFormats="0" applyBorderFormats="0" applyFontFormats="0" applyPatternFormats="0" applyAlignmentFormats="0" applyWidthHeightFormats="1" dataCaption="值" updatedVersion="6" minRefreshableVersion="3" itemPrintTitles="1" createdVersion="6" indent="0" outline="1" outlineData="1" multipleFieldFilters="0" chartFormat="7">
  <location ref="K7:L20" firstHeaderRow="1" firstDataRow="1" firstDataCol="1"/>
  <pivotFields count="13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9" showAll="0"/>
    <pivotField numFmtId="43" showAll="0"/>
    <pivotField numFmtId="43" showAll="0"/>
    <pivotField dataField="1" numFmtId="43" showAll="0"/>
    <pivotField numFmtId="43"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销售金额" fld="8" baseField="0" baseItem="0" numFmtId="43"/>
  </dataFields>
  <formats count="8">
    <format dxfId="4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12" type="button" dataOnly="0" labelOnly="1" outline="0" axis="axisRow" fieldPosition="0"/>
    </format>
    <format dxfId="45">
      <pivotArea dataOnly="0" labelOnly="1" outline="0" axis="axisValues" fieldPosition="0"/>
    </format>
    <format dxfId="44">
      <pivotArea dataOnly="0" labelOnly="1" fieldPosition="0">
        <references count="1">
          <reference field="1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数据透视表32" cacheId="0" applyNumberFormats="0" applyBorderFormats="0" applyFontFormats="0" applyPatternFormats="0" applyAlignmentFormats="0" applyWidthHeightFormats="1" dataCaption="值" updatedVersion="6" minRefreshableVersion="3" itemPrintTitles="1" createdVersion="6" indent="0" compact="0" compactData="0" multipleFieldFilters="0" chartFormat="1">
  <location ref="F7:I19" firstHeaderRow="0" firstDataRow="1" firstDataCol="2"/>
  <pivotFields count="13"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 sortType="descending">
      <items count="10">
        <item x="3"/>
        <item x="6"/>
        <item x="5"/>
        <item x="8"/>
        <item x="2"/>
        <item x="4"/>
        <item x="0"/>
        <item x="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9" outline="0" showAll="0"/>
    <pivotField compact="0" numFmtId="43" outline="0" showAll="0"/>
    <pivotField compact="0" numFmtId="43" outline="0" showAll="0"/>
    <pivotField dataField="1" compact="0" numFmtId="43" outline="0" showAll="0"/>
    <pivotField compact="0" numFmtId="43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1"/>
    <field x="3"/>
  </rowFields>
  <rowItems count="12">
    <i>
      <x/>
      <x v="6"/>
    </i>
    <i r="1">
      <x v="4"/>
    </i>
    <i r="1">
      <x v="5"/>
    </i>
    <i r="1">
      <x/>
    </i>
    <i r="1">
      <x v="7"/>
    </i>
    <i t="default">
      <x/>
    </i>
    <i>
      <x v="1"/>
      <x v="2"/>
    </i>
    <i r="1">
      <x v="1"/>
    </i>
    <i r="1">
      <x v="3"/>
    </i>
    <i r="1">
      <x v="8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销售金额" fld="8" baseField="0" baseItem="0" numFmtId="43"/>
    <dataField name="比率" fld="8" showDataAs="percentOfCol" baseField="2" baseItem="1" numFmtId="10"/>
  </dataFields>
  <formats count="3">
    <format dxfId="5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">
      <pivotArea outline="0" fieldPosition="0">
        <references count="1">
          <reference field="4294967294" count="1" selected="0">
            <x v="1"/>
          </reference>
        </references>
      </pivotArea>
    </format>
    <format dxfId="5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产品类别1" xr10:uid="{00000000-0013-0000-FFFF-FFFF01000000}" sourceName="产品类别">
  <pivotTables>
    <pivotTable tabId="2" name="数据透视表30"/>
    <pivotTable tabId="2" name="数据透视表32"/>
    <pivotTable tabId="2" name="数据透视表33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产品类别 1" xr10:uid="{00000000-0014-0000-FFFF-FFFF06000000}" cache="切片器_产品类别1" caption="产品类别" columnCount="3" style="SlicerStyleOther2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销售日志" displayName="销售日志" ref="C12:N317" totalsRowShown="0" headerRowDxfId="67" dataDxfId="65" headerRowBorderDxfId="66">
  <autoFilter ref="C12:N317" xr:uid="{00000000-0009-0000-0100-000005000000}"/>
  <tableColumns count="12">
    <tableColumn id="4" xr3:uid="{00000000-0010-0000-0000-000004000000}" name="交易日期" dataDxfId="64"/>
    <tableColumn id="1" xr3:uid="{00000000-0010-0000-0000-000001000000}" name="销售城市" dataDxfId="63"/>
    <tableColumn id="2" xr3:uid="{00000000-0010-0000-0000-000002000000}" name="产品名称" dataDxfId="62"/>
    <tableColumn id="3" xr3:uid="{00000000-0010-0000-0000-000003000000}" name="销售员" dataDxfId="61"/>
    <tableColumn id="6" xr3:uid="{00000000-0010-0000-0000-000006000000}" name="数量" dataDxfId="60"/>
    <tableColumn id="8" xr3:uid="{00000000-0010-0000-0000-000008000000}" name="折扣" dataDxfId="59"/>
    <tableColumn id="7" xr3:uid="{00000000-0010-0000-0000-000007000000}" name="成本" dataDxfId="58" dataCellStyle="千位分隔">
      <calculatedColumnFormula>VLOOKUP(销售日志[[#This Row],[产品名称]],产品档案[],3,0)</calculatedColumnFormula>
    </tableColumn>
    <tableColumn id="5" xr3:uid="{00000000-0010-0000-0000-000005000000}" name="标准单价" dataDxfId="57" dataCellStyle="千位分隔">
      <calculatedColumnFormula>VLOOKUP(销售日志[[#This Row],[产品名称]],产品档案[],4,0)</calculatedColumnFormula>
    </tableColumn>
    <tableColumn id="9" xr3:uid="{00000000-0010-0000-0000-000009000000}" name="成交金额" dataDxfId="56" dataCellStyle="千位分隔">
      <calculatedColumnFormula>销售日志[[#This Row],[数量]]*销售日志[[#This Row],[标准单价]]*(1-销售日志[[#This Row],[折扣]])</calculatedColumnFormula>
    </tableColumn>
    <tableColumn id="10" xr3:uid="{00000000-0010-0000-0000-00000A000000}" name="利润" dataDxfId="55" dataCellStyle="千位分隔">
      <calculatedColumnFormula>销售日志[[#This Row],[成交金额]]-销售日志[[#This Row],[数量]]*销售日志[[#This Row],[成本]]</calculatedColumnFormula>
    </tableColumn>
    <tableColumn id="11" xr3:uid="{00000000-0010-0000-0000-00000B000000}" name="产品类别" dataDxfId="54">
      <calculatedColumnFormula>VLOOKUP(销售日志[[#This Row],[产品名称]],产品档案[],2,0)</calculatedColumnFormula>
    </tableColumn>
    <tableColumn id="12" xr3:uid="{00000000-0010-0000-0000-00000C000000}" name="组别" dataDxfId="53">
      <calculatedColumnFormula>VLOOKUP(销售日志[[#This Row],[销售员]],人员档案[],2,0)</calculatedColumnFormula>
    </tableColumn>
  </tableColumns>
  <tableStyleInfo name="Employee Training Tracker - Log" showFirstColumn="1" showLastColumn="0" showRowStripes="1" showColumnStripes="0"/>
  <extLst>
    <ext xmlns:x14="http://schemas.microsoft.com/office/spreadsheetml/2009/9/main" uri="{504A1905-F514-4f6f-8877-14C23A59335A}">
      <x14:table altText="培训日志" altTextSummary="培训信息列表，如姓名、课程、讲师、培训日期、参加、及格/不及格和备注。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产品档案" displayName="产品档案" ref="C5:F13" totalsRowShown="0" headerRowDxfId="17" dataDxfId="16">
  <autoFilter ref="C5:F13" xr:uid="{00000000-0009-0000-0100-000002000000}"/>
  <tableColumns count="4">
    <tableColumn id="1" xr3:uid="{00000000-0010-0000-0100-000001000000}" name="产品名称" dataDxfId="15"/>
    <tableColumn id="2" xr3:uid="{00000000-0010-0000-0100-000002000000}" name="产品类别" dataDxfId="14"/>
    <tableColumn id="3" xr3:uid="{00000000-0010-0000-0100-000003000000}" name="成本" dataDxfId="13"/>
    <tableColumn id="4" xr3:uid="{00000000-0010-0000-0100-000004000000}" name="标准售价" dataDxfId="12"/>
  </tableColumns>
  <tableStyleInfo name="TableStyleMedium6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人员档案" displayName="人员档案" ref="H5:I14" totalsRowShown="0" headerRowDxfId="11" dataDxfId="10">
  <autoFilter ref="H5:I14" xr:uid="{00000000-0009-0000-0100-000001000000}"/>
  <tableColumns count="2">
    <tableColumn id="1" xr3:uid="{00000000-0010-0000-0200-000001000000}" name="姓名" dataDxfId="9"/>
    <tableColumn id="2" xr3:uid="{00000000-0010-0000-0200-000002000000}" name="组别" dataDxfId="8"/>
  </tableColumns>
  <tableStyleInfo name="TableStyleMedium6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销售城市" displayName="销售城市" ref="K5:K9" totalsRowShown="0" headerRowDxfId="7" dataDxfId="6">
  <autoFilter ref="K5:K9" xr:uid="{00000000-0009-0000-0100-000006000000}"/>
  <tableColumns count="1">
    <tableColumn id="1" xr3:uid="{00000000-0010-0000-0300-000001000000}" name="销售城市" dataDxfId="5"/>
  </tableColumns>
  <tableStyleInfo name="TableStyleMedium6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heme/theme1.xml><?xml version="1.0" encoding="utf-8"?>
<a:theme xmlns:a="http://schemas.openxmlformats.org/drawingml/2006/main" name="Office Theme">
  <a:themeElements>
    <a:clrScheme name="Employee Training Tracker">
      <a:dk1>
        <a:srgbClr val="000000"/>
      </a:dk1>
      <a:lt1>
        <a:srgbClr val="FFFFFF"/>
      </a:lt1>
      <a:dk2>
        <a:srgbClr val="382B40"/>
      </a:dk2>
      <a:lt2>
        <a:srgbClr val="F9F8E8"/>
      </a:lt2>
      <a:accent1>
        <a:srgbClr val="EB6D4A"/>
      </a:accent1>
      <a:accent2>
        <a:srgbClr val="54A6AD"/>
      </a:accent2>
      <a:accent3>
        <a:srgbClr val="EBB54A"/>
      </a:accent3>
      <a:accent4>
        <a:srgbClr val="F2913B"/>
      </a:accent4>
      <a:accent5>
        <a:srgbClr val="93C77E"/>
      </a:accent5>
      <a:accent6>
        <a:srgbClr val="A1788F"/>
      </a:accent6>
      <a:hlink>
        <a:srgbClr val="54A6AD"/>
      </a:hlink>
      <a:folHlink>
        <a:srgbClr val="A1788F"/>
      </a:folHlink>
    </a:clrScheme>
    <a:fontScheme name="Employee Training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N317"/>
  <sheetViews>
    <sheetView showGridLines="0" zoomScaleNormal="100" zoomScaleSheetLayoutView="160" workbookViewId="0"/>
  </sheetViews>
  <sheetFormatPr defaultRowHeight="18" customHeight="1" x14ac:dyDescent="0.3"/>
  <cols>
    <col min="1" max="1" width="7.7109375" style="30" customWidth="1"/>
    <col min="2" max="2" width="3.5703125" style="1" customWidth="1"/>
    <col min="3" max="3" width="25.5703125" style="1" bestFit="1" customWidth="1"/>
    <col min="4" max="5" width="12.85546875" style="1" bestFit="1" customWidth="1"/>
    <col min="6" max="6" width="10.7109375" style="1" bestFit="1" customWidth="1"/>
    <col min="7" max="7" width="10.42578125" style="1" bestFit="1" customWidth="1"/>
    <col min="8" max="8" width="8.5703125" style="1" bestFit="1" customWidth="1"/>
    <col min="9" max="13" width="13.5703125" style="1" customWidth="1"/>
    <col min="14" max="14" width="13.140625" style="1" bestFit="1" customWidth="1"/>
    <col min="15" max="16384" width="9.140625" style="1"/>
  </cols>
  <sheetData>
    <row r="1" spans="3:14" ht="14.25" x14ac:dyDescent="0.3"/>
    <row r="2" spans="3:14" ht="14.25" x14ac:dyDescent="0.3"/>
    <row r="3" spans="3:14" ht="39" thickBot="1" x14ac:dyDescent="0.35">
      <c r="C3" s="31" t="s">
        <v>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3:14" ht="2.25" hidden="1" customHeight="1" thickTop="1" x14ac:dyDescent="0.3"/>
    <row r="5" spans="3:14" ht="2.25" hidden="1" customHeight="1" x14ac:dyDescent="0.3"/>
    <row r="6" spans="3:14" ht="2.25" hidden="1" customHeight="1" x14ac:dyDescent="0.3"/>
    <row r="7" spans="3:14" ht="2.25" hidden="1" customHeight="1" x14ac:dyDescent="0.3"/>
    <row r="8" spans="3:14" ht="2.25" hidden="1" customHeight="1" x14ac:dyDescent="0.3"/>
    <row r="9" spans="3:14" ht="2.25" hidden="1" customHeight="1" x14ac:dyDescent="0.3"/>
    <row r="10" spans="3:14" ht="2.25" hidden="1" customHeight="1" x14ac:dyDescent="0.3"/>
    <row r="11" spans="3:14" ht="2.25" hidden="1" customHeight="1" x14ac:dyDescent="0.3"/>
    <row r="12" spans="3:14" ht="18" customHeight="1" thickTop="1" thickBot="1" x14ac:dyDescent="0.35">
      <c r="C12" s="5" t="s">
        <v>21</v>
      </c>
      <c r="D12" s="5" t="s">
        <v>19</v>
      </c>
      <c r="E12" s="5" t="s">
        <v>9</v>
      </c>
      <c r="F12" s="5" t="s">
        <v>22</v>
      </c>
      <c r="G12" s="5" t="s">
        <v>23</v>
      </c>
      <c r="H12" s="5" t="s">
        <v>24</v>
      </c>
      <c r="I12" s="5" t="s">
        <v>16</v>
      </c>
      <c r="J12" s="5" t="s">
        <v>49</v>
      </c>
      <c r="K12" s="5" t="s">
        <v>25</v>
      </c>
      <c r="L12" s="5" t="s">
        <v>26</v>
      </c>
      <c r="M12" s="5" t="s">
        <v>11</v>
      </c>
      <c r="N12" s="5" t="s">
        <v>47</v>
      </c>
    </row>
    <row r="13" spans="3:14" ht="18" customHeight="1" thickTop="1" x14ac:dyDescent="0.3">
      <c r="C13" s="7">
        <v>43103</v>
      </c>
      <c r="D13" s="6" t="s">
        <v>27</v>
      </c>
      <c r="E13" s="6" t="s">
        <v>1</v>
      </c>
      <c r="F13" s="6" t="s">
        <v>28</v>
      </c>
      <c r="G13" s="6">
        <v>120</v>
      </c>
      <c r="H13" s="8">
        <v>0.14000000000000001</v>
      </c>
      <c r="I13" s="10">
        <f>VLOOKUP(销售日志[[#This Row],[产品名称]],产品档案[],3,0)</f>
        <v>135</v>
      </c>
      <c r="J13" s="11">
        <f>VLOOKUP(销售日志[[#This Row],[产品名称]],产品档案[],4,0)</f>
        <v>180</v>
      </c>
      <c r="K13" s="12">
        <f>销售日志[[#This Row],[数量]]*销售日志[[#This Row],[标准单价]]*(1-销售日志[[#This Row],[折扣]])</f>
        <v>18576</v>
      </c>
      <c r="L13" s="12">
        <f>销售日志[[#This Row],[成交金额]]-销售日志[[#This Row],[数量]]*销售日志[[#This Row],[成本]]</f>
        <v>2376</v>
      </c>
      <c r="M13" s="9" t="str">
        <f>VLOOKUP(销售日志[[#This Row],[产品名称]],产品档案[],2,0)</f>
        <v>A类</v>
      </c>
      <c r="N13" s="9" t="str">
        <f>VLOOKUP(销售日志[[#This Row],[销售员]],人员档案[],2,0)</f>
        <v>一部</v>
      </c>
    </row>
    <row r="14" spans="3:14" ht="18" customHeight="1" x14ac:dyDescent="0.3">
      <c r="C14" s="7">
        <v>43103</v>
      </c>
      <c r="D14" s="6" t="s">
        <v>29</v>
      </c>
      <c r="E14" s="6" t="s">
        <v>2</v>
      </c>
      <c r="F14" s="6" t="s">
        <v>28</v>
      </c>
      <c r="G14" s="6">
        <v>10</v>
      </c>
      <c r="H14" s="8">
        <v>0.2</v>
      </c>
      <c r="I14" s="10">
        <f>VLOOKUP(销售日志[[#This Row],[产品名称]],产品档案[],3,0)</f>
        <v>133.5</v>
      </c>
      <c r="J14" s="11">
        <f>VLOOKUP(销售日志[[#This Row],[产品名称]],产品档案[],4,0)</f>
        <v>178</v>
      </c>
      <c r="K14" s="12">
        <f>销售日志[[#This Row],[数量]]*销售日志[[#This Row],[标准单价]]*(1-销售日志[[#This Row],[折扣]])</f>
        <v>1424</v>
      </c>
      <c r="L14" s="12">
        <f>销售日志[[#This Row],[成交金额]]-销售日志[[#This Row],[数量]]*销售日志[[#This Row],[成本]]</f>
        <v>89</v>
      </c>
      <c r="M14" s="9" t="str">
        <f>VLOOKUP(销售日志[[#This Row],[产品名称]],产品档案[],2,0)</f>
        <v>A类</v>
      </c>
      <c r="N14" s="9" t="str">
        <f>VLOOKUP(销售日志[[#This Row],[销售员]],人员档案[],2,0)</f>
        <v>一部</v>
      </c>
    </row>
    <row r="15" spans="3:14" ht="18" customHeight="1" x14ac:dyDescent="0.3">
      <c r="C15" s="7">
        <v>43104</v>
      </c>
      <c r="D15" s="6" t="s">
        <v>30</v>
      </c>
      <c r="E15" s="6" t="s">
        <v>3</v>
      </c>
      <c r="F15" s="6" t="s">
        <v>31</v>
      </c>
      <c r="G15" s="6">
        <v>61</v>
      </c>
      <c r="H15" s="8">
        <v>0.12</v>
      </c>
      <c r="I15" s="10">
        <f>VLOOKUP(销售日志[[#This Row],[产品名称]],产品档案[],3,0)</f>
        <v>81</v>
      </c>
      <c r="J15" s="11">
        <f>VLOOKUP(销售日志[[#This Row],[产品名称]],产品档案[],4,0)</f>
        <v>108</v>
      </c>
      <c r="K15" s="12">
        <f>销售日志[[#This Row],[数量]]*销售日志[[#This Row],[标准单价]]*(1-销售日志[[#This Row],[折扣]])</f>
        <v>5797.44</v>
      </c>
      <c r="L15" s="12">
        <f>销售日志[[#This Row],[成交金额]]-销售日志[[#This Row],[数量]]*销售日志[[#This Row],[成本]]</f>
        <v>856.4399999999996</v>
      </c>
      <c r="M15" s="9" t="str">
        <f>VLOOKUP(销售日志[[#This Row],[产品名称]],产品档案[],2,0)</f>
        <v>A类</v>
      </c>
      <c r="N15" s="9" t="str">
        <f>VLOOKUP(销售日志[[#This Row],[销售员]],人员档案[],2,0)</f>
        <v>一部</v>
      </c>
    </row>
    <row r="16" spans="3:14" ht="18" customHeight="1" x14ac:dyDescent="0.3">
      <c r="C16" s="7">
        <v>43104</v>
      </c>
      <c r="D16" s="6" t="s">
        <v>29</v>
      </c>
      <c r="E16" s="6" t="s">
        <v>3</v>
      </c>
      <c r="F16" s="6" t="s">
        <v>32</v>
      </c>
      <c r="G16" s="6">
        <v>18</v>
      </c>
      <c r="H16" s="8">
        <v>0.09</v>
      </c>
      <c r="I16" s="10">
        <f>VLOOKUP(销售日志[[#This Row],[产品名称]],产品档案[],3,0)</f>
        <v>81</v>
      </c>
      <c r="J16" s="11">
        <f>VLOOKUP(销售日志[[#This Row],[产品名称]],产品档案[],4,0)</f>
        <v>108</v>
      </c>
      <c r="K16" s="12">
        <f>销售日志[[#This Row],[数量]]*销售日志[[#This Row],[标准单价]]*(1-销售日志[[#This Row],[折扣]])</f>
        <v>1769.04</v>
      </c>
      <c r="L16" s="12">
        <f>销售日志[[#This Row],[成交金额]]-销售日志[[#This Row],[数量]]*销售日志[[#This Row],[成本]]</f>
        <v>311.03999999999996</v>
      </c>
      <c r="M16" s="9" t="str">
        <f>VLOOKUP(销售日志[[#This Row],[产品名称]],产品档案[],2,0)</f>
        <v>A类</v>
      </c>
      <c r="N16" s="9" t="str">
        <f>VLOOKUP(销售日志[[#This Row],[销售员]],人员档案[],2,0)</f>
        <v>一部</v>
      </c>
    </row>
    <row r="17" spans="3:14" ht="18" customHeight="1" x14ac:dyDescent="0.3">
      <c r="C17" s="7">
        <v>43104</v>
      </c>
      <c r="D17" s="6" t="s">
        <v>29</v>
      </c>
      <c r="E17" s="6" t="s">
        <v>3</v>
      </c>
      <c r="F17" s="6" t="s">
        <v>32</v>
      </c>
      <c r="G17" s="6">
        <v>39</v>
      </c>
      <c r="H17" s="8">
        <v>0.06</v>
      </c>
      <c r="I17" s="10">
        <f>VLOOKUP(销售日志[[#This Row],[产品名称]],产品档案[],3,0)</f>
        <v>81</v>
      </c>
      <c r="J17" s="11">
        <f>VLOOKUP(销售日志[[#This Row],[产品名称]],产品档案[],4,0)</f>
        <v>108</v>
      </c>
      <c r="K17" s="12">
        <f>销售日志[[#This Row],[数量]]*销售日志[[#This Row],[标准单价]]*(1-销售日志[[#This Row],[折扣]])</f>
        <v>3959.2799999999997</v>
      </c>
      <c r="L17" s="12">
        <f>销售日志[[#This Row],[成交金额]]-销售日志[[#This Row],[数量]]*销售日志[[#This Row],[成本]]</f>
        <v>800.27999999999975</v>
      </c>
      <c r="M17" s="9" t="str">
        <f>VLOOKUP(销售日志[[#This Row],[产品名称]],产品档案[],2,0)</f>
        <v>A类</v>
      </c>
      <c r="N17" s="9" t="str">
        <f>VLOOKUP(销售日志[[#This Row],[销售员]],人员档案[],2,0)</f>
        <v>一部</v>
      </c>
    </row>
    <row r="18" spans="3:14" ht="18" customHeight="1" x14ac:dyDescent="0.3">
      <c r="C18" s="7">
        <v>43107</v>
      </c>
      <c r="D18" s="6" t="s">
        <v>27</v>
      </c>
      <c r="E18" s="6" t="s">
        <v>1</v>
      </c>
      <c r="F18" s="6" t="s">
        <v>33</v>
      </c>
      <c r="G18" s="6">
        <v>20</v>
      </c>
      <c r="H18" s="8">
        <v>0.19</v>
      </c>
      <c r="I18" s="10">
        <f>VLOOKUP(销售日志[[#This Row],[产品名称]],产品档案[],3,0)</f>
        <v>135</v>
      </c>
      <c r="J18" s="11">
        <f>VLOOKUP(销售日志[[#This Row],[产品名称]],产品档案[],4,0)</f>
        <v>180</v>
      </c>
      <c r="K18" s="12">
        <f>销售日志[[#This Row],[数量]]*销售日志[[#This Row],[标准单价]]*(1-销售日志[[#This Row],[折扣]])</f>
        <v>2916</v>
      </c>
      <c r="L18" s="12">
        <f>销售日志[[#This Row],[成交金额]]-销售日志[[#This Row],[数量]]*销售日志[[#This Row],[成本]]</f>
        <v>216</v>
      </c>
      <c r="M18" s="9" t="str">
        <f>VLOOKUP(销售日志[[#This Row],[产品名称]],产品档案[],2,0)</f>
        <v>A类</v>
      </c>
      <c r="N18" s="9" t="str">
        <f>VLOOKUP(销售日志[[#This Row],[销售员]],人员档案[],2,0)</f>
        <v>一部</v>
      </c>
    </row>
    <row r="19" spans="3:14" ht="18" customHeight="1" x14ac:dyDescent="0.3">
      <c r="C19" s="7">
        <v>43108</v>
      </c>
      <c r="D19" s="6" t="s">
        <v>29</v>
      </c>
      <c r="E19" s="6" t="s">
        <v>4</v>
      </c>
      <c r="F19" s="6" t="s">
        <v>32</v>
      </c>
      <c r="G19" s="6">
        <v>16</v>
      </c>
      <c r="H19" s="8">
        <v>0.25</v>
      </c>
      <c r="I19" s="10">
        <f>VLOOKUP(销售日志[[#This Row],[产品名称]],产品档案[],3,0)</f>
        <v>224.25</v>
      </c>
      <c r="J19" s="11">
        <f>VLOOKUP(销售日志[[#This Row],[产品名称]],产品档案[],4,0)</f>
        <v>299</v>
      </c>
      <c r="K19" s="12">
        <f>销售日志[[#This Row],[数量]]*销售日志[[#This Row],[标准单价]]*(1-销售日志[[#This Row],[折扣]])</f>
        <v>3588</v>
      </c>
      <c r="L19" s="12">
        <f>销售日志[[#This Row],[成交金额]]-销售日志[[#This Row],[数量]]*销售日志[[#This Row],[成本]]</f>
        <v>0</v>
      </c>
      <c r="M19" s="9" t="str">
        <f>VLOOKUP(销售日志[[#This Row],[产品名称]],产品档案[],2,0)</f>
        <v>B类</v>
      </c>
      <c r="N19" s="9" t="str">
        <f>VLOOKUP(销售日志[[#This Row],[销售员]],人员档案[],2,0)</f>
        <v>一部</v>
      </c>
    </row>
    <row r="20" spans="3:14" ht="18" customHeight="1" x14ac:dyDescent="0.3">
      <c r="C20" s="7">
        <v>43110</v>
      </c>
      <c r="D20" s="6" t="s">
        <v>29</v>
      </c>
      <c r="E20" s="6" t="s">
        <v>5</v>
      </c>
      <c r="F20" s="6" t="s">
        <v>34</v>
      </c>
      <c r="G20" s="6">
        <v>47</v>
      </c>
      <c r="H20" s="8">
        <v>0.02</v>
      </c>
      <c r="I20" s="10">
        <f>VLOOKUP(销售日志[[#This Row],[产品名称]],产品档案[],3,0)</f>
        <v>74.25</v>
      </c>
      <c r="J20" s="11">
        <f>VLOOKUP(销售日志[[#This Row],[产品名称]],产品档案[],4,0)</f>
        <v>99</v>
      </c>
      <c r="K20" s="12">
        <f>销售日志[[#This Row],[数量]]*销售日志[[#This Row],[标准单价]]*(1-销售日志[[#This Row],[折扣]])</f>
        <v>4559.9399999999996</v>
      </c>
      <c r="L20" s="12">
        <f>销售日志[[#This Row],[成交金额]]-销售日志[[#This Row],[数量]]*销售日志[[#This Row],[成本]]</f>
        <v>1070.1899999999996</v>
      </c>
      <c r="M20" s="9" t="str">
        <f>VLOOKUP(销售日志[[#This Row],[产品名称]],产品档案[],2,0)</f>
        <v>B类</v>
      </c>
      <c r="N20" s="9" t="str">
        <f>VLOOKUP(销售日志[[#This Row],[销售员]],人员档案[],2,0)</f>
        <v>一部</v>
      </c>
    </row>
    <row r="21" spans="3:14" ht="18" customHeight="1" x14ac:dyDescent="0.3">
      <c r="C21" s="7">
        <v>43110</v>
      </c>
      <c r="D21" s="6" t="s">
        <v>27</v>
      </c>
      <c r="E21" s="6" t="s">
        <v>6</v>
      </c>
      <c r="F21" s="6" t="s">
        <v>32</v>
      </c>
      <c r="G21" s="6">
        <v>48</v>
      </c>
      <c r="H21" s="8">
        <v>0.11</v>
      </c>
      <c r="I21" s="10">
        <f>VLOOKUP(销售日志[[#This Row],[产品名称]],产品档案[],3,0)</f>
        <v>180</v>
      </c>
      <c r="J21" s="11">
        <f>VLOOKUP(销售日志[[#This Row],[产品名称]],产品档案[],4,0)</f>
        <v>240</v>
      </c>
      <c r="K21" s="12">
        <f>销售日志[[#This Row],[数量]]*销售日志[[#This Row],[标准单价]]*(1-销售日志[[#This Row],[折扣]])</f>
        <v>10252.799999999999</v>
      </c>
      <c r="L21" s="12">
        <f>销售日志[[#This Row],[成交金额]]-销售日志[[#This Row],[数量]]*销售日志[[#This Row],[成本]]</f>
        <v>1612.7999999999993</v>
      </c>
      <c r="M21" s="9" t="str">
        <f>VLOOKUP(销售日志[[#This Row],[产品名称]],产品档案[],2,0)</f>
        <v>B类</v>
      </c>
      <c r="N21" s="9" t="str">
        <f>VLOOKUP(销售日志[[#This Row],[销售员]],人员档案[],2,0)</f>
        <v>一部</v>
      </c>
    </row>
    <row r="22" spans="3:14" ht="18" customHeight="1" x14ac:dyDescent="0.3">
      <c r="C22" s="7">
        <v>43114</v>
      </c>
      <c r="D22" s="6" t="s">
        <v>35</v>
      </c>
      <c r="E22" s="6" t="s">
        <v>7</v>
      </c>
      <c r="F22" s="6" t="s">
        <v>36</v>
      </c>
      <c r="G22" s="6">
        <v>20</v>
      </c>
      <c r="H22" s="8">
        <v>0.04</v>
      </c>
      <c r="I22" s="10">
        <f>VLOOKUP(销售日志[[#This Row],[产品名称]],产品档案[],3,0)</f>
        <v>217.5</v>
      </c>
      <c r="J22" s="11">
        <f>VLOOKUP(销售日志[[#This Row],[产品名称]],产品档案[],4,0)</f>
        <v>290</v>
      </c>
      <c r="K22" s="12">
        <f>销售日志[[#This Row],[数量]]*销售日志[[#This Row],[标准单价]]*(1-销售日志[[#This Row],[折扣]])</f>
        <v>5568</v>
      </c>
      <c r="L22" s="12">
        <f>销售日志[[#This Row],[成交金额]]-销售日志[[#This Row],[数量]]*销售日志[[#This Row],[成本]]</f>
        <v>1218</v>
      </c>
      <c r="M22" s="9" t="str">
        <f>VLOOKUP(销售日志[[#This Row],[产品名称]],产品档案[],2,0)</f>
        <v>C类</v>
      </c>
      <c r="N22" s="9" t="str">
        <f>VLOOKUP(销售日志[[#This Row],[销售员]],人员档案[],2,0)</f>
        <v>二部</v>
      </c>
    </row>
    <row r="23" spans="3:14" ht="18" customHeight="1" x14ac:dyDescent="0.3">
      <c r="C23" s="7">
        <v>43115</v>
      </c>
      <c r="D23" s="6" t="s">
        <v>27</v>
      </c>
      <c r="E23" s="6" t="s">
        <v>8</v>
      </c>
      <c r="F23" s="6" t="s">
        <v>37</v>
      </c>
      <c r="G23" s="6">
        <v>14</v>
      </c>
      <c r="H23" s="8">
        <v>0.1</v>
      </c>
      <c r="I23" s="10">
        <f>VLOOKUP(销售日志[[#This Row],[产品名称]],产品档案[],3,0)</f>
        <v>142.5</v>
      </c>
      <c r="J23" s="11">
        <f>VLOOKUP(销售日志[[#This Row],[产品名称]],产品档案[],4,0)</f>
        <v>190</v>
      </c>
      <c r="K23" s="12">
        <f>销售日志[[#This Row],[数量]]*销售日志[[#This Row],[标准单价]]*(1-销售日志[[#This Row],[折扣]])</f>
        <v>2394</v>
      </c>
      <c r="L23" s="12">
        <f>销售日志[[#This Row],[成交金额]]-销售日志[[#This Row],[数量]]*销售日志[[#This Row],[成本]]</f>
        <v>399</v>
      </c>
      <c r="M23" s="9" t="str">
        <f>VLOOKUP(销售日志[[#This Row],[产品名称]],产品档案[],2,0)</f>
        <v>C类</v>
      </c>
      <c r="N23" s="9" t="str">
        <f>VLOOKUP(销售日志[[#This Row],[销售员]],人员档案[],2,0)</f>
        <v>二部</v>
      </c>
    </row>
    <row r="24" spans="3:14" ht="18" customHeight="1" x14ac:dyDescent="0.3">
      <c r="C24" s="7">
        <v>43115</v>
      </c>
      <c r="D24" s="6" t="s">
        <v>29</v>
      </c>
      <c r="E24" s="6" t="s">
        <v>8</v>
      </c>
      <c r="F24" s="6" t="s">
        <v>36</v>
      </c>
      <c r="G24" s="6">
        <v>43</v>
      </c>
      <c r="H24" s="8">
        <v>0.02</v>
      </c>
      <c r="I24" s="10">
        <f>VLOOKUP(销售日志[[#This Row],[产品名称]],产品档案[],3,0)</f>
        <v>142.5</v>
      </c>
      <c r="J24" s="11">
        <f>VLOOKUP(销售日志[[#This Row],[产品名称]],产品档案[],4,0)</f>
        <v>190</v>
      </c>
      <c r="K24" s="12">
        <f>销售日志[[#This Row],[数量]]*销售日志[[#This Row],[标准单价]]*(1-销售日志[[#This Row],[折扣]])</f>
        <v>8006.5999999999995</v>
      </c>
      <c r="L24" s="12">
        <f>销售日志[[#This Row],[成交金额]]-销售日志[[#This Row],[数量]]*销售日志[[#This Row],[成本]]</f>
        <v>1879.0999999999995</v>
      </c>
      <c r="M24" s="9" t="str">
        <f>VLOOKUP(销售日志[[#This Row],[产品名称]],产品档案[],2,0)</f>
        <v>C类</v>
      </c>
      <c r="N24" s="9" t="str">
        <f>VLOOKUP(销售日志[[#This Row],[销售员]],人员档案[],2,0)</f>
        <v>二部</v>
      </c>
    </row>
    <row r="25" spans="3:14" ht="18" customHeight="1" x14ac:dyDescent="0.3">
      <c r="C25" s="7">
        <v>43115</v>
      </c>
      <c r="D25" s="6" t="s">
        <v>35</v>
      </c>
      <c r="E25" s="6" t="s">
        <v>6</v>
      </c>
      <c r="F25" s="6" t="s">
        <v>28</v>
      </c>
      <c r="G25" s="6">
        <v>40</v>
      </c>
      <c r="H25" s="8">
        <v>0.08</v>
      </c>
      <c r="I25" s="10">
        <f>VLOOKUP(销售日志[[#This Row],[产品名称]],产品档案[],3,0)</f>
        <v>180</v>
      </c>
      <c r="J25" s="11">
        <f>VLOOKUP(销售日志[[#This Row],[产品名称]],产品档案[],4,0)</f>
        <v>240</v>
      </c>
      <c r="K25" s="12">
        <f>销售日志[[#This Row],[数量]]*销售日志[[#This Row],[标准单价]]*(1-销售日志[[#This Row],[折扣]])</f>
        <v>8832</v>
      </c>
      <c r="L25" s="12">
        <f>销售日志[[#This Row],[成交金额]]-销售日志[[#This Row],[数量]]*销售日志[[#This Row],[成本]]</f>
        <v>1632</v>
      </c>
      <c r="M25" s="9" t="str">
        <f>VLOOKUP(销售日志[[#This Row],[产品名称]],产品档案[],2,0)</f>
        <v>B类</v>
      </c>
      <c r="N25" s="9" t="str">
        <f>VLOOKUP(销售日志[[#This Row],[销售员]],人员档案[],2,0)</f>
        <v>一部</v>
      </c>
    </row>
    <row r="26" spans="3:14" ht="18" customHeight="1" x14ac:dyDescent="0.3">
      <c r="C26" s="7">
        <v>43117</v>
      </c>
      <c r="D26" s="6" t="s">
        <v>29</v>
      </c>
      <c r="E26" s="6" t="s">
        <v>7</v>
      </c>
      <c r="F26" s="6" t="s">
        <v>28</v>
      </c>
      <c r="G26" s="6">
        <v>15</v>
      </c>
      <c r="H26" s="8">
        <v>0.04</v>
      </c>
      <c r="I26" s="10">
        <f>VLOOKUP(销售日志[[#This Row],[产品名称]],产品档案[],3,0)</f>
        <v>217.5</v>
      </c>
      <c r="J26" s="11">
        <f>VLOOKUP(销售日志[[#This Row],[产品名称]],产品档案[],4,0)</f>
        <v>290</v>
      </c>
      <c r="K26" s="12">
        <f>销售日志[[#This Row],[数量]]*销售日志[[#This Row],[标准单价]]*(1-销售日志[[#This Row],[折扣]])</f>
        <v>4176</v>
      </c>
      <c r="L26" s="12">
        <f>销售日志[[#This Row],[成交金额]]-销售日志[[#This Row],[数量]]*销售日志[[#This Row],[成本]]</f>
        <v>913.5</v>
      </c>
      <c r="M26" s="9" t="str">
        <f>VLOOKUP(销售日志[[#This Row],[产品名称]],产品档案[],2,0)</f>
        <v>C类</v>
      </c>
      <c r="N26" s="9" t="str">
        <f>VLOOKUP(销售日志[[#This Row],[销售员]],人员档案[],2,0)</f>
        <v>一部</v>
      </c>
    </row>
    <row r="27" spans="3:14" ht="18" customHeight="1" x14ac:dyDescent="0.3">
      <c r="C27" s="7">
        <v>43119</v>
      </c>
      <c r="D27" s="6" t="s">
        <v>27</v>
      </c>
      <c r="E27" s="6" t="s">
        <v>6</v>
      </c>
      <c r="F27" s="6" t="s">
        <v>31</v>
      </c>
      <c r="G27" s="6">
        <v>32</v>
      </c>
      <c r="H27" s="8">
        <v>0.03</v>
      </c>
      <c r="I27" s="10">
        <f>VLOOKUP(销售日志[[#This Row],[产品名称]],产品档案[],3,0)</f>
        <v>180</v>
      </c>
      <c r="J27" s="11">
        <f>VLOOKUP(销售日志[[#This Row],[产品名称]],产品档案[],4,0)</f>
        <v>240</v>
      </c>
      <c r="K27" s="12">
        <f>销售日志[[#This Row],[数量]]*销售日志[[#This Row],[标准单价]]*(1-销售日志[[#This Row],[折扣]])</f>
        <v>7449.5999999999995</v>
      </c>
      <c r="L27" s="12">
        <f>销售日志[[#This Row],[成交金额]]-销售日志[[#This Row],[数量]]*销售日志[[#This Row],[成本]]</f>
        <v>1689.5999999999995</v>
      </c>
      <c r="M27" s="9" t="str">
        <f>VLOOKUP(销售日志[[#This Row],[产品名称]],产品档案[],2,0)</f>
        <v>B类</v>
      </c>
      <c r="N27" s="9" t="str">
        <f>VLOOKUP(销售日志[[#This Row],[销售员]],人员档案[],2,0)</f>
        <v>一部</v>
      </c>
    </row>
    <row r="28" spans="3:14" ht="18" customHeight="1" x14ac:dyDescent="0.3">
      <c r="C28" s="7">
        <v>43121</v>
      </c>
      <c r="D28" s="6" t="s">
        <v>30</v>
      </c>
      <c r="E28" s="6" t="s">
        <v>7</v>
      </c>
      <c r="F28" s="6" t="s">
        <v>38</v>
      </c>
      <c r="G28" s="6">
        <v>9</v>
      </c>
      <c r="H28" s="8">
        <v>0.14000000000000001</v>
      </c>
      <c r="I28" s="10">
        <f>VLOOKUP(销售日志[[#This Row],[产品名称]],产品档案[],3,0)</f>
        <v>217.5</v>
      </c>
      <c r="J28" s="11">
        <f>VLOOKUP(销售日志[[#This Row],[产品名称]],产品档案[],4,0)</f>
        <v>290</v>
      </c>
      <c r="K28" s="12">
        <f>销售日志[[#This Row],[数量]]*销售日志[[#This Row],[标准单价]]*(1-销售日志[[#This Row],[折扣]])</f>
        <v>2244.6</v>
      </c>
      <c r="L28" s="12">
        <f>销售日志[[#This Row],[成交金额]]-销售日志[[#This Row],[数量]]*销售日志[[#This Row],[成本]]</f>
        <v>287.09999999999991</v>
      </c>
      <c r="M28" s="9" t="str">
        <f>VLOOKUP(销售日志[[#This Row],[产品名称]],产品档案[],2,0)</f>
        <v>C类</v>
      </c>
      <c r="N28" s="9" t="str">
        <f>VLOOKUP(销售日志[[#This Row],[销售员]],人员档案[],2,0)</f>
        <v>二部</v>
      </c>
    </row>
    <row r="29" spans="3:14" ht="18" customHeight="1" x14ac:dyDescent="0.3">
      <c r="C29" s="7">
        <v>43122</v>
      </c>
      <c r="D29" s="6" t="s">
        <v>27</v>
      </c>
      <c r="E29" s="6" t="s">
        <v>4</v>
      </c>
      <c r="F29" s="6" t="s">
        <v>32</v>
      </c>
      <c r="G29" s="6">
        <v>52</v>
      </c>
      <c r="H29" s="8">
        <v>0.28000000000000003</v>
      </c>
      <c r="I29" s="10">
        <f>VLOOKUP(销售日志[[#This Row],[产品名称]],产品档案[],3,0)</f>
        <v>224.25</v>
      </c>
      <c r="J29" s="11">
        <f>VLOOKUP(销售日志[[#This Row],[产品名称]],产品档案[],4,0)</f>
        <v>299</v>
      </c>
      <c r="K29" s="12">
        <f>销售日志[[#This Row],[数量]]*销售日志[[#This Row],[标准单价]]*(1-销售日志[[#This Row],[折扣]])</f>
        <v>11194.56</v>
      </c>
      <c r="L29" s="12">
        <f>销售日志[[#This Row],[成交金额]]-销售日志[[#This Row],[数量]]*销售日志[[#This Row],[成本]]</f>
        <v>-466.44000000000051</v>
      </c>
      <c r="M29" s="9" t="str">
        <f>VLOOKUP(销售日志[[#This Row],[产品名称]],产品档案[],2,0)</f>
        <v>B类</v>
      </c>
      <c r="N29" s="9" t="str">
        <f>VLOOKUP(销售日志[[#This Row],[销售员]],人员档案[],2,0)</f>
        <v>一部</v>
      </c>
    </row>
    <row r="30" spans="3:14" ht="18" customHeight="1" x14ac:dyDescent="0.3">
      <c r="C30" s="7">
        <v>43123</v>
      </c>
      <c r="D30" s="6" t="s">
        <v>35</v>
      </c>
      <c r="E30" s="6" t="s">
        <v>4</v>
      </c>
      <c r="F30" s="6" t="s">
        <v>33</v>
      </c>
      <c r="G30" s="6">
        <v>6</v>
      </c>
      <c r="H30" s="8">
        <v>0.25</v>
      </c>
      <c r="I30" s="10">
        <f>VLOOKUP(销售日志[[#This Row],[产品名称]],产品档案[],3,0)</f>
        <v>224.25</v>
      </c>
      <c r="J30" s="11">
        <f>VLOOKUP(销售日志[[#This Row],[产品名称]],产品档案[],4,0)</f>
        <v>299</v>
      </c>
      <c r="K30" s="12">
        <f>销售日志[[#This Row],[数量]]*销售日志[[#This Row],[标准单价]]*(1-销售日志[[#This Row],[折扣]])</f>
        <v>1345.5</v>
      </c>
      <c r="L30" s="12">
        <f>销售日志[[#This Row],[成交金额]]-销售日志[[#This Row],[数量]]*销售日志[[#This Row],[成本]]</f>
        <v>0</v>
      </c>
      <c r="M30" s="9" t="str">
        <f>VLOOKUP(销售日志[[#This Row],[产品名称]],产品档案[],2,0)</f>
        <v>B类</v>
      </c>
      <c r="N30" s="9" t="str">
        <f>VLOOKUP(销售日志[[#This Row],[销售员]],人员档案[],2,0)</f>
        <v>一部</v>
      </c>
    </row>
    <row r="31" spans="3:14" ht="18" customHeight="1" x14ac:dyDescent="0.3">
      <c r="C31" s="7">
        <v>43123</v>
      </c>
      <c r="D31" s="6" t="s">
        <v>35</v>
      </c>
      <c r="E31" s="6" t="s">
        <v>5</v>
      </c>
      <c r="F31" s="6" t="s">
        <v>38</v>
      </c>
      <c r="G31" s="6">
        <v>4</v>
      </c>
      <c r="H31" s="8">
        <v>0.17</v>
      </c>
      <c r="I31" s="10">
        <f>VLOOKUP(销售日志[[#This Row],[产品名称]],产品档案[],3,0)</f>
        <v>74.25</v>
      </c>
      <c r="J31" s="11">
        <f>VLOOKUP(销售日志[[#This Row],[产品名称]],产品档案[],4,0)</f>
        <v>99</v>
      </c>
      <c r="K31" s="12">
        <f>销售日志[[#This Row],[数量]]*销售日志[[#This Row],[标准单价]]*(1-销售日志[[#This Row],[折扣]])</f>
        <v>328.68</v>
      </c>
      <c r="L31" s="12">
        <f>销售日志[[#This Row],[成交金额]]-销售日志[[#This Row],[数量]]*销售日志[[#This Row],[成本]]</f>
        <v>31.680000000000007</v>
      </c>
      <c r="M31" s="9" t="str">
        <f>VLOOKUP(销售日志[[#This Row],[产品名称]],产品档案[],2,0)</f>
        <v>B类</v>
      </c>
      <c r="N31" s="9" t="str">
        <f>VLOOKUP(销售日志[[#This Row],[销售员]],人员档案[],2,0)</f>
        <v>二部</v>
      </c>
    </row>
    <row r="32" spans="3:14" ht="18" customHeight="1" x14ac:dyDescent="0.3">
      <c r="C32" s="7">
        <v>43125</v>
      </c>
      <c r="D32" s="6" t="s">
        <v>35</v>
      </c>
      <c r="E32" s="6" t="s">
        <v>5</v>
      </c>
      <c r="F32" s="6" t="s">
        <v>33</v>
      </c>
      <c r="G32" s="6">
        <v>62</v>
      </c>
      <c r="H32" s="8">
        <v>0.15</v>
      </c>
      <c r="I32" s="10">
        <f>VLOOKUP(销售日志[[#This Row],[产品名称]],产品档案[],3,0)</f>
        <v>74.25</v>
      </c>
      <c r="J32" s="11">
        <f>VLOOKUP(销售日志[[#This Row],[产品名称]],产品档案[],4,0)</f>
        <v>99</v>
      </c>
      <c r="K32" s="12">
        <f>销售日志[[#This Row],[数量]]*销售日志[[#This Row],[标准单价]]*(1-销售日志[[#This Row],[折扣]])</f>
        <v>5217.3</v>
      </c>
      <c r="L32" s="12">
        <f>销售日志[[#This Row],[成交金额]]-销售日志[[#This Row],[数量]]*销售日志[[#This Row],[成本]]</f>
        <v>613.80000000000018</v>
      </c>
      <c r="M32" s="9" t="str">
        <f>VLOOKUP(销售日志[[#This Row],[产品名称]],产品档案[],2,0)</f>
        <v>B类</v>
      </c>
      <c r="N32" s="9" t="str">
        <f>VLOOKUP(销售日志[[#This Row],[销售员]],人员档案[],2,0)</f>
        <v>一部</v>
      </c>
    </row>
    <row r="33" spans="3:14" ht="18" customHeight="1" x14ac:dyDescent="0.3">
      <c r="C33" s="7">
        <v>43125</v>
      </c>
      <c r="D33" s="6" t="s">
        <v>30</v>
      </c>
      <c r="E33" s="6" t="s">
        <v>3</v>
      </c>
      <c r="F33" s="6" t="s">
        <v>28</v>
      </c>
      <c r="G33" s="6">
        <v>51</v>
      </c>
      <c r="H33" s="8">
        <v>0.13</v>
      </c>
      <c r="I33" s="10">
        <f>VLOOKUP(销售日志[[#This Row],[产品名称]],产品档案[],3,0)</f>
        <v>81</v>
      </c>
      <c r="J33" s="11">
        <f>VLOOKUP(销售日志[[#This Row],[产品名称]],产品档案[],4,0)</f>
        <v>108</v>
      </c>
      <c r="K33" s="12">
        <f>销售日志[[#This Row],[数量]]*销售日志[[#This Row],[标准单价]]*(1-销售日志[[#This Row],[折扣]])</f>
        <v>4791.96</v>
      </c>
      <c r="L33" s="12">
        <f>销售日志[[#This Row],[成交金额]]-销售日志[[#This Row],[数量]]*销售日志[[#This Row],[成本]]</f>
        <v>660.96</v>
      </c>
      <c r="M33" s="9" t="str">
        <f>VLOOKUP(销售日志[[#This Row],[产品名称]],产品档案[],2,0)</f>
        <v>A类</v>
      </c>
      <c r="N33" s="9" t="str">
        <f>VLOOKUP(销售日志[[#This Row],[销售员]],人员档案[],2,0)</f>
        <v>一部</v>
      </c>
    </row>
    <row r="34" spans="3:14" ht="18" customHeight="1" x14ac:dyDescent="0.3">
      <c r="C34" s="7">
        <v>43127</v>
      </c>
      <c r="D34" s="6" t="s">
        <v>29</v>
      </c>
      <c r="E34" s="6" t="s">
        <v>4</v>
      </c>
      <c r="F34" s="6" t="s">
        <v>28</v>
      </c>
      <c r="G34" s="6">
        <v>15</v>
      </c>
      <c r="H34" s="8">
        <v>0.14000000000000001</v>
      </c>
      <c r="I34" s="10">
        <f>VLOOKUP(销售日志[[#This Row],[产品名称]],产品档案[],3,0)</f>
        <v>224.25</v>
      </c>
      <c r="J34" s="11">
        <f>VLOOKUP(销售日志[[#This Row],[产品名称]],产品档案[],4,0)</f>
        <v>299</v>
      </c>
      <c r="K34" s="12">
        <f>销售日志[[#This Row],[数量]]*销售日志[[#This Row],[标准单价]]*(1-销售日志[[#This Row],[折扣]])</f>
        <v>3857.1</v>
      </c>
      <c r="L34" s="12">
        <f>销售日志[[#This Row],[成交金额]]-销售日志[[#This Row],[数量]]*销售日志[[#This Row],[成本]]</f>
        <v>493.34999999999991</v>
      </c>
      <c r="M34" s="9" t="str">
        <f>VLOOKUP(销售日志[[#This Row],[产品名称]],产品档案[],2,0)</f>
        <v>B类</v>
      </c>
      <c r="N34" s="9" t="str">
        <f>VLOOKUP(销售日志[[#This Row],[销售员]],人员档案[],2,0)</f>
        <v>一部</v>
      </c>
    </row>
    <row r="35" spans="3:14" ht="18" customHeight="1" x14ac:dyDescent="0.3">
      <c r="C35" s="7">
        <v>43128</v>
      </c>
      <c r="D35" s="6" t="s">
        <v>27</v>
      </c>
      <c r="E35" s="6" t="s">
        <v>3</v>
      </c>
      <c r="F35" s="6" t="s">
        <v>33</v>
      </c>
      <c r="G35" s="6">
        <v>95</v>
      </c>
      <c r="H35" s="8">
        <v>0.25</v>
      </c>
      <c r="I35" s="10">
        <f>VLOOKUP(销售日志[[#This Row],[产品名称]],产品档案[],3,0)</f>
        <v>81</v>
      </c>
      <c r="J35" s="11">
        <f>VLOOKUP(销售日志[[#This Row],[产品名称]],产品档案[],4,0)</f>
        <v>108</v>
      </c>
      <c r="K35" s="12">
        <f>销售日志[[#This Row],[数量]]*销售日志[[#This Row],[标准单价]]*(1-销售日志[[#This Row],[折扣]])</f>
        <v>7695</v>
      </c>
      <c r="L35" s="12">
        <f>销售日志[[#This Row],[成交金额]]-销售日志[[#This Row],[数量]]*销售日志[[#This Row],[成本]]</f>
        <v>0</v>
      </c>
      <c r="M35" s="9" t="str">
        <f>VLOOKUP(销售日志[[#This Row],[产品名称]],产品档案[],2,0)</f>
        <v>A类</v>
      </c>
      <c r="N35" s="9" t="str">
        <f>VLOOKUP(销售日志[[#This Row],[销售员]],人员档案[],2,0)</f>
        <v>一部</v>
      </c>
    </row>
    <row r="36" spans="3:14" ht="18" customHeight="1" x14ac:dyDescent="0.3">
      <c r="C36" s="7">
        <v>43128</v>
      </c>
      <c r="D36" s="6" t="s">
        <v>27</v>
      </c>
      <c r="E36" s="6" t="s">
        <v>4</v>
      </c>
      <c r="F36" s="6" t="s">
        <v>34</v>
      </c>
      <c r="G36" s="6">
        <v>77</v>
      </c>
      <c r="H36" s="8">
        <v>0.3</v>
      </c>
      <c r="I36" s="10">
        <f>VLOOKUP(销售日志[[#This Row],[产品名称]],产品档案[],3,0)</f>
        <v>224.25</v>
      </c>
      <c r="J36" s="11">
        <f>VLOOKUP(销售日志[[#This Row],[产品名称]],产品档案[],4,0)</f>
        <v>299</v>
      </c>
      <c r="K36" s="12">
        <f>销售日志[[#This Row],[数量]]*销售日志[[#This Row],[标准单价]]*(1-销售日志[[#This Row],[折扣]])</f>
        <v>16116.099999999999</v>
      </c>
      <c r="L36" s="12">
        <f>销售日志[[#This Row],[成交金额]]-销售日志[[#This Row],[数量]]*销售日志[[#This Row],[成本]]</f>
        <v>-1151.1500000000015</v>
      </c>
      <c r="M36" s="9" t="str">
        <f>VLOOKUP(销售日志[[#This Row],[产品名称]],产品档案[],2,0)</f>
        <v>B类</v>
      </c>
      <c r="N36" s="9" t="str">
        <f>VLOOKUP(销售日志[[#This Row],[销售员]],人员档案[],2,0)</f>
        <v>一部</v>
      </c>
    </row>
    <row r="37" spans="3:14" ht="18" customHeight="1" x14ac:dyDescent="0.3">
      <c r="C37" s="7">
        <v>43128</v>
      </c>
      <c r="D37" s="6" t="s">
        <v>29</v>
      </c>
      <c r="E37" s="6" t="s">
        <v>2</v>
      </c>
      <c r="F37" s="6" t="s">
        <v>34</v>
      </c>
      <c r="G37" s="6">
        <v>30</v>
      </c>
      <c r="H37" s="8">
        <v>0</v>
      </c>
      <c r="I37" s="10">
        <f>VLOOKUP(销售日志[[#This Row],[产品名称]],产品档案[],3,0)</f>
        <v>133.5</v>
      </c>
      <c r="J37" s="11">
        <f>VLOOKUP(销售日志[[#This Row],[产品名称]],产品档案[],4,0)</f>
        <v>178</v>
      </c>
      <c r="K37" s="12">
        <f>销售日志[[#This Row],[数量]]*销售日志[[#This Row],[标准单价]]*(1-销售日志[[#This Row],[折扣]])</f>
        <v>5340</v>
      </c>
      <c r="L37" s="12">
        <f>销售日志[[#This Row],[成交金额]]-销售日志[[#This Row],[数量]]*销售日志[[#This Row],[成本]]</f>
        <v>1335</v>
      </c>
      <c r="M37" s="9" t="str">
        <f>VLOOKUP(销售日志[[#This Row],[产品名称]],产品档案[],2,0)</f>
        <v>A类</v>
      </c>
      <c r="N37" s="9" t="str">
        <f>VLOOKUP(销售日志[[#This Row],[销售员]],人员档案[],2,0)</f>
        <v>一部</v>
      </c>
    </row>
    <row r="38" spans="3:14" ht="18" customHeight="1" x14ac:dyDescent="0.3">
      <c r="C38" s="7">
        <v>43129</v>
      </c>
      <c r="D38" s="6" t="s">
        <v>35</v>
      </c>
      <c r="E38" s="6" t="s">
        <v>5</v>
      </c>
      <c r="F38" s="6" t="s">
        <v>34</v>
      </c>
      <c r="G38" s="6">
        <v>10</v>
      </c>
      <c r="H38" s="8">
        <v>0.02</v>
      </c>
      <c r="I38" s="10">
        <f>VLOOKUP(销售日志[[#This Row],[产品名称]],产品档案[],3,0)</f>
        <v>74.25</v>
      </c>
      <c r="J38" s="11">
        <f>VLOOKUP(销售日志[[#This Row],[产品名称]],产品档案[],4,0)</f>
        <v>99</v>
      </c>
      <c r="K38" s="12">
        <f>销售日志[[#This Row],[数量]]*销售日志[[#This Row],[标准单价]]*(1-销售日志[[#This Row],[折扣]])</f>
        <v>970.19999999999993</v>
      </c>
      <c r="L38" s="12">
        <f>销售日志[[#This Row],[成交金额]]-销售日志[[#This Row],[数量]]*销售日志[[#This Row],[成本]]</f>
        <v>227.69999999999993</v>
      </c>
      <c r="M38" s="9" t="str">
        <f>VLOOKUP(销售日志[[#This Row],[产品名称]],产品档案[],2,0)</f>
        <v>B类</v>
      </c>
      <c r="N38" s="9" t="str">
        <f>VLOOKUP(销售日志[[#This Row],[销售员]],人员档案[],2,0)</f>
        <v>一部</v>
      </c>
    </row>
    <row r="39" spans="3:14" ht="18" customHeight="1" x14ac:dyDescent="0.3">
      <c r="C39" s="7">
        <v>43131</v>
      </c>
      <c r="D39" s="6" t="s">
        <v>29</v>
      </c>
      <c r="E39" s="6" t="s">
        <v>6</v>
      </c>
      <c r="F39" s="6" t="s">
        <v>32</v>
      </c>
      <c r="G39" s="6">
        <v>30</v>
      </c>
      <c r="H39" s="8">
        <v>0.15</v>
      </c>
      <c r="I39" s="10">
        <f>VLOOKUP(销售日志[[#This Row],[产品名称]],产品档案[],3,0)</f>
        <v>180</v>
      </c>
      <c r="J39" s="11">
        <f>VLOOKUP(销售日志[[#This Row],[产品名称]],产品档案[],4,0)</f>
        <v>240</v>
      </c>
      <c r="K39" s="12">
        <f>销售日志[[#This Row],[数量]]*销售日志[[#This Row],[标准单价]]*(1-销售日志[[#This Row],[折扣]])</f>
        <v>6120</v>
      </c>
      <c r="L39" s="12">
        <f>销售日志[[#This Row],[成交金额]]-销售日志[[#This Row],[数量]]*销售日志[[#This Row],[成本]]</f>
        <v>720</v>
      </c>
      <c r="M39" s="9" t="str">
        <f>VLOOKUP(销售日志[[#This Row],[产品名称]],产品档案[],2,0)</f>
        <v>B类</v>
      </c>
      <c r="N39" s="9" t="str">
        <f>VLOOKUP(销售日志[[#This Row],[销售员]],人员档案[],2,0)</f>
        <v>一部</v>
      </c>
    </row>
    <row r="40" spans="3:14" ht="18" customHeight="1" x14ac:dyDescent="0.3">
      <c r="C40" s="7">
        <v>43132</v>
      </c>
      <c r="D40" s="6" t="s">
        <v>35</v>
      </c>
      <c r="E40" s="6" t="s">
        <v>5</v>
      </c>
      <c r="F40" s="6" t="s">
        <v>34</v>
      </c>
      <c r="G40" s="6">
        <v>55</v>
      </c>
      <c r="H40" s="8">
        <v>0.21</v>
      </c>
      <c r="I40" s="10">
        <f>VLOOKUP(销售日志[[#This Row],[产品名称]],产品档案[],3,0)</f>
        <v>74.25</v>
      </c>
      <c r="J40" s="11">
        <f>VLOOKUP(销售日志[[#This Row],[产品名称]],产品档案[],4,0)</f>
        <v>99</v>
      </c>
      <c r="K40" s="12">
        <f>销售日志[[#This Row],[数量]]*销售日志[[#This Row],[标准单价]]*(1-销售日志[[#This Row],[折扣]])</f>
        <v>4301.55</v>
      </c>
      <c r="L40" s="12">
        <f>销售日志[[#This Row],[成交金额]]-销售日志[[#This Row],[数量]]*销售日志[[#This Row],[成本]]</f>
        <v>217.80000000000018</v>
      </c>
      <c r="M40" s="9" t="str">
        <f>VLOOKUP(销售日志[[#This Row],[产品名称]],产品档案[],2,0)</f>
        <v>B类</v>
      </c>
      <c r="N40" s="9" t="str">
        <f>VLOOKUP(销售日志[[#This Row],[销售员]],人员档案[],2,0)</f>
        <v>一部</v>
      </c>
    </row>
    <row r="41" spans="3:14" ht="18" customHeight="1" x14ac:dyDescent="0.3">
      <c r="C41" s="7">
        <v>43135</v>
      </c>
      <c r="D41" s="6" t="s">
        <v>30</v>
      </c>
      <c r="E41" s="6" t="s">
        <v>3</v>
      </c>
      <c r="F41" s="6" t="s">
        <v>31</v>
      </c>
      <c r="G41" s="6">
        <v>58</v>
      </c>
      <c r="H41" s="8">
        <v>0.22</v>
      </c>
      <c r="I41" s="10">
        <f>VLOOKUP(销售日志[[#This Row],[产品名称]],产品档案[],3,0)</f>
        <v>81</v>
      </c>
      <c r="J41" s="11">
        <f>VLOOKUP(销售日志[[#This Row],[产品名称]],产品档案[],4,0)</f>
        <v>108</v>
      </c>
      <c r="K41" s="12">
        <f>销售日志[[#This Row],[数量]]*销售日志[[#This Row],[标准单价]]*(1-销售日志[[#This Row],[折扣]])</f>
        <v>4885.92</v>
      </c>
      <c r="L41" s="12">
        <f>销售日志[[#This Row],[成交金额]]-销售日志[[#This Row],[数量]]*销售日志[[#This Row],[成本]]</f>
        <v>187.92000000000007</v>
      </c>
      <c r="M41" s="9" t="str">
        <f>VLOOKUP(销售日志[[#This Row],[产品名称]],产品档案[],2,0)</f>
        <v>A类</v>
      </c>
      <c r="N41" s="9" t="str">
        <f>VLOOKUP(销售日志[[#This Row],[销售员]],人员档案[],2,0)</f>
        <v>一部</v>
      </c>
    </row>
    <row r="42" spans="3:14" ht="18" customHeight="1" x14ac:dyDescent="0.3">
      <c r="C42" s="7">
        <v>43136</v>
      </c>
      <c r="D42" s="6" t="s">
        <v>27</v>
      </c>
      <c r="E42" s="6" t="s">
        <v>7</v>
      </c>
      <c r="F42" s="6" t="s">
        <v>28</v>
      </c>
      <c r="G42" s="6">
        <v>12</v>
      </c>
      <c r="H42" s="8">
        <v>0.04</v>
      </c>
      <c r="I42" s="10">
        <f>VLOOKUP(销售日志[[#This Row],[产品名称]],产品档案[],3,0)</f>
        <v>217.5</v>
      </c>
      <c r="J42" s="11">
        <f>VLOOKUP(销售日志[[#This Row],[产品名称]],产品档案[],4,0)</f>
        <v>290</v>
      </c>
      <c r="K42" s="12">
        <f>销售日志[[#This Row],[数量]]*销售日志[[#This Row],[标准单价]]*(1-销售日志[[#This Row],[折扣]])</f>
        <v>3340.7999999999997</v>
      </c>
      <c r="L42" s="12">
        <f>销售日志[[#This Row],[成交金额]]-销售日志[[#This Row],[数量]]*销售日志[[#This Row],[成本]]</f>
        <v>730.79999999999973</v>
      </c>
      <c r="M42" s="9" t="str">
        <f>VLOOKUP(销售日志[[#This Row],[产品名称]],产品档案[],2,0)</f>
        <v>C类</v>
      </c>
      <c r="N42" s="9" t="str">
        <f>VLOOKUP(销售日志[[#This Row],[销售员]],人员档案[],2,0)</f>
        <v>一部</v>
      </c>
    </row>
    <row r="43" spans="3:14" ht="18" customHeight="1" x14ac:dyDescent="0.3">
      <c r="C43" s="7">
        <v>43136</v>
      </c>
      <c r="D43" s="6" t="s">
        <v>30</v>
      </c>
      <c r="E43" s="6" t="s">
        <v>8</v>
      </c>
      <c r="F43" s="6" t="s">
        <v>28</v>
      </c>
      <c r="G43" s="6">
        <v>19</v>
      </c>
      <c r="H43" s="8">
        <v>0.11</v>
      </c>
      <c r="I43" s="10">
        <f>VLOOKUP(销售日志[[#This Row],[产品名称]],产品档案[],3,0)</f>
        <v>142.5</v>
      </c>
      <c r="J43" s="11">
        <f>VLOOKUP(销售日志[[#This Row],[产品名称]],产品档案[],4,0)</f>
        <v>190</v>
      </c>
      <c r="K43" s="12">
        <f>销售日志[[#This Row],[数量]]*销售日志[[#This Row],[标准单价]]*(1-销售日志[[#This Row],[折扣]])</f>
        <v>3212.9</v>
      </c>
      <c r="L43" s="12">
        <f>销售日志[[#This Row],[成交金额]]-销售日志[[#This Row],[数量]]*销售日志[[#This Row],[成本]]</f>
        <v>505.40000000000009</v>
      </c>
      <c r="M43" s="9" t="str">
        <f>VLOOKUP(销售日志[[#This Row],[产品名称]],产品档案[],2,0)</f>
        <v>C类</v>
      </c>
      <c r="N43" s="9" t="str">
        <f>VLOOKUP(销售日志[[#This Row],[销售员]],人员档案[],2,0)</f>
        <v>一部</v>
      </c>
    </row>
    <row r="44" spans="3:14" ht="18" customHeight="1" x14ac:dyDescent="0.3">
      <c r="C44" s="7">
        <v>43140</v>
      </c>
      <c r="D44" s="6" t="s">
        <v>30</v>
      </c>
      <c r="E44" s="6" t="s">
        <v>4</v>
      </c>
      <c r="F44" s="6" t="s">
        <v>39</v>
      </c>
      <c r="G44" s="6">
        <v>65</v>
      </c>
      <c r="H44" s="8">
        <v>0.05</v>
      </c>
      <c r="I44" s="10">
        <f>VLOOKUP(销售日志[[#This Row],[产品名称]],产品档案[],3,0)</f>
        <v>224.25</v>
      </c>
      <c r="J44" s="11">
        <f>VLOOKUP(销售日志[[#This Row],[产品名称]],产品档案[],4,0)</f>
        <v>299</v>
      </c>
      <c r="K44" s="12">
        <f>销售日志[[#This Row],[数量]]*销售日志[[#This Row],[标准单价]]*(1-销售日志[[#This Row],[折扣]])</f>
        <v>18463.25</v>
      </c>
      <c r="L44" s="12">
        <f>销售日志[[#This Row],[成交金额]]-销售日志[[#This Row],[数量]]*销售日志[[#This Row],[成本]]</f>
        <v>3887</v>
      </c>
      <c r="M44" s="9" t="str">
        <f>VLOOKUP(销售日志[[#This Row],[产品名称]],产品档案[],2,0)</f>
        <v>B类</v>
      </c>
      <c r="N44" s="9" t="str">
        <f>VLOOKUP(销售日志[[#This Row],[销售员]],人员档案[],2,0)</f>
        <v>二部</v>
      </c>
    </row>
    <row r="45" spans="3:14" ht="18" customHeight="1" x14ac:dyDescent="0.3">
      <c r="C45" s="7">
        <v>43141</v>
      </c>
      <c r="D45" s="6" t="s">
        <v>29</v>
      </c>
      <c r="E45" s="6" t="s">
        <v>4</v>
      </c>
      <c r="F45" s="6" t="s">
        <v>37</v>
      </c>
      <c r="G45" s="6">
        <v>10</v>
      </c>
      <c r="H45" s="8">
        <v>0.01</v>
      </c>
      <c r="I45" s="10">
        <f>VLOOKUP(销售日志[[#This Row],[产品名称]],产品档案[],3,0)</f>
        <v>224.25</v>
      </c>
      <c r="J45" s="11">
        <f>VLOOKUP(销售日志[[#This Row],[产品名称]],产品档案[],4,0)</f>
        <v>299</v>
      </c>
      <c r="K45" s="12">
        <f>销售日志[[#This Row],[数量]]*销售日志[[#This Row],[标准单价]]*(1-销售日志[[#This Row],[折扣]])</f>
        <v>2960.1</v>
      </c>
      <c r="L45" s="12">
        <f>销售日志[[#This Row],[成交金额]]-销售日志[[#This Row],[数量]]*销售日志[[#This Row],[成本]]</f>
        <v>717.59999999999991</v>
      </c>
      <c r="M45" s="9" t="str">
        <f>VLOOKUP(销售日志[[#This Row],[产品名称]],产品档案[],2,0)</f>
        <v>B类</v>
      </c>
      <c r="N45" s="9" t="str">
        <f>VLOOKUP(销售日志[[#This Row],[销售员]],人员档案[],2,0)</f>
        <v>二部</v>
      </c>
    </row>
    <row r="46" spans="3:14" ht="18" customHeight="1" x14ac:dyDescent="0.3">
      <c r="C46" s="7">
        <v>43141</v>
      </c>
      <c r="D46" s="6" t="s">
        <v>27</v>
      </c>
      <c r="E46" s="6" t="s">
        <v>2</v>
      </c>
      <c r="F46" s="6" t="s">
        <v>38</v>
      </c>
      <c r="G46" s="6">
        <v>27</v>
      </c>
      <c r="H46" s="8">
        <v>0.17</v>
      </c>
      <c r="I46" s="10">
        <f>VLOOKUP(销售日志[[#This Row],[产品名称]],产品档案[],3,0)</f>
        <v>133.5</v>
      </c>
      <c r="J46" s="11">
        <f>VLOOKUP(销售日志[[#This Row],[产品名称]],产品档案[],4,0)</f>
        <v>178</v>
      </c>
      <c r="K46" s="12">
        <f>销售日志[[#This Row],[数量]]*销售日志[[#This Row],[标准单价]]*(1-销售日志[[#This Row],[折扣]])</f>
        <v>3988.98</v>
      </c>
      <c r="L46" s="12">
        <f>销售日志[[#This Row],[成交金额]]-销售日志[[#This Row],[数量]]*销售日志[[#This Row],[成本]]</f>
        <v>384.48</v>
      </c>
      <c r="M46" s="9" t="str">
        <f>VLOOKUP(销售日志[[#This Row],[产品名称]],产品档案[],2,0)</f>
        <v>A类</v>
      </c>
      <c r="N46" s="9" t="str">
        <f>VLOOKUP(销售日志[[#This Row],[销售员]],人员档案[],2,0)</f>
        <v>二部</v>
      </c>
    </row>
    <row r="47" spans="3:14" ht="18" customHeight="1" x14ac:dyDescent="0.3">
      <c r="C47" s="7">
        <v>43142</v>
      </c>
      <c r="D47" s="6" t="s">
        <v>27</v>
      </c>
      <c r="E47" s="6" t="s">
        <v>5</v>
      </c>
      <c r="F47" s="6" t="s">
        <v>34</v>
      </c>
      <c r="G47" s="6">
        <v>21</v>
      </c>
      <c r="H47" s="8">
        <v>0.24</v>
      </c>
      <c r="I47" s="10">
        <f>VLOOKUP(销售日志[[#This Row],[产品名称]],产品档案[],3,0)</f>
        <v>74.25</v>
      </c>
      <c r="J47" s="11">
        <f>VLOOKUP(销售日志[[#This Row],[产品名称]],产品档案[],4,0)</f>
        <v>99</v>
      </c>
      <c r="K47" s="12">
        <f>销售日志[[#This Row],[数量]]*销售日志[[#This Row],[标准单价]]*(1-销售日志[[#This Row],[折扣]])</f>
        <v>1580.04</v>
      </c>
      <c r="L47" s="12">
        <f>销售日志[[#This Row],[成交金额]]-销售日志[[#This Row],[数量]]*销售日志[[#This Row],[成本]]</f>
        <v>20.789999999999964</v>
      </c>
      <c r="M47" s="9" t="str">
        <f>VLOOKUP(销售日志[[#This Row],[产品名称]],产品档案[],2,0)</f>
        <v>B类</v>
      </c>
      <c r="N47" s="9" t="str">
        <f>VLOOKUP(销售日志[[#This Row],[销售员]],人员档案[],2,0)</f>
        <v>一部</v>
      </c>
    </row>
    <row r="48" spans="3:14" ht="18" customHeight="1" x14ac:dyDescent="0.3">
      <c r="C48" s="7">
        <v>43142</v>
      </c>
      <c r="D48" s="6" t="s">
        <v>27</v>
      </c>
      <c r="E48" s="6" t="s">
        <v>5</v>
      </c>
      <c r="F48" s="6" t="s">
        <v>38</v>
      </c>
      <c r="G48" s="6">
        <v>65</v>
      </c>
      <c r="H48" s="8">
        <v>0.15</v>
      </c>
      <c r="I48" s="10">
        <f>VLOOKUP(销售日志[[#This Row],[产品名称]],产品档案[],3,0)</f>
        <v>74.25</v>
      </c>
      <c r="J48" s="11">
        <f>VLOOKUP(销售日志[[#This Row],[产品名称]],产品档案[],4,0)</f>
        <v>99</v>
      </c>
      <c r="K48" s="12">
        <f>销售日志[[#This Row],[数量]]*销售日志[[#This Row],[标准单价]]*(1-销售日志[[#This Row],[折扣]])</f>
        <v>5469.75</v>
      </c>
      <c r="L48" s="12">
        <f>销售日志[[#This Row],[成交金额]]-销售日志[[#This Row],[数量]]*销售日志[[#This Row],[成本]]</f>
        <v>643.5</v>
      </c>
      <c r="M48" s="9" t="str">
        <f>VLOOKUP(销售日志[[#This Row],[产品名称]],产品档案[],2,0)</f>
        <v>B类</v>
      </c>
      <c r="N48" s="9" t="str">
        <f>VLOOKUP(销售日志[[#This Row],[销售员]],人员档案[],2,0)</f>
        <v>二部</v>
      </c>
    </row>
    <row r="49" spans="3:14" ht="18" customHeight="1" x14ac:dyDescent="0.3">
      <c r="C49" s="7">
        <v>43145</v>
      </c>
      <c r="D49" s="6" t="s">
        <v>27</v>
      </c>
      <c r="E49" s="6" t="s">
        <v>8</v>
      </c>
      <c r="F49" s="6" t="s">
        <v>33</v>
      </c>
      <c r="G49" s="6">
        <v>18</v>
      </c>
      <c r="H49" s="8">
        <v>7.0000000000000007E-2</v>
      </c>
      <c r="I49" s="10">
        <f>VLOOKUP(销售日志[[#This Row],[产品名称]],产品档案[],3,0)</f>
        <v>142.5</v>
      </c>
      <c r="J49" s="11">
        <f>VLOOKUP(销售日志[[#This Row],[产品名称]],产品档案[],4,0)</f>
        <v>190</v>
      </c>
      <c r="K49" s="12">
        <f>销售日志[[#This Row],[数量]]*销售日志[[#This Row],[标准单价]]*(1-销售日志[[#This Row],[折扣]])</f>
        <v>3180.6</v>
      </c>
      <c r="L49" s="12">
        <f>销售日志[[#This Row],[成交金额]]-销售日志[[#This Row],[数量]]*销售日志[[#This Row],[成本]]</f>
        <v>615.59999999999991</v>
      </c>
      <c r="M49" s="9" t="str">
        <f>VLOOKUP(销售日志[[#This Row],[产品名称]],产品档案[],2,0)</f>
        <v>C类</v>
      </c>
      <c r="N49" s="9" t="str">
        <f>VLOOKUP(销售日志[[#This Row],[销售员]],人员档案[],2,0)</f>
        <v>一部</v>
      </c>
    </row>
    <row r="50" spans="3:14" ht="18" customHeight="1" x14ac:dyDescent="0.3">
      <c r="C50" s="7">
        <v>43146</v>
      </c>
      <c r="D50" s="6" t="s">
        <v>35</v>
      </c>
      <c r="E50" s="6" t="s">
        <v>5</v>
      </c>
      <c r="F50" s="6" t="s">
        <v>28</v>
      </c>
      <c r="G50" s="6">
        <v>61</v>
      </c>
      <c r="H50" s="8">
        <v>0.22</v>
      </c>
      <c r="I50" s="10">
        <f>VLOOKUP(销售日志[[#This Row],[产品名称]],产品档案[],3,0)</f>
        <v>74.25</v>
      </c>
      <c r="J50" s="11">
        <f>VLOOKUP(销售日志[[#This Row],[产品名称]],产品档案[],4,0)</f>
        <v>99</v>
      </c>
      <c r="K50" s="12">
        <f>销售日志[[#This Row],[数量]]*销售日志[[#This Row],[标准单价]]*(1-销售日志[[#This Row],[折扣]])</f>
        <v>4710.42</v>
      </c>
      <c r="L50" s="12">
        <f>销售日志[[#This Row],[成交金额]]-销售日志[[#This Row],[数量]]*销售日志[[#This Row],[成本]]</f>
        <v>181.17000000000007</v>
      </c>
      <c r="M50" s="9" t="str">
        <f>VLOOKUP(销售日志[[#This Row],[产品名称]],产品档案[],2,0)</f>
        <v>B类</v>
      </c>
      <c r="N50" s="9" t="str">
        <f>VLOOKUP(销售日志[[#This Row],[销售员]],人员档案[],2,0)</f>
        <v>一部</v>
      </c>
    </row>
    <row r="51" spans="3:14" ht="18" customHeight="1" x14ac:dyDescent="0.3">
      <c r="C51" s="7">
        <v>43146</v>
      </c>
      <c r="D51" s="6" t="s">
        <v>35</v>
      </c>
      <c r="E51" s="6" t="s">
        <v>1</v>
      </c>
      <c r="F51" s="6" t="s">
        <v>28</v>
      </c>
      <c r="G51" s="6">
        <v>76</v>
      </c>
      <c r="H51" s="8">
        <v>0.02</v>
      </c>
      <c r="I51" s="10">
        <f>VLOOKUP(销售日志[[#This Row],[产品名称]],产品档案[],3,0)</f>
        <v>135</v>
      </c>
      <c r="J51" s="11">
        <f>VLOOKUP(销售日志[[#This Row],[产品名称]],产品档案[],4,0)</f>
        <v>180</v>
      </c>
      <c r="K51" s="12">
        <f>销售日志[[#This Row],[数量]]*销售日志[[#This Row],[标准单价]]*(1-销售日志[[#This Row],[折扣]])</f>
        <v>13406.4</v>
      </c>
      <c r="L51" s="12">
        <f>销售日志[[#This Row],[成交金额]]-销售日志[[#This Row],[数量]]*销售日志[[#This Row],[成本]]</f>
        <v>3146.3999999999996</v>
      </c>
      <c r="M51" s="9" t="str">
        <f>VLOOKUP(销售日志[[#This Row],[产品名称]],产品档案[],2,0)</f>
        <v>A类</v>
      </c>
      <c r="N51" s="9" t="str">
        <f>VLOOKUP(销售日志[[#This Row],[销售员]],人员档案[],2,0)</f>
        <v>一部</v>
      </c>
    </row>
    <row r="52" spans="3:14" ht="18" customHeight="1" x14ac:dyDescent="0.3">
      <c r="C52" s="7">
        <v>43146</v>
      </c>
      <c r="D52" s="6" t="s">
        <v>35</v>
      </c>
      <c r="E52" s="6" t="s">
        <v>3</v>
      </c>
      <c r="F52" s="6" t="s">
        <v>32</v>
      </c>
      <c r="G52" s="6">
        <v>39</v>
      </c>
      <c r="H52" s="8">
        <v>7.0000000000000007E-2</v>
      </c>
      <c r="I52" s="10">
        <f>VLOOKUP(销售日志[[#This Row],[产品名称]],产品档案[],3,0)</f>
        <v>81</v>
      </c>
      <c r="J52" s="11">
        <f>VLOOKUP(销售日志[[#This Row],[产品名称]],产品档案[],4,0)</f>
        <v>108</v>
      </c>
      <c r="K52" s="12">
        <f>销售日志[[#This Row],[数量]]*销售日志[[#This Row],[标准单价]]*(1-销售日志[[#This Row],[折扣]])</f>
        <v>3917.16</v>
      </c>
      <c r="L52" s="12">
        <f>销售日志[[#This Row],[成交金额]]-销售日志[[#This Row],[数量]]*销售日志[[#This Row],[成本]]</f>
        <v>758.15999999999985</v>
      </c>
      <c r="M52" s="9" t="str">
        <f>VLOOKUP(销售日志[[#This Row],[产品名称]],产品档案[],2,0)</f>
        <v>A类</v>
      </c>
      <c r="N52" s="9" t="str">
        <f>VLOOKUP(销售日志[[#This Row],[销售员]],人员档案[],2,0)</f>
        <v>一部</v>
      </c>
    </row>
    <row r="53" spans="3:14" ht="18" customHeight="1" x14ac:dyDescent="0.3">
      <c r="C53" s="7">
        <v>43149</v>
      </c>
      <c r="D53" s="6" t="s">
        <v>35</v>
      </c>
      <c r="E53" s="6" t="s">
        <v>6</v>
      </c>
      <c r="F53" s="6" t="s">
        <v>36</v>
      </c>
      <c r="G53" s="6">
        <v>41</v>
      </c>
      <c r="H53" s="8">
        <v>0.04</v>
      </c>
      <c r="I53" s="10">
        <f>VLOOKUP(销售日志[[#This Row],[产品名称]],产品档案[],3,0)</f>
        <v>180</v>
      </c>
      <c r="J53" s="11">
        <f>VLOOKUP(销售日志[[#This Row],[产品名称]],产品档案[],4,0)</f>
        <v>240</v>
      </c>
      <c r="K53" s="12">
        <f>销售日志[[#This Row],[数量]]*销售日志[[#This Row],[标准单价]]*(1-销售日志[[#This Row],[折扣]])</f>
        <v>9446.4</v>
      </c>
      <c r="L53" s="12">
        <f>销售日志[[#This Row],[成交金额]]-销售日志[[#This Row],[数量]]*销售日志[[#This Row],[成本]]</f>
        <v>2066.3999999999996</v>
      </c>
      <c r="M53" s="9" t="str">
        <f>VLOOKUP(销售日志[[#This Row],[产品名称]],产品档案[],2,0)</f>
        <v>B类</v>
      </c>
      <c r="N53" s="9" t="str">
        <f>VLOOKUP(销售日志[[#This Row],[销售员]],人员档案[],2,0)</f>
        <v>二部</v>
      </c>
    </row>
    <row r="54" spans="3:14" ht="18" customHeight="1" x14ac:dyDescent="0.3">
      <c r="C54" s="7">
        <v>43152</v>
      </c>
      <c r="D54" s="6" t="s">
        <v>29</v>
      </c>
      <c r="E54" s="6" t="s">
        <v>2</v>
      </c>
      <c r="F54" s="6" t="s">
        <v>34</v>
      </c>
      <c r="G54" s="6">
        <v>17</v>
      </c>
      <c r="H54" s="8">
        <v>0.03</v>
      </c>
      <c r="I54" s="10">
        <f>VLOOKUP(销售日志[[#This Row],[产品名称]],产品档案[],3,0)</f>
        <v>133.5</v>
      </c>
      <c r="J54" s="11">
        <f>VLOOKUP(销售日志[[#This Row],[产品名称]],产品档案[],4,0)</f>
        <v>178</v>
      </c>
      <c r="K54" s="12">
        <f>销售日志[[#This Row],[数量]]*销售日志[[#This Row],[标准单价]]*(1-销售日志[[#This Row],[折扣]])</f>
        <v>2935.22</v>
      </c>
      <c r="L54" s="12">
        <f>销售日志[[#This Row],[成交金额]]-销售日志[[#This Row],[数量]]*销售日志[[#This Row],[成本]]</f>
        <v>665.7199999999998</v>
      </c>
      <c r="M54" s="9" t="str">
        <f>VLOOKUP(销售日志[[#This Row],[产品名称]],产品档案[],2,0)</f>
        <v>A类</v>
      </c>
      <c r="N54" s="9" t="str">
        <f>VLOOKUP(销售日志[[#This Row],[销售员]],人员档案[],2,0)</f>
        <v>一部</v>
      </c>
    </row>
    <row r="55" spans="3:14" ht="18" customHeight="1" x14ac:dyDescent="0.3">
      <c r="C55" s="7">
        <v>43153</v>
      </c>
      <c r="D55" s="6" t="s">
        <v>29</v>
      </c>
      <c r="E55" s="6" t="s">
        <v>2</v>
      </c>
      <c r="F55" s="6" t="s">
        <v>34</v>
      </c>
      <c r="G55" s="6">
        <v>10</v>
      </c>
      <c r="H55" s="8">
        <v>0.03</v>
      </c>
      <c r="I55" s="10">
        <f>VLOOKUP(销售日志[[#This Row],[产品名称]],产品档案[],3,0)</f>
        <v>133.5</v>
      </c>
      <c r="J55" s="11">
        <f>VLOOKUP(销售日志[[#This Row],[产品名称]],产品档案[],4,0)</f>
        <v>178</v>
      </c>
      <c r="K55" s="12">
        <f>销售日志[[#This Row],[数量]]*销售日志[[#This Row],[标准单价]]*(1-销售日志[[#This Row],[折扣]])</f>
        <v>1726.6</v>
      </c>
      <c r="L55" s="12">
        <f>销售日志[[#This Row],[成交金额]]-销售日志[[#This Row],[数量]]*销售日志[[#This Row],[成本]]</f>
        <v>391.59999999999991</v>
      </c>
      <c r="M55" s="9" t="str">
        <f>VLOOKUP(销售日志[[#This Row],[产品名称]],产品档案[],2,0)</f>
        <v>A类</v>
      </c>
      <c r="N55" s="9" t="str">
        <f>VLOOKUP(销售日志[[#This Row],[销售员]],人员档案[],2,0)</f>
        <v>一部</v>
      </c>
    </row>
    <row r="56" spans="3:14" ht="18" customHeight="1" x14ac:dyDescent="0.3">
      <c r="C56" s="7">
        <v>43155</v>
      </c>
      <c r="D56" s="6" t="s">
        <v>27</v>
      </c>
      <c r="E56" s="6" t="s">
        <v>4</v>
      </c>
      <c r="F56" s="6" t="s">
        <v>38</v>
      </c>
      <c r="G56" s="6">
        <v>5</v>
      </c>
      <c r="H56" s="8">
        <v>0.24</v>
      </c>
      <c r="I56" s="10">
        <f>VLOOKUP(销售日志[[#This Row],[产品名称]],产品档案[],3,0)</f>
        <v>224.25</v>
      </c>
      <c r="J56" s="11">
        <f>VLOOKUP(销售日志[[#This Row],[产品名称]],产品档案[],4,0)</f>
        <v>299</v>
      </c>
      <c r="K56" s="12">
        <f>销售日志[[#This Row],[数量]]*销售日志[[#This Row],[标准单价]]*(1-销售日志[[#This Row],[折扣]])</f>
        <v>1136.2</v>
      </c>
      <c r="L56" s="12">
        <f>销售日志[[#This Row],[成交金额]]-销售日志[[#This Row],[数量]]*销售日志[[#This Row],[成本]]</f>
        <v>14.950000000000045</v>
      </c>
      <c r="M56" s="9" t="str">
        <f>VLOOKUP(销售日志[[#This Row],[产品名称]],产品档案[],2,0)</f>
        <v>B类</v>
      </c>
      <c r="N56" s="9" t="str">
        <f>VLOOKUP(销售日志[[#This Row],[销售员]],人员档案[],2,0)</f>
        <v>二部</v>
      </c>
    </row>
    <row r="57" spans="3:14" ht="18" customHeight="1" x14ac:dyDescent="0.3">
      <c r="C57" s="7">
        <v>43155</v>
      </c>
      <c r="D57" s="6" t="s">
        <v>27</v>
      </c>
      <c r="E57" s="6" t="s">
        <v>6</v>
      </c>
      <c r="F57" s="6" t="s">
        <v>32</v>
      </c>
      <c r="G57" s="6">
        <v>15</v>
      </c>
      <c r="H57" s="8">
        <v>0.06</v>
      </c>
      <c r="I57" s="10">
        <f>VLOOKUP(销售日志[[#This Row],[产品名称]],产品档案[],3,0)</f>
        <v>180</v>
      </c>
      <c r="J57" s="11">
        <f>VLOOKUP(销售日志[[#This Row],[产品名称]],产品档案[],4,0)</f>
        <v>240</v>
      </c>
      <c r="K57" s="12">
        <f>销售日志[[#This Row],[数量]]*销售日志[[#This Row],[标准单价]]*(1-销售日志[[#This Row],[折扣]])</f>
        <v>3384</v>
      </c>
      <c r="L57" s="12">
        <f>销售日志[[#This Row],[成交金额]]-销售日志[[#This Row],[数量]]*销售日志[[#This Row],[成本]]</f>
        <v>684</v>
      </c>
      <c r="M57" s="9" t="str">
        <f>VLOOKUP(销售日志[[#This Row],[产品名称]],产品档案[],2,0)</f>
        <v>B类</v>
      </c>
      <c r="N57" s="9" t="str">
        <f>VLOOKUP(销售日志[[#This Row],[销售员]],人员档案[],2,0)</f>
        <v>一部</v>
      </c>
    </row>
    <row r="58" spans="3:14" ht="18" customHeight="1" x14ac:dyDescent="0.3">
      <c r="C58" s="7">
        <v>43157</v>
      </c>
      <c r="D58" s="6" t="s">
        <v>35</v>
      </c>
      <c r="E58" s="6" t="s">
        <v>1</v>
      </c>
      <c r="F58" s="6" t="s">
        <v>33</v>
      </c>
      <c r="G58" s="6">
        <v>22</v>
      </c>
      <c r="H58" s="8">
        <v>0.21</v>
      </c>
      <c r="I58" s="10">
        <f>VLOOKUP(销售日志[[#This Row],[产品名称]],产品档案[],3,0)</f>
        <v>135</v>
      </c>
      <c r="J58" s="11">
        <f>VLOOKUP(销售日志[[#This Row],[产品名称]],产品档案[],4,0)</f>
        <v>180</v>
      </c>
      <c r="K58" s="12">
        <f>销售日志[[#This Row],[数量]]*销售日志[[#This Row],[标准单价]]*(1-销售日志[[#This Row],[折扣]])</f>
        <v>3128.4</v>
      </c>
      <c r="L58" s="12">
        <f>销售日志[[#This Row],[成交金额]]-销售日志[[#This Row],[数量]]*销售日志[[#This Row],[成本]]</f>
        <v>158.40000000000009</v>
      </c>
      <c r="M58" s="9" t="str">
        <f>VLOOKUP(销售日志[[#This Row],[产品名称]],产品档案[],2,0)</f>
        <v>A类</v>
      </c>
      <c r="N58" s="9" t="str">
        <f>VLOOKUP(销售日志[[#This Row],[销售员]],人员档案[],2,0)</f>
        <v>一部</v>
      </c>
    </row>
    <row r="59" spans="3:14" ht="18" customHeight="1" x14ac:dyDescent="0.3">
      <c r="C59" s="7">
        <v>43158</v>
      </c>
      <c r="D59" s="6" t="s">
        <v>27</v>
      </c>
      <c r="E59" s="6" t="s">
        <v>4</v>
      </c>
      <c r="F59" s="6" t="s">
        <v>39</v>
      </c>
      <c r="G59" s="6">
        <v>18</v>
      </c>
      <c r="H59" s="8">
        <v>0.2</v>
      </c>
      <c r="I59" s="10">
        <f>VLOOKUP(销售日志[[#This Row],[产品名称]],产品档案[],3,0)</f>
        <v>224.25</v>
      </c>
      <c r="J59" s="11">
        <f>VLOOKUP(销售日志[[#This Row],[产品名称]],产品档案[],4,0)</f>
        <v>299</v>
      </c>
      <c r="K59" s="12">
        <f>销售日志[[#This Row],[数量]]*销售日志[[#This Row],[标准单价]]*(1-销售日志[[#This Row],[折扣]])</f>
        <v>4305.6000000000004</v>
      </c>
      <c r="L59" s="12">
        <f>销售日志[[#This Row],[成交金额]]-销售日志[[#This Row],[数量]]*销售日志[[#This Row],[成本]]</f>
        <v>269.10000000000036</v>
      </c>
      <c r="M59" s="9" t="str">
        <f>VLOOKUP(销售日志[[#This Row],[产品名称]],产品档案[],2,0)</f>
        <v>B类</v>
      </c>
      <c r="N59" s="9" t="str">
        <f>VLOOKUP(销售日志[[#This Row],[销售员]],人员档案[],2,0)</f>
        <v>二部</v>
      </c>
    </row>
    <row r="60" spans="3:14" ht="18" customHeight="1" x14ac:dyDescent="0.3">
      <c r="C60" s="7">
        <v>43159</v>
      </c>
      <c r="D60" s="6" t="s">
        <v>35</v>
      </c>
      <c r="E60" s="6" t="s">
        <v>2</v>
      </c>
      <c r="F60" s="6" t="s">
        <v>37</v>
      </c>
      <c r="G60" s="6">
        <v>11</v>
      </c>
      <c r="H60" s="8">
        <v>0.06</v>
      </c>
      <c r="I60" s="10">
        <f>VLOOKUP(销售日志[[#This Row],[产品名称]],产品档案[],3,0)</f>
        <v>133.5</v>
      </c>
      <c r="J60" s="11">
        <f>VLOOKUP(销售日志[[#This Row],[产品名称]],产品档案[],4,0)</f>
        <v>178</v>
      </c>
      <c r="K60" s="12">
        <f>销售日志[[#This Row],[数量]]*销售日志[[#This Row],[标准单价]]*(1-销售日志[[#This Row],[折扣]])</f>
        <v>1840.52</v>
      </c>
      <c r="L60" s="12">
        <f>销售日志[[#This Row],[成交金额]]-销售日志[[#This Row],[数量]]*销售日志[[#This Row],[成本]]</f>
        <v>372.02</v>
      </c>
      <c r="M60" s="9" t="str">
        <f>VLOOKUP(销售日志[[#This Row],[产品名称]],产品档案[],2,0)</f>
        <v>A类</v>
      </c>
      <c r="N60" s="9" t="str">
        <f>VLOOKUP(销售日志[[#This Row],[销售员]],人员档案[],2,0)</f>
        <v>二部</v>
      </c>
    </row>
    <row r="61" spans="3:14" ht="18" customHeight="1" x14ac:dyDescent="0.3">
      <c r="C61" s="7">
        <v>43159</v>
      </c>
      <c r="D61" s="6" t="s">
        <v>29</v>
      </c>
      <c r="E61" s="6" t="s">
        <v>7</v>
      </c>
      <c r="F61" s="6" t="s">
        <v>31</v>
      </c>
      <c r="G61" s="6">
        <v>18</v>
      </c>
      <c r="H61" s="8">
        <v>0.05</v>
      </c>
      <c r="I61" s="10">
        <f>VLOOKUP(销售日志[[#This Row],[产品名称]],产品档案[],3,0)</f>
        <v>217.5</v>
      </c>
      <c r="J61" s="11">
        <f>VLOOKUP(销售日志[[#This Row],[产品名称]],产品档案[],4,0)</f>
        <v>290</v>
      </c>
      <c r="K61" s="12">
        <f>销售日志[[#This Row],[数量]]*销售日志[[#This Row],[标准单价]]*(1-销售日志[[#This Row],[折扣]])</f>
        <v>4959</v>
      </c>
      <c r="L61" s="12">
        <f>销售日志[[#This Row],[成交金额]]-销售日志[[#This Row],[数量]]*销售日志[[#This Row],[成本]]</f>
        <v>1044</v>
      </c>
      <c r="M61" s="9" t="str">
        <f>VLOOKUP(销售日志[[#This Row],[产品名称]],产品档案[],2,0)</f>
        <v>C类</v>
      </c>
      <c r="N61" s="9" t="str">
        <f>VLOOKUP(销售日志[[#This Row],[销售员]],人员档案[],2,0)</f>
        <v>一部</v>
      </c>
    </row>
    <row r="62" spans="3:14" ht="18" customHeight="1" x14ac:dyDescent="0.3">
      <c r="C62" s="7">
        <v>43159</v>
      </c>
      <c r="D62" s="6" t="s">
        <v>35</v>
      </c>
      <c r="E62" s="6" t="s">
        <v>7</v>
      </c>
      <c r="F62" s="6" t="s">
        <v>28</v>
      </c>
      <c r="G62" s="6">
        <v>10</v>
      </c>
      <c r="H62" s="8">
        <v>0.04</v>
      </c>
      <c r="I62" s="10">
        <f>VLOOKUP(销售日志[[#This Row],[产品名称]],产品档案[],3,0)</f>
        <v>217.5</v>
      </c>
      <c r="J62" s="11">
        <f>VLOOKUP(销售日志[[#This Row],[产品名称]],产品档案[],4,0)</f>
        <v>290</v>
      </c>
      <c r="K62" s="12">
        <f>销售日志[[#This Row],[数量]]*销售日志[[#This Row],[标准单价]]*(1-销售日志[[#This Row],[折扣]])</f>
        <v>2784</v>
      </c>
      <c r="L62" s="12">
        <f>销售日志[[#This Row],[成交金额]]-销售日志[[#This Row],[数量]]*销售日志[[#This Row],[成本]]</f>
        <v>609</v>
      </c>
      <c r="M62" s="9" t="str">
        <f>VLOOKUP(销售日志[[#This Row],[产品名称]],产品档案[],2,0)</f>
        <v>C类</v>
      </c>
      <c r="N62" s="9" t="str">
        <f>VLOOKUP(销售日志[[#This Row],[销售员]],人员档案[],2,0)</f>
        <v>一部</v>
      </c>
    </row>
    <row r="63" spans="3:14" ht="18" customHeight="1" x14ac:dyDescent="0.3">
      <c r="C63" s="7">
        <v>43160</v>
      </c>
      <c r="D63" s="6" t="s">
        <v>27</v>
      </c>
      <c r="E63" s="6" t="s">
        <v>5</v>
      </c>
      <c r="F63" s="6" t="s">
        <v>38</v>
      </c>
      <c r="G63" s="6">
        <v>20</v>
      </c>
      <c r="H63" s="8">
        <v>7.0000000000000007E-2</v>
      </c>
      <c r="I63" s="10">
        <f>VLOOKUP(销售日志[[#This Row],[产品名称]],产品档案[],3,0)</f>
        <v>74.25</v>
      </c>
      <c r="J63" s="11">
        <f>VLOOKUP(销售日志[[#This Row],[产品名称]],产品档案[],4,0)</f>
        <v>99</v>
      </c>
      <c r="K63" s="12">
        <f>销售日志[[#This Row],[数量]]*销售日志[[#This Row],[标准单价]]*(1-销售日志[[#This Row],[折扣]])</f>
        <v>1841.3999999999999</v>
      </c>
      <c r="L63" s="12">
        <f>销售日志[[#This Row],[成交金额]]-销售日志[[#This Row],[数量]]*销售日志[[#This Row],[成本]]</f>
        <v>356.39999999999986</v>
      </c>
      <c r="M63" s="9" t="str">
        <f>VLOOKUP(销售日志[[#This Row],[产品名称]],产品档案[],2,0)</f>
        <v>B类</v>
      </c>
      <c r="N63" s="9" t="str">
        <f>VLOOKUP(销售日志[[#This Row],[销售员]],人员档案[],2,0)</f>
        <v>二部</v>
      </c>
    </row>
    <row r="64" spans="3:14" ht="18" customHeight="1" x14ac:dyDescent="0.3">
      <c r="C64" s="7">
        <v>43163</v>
      </c>
      <c r="D64" s="6" t="s">
        <v>35</v>
      </c>
      <c r="E64" s="6" t="s">
        <v>5</v>
      </c>
      <c r="F64" s="6" t="s">
        <v>36</v>
      </c>
      <c r="G64" s="6">
        <v>8</v>
      </c>
      <c r="H64" s="8">
        <v>0.06</v>
      </c>
      <c r="I64" s="10">
        <f>VLOOKUP(销售日志[[#This Row],[产品名称]],产品档案[],3,0)</f>
        <v>74.25</v>
      </c>
      <c r="J64" s="11">
        <f>VLOOKUP(销售日志[[#This Row],[产品名称]],产品档案[],4,0)</f>
        <v>99</v>
      </c>
      <c r="K64" s="12">
        <f>销售日志[[#This Row],[数量]]*销售日志[[#This Row],[标准单价]]*(1-销售日志[[#This Row],[折扣]])</f>
        <v>744.4799999999999</v>
      </c>
      <c r="L64" s="12">
        <f>销售日志[[#This Row],[成交金额]]-销售日志[[#This Row],[数量]]*销售日志[[#This Row],[成本]]</f>
        <v>150.4799999999999</v>
      </c>
      <c r="M64" s="9" t="str">
        <f>VLOOKUP(销售日志[[#This Row],[产品名称]],产品档案[],2,0)</f>
        <v>B类</v>
      </c>
      <c r="N64" s="9" t="str">
        <f>VLOOKUP(销售日志[[#This Row],[销售员]],人员档案[],2,0)</f>
        <v>二部</v>
      </c>
    </row>
    <row r="65" spans="3:14" ht="18" customHeight="1" x14ac:dyDescent="0.3">
      <c r="C65" s="7">
        <v>43164</v>
      </c>
      <c r="D65" s="6" t="s">
        <v>27</v>
      </c>
      <c r="E65" s="6" t="s">
        <v>6</v>
      </c>
      <c r="F65" s="6" t="s">
        <v>37</v>
      </c>
      <c r="G65" s="6">
        <v>30</v>
      </c>
      <c r="H65" s="8">
        <v>7.0000000000000007E-2</v>
      </c>
      <c r="I65" s="10">
        <f>VLOOKUP(销售日志[[#This Row],[产品名称]],产品档案[],3,0)</f>
        <v>180</v>
      </c>
      <c r="J65" s="11">
        <f>VLOOKUP(销售日志[[#This Row],[产品名称]],产品档案[],4,0)</f>
        <v>240</v>
      </c>
      <c r="K65" s="12">
        <f>销售日志[[#This Row],[数量]]*销售日志[[#This Row],[标准单价]]*(1-销售日志[[#This Row],[折扣]])</f>
        <v>6696</v>
      </c>
      <c r="L65" s="12">
        <f>销售日志[[#This Row],[成交金额]]-销售日志[[#This Row],[数量]]*销售日志[[#This Row],[成本]]</f>
        <v>1296</v>
      </c>
      <c r="M65" s="9" t="str">
        <f>VLOOKUP(销售日志[[#This Row],[产品名称]],产品档案[],2,0)</f>
        <v>B类</v>
      </c>
      <c r="N65" s="9" t="str">
        <f>VLOOKUP(销售日志[[#This Row],[销售员]],人员档案[],2,0)</f>
        <v>二部</v>
      </c>
    </row>
    <row r="66" spans="3:14" ht="18" customHeight="1" x14ac:dyDescent="0.3">
      <c r="C66" s="7">
        <v>43165</v>
      </c>
      <c r="D66" s="6" t="s">
        <v>35</v>
      </c>
      <c r="E66" s="6" t="s">
        <v>4</v>
      </c>
      <c r="F66" s="6" t="s">
        <v>37</v>
      </c>
      <c r="G66" s="6">
        <v>15</v>
      </c>
      <c r="H66" s="8">
        <v>0.13</v>
      </c>
      <c r="I66" s="10">
        <f>VLOOKUP(销售日志[[#This Row],[产品名称]],产品档案[],3,0)</f>
        <v>224.25</v>
      </c>
      <c r="J66" s="11">
        <f>VLOOKUP(销售日志[[#This Row],[产品名称]],产品档案[],4,0)</f>
        <v>299</v>
      </c>
      <c r="K66" s="12">
        <f>销售日志[[#This Row],[数量]]*销售日志[[#This Row],[标准单价]]*(1-销售日志[[#This Row],[折扣]])</f>
        <v>3901.95</v>
      </c>
      <c r="L66" s="12">
        <f>销售日志[[#This Row],[成交金额]]-销售日志[[#This Row],[数量]]*销售日志[[#This Row],[成本]]</f>
        <v>538.19999999999982</v>
      </c>
      <c r="M66" s="9" t="str">
        <f>VLOOKUP(销售日志[[#This Row],[产品名称]],产品档案[],2,0)</f>
        <v>B类</v>
      </c>
      <c r="N66" s="9" t="str">
        <f>VLOOKUP(销售日志[[#This Row],[销售员]],人员档案[],2,0)</f>
        <v>二部</v>
      </c>
    </row>
    <row r="67" spans="3:14" ht="18" customHeight="1" x14ac:dyDescent="0.3">
      <c r="C67" s="7">
        <v>43165</v>
      </c>
      <c r="D67" s="6" t="s">
        <v>27</v>
      </c>
      <c r="E67" s="6" t="s">
        <v>7</v>
      </c>
      <c r="F67" s="6" t="s">
        <v>31</v>
      </c>
      <c r="G67" s="6">
        <v>11</v>
      </c>
      <c r="H67" s="8">
        <v>0.22</v>
      </c>
      <c r="I67" s="10">
        <f>VLOOKUP(销售日志[[#This Row],[产品名称]],产品档案[],3,0)</f>
        <v>217.5</v>
      </c>
      <c r="J67" s="11">
        <f>VLOOKUP(销售日志[[#This Row],[产品名称]],产品档案[],4,0)</f>
        <v>290</v>
      </c>
      <c r="K67" s="12">
        <f>销售日志[[#This Row],[数量]]*销售日志[[#This Row],[标准单价]]*(1-销售日志[[#This Row],[折扣]])</f>
        <v>2488.2000000000003</v>
      </c>
      <c r="L67" s="12">
        <f>销售日志[[#This Row],[成交金额]]-销售日志[[#This Row],[数量]]*销售日志[[#This Row],[成本]]</f>
        <v>95.700000000000273</v>
      </c>
      <c r="M67" s="9" t="str">
        <f>VLOOKUP(销售日志[[#This Row],[产品名称]],产品档案[],2,0)</f>
        <v>C类</v>
      </c>
      <c r="N67" s="9" t="str">
        <f>VLOOKUP(销售日志[[#This Row],[销售员]],人员档案[],2,0)</f>
        <v>一部</v>
      </c>
    </row>
    <row r="68" spans="3:14" ht="18" customHeight="1" x14ac:dyDescent="0.3">
      <c r="C68" s="7">
        <v>43168</v>
      </c>
      <c r="D68" s="6" t="s">
        <v>35</v>
      </c>
      <c r="E68" s="6" t="s">
        <v>5</v>
      </c>
      <c r="F68" s="6" t="s">
        <v>33</v>
      </c>
      <c r="G68" s="6">
        <v>4</v>
      </c>
      <c r="H68" s="8">
        <v>0.3</v>
      </c>
      <c r="I68" s="10">
        <f>VLOOKUP(销售日志[[#This Row],[产品名称]],产品档案[],3,0)</f>
        <v>74.25</v>
      </c>
      <c r="J68" s="11">
        <f>VLOOKUP(销售日志[[#This Row],[产品名称]],产品档案[],4,0)</f>
        <v>99</v>
      </c>
      <c r="K68" s="12">
        <f>销售日志[[#This Row],[数量]]*销售日志[[#This Row],[标准单价]]*(1-销售日志[[#This Row],[折扣]])</f>
        <v>277.2</v>
      </c>
      <c r="L68" s="12">
        <f>销售日志[[#This Row],[成交金额]]-销售日志[[#This Row],[数量]]*销售日志[[#This Row],[成本]]</f>
        <v>-19.800000000000011</v>
      </c>
      <c r="M68" s="9" t="str">
        <f>VLOOKUP(销售日志[[#This Row],[产品名称]],产品档案[],2,0)</f>
        <v>B类</v>
      </c>
      <c r="N68" s="9" t="str">
        <f>VLOOKUP(销售日志[[#This Row],[销售员]],人员档案[],2,0)</f>
        <v>一部</v>
      </c>
    </row>
    <row r="69" spans="3:14" ht="18" customHeight="1" x14ac:dyDescent="0.3">
      <c r="C69" s="7">
        <v>43168</v>
      </c>
      <c r="D69" s="6" t="s">
        <v>30</v>
      </c>
      <c r="E69" s="6" t="s">
        <v>8</v>
      </c>
      <c r="F69" s="6" t="s">
        <v>28</v>
      </c>
      <c r="G69" s="6">
        <v>15</v>
      </c>
      <c r="H69" s="8">
        <v>0.14000000000000001</v>
      </c>
      <c r="I69" s="10">
        <f>VLOOKUP(销售日志[[#This Row],[产品名称]],产品档案[],3,0)</f>
        <v>142.5</v>
      </c>
      <c r="J69" s="11">
        <f>VLOOKUP(销售日志[[#This Row],[产品名称]],产品档案[],4,0)</f>
        <v>190</v>
      </c>
      <c r="K69" s="12">
        <f>销售日志[[#This Row],[数量]]*销售日志[[#This Row],[标准单价]]*(1-销售日志[[#This Row],[折扣]])</f>
        <v>2451</v>
      </c>
      <c r="L69" s="12">
        <f>销售日志[[#This Row],[成交金额]]-销售日志[[#This Row],[数量]]*销售日志[[#This Row],[成本]]</f>
        <v>313.5</v>
      </c>
      <c r="M69" s="9" t="str">
        <f>VLOOKUP(销售日志[[#This Row],[产品名称]],产品档案[],2,0)</f>
        <v>C类</v>
      </c>
      <c r="N69" s="9" t="str">
        <f>VLOOKUP(销售日志[[#This Row],[销售员]],人员档案[],2,0)</f>
        <v>一部</v>
      </c>
    </row>
    <row r="70" spans="3:14" ht="18" customHeight="1" x14ac:dyDescent="0.3">
      <c r="C70" s="7">
        <v>43170</v>
      </c>
      <c r="D70" s="6" t="s">
        <v>30</v>
      </c>
      <c r="E70" s="6" t="s">
        <v>3</v>
      </c>
      <c r="F70" s="6" t="s">
        <v>31</v>
      </c>
      <c r="G70" s="6">
        <v>50</v>
      </c>
      <c r="H70" s="8">
        <v>0.28999999999999998</v>
      </c>
      <c r="I70" s="10">
        <f>VLOOKUP(销售日志[[#This Row],[产品名称]],产品档案[],3,0)</f>
        <v>81</v>
      </c>
      <c r="J70" s="11">
        <f>VLOOKUP(销售日志[[#This Row],[产品名称]],产品档案[],4,0)</f>
        <v>108</v>
      </c>
      <c r="K70" s="12">
        <f>销售日志[[#This Row],[数量]]*销售日志[[#This Row],[标准单价]]*(1-销售日志[[#This Row],[折扣]])</f>
        <v>3834</v>
      </c>
      <c r="L70" s="12">
        <f>销售日志[[#This Row],[成交金额]]-销售日志[[#This Row],[数量]]*销售日志[[#This Row],[成本]]</f>
        <v>-216</v>
      </c>
      <c r="M70" s="9" t="str">
        <f>VLOOKUP(销售日志[[#This Row],[产品名称]],产品档案[],2,0)</f>
        <v>A类</v>
      </c>
      <c r="N70" s="9" t="str">
        <f>VLOOKUP(销售日志[[#This Row],[销售员]],人员档案[],2,0)</f>
        <v>一部</v>
      </c>
    </row>
    <row r="71" spans="3:14" ht="18" customHeight="1" x14ac:dyDescent="0.3">
      <c r="C71" s="7">
        <v>43171</v>
      </c>
      <c r="D71" s="6" t="s">
        <v>30</v>
      </c>
      <c r="E71" s="6" t="s">
        <v>2</v>
      </c>
      <c r="F71" s="6" t="s">
        <v>34</v>
      </c>
      <c r="G71" s="6">
        <v>38</v>
      </c>
      <c r="H71" s="8">
        <v>0</v>
      </c>
      <c r="I71" s="10">
        <f>VLOOKUP(销售日志[[#This Row],[产品名称]],产品档案[],3,0)</f>
        <v>133.5</v>
      </c>
      <c r="J71" s="11">
        <f>VLOOKUP(销售日志[[#This Row],[产品名称]],产品档案[],4,0)</f>
        <v>178</v>
      </c>
      <c r="K71" s="12">
        <f>销售日志[[#This Row],[数量]]*销售日志[[#This Row],[标准单价]]*(1-销售日志[[#This Row],[折扣]])</f>
        <v>6764</v>
      </c>
      <c r="L71" s="12">
        <f>销售日志[[#This Row],[成交金额]]-销售日志[[#This Row],[数量]]*销售日志[[#This Row],[成本]]</f>
        <v>1691</v>
      </c>
      <c r="M71" s="9" t="str">
        <f>VLOOKUP(销售日志[[#This Row],[产品名称]],产品档案[],2,0)</f>
        <v>A类</v>
      </c>
      <c r="N71" s="9" t="str">
        <f>VLOOKUP(销售日志[[#This Row],[销售员]],人员档案[],2,0)</f>
        <v>一部</v>
      </c>
    </row>
    <row r="72" spans="3:14" ht="18" customHeight="1" x14ac:dyDescent="0.3">
      <c r="C72" s="7">
        <v>43171</v>
      </c>
      <c r="D72" s="6" t="s">
        <v>35</v>
      </c>
      <c r="E72" s="6" t="s">
        <v>4</v>
      </c>
      <c r="F72" s="6" t="s">
        <v>32</v>
      </c>
      <c r="G72" s="6">
        <v>15</v>
      </c>
      <c r="H72" s="8">
        <v>0.26</v>
      </c>
      <c r="I72" s="10">
        <f>VLOOKUP(销售日志[[#This Row],[产品名称]],产品档案[],3,0)</f>
        <v>224.25</v>
      </c>
      <c r="J72" s="11">
        <f>VLOOKUP(销售日志[[#This Row],[产品名称]],产品档案[],4,0)</f>
        <v>299</v>
      </c>
      <c r="K72" s="12">
        <f>销售日志[[#This Row],[数量]]*销售日志[[#This Row],[标准单价]]*(1-销售日志[[#This Row],[折扣]])</f>
        <v>3318.9</v>
      </c>
      <c r="L72" s="12">
        <f>销售日志[[#This Row],[成交金额]]-销售日志[[#This Row],[数量]]*销售日志[[#This Row],[成本]]</f>
        <v>-44.849999999999909</v>
      </c>
      <c r="M72" s="9" t="str">
        <f>VLOOKUP(销售日志[[#This Row],[产品名称]],产品档案[],2,0)</f>
        <v>B类</v>
      </c>
      <c r="N72" s="9" t="str">
        <f>VLOOKUP(销售日志[[#This Row],[销售员]],人员档案[],2,0)</f>
        <v>一部</v>
      </c>
    </row>
    <row r="73" spans="3:14" ht="18" customHeight="1" x14ac:dyDescent="0.3">
      <c r="C73" s="7">
        <v>43172</v>
      </c>
      <c r="D73" s="6" t="s">
        <v>27</v>
      </c>
      <c r="E73" s="6" t="s">
        <v>4</v>
      </c>
      <c r="F73" s="6" t="s">
        <v>34</v>
      </c>
      <c r="G73" s="6">
        <v>67</v>
      </c>
      <c r="H73" s="8">
        <v>0.26</v>
      </c>
      <c r="I73" s="10">
        <f>VLOOKUP(销售日志[[#This Row],[产品名称]],产品档案[],3,0)</f>
        <v>224.25</v>
      </c>
      <c r="J73" s="11">
        <f>VLOOKUP(销售日志[[#This Row],[产品名称]],产品档案[],4,0)</f>
        <v>299</v>
      </c>
      <c r="K73" s="12">
        <f>销售日志[[#This Row],[数量]]*销售日志[[#This Row],[标准单价]]*(1-销售日志[[#This Row],[折扣]])</f>
        <v>14824.42</v>
      </c>
      <c r="L73" s="12">
        <f>销售日志[[#This Row],[成交金额]]-销售日志[[#This Row],[数量]]*销售日志[[#This Row],[成本]]</f>
        <v>-200.32999999999993</v>
      </c>
      <c r="M73" s="9" t="str">
        <f>VLOOKUP(销售日志[[#This Row],[产品名称]],产品档案[],2,0)</f>
        <v>B类</v>
      </c>
      <c r="N73" s="9" t="str">
        <f>VLOOKUP(销售日志[[#This Row],[销售员]],人员档案[],2,0)</f>
        <v>一部</v>
      </c>
    </row>
    <row r="74" spans="3:14" ht="18" customHeight="1" x14ac:dyDescent="0.3">
      <c r="C74" s="7">
        <v>43175</v>
      </c>
      <c r="D74" s="6" t="s">
        <v>27</v>
      </c>
      <c r="E74" s="6" t="s">
        <v>2</v>
      </c>
      <c r="F74" s="6" t="s">
        <v>34</v>
      </c>
      <c r="G74" s="6">
        <v>75</v>
      </c>
      <c r="H74" s="8">
        <v>0.03</v>
      </c>
      <c r="I74" s="10">
        <f>VLOOKUP(销售日志[[#This Row],[产品名称]],产品档案[],3,0)</f>
        <v>133.5</v>
      </c>
      <c r="J74" s="11">
        <f>VLOOKUP(销售日志[[#This Row],[产品名称]],产品档案[],4,0)</f>
        <v>178</v>
      </c>
      <c r="K74" s="12">
        <f>销售日志[[#This Row],[数量]]*销售日志[[#This Row],[标准单价]]*(1-销售日志[[#This Row],[折扣]])</f>
        <v>12949.5</v>
      </c>
      <c r="L74" s="12">
        <f>销售日志[[#This Row],[成交金额]]-销售日志[[#This Row],[数量]]*销售日志[[#This Row],[成本]]</f>
        <v>2937</v>
      </c>
      <c r="M74" s="9" t="str">
        <f>VLOOKUP(销售日志[[#This Row],[产品名称]],产品档案[],2,0)</f>
        <v>A类</v>
      </c>
      <c r="N74" s="9" t="str">
        <f>VLOOKUP(销售日志[[#This Row],[销售员]],人员档案[],2,0)</f>
        <v>一部</v>
      </c>
    </row>
    <row r="75" spans="3:14" ht="18" customHeight="1" x14ac:dyDescent="0.3">
      <c r="C75" s="7">
        <v>43175</v>
      </c>
      <c r="D75" s="6" t="s">
        <v>29</v>
      </c>
      <c r="E75" s="6" t="s">
        <v>5</v>
      </c>
      <c r="F75" s="6" t="s">
        <v>32</v>
      </c>
      <c r="G75" s="6">
        <v>63</v>
      </c>
      <c r="H75" s="8">
        <v>0.17</v>
      </c>
      <c r="I75" s="10">
        <f>VLOOKUP(销售日志[[#This Row],[产品名称]],产品档案[],3,0)</f>
        <v>74.25</v>
      </c>
      <c r="J75" s="11">
        <f>VLOOKUP(销售日志[[#This Row],[产品名称]],产品档案[],4,0)</f>
        <v>99</v>
      </c>
      <c r="K75" s="12">
        <f>销售日志[[#This Row],[数量]]*销售日志[[#This Row],[标准单价]]*(1-销售日志[[#This Row],[折扣]])</f>
        <v>5176.71</v>
      </c>
      <c r="L75" s="12">
        <f>销售日志[[#This Row],[成交金额]]-销售日志[[#This Row],[数量]]*销售日志[[#This Row],[成本]]</f>
        <v>498.96000000000004</v>
      </c>
      <c r="M75" s="9" t="str">
        <f>VLOOKUP(销售日志[[#This Row],[产品名称]],产品档案[],2,0)</f>
        <v>B类</v>
      </c>
      <c r="N75" s="9" t="str">
        <f>VLOOKUP(销售日志[[#This Row],[销售员]],人员档案[],2,0)</f>
        <v>一部</v>
      </c>
    </row>
    <row r="76" spans="3:14" ht="18" customHeight="1" x14ac:dyDescent="0.3">
      <c r="C76" s="7">
        <v>43176</v>
      </c>
      <c r="D76" s="6" t="s">
        <v>27</v>
      </c>
      <c r="E76" s="6" t="s">
        <v>2</v>
      </c>
      <c r="F76" s="6" t="s">
        <v>38</v>
      </c>
      <c r="G76" s="6">
        <v>59</v>
      </c>
      <c r="H76" s="8">
        <v>0.28000000000000003</v>
      </c>
      <c r="I76" s="10">
        <f>VLOOKUP(销售日志[[#This Row],[产品名称]],产品档案[],3,0)</f>
        <v>133.5</v>
      </c>
      <c r="J76" s="11">
        <f>VLOOKUP(销售日志[[#This Row],[产品名称]],产品档案[],4,0)</f>
        <v>178</v>
      </c>
      <c r="K76" s="12">
        <f>销售日志[[#This Row],[数量]]*销售日志[[#This Row],[标准单价]]*(1-销售日志[[#This Row],[折扣]])</f>
        <v>7561.44</v>
      </c>
      <c r="L76" s="12">
        <f>销售日志[[#This Row],[成交金额]]-销售日志[[#This Row],[数量]]*销售日志[[#This Row],[成本]]</f>
        <v>-315.0600000000004</v>
      </c>
      <c r="M76" s="9" t="str">
        <f>VLOOKUP(销售日志[[#This Row],[产品名称]],产品档案[],2,0)</f>
        <v>A类</v>
      </c>
      <c r="N76" s="9" t="str">
        <f>VLOOKUP(销售日志[[#This Row],[销售员]],人员档案[],2,0)</f>
        <v>二部</v>
      </c>
    </row>
    <row r="77" spans="3:14" ht="18" customHeight="1" x14ac:dyDescent="0.3">
      <c r="C77" s="7">
        <v>43176</v>
      </c>
      <c r="D77" s="6" t="s">
        <v>27</v>
      </c>
      <c r="E77" s="6" t="s">
        <v>6</v>
      </c>
      <c r="F77" s="6" t="s">
        <v>32</v>
      </c>
      <c r="G77" s="6">
        <v>71</v>
      </c>
      <c r="H77" s="8">
        <v>0.24</v>
      </c>
      <c r="I77" s="10">
        <f>VLOOKUP(销售日志[[#This Row],[产品名称]],产品档案[],3,0)</f>
        <v>180</v>
      </c>
      <c r="J77" s="11">
        <f>VLOOKUP(销售日志[[#This Row],[产品名称]],产品档案[],4,0)</f>
        <v>240</v>
      </c>
      <c r="K77" s="12">
        <f>销售日志[[#This Row],[数量]]*销售日志[[#This Row],[标准单价]]*(1-销售日志[[#This Row],[折扣]])</f>
        <v>12950.4</v>
      </c>
      <c r="L77" s="12">
        <f>销售日志[[#This Row],[成交金额]]-销售日志[[#This Row],[数量]]*销售日志[[#This Row],[成本]]</f>
        <v>170.39999999999964</v>
      </c>
      <c r="M77" s="9" t="str">
        <f>VLOOKUP(销售日志[[#This Row],[产品名称]],产品档案[],2,0)</f>
        <v>B类</v>
      </c>
      <c r="N77" s="9" t="str">
        <f>VLOOKUP(销售日志[[#This Row],[销售员]],人员档案[],2,0)</f>
        <v>一部</v>
      </c>
    </row>
    <row r="78" spans="3:14" ht="18" customHeight="1" x14ac:dyDescent="0.3">
      <c r="C78" s="7">
        <v>43177</v>
      </c>
      <c r="D78" s="6" t="s">
        <v>35</v>
      </c>
      <c r="E78" s="6" t="s">
        <v>7</v>
      </c>
      <c r="F78" s="6" t="s">
        <v>34</v>
      </c>
      <c r="G78" s="6">
        <v>14</v>
      </c>
      <c r="H78" s="8">
        <v>0.14000000000000001</v>
      </c>
      <c r="I78" s="10">
        <f>VLOOKUP(销售日志[[#This Row],[产品名称]],产品档案[],3,0)</f>
        <v>217.5</v>
      </c>
      <c r="J78" s="11">
        <f>VLOOKUP(销售日志[[#This Row],[产品名称]],产品档案[],4,0)</f>
        <v>290</v>
      </c>
      <c r="K78" s="12">
        <f>销售日志[[#This Row],[数量]]*销售日志[[#This Row],[标准单价]]*(1-销售日志[[#This Row],[折扣]])</f>
        <v>3491.6</v>
      </c>
      <c r="L78" s="12">
        <f>销售日志[[#This Row],[成交金额]]-销售日志[[#This Row],[数量]]*销售日志[[#This Row],[成本]]</f>
        <v>446.59999999999991</v>
      </c>
      <c r="M78" s="9" t="str">
        <f>VLOOKUP(销售日志[[#This Row],[产品名称]],产品档案[],2,0)</f>
        <v>C类</v>
      </c>
      <c r="N78" s="9" t="str">
        <f>VLOOKUP(销售日志[[#This Row],[销售员]],人员档案[],2,0)</f>
        <v>一部</v>
      </c>
    </row>
    <row r="79" spans="3:14" ht="18" customHeight="1" x14ac:dyDescent="0.3">
      <c r="C79" s="7">
        <v>43180</v>
      </c>
      <c r="D79" s="6" t="s">
        <v>29</v>
      </c>
      <c r="E79" s="6" t="s">
        <v>5</v>
      </c>
      <c r="F79" s="6" t="s">
        <v>28</v>
      </c>
      <c r="G79" s="6">
        <v>64</v>
      </c>
      <c r="H79" s="8">
        <v>0.24</v>
      </c>
      <c r="I79" s="10">
        <f>VLOOKUP(销售日志[[#This Row],[产品名称]],产品档案[],3,0)</f>
        <v>74.25</v>
      </c>
      <c r="J79" s="11">
        <f>VLOOKUP(销售日志[[#This Row],[产品名称]],产品档案[],4,0)</f>
        <v>99</v>
      </c>
      <c r="K79" s="12">
        <f>销售日志[[#This Row],[数量]]*销售日志[[#This Row],[标准单价]]*(1-销售日志[[#This Row],[折扣]])</f>
        <v>4815.3599999999997</v>
      </c>
      <c r="L79" s="12">
        <f>销售日志[[#This Row],[成交金额]]-销售日志[[#This Row],[数量]]*销售日志[[#This Row],[成本]]</f>
        <v>63.359999999999673</v>
      </c>
      <c r="M79" s="9" t="str">
        <f>VLOOKUP(销售日志[[#This Row],[产品名称]],产品档案[],2,0)</f>
        <v>B类</v>
      </c>
      <c r="N79" s="9" t="str">
        <f>VLOOKUP(销售日志[[#This Row],[销售员]],人员档案[],2,0)</f>
        <v>一部</v>
      </c>
    </row>
    <row r="80" spans="3:14" ht="18" customHeight="1" x14ac:dyDescent="0.3">
      <c r="C80" s="7">
        <v>43181</v>
      </c>
      <c r="D80" s="6" t="s">
        <v>27</v>
      </c>
      <c r="E80" s="6" t="s">
        <v>1</v>
      </c>
      <c r="F80" s="6" t="s">
        <v>37</v>
      </c>
      <c r="G80" s="6">
        <v>45</v>
      </c>
      <c r="H80" s="8">
        <v>0.15</v>
      </c>
      <c r="I80" s="10">
        <f>VLOOKUP(销售日志[[#This Row],[产品名称]],产品档案[],3,0)</f>
        <v>135</v>
      </c>
      <c r="J80" s="11">
        <f>VLOOKUP(销售日志[[#This Row],[产品名称]],产品档案[],4,0)</f>
        <v>180</v>
      </c>
      <c r="K80" s="12">
        <f>销售日志[[#This Row],[数量]]*销售日志[[#This Row],[标准单价]]*(1-销售日志[[#This Row],[折扣]])</f>
        <v>6885</v>
      </c>
      <c r="L80" s="12">
        <f>销售日志[[#This Row],[成交金额]]-销售日志[[#This Row],[数量]]*销售日志[[#This Row],[成本]]</f>
        <v>810</v>
      </c>
      <c r="M80" s="9" t="str">
        <f>VLOOKUP(销售日志[[#This Row],[产品名称]],产品档案[],2,0)</f>
        <v>A类</v>
      </c>
      <c r="N80" s="9" t="str">
        <f>VLOOKUP(销售日志[[#This Row],[销售员]],人员档案[],2,0)</f>
        <v>二部</v>
      </c>
    </row>
    <row r="81" spans="3:14" ht="18" customHeight="1" x14ac:dyDescent="0.3">
      <c r="C81" s="7">
        <v>43181</v>
      </c>
      <c r="D81" s="6" t="s">
        <v>30</v>
      </c>
      <c r="E81" s="6" t="s">
        <v>2</v>
      </c>
      <c r="F81" s="6" t="s">
        <v>34</v>
      </c>
      <c r="G81" s="6">
        <v>41</v>
      </c>
      <c r="H81" s="8">
        <v>0.18</v>
      </c>
      <c r="I81" s="10">
        <f>VLOOKUP(销售日志[[#This Row],[产品名称]],产品档案[],3,0)</f>
        <v>133.5</v>
      </c>
      <c r="J81" s="11">
        <f>VLOOKUP(销售日志[[#This Row],[产品名称]],产品档案[],4,0)</f>
        <v>178</v>
      </c>
      <c r="K81" s="12">
        <f>销售日志[[#This Row],[数量]]*销售日志[[#This Row],[标准单价]]*(1-销售日志[[#This Row],[折扣]])</f>
        <v>5984.3600000000006</v>
      </c>
      <c r="L81" s="12">
        <f>销售日志[[#This Row],[成交金额]]-销售日志[[#This Row],[数量]]*销售日志[[#This Row],[成本]]</f>
        <v>510.86000000000058</v>
      </c>
      <c r="M81" s="9" t="str">
        <f>VLOOKUP(销售日志[[#This Row],[产品名称]],产品档案[],2,0)</f>
        <v>A类</v>
      </c>
      <c r="N81" s="9" t="str">
        <f>VLOOKUP(销售日志[[#This Row],[销售员]],人员档案[],2,0)</f>
        <v>一部</v>
      </c>
    </row>
    <row r="82" spans="3:14" ht="18" customHeight="1" x14ac:dyDescent="0.3">
      <c r="C82" s="7">
        <v>43183</v>
      </c>
      <c r="D82" s="6" t="s">
        <v>30</v>
      </c>
      <c r="E82" s="6" t="s">
        <v>4</v>
      </c>
      <c r="F82" s="6" t="s">
        <v>33</v>
      </c>
      <c r="G82" s="6">
        <v>56</v>
      </c>
      <c r="H82" s="8">
        <v>0.15</v>
      </c>
      <c r="I82" s="10">
        <f>VLOOKUP(销售日志[[#This Row],[产品名称]],产品档案[],3,0)</f>
        <v>224.25</v>
      </c>
      <c r="J82" s="11">
        <f>VLOOKUP(销售日志[[#This Row],[产品名称]],产品档案[],4,0)</f>
        <v>299</v>
      </c>
      <c r="K82" s="12">
        <f>销售日志[[#This Row],[数量]]*销售日志[[#This Row],[标准单价]]*(1-销售日志[[#This Row],[折扣]])</f>
        <v>14232.4</v>
      </c>
      <c r="L82" s="12">
        <f>销售日志[[#This Row],[成交金额]]-销售日志[[#This Row],[数量]]*销售日志[[#This Row],[成本]]</f>
        <v>1674.3999999999996</v>
      </c>
      <c r="M82" s="9" t="str">
        <f>VLOOKUP(销售日志[[#This Row],[产品名称]],产品档案[],2,0)</f>
        <v>B类</v>
      </c>
      <c r="N82" s="9" t="str">
        <f>VLOOKUP(销售日志[[#This Row],[销售员]],人员档案[],2,0)</f>
        <v>一部</v>
      </c>
    </row>
    <row r="83" spans="3:14" ht="18" customHeight="1" x14ac:dyDescent="0.3">
      <c r="C83" s="7">
        <v>43184</v>
      </c>
      <c r="D83" s="6" t="s">
        <v>27</v>
      </c>
      <c r="E83" s="6" t="s">
        <v>2</v>
      </c>
      <c r="F83" s="6" t="s">
        <v>37</v>
      </c>
      <c r="G83" s="6">
        <v>81</v>
      </c>
      <c r="H83" s="8">
        <v>0.28000000000000003</v>
      </c>
      <c r="I83" s="10">
        <f>VLOOKUP(销售日志[[#This Row],[产品名称]],产品档案[],3,0)</f>
        <v>133.5</v>
      </c>
      <c r="J83" s="11">
        <f>VLOOKUP(销售日志[[#This Row],[产品名称]],产品档案[],4,0)</f>
        <v>178</v>
      </c>
      <c r="K83" s="12">
        <f>销售日志[[#This Row],[数量]]*销售日志[[#This Row],[标准单价]]*(1-销售日志[[#This Row],[折扣]])</f>
        <v>10380.959999999999</v>
      </c>
      <c r="L83" s="12">
        <f>销售日志[[#This Row],[成交金额]]-销售日志[[#This Row],[数量]]*销售日志[[#This Row],[成本]]</f>
        <v>-432.54000000000087</v>
      </c>
      <c r="M83" s="9" t="str">
        <f>VLOOKUP(销售日志[[#This Row],[产品名称]],产品档案[],2,0)</f>
        <v>A类</v>
      </c>
      <c r="N83" s="9" t="str">
        <f>VLOOKUP(销售日志[[#This Row],[销售员]],人员档案[],2,0)</f>
        <v>二部</v>
      </c>
    </row>
    <row r="84" spans="3:14" ht="18" customHeight="1" x14ac:dyDescent="0.3">
      <c r="C84" s="7">
        <v>43184</v>
      </c>
      <c r="D84" s="6" t="s">
        <v>27</v>
      </c>
      <c r="E84" s="6" t="s">
        <v>4</v>
      </c>
      <c r="F84" s="6" t="s">
        <v>32</v>
      </c>
      <c r="G84" s="6">
        <v>67</v>
      </c>
      <c r="H84" s="8">
        <v>0.24</v>
      </c>
      <c r="I84" s="10">
        <f>VLOOKUP(销售日志[[#This Row],[产品名称]],产品档案[],3,0)</f>
        <v>224.25</v>
      </c>
      <c r="J84" s="11">
        <f>VLOOKUP(销售日志[[#This Row],[产品名称]],产品档案[],4,0)</f>
        <v>299</v>
      </c>
      <c r="K84" s="12">
        <f>销售日志[[#This Row],[数量]]*销售日志[[#This Row],[标准单价]]*(1-销售日志[[#This Row],[折扣]])</f>
        <v>15225.08</v>
      </c>
      <c r="L84" s="12">
        <f>销售日志[[#This Row],[成交金额]]-销售日志[[#This Row],[数量]]*销售日志[[#This Row],[成本]]</f>
        <v>200.32999999999993</v>
      </c>
      <c r="M84" s="9" t="str">
        <f>VLOOKUP(销售日志[[#This Row],[产品名称]],产品档案[],2,0)</f>
        <v>B类</v>
      </c>
      <c r="N84" s="9" t="str">
        <f>VLOOKUP(销售日志[[#This Row],[销售员]],人员档案[],2,0)</f>
        <v>一部</v>
      </c>
    </row>
    <row r="85" spans="3:14" ht="18" customHeight="1" x14ac:dyDescent="0.3">
      <c r="C85" s="7">
        <v>43187</v>
      </c>
      <c r="D85" s="6" t="s">
        <v>35</v>
      </c>
      <c r="E85" s="6" t="s">
        <v>6</v>
      </c>
      <c r="F85" s="6" t="s">
        <v>33</v>
      </c>
      <c r="G85" s="6">
        <v>10</v>
      </c>
      <c r="H85" s="8">
        <v>0.13</v>
      </c>
      <c r="I85" s="10">
        <f>VLOOKUP(销售日志[[#This Row],[产品名称]],产品档案[],3,0)</f>
        <v>180</v>
      </c>
      <c r="J85" s="11">
        <f>VLOOKUP(销售日志[[#This Row],[产品名称]],产品档案[],4,0)</f>
        <v>240</v>
      </c>
      <c r="K85" s="12">
        <f>销售日志[[#This Row],[数量]]*销售日志[[#This Row],[标准单价]]*(1-销售日志[[#This Row],[折扣]])</f>
        <v>2088</v>
      </c>
      <c r="L85" s="12">
        <f>销售日志[[#This Row],[成交金额]]-销售日志[[#This Row],[数量]]*销售日志[[#This Row],[成本]]</f>
        <v>288</v>
      </c>
      <c r="M85" s="9" t="str">
        <f>VLOOKUP(销售日志[[#This Row],[产品名称]],产品档案[],2,0)</f>
        <v>B类</v>
      </c>
      <c r="N85" s="9" t="str">
        <f>VLOOKUP(销售日志[[#This Row],[销售员]],人员档案[],2,0)</f>
        <v>一部</v>
      </c>
    </row>
    <row r="86" spans="3:14" ht="18" customHeight="1" x14ac:dyDescent="0.3">
      <c r="C86" s="7">
        <v>43188</v>
      </c>
      <c r="D86" s="6" t="s">
        <v>35</v>
      </c>
      <c r="E86" s="6" t="s">
        <v>7</v>
      </c>
      <c r="F86" s="6" t="s">
        <v>34</v>
      </c>
      <c r="G86" s="6">
        <v>78</v>
      </c>
      <c r="H86" s="8">
        <v>0.26</v>
      </c>
      <c r="I86" s="10">
        <f>VLOOKUP(销售日志[[#This Row],[产品名称]],产品档案[],3,0)</f>
        <v>217.5</v>
      </c>
      <c r="J86" s="11">
        <f>VLOOKUP(销售日志[[#This Row],[产品名称]],产品档案[],4,0)</f>
        <v>290</v>
      </c>
      <c r="K86" s="12">
        <f>销售日志[[#This Row],[数量]]*销售日志[[#This Row],[标准单价]]*(1-销售日志[[#This Row],[折扣]])</f>
        <v>16738.8</v>
      </c>
      <c r="L86" s="12">
        <f>销售日志[[#This Row],[成交金额]]-销售日志[[#This Row],[数量]]*销售日志[[#This Row],[成本]]</f>
        <v>-226.20000000000073</v>
      </c>
      <c r="M86" s="9" t="str">
        <f>VLOOKUP(销售日志[[#This Row],[产品名称]],产品档案[],2,0)</f>
        <v>C类</v>
      </c>
      <c r="N86" s="9" t="str">
        <f>VLOOKUP(销售日志[[#This Row],[销售员]],人员档案[],2,0)</f>
        <v>一部</v>
      </c>
    </row>
    <row r="87" spans="3:14" ht="18" customHeight="1" x14ac:dyDescent="0.3">
      <c r="C87" s="7">
        <v>43188</v>
      </c>
      <c r="D87" s="6" t="s">
        <v>30</v>
      </c>
      <c r="E87" s="6" t="s">
        <v>6</v>
      </c>
      <c r="F87" s="6" t="s">
        <v>28</v>
      </c>
      <c r="G87" s="6">
        <v>77</v>
      </c>
      <c r="H87" s="8">
        <v>0.03</v>
      </c>
      <c r="I87" s="10">
        <f>VLOOKUP(销售日志[[#This Row],[产品名称]],产品档案[],3,0)</f>
        <v>180</v>
      </c>
      <c r="J87" s="11">
        <f>VLOOKUP(销售日志[[#This Row],[产品名称]],产品档案[],4,0)</f>
        <v>240</v>
      </c>
      <c r="K87" s="12">
        <f>销售日志[[#This Row],[数量]]*销售日志[[#This Row],[标准单价]]*(1-销售日志[[#This Row],[折扣]])</f>
        <v>17925.599999999999</v>
      </c>
      <c r="L87" s="12">
        <f>销售日志[[#This Row],[成交金额]]-销售日志[[#This Row],[数量]]*销售日志[[#This Row],[成本]]</f>
        <v>4065.5999999999985</v>
      </c>
      <c r="M87" s="9" t="str">
        <f>VLOOKUP(销售日志[[#This Row],[产品名称]],产品档案[],2,0)</f>
        <v>B类</v>
      </c>
      <c r="N87" s="9" t="str">
        <f>VLOOKUP(销售日志[[#This Row],[销售员]],人员档案[],2,0)</f>
        <v>一部</v>
      </c>
    </row>
    <row r="88" spans="3:14" ht="18" customHeight="1" x14ac:dyDescent="0.3">
      <c r="C88" s="7">
        <v>43188</v>
      </c>
      <c r="D88" s="6" t="s">
        <v>27</v>
      </c>
      <c r="E88" s="6" t="s">
        <v>5</v>
      </c>
      <c r="F88" s="6" t="s">
        <v>32</v>
      </c>
      <c r="G88" s="6">
        <v>41</v>
      </c>
      <c r="H88" s="8">
        <v>0.12</v>
      </c>
      <c r="I88" s="10">
        <f>VLOOKUP(销售日志[[#This Row],[产品名称]],产品档案[],3,0)</f>
        <v>74.25</v>
      </c>
      <c r="J88" s="11">
        <f>VLOOKUP(销售日志[[#This Row],[产品名称]],产品档案[],4,0)</f>
        <v>99</v>
      </c>
      <c r="K88" s="12">
        <f>销售日志[[#This Row],[数量]]*销售日志[[#This Row],[标准单价]]*(1-销售日志[[#This Row],[折扣]])</f>
        <v>3571.92</v>
      </c>
      <c r="L88" s="12">
        <f>销售日志[[#This Row],[成交金额]]-销售日志[[#This Row],[数量]]*销售日志[[#This Row],[成本]]</f>
        <v>527.67000000000007</v>
      </c>
      <c r="M88" s="9" t="str">
        <f>VLOOKUP(销售日志[[#This Row],[产品名称]],产品档案[],2,0)</f>
        <v>B类</v>
      </c>
      <c r="N88" s="9" t="str">
        <f>VLOOKUP(销售日志[[#This Row],[销售员]],人员档案[],2,0)</f>
        <v>一部</v>
      </c>
    </row>
    <row r="89" spans="3:14" ht="18" customHeight="1" x14ac:dyDescent="0.3">
      <c r="C89" s="7">
        <v>43190</v>
      </c>
      <c r="D89" s="6" t="s">
        <v>29</v>
      </c>
      <c r="E89" s="6" t="s">
        <v>4</v>
      </c>
      <c r="F89" s="6" t="s">
        <v>32</v>
      </c>
      <c r="G89" s="6">
        <v>62</v>
      </c>
      <c r="H89" s="8">
        <v>0.25</v>
      </c>
      <c r="I89" s="10">
        <f>VLOOKUP(销售日志[[#This Row],[产品名称]],产品档案[],3,0)</f>
        <v>224.25</v>
      </c>
      <c r="J89" s="11">
        <f>VLOOKUP(销售日志[[#This Row],[产品名称]],产品档案[],4,0)</f>
        <v>299</v>
      </c>
      <c r="K89" s="12">
        <f>销售日志[[#This Row],[数量]]*销售日志[[#This Row],[标准单价]]*(1-销售日志[[#This Row],[折扣]])</f>
        <v>13903.5</v>
      </c>
      <c r="L89" s="12">
        <f>销售日志[[#This Row],[成交金额]]-销售日志[[#This Row],[数量]]*销售日志[[#This Row],[成本]]</f>
        <v>0</v>
      </c>
      <c r="M89" s="9" t="str">
        <f>VLOOKUP(销售日志[[#This Row],[产品名称]],产品档案[],2,0)</f>
        <v>B类</v>
      </c>
      <c r="N89" s="9" t="str">
        <f>VLOOKUP(销售日志[[#This Row],[销售员]],人员档案[],2,0)</f>
        <v>一部</v>
      </c>
    </row>
    <row r="90" spans="3:14" ht="18" customHeight="1" x14ac:dyDescent="0.3">
      <c r="C90" s="7">
        <v>43191</v>
      </c>
      <c r="D90" s="6" t="s">
        <v>30</v>
      </c>
      <c r="E90" s="6" t="s">
        <v>1</v>
      </c>
      <c r="F90" s="6" t="s">
        <v>28</v>
      </c>
      <c r="G90" s="6">
        <v>60</v>
      </c>
      <c r="H90" s="8">
        <v>0.11</v>
      </c>
      <c r="I90" s="10">
        <f>VLOOKUP(销售日志[[#This Row],[产品名称]],产品档案[],3,0)</f>
        <v>135</v>
      </c>
      <c r="J90" s="11">
        <f>VLOOKUP(销售日志[[#This Row],[产品名称]],产品档案[],4,0)</f>
        <v>180</v>
      </c>
      <c r="K90" s="12">
        <f>销售日志[[#This Row],[数量]]*销售日志[[#This Row],[标准单价]]*(1-销售日志[[#This Row],[折扣]])</f>
        <v>9612</v>
      </c>
      <c r="L90" s="12">
        <f>销售日志[[#This Row],[成交金额]]-销售日志[[#This Row],[数量]]*销售日志[[#This Row],[成本]]</f>
        <v>1512</v>
      </c>
      <c r="M90" s="9" t="str">
        <f>VLOOKUP(销售日志[[#This Row],[产品名称]],产品档案[],2,0)</f>
        <v>A类</v>
      </c>
      <c r="N90" s="9" t="str">
        <f>VLOOKUP(销售日志[[#This Row],[销售员]],人员档案[],2,0)</f>
        <v>一部</v>
      </c>
    </row>
    <row r="91" spans="3:14" ht="18" customHeight="1" x14ac:dyDescent="0.3">
      <c r="C91" s="7">
        <v>43192</v>
      </c>
      <c r="D91" s="6" t="s">
        <v>35</v>
      </c>
      <c r="E91" s="6" t="s">
        <v>3</v>
      </c>
      <c r="F91" s="6" t="s">
        <v>32</v>
      </c>
      <c r="G91" s="6">
        <v>31</v>
      </c>
      <c r="H91" s="8">
        <v>0.05</v>
      </c>
      <c r="I91" s="10">
        <f>VLOOKUP(销售日志[[#This Row],[产品名称]],产品档案[],3,0)</f>
        <v>81</v>
      </c>
      <c r="J91" s="11">
        <f>VLOOKUP(销售日志[[#This Row],[产品名称]],产品档案[],4,0)</f>
        <v>108</v>
      </c>
      <c r="K91" s="12">
        <f>销售日志[[#This Row],[数量]]*销售日志[[#This Row],[标准单价]]*(1-销售日志[[#This Row],[折扣]])</f>
        <v>3180.6</v>
      </c>
      <c r="L91" s="12">
        <f>销售日志[[#This Row],[成交金额]]-销售日志[[#This Row],[数量]]*销售日志[[#This Row],[成本]]</f>
        <v>669.59999999999991</v>
      </c>
      <c r="M91" s="9" t="str">
        <f>VLOOKUP(销售日志[[#This Row],[产品名称]],产品档案[],2,0)</f>
        <v>A类</v>
      </c>
      <c r="N91" s="9" t="str">
        <f>VLOOKUP(销售日志[[#This Row],[销售员]],人员档案[],2,0)</f>
        <v>一部</v>
      </c>
    </row>
    <row r="92" spans="3:14" ht="18" customHeight="1" x14ac:dyDescent="0.3">
      <c r="C92" s="7">
        <v>43193</v>
      </c>
      <c r="D92" s="6" t="s">
        <v>29</v>
      </c>
      <c r="E92" s="6" t="s">
        <v>5</v>
      </c>
      <c r="F92" s="6" t="s">
        <v>34</v>
      </c>
      <c r="G92" s="6">
        <v>40</v>
      </c>
      <c r="H92" s="8">
        <v>0</v>
      </c>
      <c r="I92" s="10">
        <f>VLOOKUP(销售日志[[#This Row],[产品名称]],产品档案[],3,0)</f>
        <v>74.25</v>
      </c>
      <c r="J92" s="11">
        <f>VLOOKUP(销售日志[[#This Row],[产品名称]],产品档案[],4,0)</f>
        <v>99</v>
      </c>
      <c r="K92" s="12">
        <f>销售日志[[#This Row],[数量]]*销售日志[[#This Row],[标准单价]]*(1-销售日志[[#This Row],[折扣]])</f>
        <v>3960</v>
      </c>
      <c r="L92" s="12">
        <f>销售日志[[#This Row],[成交金额]]-销售日志[[#This Row],[数量]]*销售日志[[#This Row],[成本]]</f>
        <v>990</v>
      </c>
      <c r="M92" s="9" t="str">
        <f>VLOOKUP(销售日志[[#This Row],[产品名称]],产品档案[],2,0)</f>
        <v>B类</v>
      </c>
      <c r="N92" s="9" t="str">
        <f>VLOOKUP(销售日志[[#This Row],[销售员]],人员档案[],2,0)</f>
        <v>一部</v>
      </c>
    </row>
    <row r="93" spans="3:14" ht="18" customHeight="1" x14ac:dyDescent="0.3">
      <c r="C93" s="7">
        <v>43194</v>
      </c>
      <c r="D93" s="6" t="s">
        <v>30</v>
      </c>
      <c r="E93" s="6" t="s">
        <v>3</v>
      </c>
      <c r="F93" s="6" t="s">
        <v>31</v>
      </c>
      <c r="G93" s="6">
        <v>47</v>
      </c>
      <c r="H93" s="8">
        <v>0.24</v>
      </c>
      <c r="I93" s="10">
        <f>VLOOKUP(销售日志[[#This Row],[产品名称]],产品档案[],3,0)</f>
        <v>81</v>
      </c>
      <c r="J93" s="11">
        <f>VLOOKUP(销售日志[[#This Row],[产品名称]],产品档案[],4,0)</f>
        <v>108</v>
      </c>
      <c r="K93" s="12">
        <f>销售日志[[#This Row],[数量]]*销售日志[[#This Row],[标准单价]]*(1-销售日志[[#This Row],[折扣]])</f>
        <v>3857.76</v>
      </c>
      <c r="L93" s="12">
        <f>销售日志[[#This Row],[成交金额]]-销售日志[[#This Row],[数量]]*销售日志[[#This Row],[成本]]</f>
        <v>50.760000000000218</v>
      </c>
      <c r="M93" s="9" t="str">
        <f>VLOOKUP(销售日志[[#This Row],[产品名称]],产品档案[],2,0)</f>
        <v>A类</v>
      </c>
      <c r="N93" s="9" t="str">
        <f>VLOOKUP(销售日志[[#This Row],[销售员]],人员档案[],2,0)</f>
        <v>一部</v>
      </c>
    </row>
    <row r="94" spans="3:14" ht="18" customHeight="1" x14ac:dyDescent="0.3">
      <c r="C94" s="7">
        <v>43195</v>
      </c>
      <c r="D94" s="6" t="s">
        <v>29</v>
      </c>
      <c r="E94" s="6" t="s">
        <v>7</v>
      </c>
      <c r="F94" s="6" t="s">
        <v>36</v>
      </c>
      <c r="G94" s="6">
        <v>4</v>
      </c>
      <c r="H94" s="8">
        <v>0.11</v>
      </c>
      <c r="I94" s="10">
        <f>VLOOKUP(销售日志[[#This Row],[产品名称]],产品档案[],3,0)</f>
        <v>217.5</v>
      </c>
      <c r="J94" s="11">
        <f>VLOOKUP(销售日志[[#This Row],[产品名称]],产品档案[],4,0)</f>
        <v>290</v>
      </c>
      <c r="K94" s="12">
        <f>销售日志[[#This Row],[数量]]*销售日志[[#This Row],[标准单价]]*(1-销售日志[[#This Row],[折扣]])</f>
        <v>1032.4000000000001</v>
      </c>
      <c r="L94" s="12">
        <f>销售日志[[#This Row],[成交金额]]-销售日志[[#This Row],[数量]]*销售日志[[#This Row],[成本]]</f>
        <v>162.40000000000009</v>
      </c>
      <c r="M94" s="9" t="str">
        <f>VLOOKUP(销售日志[[#This Row],[产品名称]],产品档案[],2,0)</f>
        <v>C类</v>
      </c>
      <c r="N94" s="9" t="str">
        <f>VLOOKUP(销售日志[[#This Row],[销售员]],人员档案[],2,0)</f>
        <v>二部</v>
      </c>
    </row>
    <row r="95" spans="3:14" ht="18" customHeight="1" x14ac:dyDescent="0.3">
      <c r="C95" s="7">
        <v>43195</v>
      </c>
      <c r="D95" s="6" t="s">
        <v>30</v>
      </c>
      <c r="E95" s="6" t="s">
        <v>7</v>
      </c>
      <c r="F95" s="6" t="s">
        <v>28</v>
      </c>
      <c r="G95" s="6">
        <v>38</v>
      </c>
      <c r="H95" s="8">
        <v>0.26</v>
      </c>
      <c r="I95" s="10">
        <f>VLOOKUP(销售日志[[#This Row],[产品名称]],产品档案[],3,0)</f>
        <v>217.5</v>
      </c>
      <c r="J95" s="11">
        <f>VLOOKUP(销售日志[[#This Row],[产品名称]],产品档案[],4,0)</f>
        <v>290</v>
      </c>
      <c r="K95" s="12">
        <f>销售日志[[#This Row],[数量]]*销售日志[[#This Row],[标准单价]]*(1-销售日志[[#This Row],[折扣]])</f>
        <v>8154.8</v>
      </c>
      <c r="L95" s="12">
        <f>销售日志[[#This Row],[成交金额]]-销售日志[[#This Row],[数量]]*销售日志[[#This Row],[成本]]</f>
        <v>-110.19999999999982</v>
      </c>
      <c r="M95" s="9" t="str">
        <f>VLOOKUP(销售日志[[#This Row],[产品名称]],产品档案[],2,0)</f>
        <v>C类</v>
      </c>
      <c r="N95" s="9" t="str">
        <f>VLOOKUP(销售日志[[#This Row],[销售员]],人员档案[],2,0)</f>
        <v>一部</v>
      </c>
    </row>
    <row r="96" spans="3:14" ht="18" customHeight="1" x14ac:dyDescent="0.3">
      <c r="C96" s="7">
        <v>43195</v>
      </c>
      <c r="D96" s="6" t="s">
        <v>35</v>
      </c>
      <c r="E96" s="6" t="s">
        <v>4</v>
      </c>
      <c r="F96" s="6" t="s">
        <v>32</v>
      </c>
      <c r="G96" s="6">
        <v>10</v>
      </c>
      <c r="H96" s="8">
        <v>0</v>
      </c>
      <c r="I96" s="10">
        <f>VLOOKUP(销售日志[[#This Row],[产品名称]],产品档案[],3,0)</f>
        <v>224.25</v>
      </c>
      <c r="J96" s="11">
        <f>VLOOKUP(销售日志[[#This Row],[产品名称]],产品档案[],4,0)</f>
        <v>299</v>
      </c>
      <c r="K96" s="12">
        <f>销售日志[[#This Row],[数量]]*销售日志[[#This Row],[标准单价]]*(1-销售日志[[#This Row],[折扣]])</f>
        <v>2990</v>
      </c>
      <c r="L96" s="12">
        <f>销售日志[[#This Row],[成交金额]]-销售日志[[#This Row],[数量]]*销售日志[[#This Row],[成本]]</f>
        <v>747.5</v>
      </c>
      <c r="M96" s="9" t="str">
        <f>VLOOKUP(销售日志[[#This Row],[产品名称]],产品档案[],2,0)</f>
        <v>B类</v>
      </c>
      <c r="N96" s="9" t="str">
        <f>VLOOKUP(销售日志[[#This Row],[销售员]],人员档案[],2,0)</f>
        <v>一部</v>
      </c>
    </row>
    <row r="97" spans="3:14" ht="18" customHeight="1" x14ac:dyDescent="0.3">
      <c r="C97" s="7">
        <v>43196</v>
      </c>
      <c r="D97" s="6" t="s">
        <v>35</v>
      </c>
      <c r="E97" s="6" t="s">
        <v>5</v>
      </c>
      <c r="F97" s="6" t="s">
        <v>37</v>
      </c>
      <c r="G97" s="6">
        <v>24</v>
      </c>
      <c r="H97" s="8">
        <v>0.09</v>
      </c>
      <c r="I97" s="10">
        <f>VLOOKUP(销售日志[[#This Row],[产品名称]],产品档案[],3,0)</f>
        <v>74.25</v>
      </c>
      <c r="J97" s="11">
        <f>VLOOKUP(销售日志[[#This Row],[产品名称]],产品档案[],4,0)</f>
        <v>99</v>
      </c>
      <c r="K97" s="12">
        <f>销售日志[[#This Row],[数量]]*销售日志[[#This Row],[标准单价]]*(1-销售日志[[#This Row],[折扣]])</f>
        <v>2162.16</v>
      </c>
      <c r="L97" s="12">
        <f>销售日志[[#This Row],[成交金额]]-销售日志[[#This Row],[数量]]*销售日志[[#This Row],[成本]]</f>
        <v>380.15999999999985</v>
      </c>
      <c r="M97" s="9" t="str">
        <f>VLOOKUP(销售日志[[#This Row],[产品名称]],产品档案[],2,0)</f>
        <v>B类</v>
      </c>
      <c r="N97" s="9" t="str">
        <f>VLOOKUP(销售日志[[#This Row],[销售员]],人员档案[],2,0)</f>
        <v>二部</v>
      </c>
    </row>
    <row r="98" spans="3:14" ht="18" customHeight="1" x14ac:dyDescent="0.3">
      <c r="C98" s="7">
        <v>43198</v>
      </c>
      <c r="D98" s="6" t="s">
        <v>29</v>
      </c>
      <c r="E98" s="6" t="s">
        <v>8</v>
      </c>
      <c r="F98" s="6" t="s">
        <v>33</v>
      </c>
      <c r="G98" s="6">
        <v>52</v>
      </c>
      <c r="H98" s="8">
        <v>0.1</v>
      </c>
      <c r="I98" s="10">
        <f>VLOOKUP(销售日志[[#This Row],[产品名称]],产品档案[],3,0)</f>
        <v>142.5</v>
      </c>
      <c r="J98" s="11">
        <f>VLOOKUP(销售日志[[#This Row],[产品名称]],产品档案[],4,0)</f>
        <v>190</v>
      </c>
      <c r="K98" s="12">
        <f>销售日志[[#This Row],[数量]]*销售日志[[#This Row],[标准单价]]*(1-销售日志[[#This Row],[折扣]])</f>
        <v>8892</v>
      </c>
      <c r="L98" s="12">
        <f>销售日志[[#This Row],[成交金额]]-销售日志[[#This Row],[数量]]*销售日志[[#This Row],[成本]]</f>
        <v>1482</v>
      </c>
      <c r="M98" s="9" t="str">
        <f>VLOOKUP(销售日志[[#This Row],[产品名称]],产品档案[],2,0)</f>
        <v>C类</v>
      </c>
      <c r="N98" s="9" t="str">
        <f>VLOOKUP(销售日志[[#This Row],[销售员]],人员档案[],2,0)</f>
        <v>一部</v>
      </c>
    </row>
    <row r="99" spans="3:14" ht="18" customHeight="1" x14ac:dyDescent="0.3">
      <c r="C99" s="7">
        <v>43198</v>
      </c>
      <c r="D99" s="6" t="s">
        <v>35</v>
      </c>
      <c r="E99" s="6" t="s">
        <v>4</v>
      </c>
      <c r="F99" s="6" t="s">
        <v>28</v>
      </c>
      <c r="G99" s="6">
        <v>50</v>
      </c>
      <c r="H99" s="8">
        <v>0.11</v>
      </c>
      <c r="I99" s="10">
        <f>VLOOKUP(销售日志[[#This Row],[产品名称]],产品档案[],3,0)</f>
        <v>224.25</v>
      </c>
      <c r="J99" s="11">
        <f>VLOOKUP(销售日志[[#This Row],[产品名称]],产品档案[],4,0)</f>
        <v>299</v>
      </c>
      <c r="K99" s="12">
        <f>销售日志[[#This Row],[数量]]*销售日志[[#This Row],[标准单价]]*(1-销售日志[[#This Row],[折扣]])</f>
        <v>13305.5</v>
      </c>
      <c r="L99" s="12">
        <f>销售日志[[#This Row],[成交金额]]-销售日志[[#This Row],[数量]]*销售日志[[#This Row],[成本]]</f>
        <v>2093</v>
      </c>
      <c r="M99" s="9" t="str">
        <f>VLOOKUP(销售日志[[#This Row],[产品名称]],产品档案[],2,0)</f>
        <v>B类</v>
      </c>
      <c r="N99" s="9" t="str">
        <f>VLOOKUP(销售日志[[#This Row],[销售员]],人员档案[],2,0)</f>
        <v>一部</v>
      </c>
    </row>
    <row r="100" spans="3:14" ht="18" customHeight="1" x14ac:dyDescent="0.3">
      <c r="C100" s="7">
        <v>43199</v>
      </c>
      <c r="D100" s="6" t="s">
        <v>30</v>
      </c>
      <c r="E100" s="6" t="s">
        <v>7</v>
      </c>
      <c r="F100" s="6" t="s">
        <v>31</v>
      </c>
      <c r="G100" s="6">
        <v>35</v>
      </c>
      <c r="H100" s="8">
        <v>0.1</v>
      </c>
      <c r="I100" s="10">
        <f>VLOOKUP(销售日志[[#This Row],[产品名称]],产品档案[],3,0)</f>
        <v>217.5</v>
      </c>
      <c r="J100" s="11">
        <f>VLOOKUP(销售日志[[#This Row],[产品名称]],产品档案[],4,0)</f>
        <v>290</v>
      </c>
      <c r="K100" s="12">
        <f>销售日志[[#This Row],[数量]]*销售日志[[#This Row],[标准单价]]*(1-销售日志[[#This Row],[折扣]])</f>
        <v>9135</v>
      </c>
      <c r="L100" s="12">
        <f>销售日志[[#This Row],[成交金额]]-销售日志[[#This Row],[数量]]*销售日志[[#This Row],[成本]]</f>
        <v>1522.5</v>
      </c>
      <c r="M100" s="9" t="str">
        <f>VLOOKUP(销售日志[[#This Row],[产品名称]],产品档案[],2,0)</f>
        <v>C类</v>
      </c>
      <c r="N100" s="9" t="str">
        <f>VLOOKUP(销售日志[[#This Row],[销售员]],人员档案[],2,0)</f>
        <v>一部</v>
      </c>
    </row>
    <row r="101" spans="3:14" ht="18" customHeight="1" x14ac:dyDescent="0.3">
      <c r="C101" s="7">
        <v>43201</v>
      </c>
      <c r="D101" s="6" t="s">
        <v>30</v>
      </c>
      <c r="E101" s="6" t="s">
        <v>6</v>
      </c>
      <c r="F101" s="6" t="s">
        <v>34</v>
      </c>
      <c r="G101" s="6">
        <v>73</v>
      </c>
      <c r="H101" s="8">
        <v>0.19</v>
      </c>
      <c r="I101" s="10">
        <f>VLOOKUP(销售日志[[#This Row],[产品名称]],产品档案[],3,0)</f>
        <v>180</v>
      </c>
      <c r="J101" s="11">
        <f>VLOOKUP(销售日志[[#This Row],[产品名称]],产品档案[],4,0)</f>
        <v>240</v>
      </c>
      <c r="K101" s="12">
        <f>销售日志[[#This Row],[数量]]*销售日志[[#This Row],[标准单价]]*(1-销售日志[[#This Row],[折扣]])</f>
        <v>14191.2</v>
      </c>
      <c r="L101" s="12">
        <f>销售日志[[#This Row],[成交金额]]-销售日志[[#This Row],[数量]]*销售日志[[#This Row],[成本]]</f>
        <v>1051.2000000000007</v>
      </c>
      <c r="M101" s="9" t="str">
        <f>VLOOKUP(销售日志[[#This Row],[产品名称]],产品档案[],2,0)</f>
        <v>B类</v>
      </c>
      <c r="N101" s="9" t="str">
        <f>VLOOKUP(销售日志[[#This Row],[销售员]],人员档案[],2,0)</f>
        <v>一部</v>
      </c>
    </row>
    <row r="102" spans="3:14" ht="18" customHeight="1" x14ac:dyDescent="0.3">
      <c r="C102" s="7">
        <v>43201</v>
      </c>
      <c r="D102" s="6" t="s">
        <v>27</v>
      </c>
      <c r="E102" s="6" t="s">
        <v>6</v>
      </c>
      <c r="F102" s="6" t="s">
        <v>32</v>
      </c>
      <c r="G102" s="6">
        <v>15</v>
      </c>
      <c r="H102" s="8">
        <v>0.12</v>
      </c>
      <c r="I102" s="10">
        <f>VLOOKUP(销售日志[[#This Row],[产品名称]],产品档案[],3,0)</f>
        <v>180</v>
      </c>
      <c r="J102" s="11">
        <f>VLOOKUP(销售日志[[#This Row],[产品名称]],产品档案[],4,0)</f>
        <v>240</v>
      </c>
      <c r="K102" s="12">
        <f>销售日志[[#This Row],[数量]]*销售日志[[#This Row],[标准单价]]*(1-销售日志[[#This Row],[折扣]])</f>
        <v>3168</v>
      </c>
      <c r="L102" s="12">
        <f>销售日志[[#This Row],[成交金额]]-销售日志[[#This Row],[数量]]*销售日志[[#This Row],[成本]]</f>
        <v>468</v>
      </c>
      <c r="M102" s="9" t="str">
        <f>VLOOKUP(销售日志[[#This Row],[产品名称]],产品档案[],2,0)</f>
        <v>B类</v>
      </c>
      <c r="N102" s="9" t="str">
        <f>VLOOKUP(销售日志[[#This Row],[销售员]],人员档案[],2,0)</f>
        <v>一部</v>
      </c>
    </row>
    <row r="103" spans="3:14" ht="18" customHeight="1" x14ac:dyDescent="0.3">
      <c r="C103" s="7">
        <v>43202</v>
      </c>
      <c r="D103" s="6" t="s">
        <v>29</v>
      </c>
      <c r="E103" s="6" t="s">
        <v>5</v>
      </c>
      <c r="F103" s="6" t="s">
        <v>28</v>
      </c>
      <c r="G103" s="6">
        <v>17</v>
      </c>
      <c r="H103" s="8">
        <v>0.08</v>
      </c>
      <c r="I103" s="10">
        <f>VLOOKUP(销售日志[[#This Row],[产品名称]],产品档案[],3,0)</f>
        <v>74.25</v>
      </c>
      <c r="J103" s="11">
        <f>VLOOKUP(销售日志[[#This Row],[产品名称]],产品档案[],4,0)</f>
        <v>99</v>
      </c>
      <c r="K103" s="12">
        <f>销售日志[[#This Row],[数量]]*销售日志[[#This Row],[标准单价]]*(1-销售日志[[#This Row],[折扣]])</f>
        <v>1548.3600000000001</v>
      </c>
      <c r="L103" s="12">
        <f>销售日志[[#This Row],[成交金额]]-销售日志[[#This Row],[数量]]*销售日志[[#This Row],[成本]]</f>
        <v>286.11000000000013</v>
      </c>
      <c r="M103" s="9" t="str">
        <f>VLOOKUP(销售日志[[#This Row],[产品名称]],产品档案[],2,0)</f>
        <v>B类</v>
      </c>
      <c r="N103" s="9" t="str">
        <f>VLOOKUP(销售日志[[#This Row],[销售员]],人员档案[],2,0)</f>
        <v>一部</v>
      </c>
    </row>
    <row r="104" spans="3:14" ht="18" customHeight="1" x14ac:dyDescent="0.3">
      <c r="C104" s="7">
        <v>43203</v>
      </c>
      <c r="D104" s="6" t="s">
        <v>29</v>
      </c>
      <c r="E104" s="6" t="s">
        <v>1</v>
      </c>
      <c r="F104" s="6" t="s">
        <v>36</v>
      </c>
      <c r="G104" s="6">
        <v>8</v>
      </c>
      <c r="H104" s="8">
        <v>0.08</v>
      </c>
      <c r="I104" s="10">
        <f>VLOOKUP(销售日志[[#This Row],[产品名称]],产品档案[],3,0)</f>
        <v>135</v>
      </c>
      <c r="J104" s="11">
        <f>VLOOKUP(销售日志[[#This Row],[产品名称]],产品档案[],4,0)</f>
        <v>180</v>
      </c>
      <c r="K104" s="12">
        <f>销售日志[[#This Row],[数量]]*销售日志[[#This Row],[标准单价]]*(1-销售日志[[#This Row],[折扣]])</f>
        <v>1324.8</v>
      </c>
      <c r="L104" s="12">
        <f>销售日志[[#This Row],[成交金额]]-销售日志[[#This Row],[数量]]*销售日志[[#This Row],[成本]]</f>
        <v>244.79999999999995</v>
      </c>
      <c r="M104" s="9" t="str">
        <f>VLOOKUP(销售日志[[#This Row],[产品名称]],产品档案[],2,0)</f>
        <v>A类</v>
      </c>
      <c r="N104" s="9" t="str">
        <f>VLOOKUP(销售日志[[#This Row],[销售员]],人员档案[],2,0)</f>
        <v>二部</v>
      </c>
    </row>
    <row r="105" spans="3:14" ht="18" customHeight="1" x14ac:dyDescent="0.3">
      <c r="C105" s="7">
        <v>43204</v>
      </c>
      <c r="D105" s="6" t="s">
        <v>27</v>
      </c>
      <c r="E105" s="6" t="s">
        <v>4</v>
      </c>
      <c r="F105" s="6" t="s">
        <v>34</v>
      </c>
      <c r="G105" s="6">
        <v>45</v>
      </c>
      <c r="H105" s="8">
        <v>0.28000000000000003</v>
      </c>
      <c r="I105" s="10">
        <f>VLOOKUP(销售日志[[#This Row],[产品名称]],产品档案[],3,0)</f>
        <v>224.25</v>
      </c>
      <c r="J105" s="11">
        <f>VLOOKUP(销售日志[[#This Row],[产品名称]],产品档案[],4,0)</f>
        <v>299</v>
      </c>
      <c r="K105" s="12">
        <f>销售日志[[#This Row],[数量]]*销售日志[[#This Row],[标准单价]]*(1-销售日志[[#This Row],[折扣]])</f>
        <v>9687.6</v>
      </c>
      <c r="L105" s="12">
        <f>销售日志[[#This Row],[成交金额]]-销售日志[[#This Row],[数量]]*销售日志[[#This Row],[成本]]</f>
        <v>-403.64999999999964</v>
      </c>
      <c r="M105" s="9" t="str">
        <f>VLOOKUP(销售日志[[#This Row],[产品名称]],产品档案[],2,0)</f>
        <v>B类</v>
      </c>
      <c r="N105" s="9" t="str">
        <f>VLOOKUP(销售日志[[#This Row],[销售员]],人员档案[],2,0)</f>
        <v>一部</v>
      </c>
    </row>
    <row r="106" spans="3:14" ht="18" customHeight="1" x14ac:dyDescent="0.3">
      <c r="C106" s="7">
        <v>43204</v>
      </c>
      <c r="D106" s="6" t="s">
        <v>35</v>
      </c>
      <c r="E106" s="6" t="s">
        <v>2</v>
      </c>
      <c r="F106" s="6" t="s">
        <v>34</v>
      </c>
      <c r="G106" s="6">
        <v>3</v>
      </c>
      <c r="H106" s="8">
        <v>0.04</v>
      </c>
      <c r="I106" s="10">
        <f>VLOOKUP(销售日志[[#This Row],[产品名称]],产品档案[],3,0)</f>
        <v>133.5</v>
      </c>
      <c r="J106" s="11">
        <f>VLOOKUP(销售日志[[#This Row],[产品名称]],产品档案[],4,0)</f>
        <v>178</v>
      </c>
      <c r="K106" s="12">
        <f>销售日志[[#This Row],[数量]]*销售日志[[#This Row],[标准单价]]*(1-销售日志[[#This Row],[折扣]])</f>
        <v>512.64</v>
      </c>
      <c r="L106" s="12">
        <f>销售日志[[#This Row],[成交金额]]-销售日志[[#This Row],[数量]]*销售日志[[#This Row],[成本]]</f>
        <v>112.13999999999999</v>
      </c>
      <c r="M106" s="9" t="str">
        <f>VLOOKUP(销售日志[[#This Row],[产品名称]],产品档案[],2,0)</f>
        <v>A类</v>
      </c>
      <c r="N106" s="9" t="str">
        <f>VLOOKUP(销售日志[[#This Row],[销售员]],人员档案[],2,0)</f>
        <v>一部</v>
      </c>
    </row>
    <row r="107" spans="3:14" ht="18" customHeight="1" x14ac:dyDescent="0.3">
      <c r="C107" s="7">
        <v>43205</v>
      </c>
      <c r="D107" s="6" t="s">
        <v>27</v>
      </c>
      <c r="E107" s="6" t="s">
        <v>6</v>
      </c>
      <c r="F107" s="6" t="s">
        <v>32</v>
      </c>
      <c r="G107" s="6">
        <v>15</v>
      </c>
      <c r="H107" s="8">
        <v>0.13</v>
      </c>
      <c r="I107" s="10">
        <f>VLOOKUP(销售日志[[#This Row],[产品名称]],产品档案[],3,0)</f>
        <v>180</v>
      </c>
      <c r="J107" s="11">
        <f>VLOOKUP(销售日志[[#This Row],[产品名称]],产品档案[],4,0)</f>
        <v>240</v>
      </c>
      <c r="K107" s="12">
        <f>销售日志[[#This Row],[数量]]*销售日志[[#This Row],[标准单价]]*(1-销售日志[[#This Row],[折扣]])</f>
        <v>3132</v>
      </c>
      <c r="L107" s="12">
        <f>销售日志[[#This Row],[成交金额]]-销售日志[[#This Row],[数量]]*销售日志[[#This Row],[成本]]</f>
        <v>432</v>
      </c>
      <c r="M107" s="9" t="str">
        <f>VLOOKUP(销售日志[[#This Row],[产品名称]],产品档案[],2,0)</f>
        <v>B类</v>
      </c>
      <c r="N107" s="9" t="str">
        <f>VLOOKUP(销售日志[[#This Row],[销售员]],人员档案[],2,0)</f>
        <v>一部</v>
      </c>
    </row>
    <row r="108" spans="3:14" ht="18" customHeight="1" x14ac:dyDescent="0.3">
      <c r="C108" s="7">
        <v>43207</v>
      </c>
      <c r="D108" s="6" t="s">
        <v>27</v>
      </c>
      <c r="E108" s="6" t="s">
        <v>7</v>
      </c>
      <c r="F108" s="6" t="s">
        <v>33</v>
      </c>
      <c r="G108" s="6">
        <v>30</v>
      </c>
      <c r="H108" s="8">
        <v>0.01</v>
      </c>
      <c r="I108" s="10">
        <f>VLOOKUP(销售日志[[#This Row],[产品名称]],产品档案[],3,0)</f>
        <v>217.5</v>
      </c>
      <c r="J108" s="11">
        <f>VLOOKUP(销售日志[[#This Row],[产品名称]],产品档案[],4,0)</f>
        <v>290</v>
      </c>
      <c r="K108" s="12">
        <f>销售日志[[#This Row],[数量]]*销售日志[[#This Row],[标准单价]]*(1-销售日志[[#This Row],[折扣]])</f>
        <v>8613</v>
      </c>
      <c r="L108" s="12">
        <f>销售日志[[#This Row],[成交金额]]-销售日志[[#This Row],[数量]]*销售日志[[#This Row],[成本]]</f>
        <v>2088</v>
      </c>
      <c r="M108" s="9" t="str">
        <f>VLOOKUP(销售日志[[#This Row],[产品名称]],产品档案[],2,0)</f>
        <v>C类</v>
      </c>
      <c r="N108" s="9" t="str">
        <f>VLOOKUP(销售日志[[#This Row],[销售员]],人员档案[],2,0)</f>
        <v>一部</v>
      </c>
    </row>
    <row r="109" spans="3:14" ht="18" customHeight="1" x14ac:dyDescent="0.3">
      <c r="C109" s="7">
        <v>43207</v>
      </c>
      <c r="D109" s="6" t="s">
        <v>27</v>
      </c>
      <c r="E109" s="6" t="s">
        <v>4</v>
      </c>
      <c r="F109" s="6" t="s">
        <v>36</v>
      </c>
      <c r="G109" s="6">
        <v>3</v>
      </c>
      <c r="H109" s="8">
        <v>0.02</v>
      </c>
      <c r="I109" s="10">
        <f>VLOOKUP(销售日志[[#This Row],[产品名称]],产品档案[],3,0)</f>
        <v>224.25</v>
      </c>
      <c r="J109" s="11">
        <f>VLOOKUP(销售日志[[#This Row],[产品名称]],产品档案[],4,0)</f>
        <v>299</v>
      </c>
      <c r="K109" s="12">
        <f>销售日志[[#This Row],[数量]]*销售日志[[#This Row],[标准单价]]*(1-销售日志[[#This Row],[折扣]])</f>
        <v>879.06</v>
      </c>
      <c r="L109" s="12">
        <f>销售日志[[#This Row],[成交金额]]-销售日志[[#This Row],[数量]]*销售日志[[#This Row],[成本]]</f>
        <v>206.30999999999995</v>
      </c>
      <c r="M109" s="9" t="str">
        <f>VLOOKUP(销售日志[[#This Row],[产品名称]],产品档案[],2,0)</f>
        <v>B类</v>
      </c>
      <c r="N109" s="9" t="str">
        <f>VLOOKUP(销售日志[[#This Row],[销售员]],人员档案[],2,0)</f>
        <v>二部</v>
      </c>
    </row>
    <row r="110" spans="3:14" ht="18" customHeight="1" x14ac:dyDescent="0.3">
      <c r="C110" s="7">
        <v>43208</v>
      </c>
      <c r="D110" s="6" t="s">
        <v>27</v>
      </c>
      <c r="E110" s="6" t="s">
        <v>6</v>
      </c>
      <c r="F110" s="6" t="s">
        <v>31</v>
      </c>
      <c r="G110" s="6">
        <v>15</v>
      </c>
      <c r="H110" s="8">
        <v>0.09</v>
      </c>
      <c r="I110" s="10">
        <f>VLOOKUP(销售日志[[#This Row],[产品名称]],产品档案[],3,0)</f>
        <v>180</v>
      </c>
      <c r="J110" s="11">
        <f>VLOOKUP(销售日志[[#This Row],[产品名称]],产品档案[],4,0)</f>
        <v>240</v>
      </c>
      <c r="K110" s="12">
        <f>销售日志[[#This Row],[数量]]*销售日志[[#This Row],[标准单价]]*(1-销售日志[[#This Row],[折扣]])</f>
        <v>3276</v>
      </c>
      <c r="L110" s="12">
        <f>销售日志[[#This Row],[成交金额]]-销售日志[[#This Row],[数量]]*销售日志[[#This Row],[成本]]</f>
        <v>576</v>
      </c>
      <c r="M110" s="9" t="str">
        <f>VLOOKUP(销售日志[[#This Row],[产品名称]],产品档案[],2,0)</f>
        <v>B类</v>
      </c>
      <c r="N110" s="9" t="str">
        <f>VLOOKUP(销售日志[[#This Row],[销售员]],人员档案[],2,0)</f>
        <v>一部</v>
      </c>
    </row>
    <row r="111" spans="3:14" ht="18" customHeight="1" x14ac:dyDescent="0.3">
      <c r="C111" s="7">
        <v>43210</v>
      </c>
      <c r="D111" s="6" t="s">
        <v>29</v>
      </c>
      <c r="E111" s="6" t="s">
        <v>2</v>
      </c>
      <c r="F111" s="6" t="s">
        <v>34</v>
      </c>
      <c r="G111" s="6">
        <v>15</v>
      </c>
      <c r="H111" s="8">
        <v>0.02</v>
      </c>
      <c r="I111" s="10">
        <f>VLOOKUP(销售日志[[#This Row],[产品名称]],产品档案[],3,0)</f>
        <v>133.5</v>
      </c>
      <c r="J111" s="11">
        <f>VLOOKUP(销售日志[[#This Row],[产品名称]],产品档案[],4,0)</f>
        <v>178</v>
      </c>
      <c r="K111" s="12">
        <f>销售日志[[#This Row],[数量]]*销售日志[[#This Row],[标准单价]]*(1-销售日志[[#This Row],[折扣]])</f>
        <v>2616.6</v>
      </c>
      <c r="L111" s="12">
        <f>销售日志[[#This Row],[成交金额]]-销售日志[[#This Row],[数量]]*销售日志[[#This Row],[成本]]</f>
        <v>614.09999999999991</v>
      </c>
      <c r="M111" s="9" t="str">
        <f>VLOOKUP(销售日志[[#This Row],[产品名称]],产品档案[],2,0)</f>
        <v>A类</v>
      </c>
      <c r="N111" s="9" t="str">
        <f>VLOOKUP(销售日志[[#This Row],[销售员]],人员档案[],2,0)</f>
        <v>一部</v>
      </c>
    </row>
    <row r="112" spans="3:14" ht="18" customHeight="1" x14ac:dyDescent="0.3">
      <c r="C112" s="7">
        <v>43213</v>
      </c>
      <c r="D112" s="6" t="s">
        <v>29</v>
      </c>
      <c r="E112" s="6" t="s">
        <v>3</v>
      </c>
      <c r="F112" s="6" t="s">
        <v>28</v>
      </c>
      <c r="G112" s="6">
        <v>8</v>
      </c>
      <c r="H112" s="8">
        <v>0.24</v>
      </c>
      <c r="I112" s="10">
        <f>VLOOKUP(销售日志[[#This Row],[产品名称]],产品档案[],3,0)</f>
        <v>81</v>
      </c>
      <c r="J112" s="11">
        <f>VLOOKUP(销售日志[[#This Row],[产品名称]],产品档案[],4,0)</f>
        <v>108</v>
      </c>
      <c r="K112" s="12">
        <f>销售日志[[#This Row],[数量]]*销售日志[[#This Row],[标准单价]]*(1-销售日志[[#This Row],[折扣]])</f>
        <v>656.64</v>
      </c>
      <c r="L112" s="12">
        <f>销售日志[[#This Row],[成交金额]]-销售日志[[#This Row],[数量]]*销售日志[[#This Row],[成本]]</f>
        <v>8.6399999999999864</v>
      </c>
      <c r="M112" s="9" t="str">
        <f>VLOOKUP(销售日志[[#This Row],[产品名称]],产品档案[],2,0)</f>
        <v>A类</v>
      </c>
      <c r="N112" s="9" t="str">
        <f>VLOOKUP(销售日志[[#This Row],[销售员]],人员档案[],2,0)</f>
        <v>一部</v>
      </c>
    </row>
    <row r="113" spans="3:14" ht="18" customHeight="1" x14ac:dyDescent="0.3">
      <c r="C113" s="7">
        <v>43213</v>
      </c>
      <c r="D113" s="6" t="s">
        <v>27</v>
      </c>
      <c r="E113" s="6" t="s">
        <v>4</v>
      </c>
      <c r="F113" s="6" t="s">
        <v>32</v>
      </c>
      <c r="G113" s="6">
        <v>25</v>
      </c>
      <c r="H113" s="8">
        <v>0.21</v>
      </c>
      <c r="I113" s="10">
        <f>VLOOKUP(销售日志[[#This Row],[产品名称]],产品档案[],3,0)</f>
        <v>224.25</v>
      </c>
      <c r="J113" s="11">
        <f>VLOOKUP(销售日志[[#This Row],[产品名称]],产品档案[],4,0)</f>
        <v>299</v>
      </c>
      <c r="K113" s="12">
        <f>销售日志[[#This Row],[数量]]*销售日志[[#This Row],[标准单价]]*(1-销售日志[[#This Row],[折扣]])</f>
        <v>5905.25</v>
      </c>
      <c r="L113" s="12">
        <f>销售日志[[#This Row],[成交金额]]-销售日志[[#This Row],[数量]]*销售日志[[#This Row],[成本]]</f>
        <v>299</v>
      </c>
      <c r="M113" s="9" t="str">
        <f>VLOOKUP(销售日志[[#This Row],[产品名称]],产品档案[],2,0)</f>
        <v>B类</v>
      </c>
      <c r="N113" s="9" t="str">
        <f>VLOOKUP(销售日志[[#This Row],[销售员]],人员档案[],2,0)</f>
        <v>一部</v>
      </c>
    </row>
    <row r="114" spans="3:14" ht="18" customHeight="1" x14ac:dyDescent="0.3">
      <c r="C114" s="7">
        <v>43214</v>
      </c>
      <c r="D114" s="6" t="s">
        <v>35</v>
      </c>
      <c r="E114" s="6" t="s">
        <v>4</v>
      </c>
      <c r="F114" s="6" t="s">
        <v>37</v>
      </c>
      <c r="G114" s="6">
        <v>48</v>
      </c>
      <c r="H114" s="8">
        <v>0.18</v>
      </c>
      <c r="I114" s="10">
        <f>VLOOKUP(销售日志[[#This Row],[产品名称]],产品档案[],3,0)</f>
        <v>224.25</v>
      </c>
      <c r="J114" s="11">
        <f>VLOOKUP(销售日志[[#This Row],[产品名称]],产品档案[],4,0)</f>
        <v>299</v>
      </c>
      <c r="K114" s="12">
        <f>销售日志[[#This Row],[数量]]*销售日志[[#This Row],[标准单价]]*(1-销售日志[[#This Row],[折扣]])</f>
        <v>11768.640000000001</v>
      </c>
      <c r="L114" s="12">
        <f>销售日志[[#This Row],[成交金额]]-销售日志[[#This Row],[数量]]*销售日志[[#This Row],[成本]]</f>
        <v>1004.6400000000012</v>
      </c>
      <c r="M114" s="9" t="str">
        <f>VLOOKUP(销售日志[[#This Row],[产品名称]],产品档案[],2,0)</f>
        <v>B类</v>
      </c>
      <c r="N114" s="9" t="str">
        <f>VLOOKUP(销售日志[[#This Row],[销售员]],人员档案[],2,0)</f>
        <v>二部</v>
      </c>
    </row>
    <row r="115" spans="3:14" ht="18" customHeight="1" x14ac:dyDescent="0.3">
      <c r="C115" s="7">
        <v>43216</v>
      </c>
      <c r="D115" s="6" t="s">
        <v>29</v>
      </c>
      <c r="E115" s="6" t="s">
        <v>5</v>
      </c>
      <c r="F115" s="6" t="s">
        <v>38</v>
      </c>
      <c r="G115" s="6">
        <v>58</v>
      </c>
      <c r="H115" s="8">
        <v>0.11</v>
      </c>
      <c r="I115" s="10">
        <f>VLOOKUP(销售日志[[#This Row],[产品名称]],产品档案[],3,0)</f>
        <v>74.25</v>
      </c>
      <c r="J115" s="11">
        <f>VLOOKUP(销售日志[[#This Row],[产品名称]],产品档案[],4,0)</f>
        <v>99</v>
      </c>
      <c r="K115" s="12">
        <f>销售日志[[#This Row],[数量]]*销售日志[[#This Row],[标准单价]]*(1-销售日志[[#This Row],[折扣]])</f>
        <v>5110.38</v>
      </c>
      <c r="L115" s="12">
        <f>销售日志[[#This Row],[成交金额]]-销售日志[[#This Row],[数量]]*销售日志[[#This Row],[成本]]</f>
        <v>803.88000000000011</v>
      </c>
      <c r="M115" s="9" t="str">
        <f>VLOOKUP(销售日志[[#This Row],[产品名称]],产品档案[],2,0)</f>
        <v>B类</v>
      </c>
      <c r="N115" s="9" t="str">
        <f>VLOOKUP(销售日志[[#This Row],[销售员]],人员档案[],2,0)</f>
        <v>二部</v>
      </c>
    </row>
    <row r="116" spans="3:14" ht="18" customHeight="1" x14ac:dyDescent="0.3">
      <c r="C116" s="7">
        <v>43218</v>
      </c>
      <c r="D116" s="6" t="s">
        <v>30</v>
      </c>
      <c r="E116" s="6" t="s">
        <v>7</v>
      </c>
      <c r="F116" s="6" t="s">
        <v>38</v>
      </c>
      <c r="G116" s="6">
        <v>37</v>
      </c>
      <c r="H116" s="8">
        <v>0.18</v>
      </c>
      <c r="I116" s="10">
        <f>VLOOKUP(销售日志[[#This Row],[产品名称]],产品档案[],3,0)</f>
        <v>217.5</v>
      </c>
      <c r="J116" s="11">
        <f>VLOOKUP(销售日志[[#This Row],[产品名称]],产品档案[],4,0)</f>
        <v>290</v>
      </c>
      <c r="K116" s="12">
        <f>销售日志[[#This Row],[数量]]*销售日志[[#This Row],[标准单价]]*(1-销售日志[[#This Row],[折扣]])</f>
        <v>8798.6</v>
      </c>
      <c r="L116" s="12">
        <f>销售日志[[#This Row],[成交金额]]-销售日志[[#This Row],[数量]]*销售日志[[#This Row],[成本]]</f>
        <v>751.10000000000036</v>
      </c>
      <c r="M116" s="9" t="str">
        <f>VLOOKUP(销售日志[[#This Row],[产品名称]],产品档案[],2,0)</f>
        <v>C类</v>
      </c>
      <c r="N116" s="9" t="str">
        <f>VLOOKUP(销售日志[[#This Row],[销售员]],人员档案[],2,0)</f>
        <v>二部</v>
      </c>
    </row>
    <row r="117" spans="3:14" ht="18" customHeight="1" x14ac:dyDescent="0.3">
      <c r="C117" s="7">
        <v>43220</v>
      </c>
      <c r="D117" s="6" t="s">
        <v>35</v>
      </c>
      <c r="E117" s="6" t="s">
        <v>6</v>
      </c>
      <c r="F117" s="6" t="s">
        <v>33</v>
      </c>
      <c r="G117" s="6">
        <v>20</v>
      </c>
      <c r="H117" s="8">
        <v>0.04</v>
      </c>
      <c r="I117" s="10">
        <f>VLOOKUP(销售日志[[#This Row],[产品名称]],产品档案[],3,0)</f>
        <v>180</v>
      </c>
      <c r="J117" s="11">
        <f>VLOOKUP(销售日志[[#This Row],[产品名称]],产品档案[],4,0)</f>
        <v>240</v>
      </c>
      <c r="K117" s="12">
        <f>销售日志[[#This Row],[数量]]*销售日志[[#This Row],[标准单价]]*(1-销售日志[[#This Row],[折扣]])</f>
        <v>4608</v>
      </c>
      <c r="L117" s="12">
        <f>销售日志[[#This Row],[成交金额]]-销售日志[[#This Row],[数量]]*销售日志[[#This Row],[成本]]</f>
        <v>1008</v>
      </c>
      <c r="M117" s="9" t="str">
        <f>VLOOKUP(销售日志[[#This Row],[产品名称]],产品档案[],2,0)</f>
        <v>B类</v>
      </c>
      <c r="N117" s="9" t="str">
        <f>VLOOKUP(销售日志[[#This Row],[销售员]],人员档案[],2,0)</f>
        <v>一部</v>
      </c>
    </row>
    <row r="118" spans="3:14" ht="18" customHeight="1" x14ac:dyDescent="0.3">
      <c r="C118" s="7">
        <v>43220</v>
      </c>
      <c r="D118" s="6" t="s">
        <v>35</v>
      </c>
      <c r="E118" s="6" t="s">
        <v>5</v>
      </c>
      <c r="F118" s="6" t="s">
        <v>36</v>
      </c>
      <c r="G118" s="6">
        <v>29</v>
      </c>
      <c r="H118" s="8">
        <v>0.22</v>
      </c>
      <c r="I118" s="10">
        <f>VLOOKUP(销售日志[[#This Row],[产品名称]],产品档案[],3,0)</f>
        <v>74.25</v>
      </c>
      <c r="J118" s="11">
        <f>VLOOKUP(销售日志[[#This Row],[产品名称]],产品档案[],4,0)</f>
        <v>99</v>
      </c>
      <c r="K118" s="12">
        <f>销售日志[[#This Row],[数量]]*销售日志[[#This Row],[标准单价]]*(1-销售日志[[#This Row],[折扣]])</f>
        <v>2239.38</v>
      </c>
      <c r="L118" s="12">
        <f>销售日志[[#This Row],[成交金额]]-销售日志[[#This Row],[数量]]*销售日志[[#This Row],[成本]]</f>
        <v>86.130000000000109</v>
      </c>
      <c r="M118" s="9" t="str">
        <f>VLOOKUP(销售日志[[#This Row],[产品名称]],产品档案[],2,0)</f>
        <v>B类</v>
      </c>
      <c r="N118" s="9" t="str">
        <f>VLOOKUP(销售日志[[#This Row],[销售员]],人员档案[],2,0)</f>
        <v>二部</v>
      </c>
    </row>
    <row r="119" spans="3:14" ht="18" customHeight="1" x14ac:dyDescent="0.3">
      <c r="C119" s="7">
        <v>43220</v>
      </c>
      <c r="D119" s="6" t="s">
        <v>35</v>
      </c>
      <c r="E119" s="6" t="s">
        <v>5</v>
      </c>
      <c r="F119" s="6" t="s">
        <v>39</v>
      </c>
      <c r="G119" s="6">
        <v>16</v>
      </c>
      <c r="H119" s="8">
        <v>0.26</v>
      </c>
      <c r="I119" s="10">
        <f>VLOOKUP(销售日志[[#This Row],[产品名称]],产品档案[],3,0)</f>
        <v>74.25</v>
      </c>
      <c r="J119" s="11">
        <f>VLOOKUP(销售日志[[#This Row],[产品名称]],产品档案[],4,0)</f>
        <v>99</v>
      </c>
      <c r="K119" s="12">
        <f>销售日志[[#This Row],[数量]]*销售日志[[#This Row],[标准单价]]*(1-销售日志[[#This Row],[折扣]])</f>
        <v>1172.1600000000001</v>
      </c>
      <c r="L119" s="12">
        <f>销售日志[[#This Row],[成交金额]]-销售日志[[#This Row],[数量]]*销售日志[[#This Row],[成本]]</f>
        <v>-15.839999999999918</v>
      </c>
      <c r="M119" s="9" t="str">
        <f>VLOOKUP(销售日志[[#This Row],[产品名称]],产品档案[],2,0)</f>
        <v>B类</v>
      </c>
      <c r="N119" s="9" t="str">
        <f>VLOOKUP(销售日志[[#This Row],[销售员]],人员档案[],2,0)</f>
        <v>二部</v>
      </c>
    </row>
    <row r="120" spans="3:14" ht="18" customHeight="1" x14ac:dyDescent="0.3">
      <c r="C120" s="7">
        <v>43221</v>
      </c>
      <c r="D120" s="6" t="s">
        <v>30</v>
      </c>
      <c r="E120" s="6" t="s">
        <v>4</v>
      </c>
      <c r="F120" s="6" t="s">
        <v>36</v>
      </c>
      <c r="G120" s="6">
        <v>62</v>
      </c>
      <c r="H120" s="8">
        <v>0.14000000000000001</v>
      </c>
      <c r="I120" s="10">
        <f>VLOOKUP(销售日志[[#This Row],[产品名称]],产品档案[],3,0)</f>
        <v>224.25</v>
      </c>
      <c r="J120" s="11">
        <f>VLOOKUP(销售日志[[#This Row],[产品名称]],产品档案[],4,0)</f>
        <v>299</v>
      </c>
      <c r="K120" s="12">
        <f>销售日志[[#This Row],[数量]]*销售日志[[#This Row],[标准单价]]*(1-销售日志[[#This Row],[折扣]])</f>
        <v>15942.68</v>
      </c>
      <c r="L120" s="12">
        <f>销售日志[[#This Row],[成交金额]]-销售日志[[#This Row],[数量]]*销售日志[[#This Row],[成本]]</f>
        <v>2039.1800000000003</v>
      </c>
      <c r="M120" s="9" t="str">
        <f>VLOOKUP(销售日志[[#This Row],[产品名称]],产品档案[],2,0)</f>
        <v>B类</v>
      </c>
      <c r="N120" s="9" t="str">
        <f>VLOOKUP(销售日志[[#This Row],[销售员]],人员档案[],2,0)</f>
        <v>二部</v>
      </c>
    </row>
    <row r="121" spans="3:14" ht="18" customHeight="1" x14ac:dyDescent="0.3">
      <c r="C121" s="7">
        <v>43221</v>
      </c>
      <c r="D121" s="6" t="s">
        <v>35</v>
      </c>
      <c r="E121" s="6" t="s">
        <v>5</v>
      </c>
      <c r="F121" s="6" t="s">
        <v>36</v>
      </c>
      <c r="G121" s="6">
        <v>14</v>
      </c>
      <c r="H121" s="8">
        <v>0.05</v>
      </c>
      <c r="I121" s="10">
        <f>VLOOKUP(销售日志[[#This Row],[产品名称]],产品档案[],3,0)</f>
        <v>74.25</v>
      </c>
      <c r="J121" s="11">
        <f>VLOOKUP(销售日志[[#This Row],[产品名称]],产品档案[],4,0)</f>
        <v>99</v>
      </c>
      <c r="K121" s="12">
        <f>销售日志[[#This Row],[数量]]*销售日志[[#This Row],[标准单价]]*(1-销售日志[[#This Row],[折扣]])</f>
        <v>1316.7</v>
      </c>
      <c r="L121" s="12">
        <f>销售日志[[#This Row],[成交金额]]-销售日志[[#This Row],[数量]]*销售日志[[#This Row],[成本]]</f>
        <v>277.20000000000005</v>
      </c>
      <c r="M121" s="9" t="str">
        <f>VLOOKUP(销售日志[[#This Row],[产品名称]],产品档案[],2,0)</f>
        <v>B类</v>
      </c>
      <c r="N121" s="9" t="str">
        <f>VLOOKUP(销售日志[[#This Row],[销售员]],人员档案[],2,0)</f>
        <v>二部</v>
      </c>
    </row>
    <row r="122" spans="3:14" ht="18" customHeight="1" x14ac:dyDescent="0.3">
      <c r="C122" s="7">
        <v>43221</v>
      </c>
      <c r="D122" s="6" t="s">
        <v>27</v>
      </c>
      <c r="E122" s="6" t="s">
        <v>3</v>
      </c>
      <c r="F122" s="6" t="s">
        <v>28</v>
      </c>
      <c r="G122" s="6">
        <v>78</v>
      </c>
      <c r="H122" s="8">
        <v>0.15</v>
      </c>
      <c r="I122" s="10">
        <f>VLOOKUP(销售日志[[#This Row],[产品名称]],产品档案[],3,0)</f>
        <v>81</v>
      </c>
      <c r="J122" s="11">
        <f>VLOOKUP(销售日志[[#This Row],[产品名称]],产品档案[],4,0)</f>
        <v>108</v>
      </c>
      <c r="K122" s="12">
        <f>销售日志[[#This Row],[数量]]*销售日志[[#This Row],[标准单价]]*(1-销售日志[[#This Row],[折扣]])</f>
        <v>7160.4</v>
      </c>
      <c r="L122" s="12">
        <f>销售日志[[#This Row],[成交金额]]-销售日志[[#This Row],[数量]]*销售日志[[#This Row],[成本]]</f>
        <v>842.39999999999964</v>
      </c>
      <c r="M122" s="9" t="str">
        <f>VLOOKUP(销售日志[[#This Row],[产品名称]],产品档案[],2,0)</f>
        <v>A类</v>
      </c>
      <c r="N122" s="9" t="str">
        <f>VLOOKUP(销售日志[[#This Row],[销售员]],人员档案[],2,0)</f>
        <v>一部</v>
      </c>
    </row>
    <row r="123" spans="3:14" ht="18" customHeight="1" x14ac:dyDescent="0.3">
      <c r="C123" s="7">
        <v>43221</v>
      </c>
      <c r="D123" s="6" t="s">
        <v>30</v>
      </c>
      <c r="E123" s="6" t="s">
        <v>7</v>
      </c>
      <c r="F123" s="6" t="s">
        <v>28</v>
      </c>
      <c r="G123" s="6">
        <v>51</v>
      </c>
      <c r="H123" s="8">
        <v>0.16</v>
      </c>
      <c r="I123" s="10">
        <f>VLOOKUP(销售日志[[#This Row],[产品名称]],产品档案[],3,0)</f>
        <v>217.5</v>
      </c>
      <c r="J123" s="11">
        <f>VLOOKUP(销售日志[[#This Row],[产品名称]],产品档案[],4,0)</f>
        <v>290</v>
      </c>
      <c r="K123" s="12">
        <f>销售日志[[#This Row],[数量]]*销售日志[[#This Row],[标准单价]]*(1-销售日志[[#This Row],[折扣]])</f>
        <v>12423.6</v>
      </c>
      <c r="L123" s="12">
        <f>销售日志[[#This Row],[成交金额]]-销售日志[[#This Row],[数量]]*销售日志[[#This Row],[成本]]</f>
        <v>1331.1000000000004</v>
      </c>
      <c r="M123" s="9" t="str">
        <f>VLOOKUP(销售日志[[#This Row],[产品名称]],产品档案[],2,0)</f>
        <v>C类</v>
      </c>
      <c r="N123" s="9" t="str">
        <f>VLOOKUP(销售日志[[#This Row],[销售员]],人员档案[],2,0)</f>
        <v>一部</v>
      </c>
    </row>
    <row r="124" spans="3:14" ht="18" customHeight="1" x14ac:dyDescent="0.3">
      <c r="C124" s="7">
        <v>43224</v>
      </c>
      <c r="D124" s="6" t="s">
        <v>30</v>
      </c>
      <c r="E124" s="6" t="s">
        <v>5</v>
      </c>
      <c r="F124" s="6" t="s">
        <v>39</v>
      </c>
      <c r="G124" s="6">
        <v>55</v>
      </c>
      <c r="H124" s="8">
        <v>7.0000000000000007E-2</v>
      </c>
      <c r="I124" s="10">
        <f>VLOOKUP(销售日志[[#This Row],[产品名称]],产品档案[],3,0)</f>
        <v>74.25</v>
      </c>
      <c r="J124" s="11">
        <f>VLOOKUP(销售日志[[#This Row],[产品名称]],产品档案[],4,0)</f>
        <v>99</v>
      </c>
      <c r="K124" s="12">
        <f>销售日志[[#This Row],[数量]]*销售日志[[#This Row],[标准单价]]*(1-销售日志[[#This Row],[折扣]])</f>
        <v>5063.8499999999995</v>
      </c>
      <c r="L124" s="12">
        <f>销售日志[[#This Row],[成交金额]]-销售日志[[#This Row],[数量]]*销售日志[[#This Row],[成本]]</f>
        <v>980.09999999999945</v>
      </c>
      <c r="M124" s="9" t="str">
        <f>VLOOKUP(销售日志[[#This Row],[产品名称]],产品档案[],2,0)</f>
        <v>B类</v>
      </c>
      <c r="N124" s="9" t="str">
        <f>VLOOKUP(销售日志[[#This Row],[销售员]],人员档案[],2,0)</f>
        <v>二部</v>
      </c>
    </row>
    <row r="125" spans="3:14" ht="18" customHeight="1" x14ac:dyDescent="0.3">
      <c r="C125" s="7">
        <v>43227</v>
      </c>
      <c r="D125" s="6" t="s">
        <v>35</v>
      </c>
      <c r="E125" s="6" t="s">
        <v>1</v>
      </c>
      <c r="F125" s="6" t="s">
        <v>36</v>
      </c>
      <c r="G125" s="6">
        <v>30</v>
      </c>
      <c r="H125" s="8">
        <v>0.2</v>
      </c>
      <c r="I125" s="10">
        <f>VLOOKUP(销售日志[[#This Row],[产品名称]],产品档案[],3,0)</f>
        <v>135</v>
      </c>
      <c r="J125" s="11">
        <f>VLOOKUP(销售日志[[#This Row],[产品名称]],产品档案[],4,0)</f>
        <v>180</v>
      </c>
      <c r="K125" s="12">
        <f>销售日志[[#This Row],[数量]]*销售日志[[#This Row],[标准单价]]*(1-销售日志[[#This Row],[折扣]])</f>
        <v>4320</v>
      </c>
      <c r="L125" s="12">
        <f>销售日志[[#This Row],[成交金额]]-销售日志[[#This Row],[数量]]*销售日志[[#This Row],[成本]]</f>
        <v>270</v>
      </c>
      <c r="M125" s="9" t="str">
        <f>VLOOKUP(销售日志[[#This Row],[产品名称]],产品档案[],2,0)</f>
        <v>A类</v>
      </c>
      <c r="N125" s="9" t="str">
        <f>VLOOKUP(销售日志[[#This Row],[销售员]],人员档案[],2,0)</f>
        <v>二部</v>
      </c>
    </row>
    <row r="126" spans="3:14" ht="18" customHeight="1" x14ac:dyDescent="0.3">
      <c r="C126" s="7">
        <v>43228</v>
      </c>
      <c r="D126" s="6" t="s">
        <v>35</v>
      </c>
      <c r="E126" s="6" t="s">
        <v>4</v>
      </c>
      <c r="F126" s="6" t="s">
        <v>37</v>
      </c>
      <c r="G126" s="6">
        <v>13</v>
      </c>
      <c r="H126" s="8">
        <v>0.12</v>
      </c>
      <c r="I126" s="10">
        <f>VLOOKUP(销售日志[[#This Row],[产品名称]],产品档案[],3,0)</f>
        <v>224.25</v>
      </c>
      <c r="J126" s="11">
        <f>VLOOKUP(销售日志[[#This Row],[产品名称]],产品档案[],4,0)</f>
        <v>299</v>
      </c>
      <c r="K126" s="12">
        <f>销售日志[[#This Row],[数量]]*销售日志[[#This Row],[标准单价]]*(1-销售日志[[#This Row],[折扣]])</f>
        <v>3420.56</v>
      </c>
      <c r="L126" s="12">
        <f>销售日志[[#This Row],[成交金额]]-销售日志[[#This Row],[数量]]*销售日志[[#This Row],[成本]]</f>
        <v>505.30999999999995</v>
      </c>
      <c r="M126" s="9" t="str">
        <f>VLOOKUP(销售日志[[#This Row],[产品名称]],产品档案[],2,0)</f>
        <v>B类</v>
      </c>
      <c r="N126" s="9" t="str">
        <f>VLOOKUP(销售日志[[#This Row],[销售员]],人员档案[],2,0)</f>
        <v>二部</v>
      </c>
    </row>
    <row r="127" spans="3:14" ht="18" customHeight="1" x14ac:dyDescent="0.3">
      <c r="C127" s="7">
        <v>43228</v>
      </c>
      <c r="D127" s="6" t="s">
        <v>29</v>
      </c>
      <c r="E127" s="6" t="s">
        <v>2</v>
      </c>
      <c r="F127" s="6" t="s">
        <v>37</v>
      </c>
      <c r="G127" s="6">
        <v>25</v>
      </c>
      <c r="H127" s="8">
        <v>0.13</v>
      </c>
      <c r="I127" s="10">
        <f>VLOOKUP(销售日志[[#This Row],[产品名称]],产品档案[],3,0)</f>
        <v>133.5</v>
      </c>
      <c r="J127" s="11">
        <f>VLOOKUP(销售日志[[#This Row],[产品名称]],产品档案[],4,0)</f>
        <v>178</v>
      </c>
      <c r="K127" s="12">
        <f>销售日志[[#This Row],[数量]]*销售日志[[#This Row],[标准单价]]*(1-销售日志[[#This Row],[折扣]])</f>
        <v>3871.5</v>
      </c>
      <c r="L127" s="12">
        <f>销售日志[[#This Row],[成交金额]]-销售日志[[#This Row],[数量]]*销售日志[[#This Row],[成本]]</f>
        <v>534</v>
      </c>
      <c r="M127" s="9" t="str">
        <f>VLOOKUP(销售日志[[#This Row],[产品名称]],产品档案[],2,0)</f>
        <v>A类</v>
      </c>
      <c r="N127" s="9" t="str">
        <f>VLOOKUP(销售日志[[#This Row],[销售员]],人员档案[],2,0)</f>
        <v>二部</v>
      </c>
    </row>
    <row r="128" spans="3:14" ht="18" customHeight="1" x14ac:dyDescent="0.3">
      <c r="C128" s="7">
        <v>43228</v>
      </c>
      <c r="D128" s="6" t="s">
        <v>29</v>
      </c>
      <c r="E128" s="6" t="s">
        <v>7</v>
      </c>
      <c r="F128" s="6" t="s">
        <v>36</v>
      </c>
      <c r="G128" s="6">
        <v>45</v>
      </c>
      <c r="H128" s="8">
        <v>0.17</v>
      </c>
      <c r="I128" s="10">
        <f>VLOOKUP(销售日志[[#This Row],[产品名称]],产品档案[],3,0)</f>
        <v>217.5</v>
      </c>
      <c r="J128" s="11">
        <f>VLOOKUP(销售日志[[#This Row],[产品名称]],产品档案[],4,0)</f>
        <v>290</v>
      </c>
      <c r="K128" s="12">
        <f>销售日志[[#This Row],[数量]]*销售日志[[#This Row],[标准单价]]*(1-销售日志[[#This Row],[折扣]])</f>
        <v>10831.5</v>
      </c>
      <c r="L128" s="12">
        <f>销售日志[[#This Row],[成交金额]]-销售日志[[#This Row],[数量]]*销售日志[[#This Row],[成本]]</f>
        <v>1044</v>
      </c>
      <c r="M128" s="9" t="str">
        <f>VLOOKUP(销售日志[[#This Row],[产品名称]],产品档案[],2,0)</f>
        <v>C类</v>
      </c>
      <c r="N128" s="9" t="str">
        <f>VLOOKUP(销售日志[[#This Row],[销售员]],人员档案[],2,0)</f>
        <v>二部</v>
      </c>
    </row>
    <row r="129" spans="3:14" ht="18" customHeight="1" x14ac:dyDescent="0.3">
      <c r="C129" s="7">
        <v>43232</v>
      </c>
      <c r="D129" s="6" t="s">
        <v>30</v>
      </c>
      <c r="E129" s="6" t="s">
        <v>6</v>
      </c>
      <c r="F129" s="6" t="s">
        <v>37</v>
      </c>
      <c r="G129" s="6">
        <v>32</v>
      </c>
      <c r="H129" s="8">
        <v>0.02</v>
      </c>
      <c r="I129" s="10">
        <f>VLOOKUP(销售日志[[#This Row],[产品名称]],产品档案[],3,0)</f>
        <v>180</v>
      </c>
      <c r="J129" s="11">
        <f>VLOOKUP(销售日志[[#This Row],[产品名称]],产品档案[],4,0)</f>
        <v>240</v>
      </c>
      <c r="K129" s="12">
        <f>销售日志[[#This Row],[数量]]*销售日志[[#This Row],[标准单价]]*(1-销售日志[[#This Row],[折扣]])</f>
        <v>7526.4</v>
      </c>
      <c r="L129" s="12">
        <f>销售日志[[#This Row],[成交金额]]-销售日志[[#This Row],[数量]]*销售日志[[#This Row],[成本]]</f>
        <v>1766.3999999999996</v>
      </c>
      <c r="M129" s="9" t="str">
        <f>VLOOKUP(销售日志[[#This Row],[产品名称]],产品档案[],2,0)</f>
        <v>B类</v>
      </c>
      <c r="N129" s="9" t="str">
        <f>VLOOKUP(销售日志[[#This Row],[销售员]],人员档案[],2,0)</f>
        <v>二部</v>
      </c>
    </row>
    <row r="130" spans="3:14" ht="18" customHeight="1" x14ac:dyDescent="0.3">
      <c r="C130" s="7">
        <v>43232</v>
      </c>
      <c r="D130" s="6" t="s">
        <v>35</v>
      </c>
      <c r="E130" s="6" t="s">
        <v>4</v>
      </c>
      <c r="F130" s="6" t="s">
        <v>32</v>
      </c>
      <c r="G130" s="6">
        <v>34</v>
      </c>
      <c r="H130" s="8">
        <v>0.19</v>
      </c>
      <c r="I130" s="10">
        <f>VLOOKUP(销售日志[[#This Row],[产品名称]],产品档案[],3,0)</f>
        <v>224.25</v>
      </c>
      <c r="J130" s="11">
        <f>VLOOKUP(销售日志[[#This Row],[产品名称]],产品档案[],4,0)</f>
        <v>299</v>
      </c>
      <c r="K130" s="12">
        <f>销售日志[[#This Row],[数量]]*销售日志[[#This Row],[标准单价]]*(1-销售日志[[#This Row],[折扣]])</f>
        <v>8234.4600000000009</v>
      </c>
      <c r="L130" s="12">
        <f>销售日志[[#This Row],[成交金额]]-销售日志[[#This Row],[数量]]*销售日志[[#This Row],[成本]]</f>
        <v>609.96000000000095</v>
      </c>
      <c r="M130" s="9" t="str">
        <f>VLOOKUP(销售日志[[#This Row],[产品名称]],产品档案[],2,0)</f>
        <v>B类</v>
      </c>
      <c r="N130" s="9" t="str">
        <f>VLOOKUP(销售日志[[#This Row],[销售员]],人员档案[],2,0)</f>
        <v>一部</v>
      </c>
    </row>
    <row r="131" spans="3:14" ht="18" customHeight="1" x14ac:dyDescent="0.3">
      <c r="C131" s="7">
        <v>43233</v>
      </c>
      <c r="D131" s="6" t="s">
        <v>35</v>
      </c>
      <c r="E131" s="6" t="s">
        <v>4</v>
      </c>
      <c r="F131" s="6" t="s">
        <v>34</v>
      </c>
      <c r="G131" s="6">
        <v>5</v>
      </c>
      <c r="H131" s="8">
        <v>0.23</v>
      </c>
      <c r="I131" s="10">
        <f>VLOOKUP(销售日志[[#This Row],[产品名称]],产品档案[],3,0)</f>
        <v>224.25</v>
      </c>
      <c r="J131" s="11">
        <f>VLOOKUP(销售日志[[#This Row],[产品名称]],产品档案[],4,0)</f>
        <v>299</v>
      </c>
      <c r="K131" s="12">
        <f>销售日志[[#This Row],[数量]]*销售日志[[#This Row],[标准单价]]*(1-销售日志[[#This Row],[折扣]])</f>
        <v>1151.1500000000001</v>
      </c>
      <c r="L131" s="12">
        <f>销售日志[[#This Row],[成交金额]]-销售日志[[#This Row],[数量]]*销售日志[[#This Row],[成本]]</f>
        <v>29.900000000000091</v>
      </c>
      <c r="M131" s="9" t="str">
        <f>VLOOKUP(销售日志[[#This Row],[产品名称]],产品档案[],2,0)</f>
        <v>B类</v>
      </c>
      <c r="N131" s="9" t="str">
        <f>VLOOKUP(销售日志[[#This Row],[销售员]],人员档案[],2,0)</f>
        <v>一部</v>
      </c>
    </row>
    <row r="132" spans="3:14" ht="18" customHeight="1" x14ac:dyDescent="0.3">
      <c r="C132" s="7">
        <v>43234</v>
      </c>
      <c r="D132" s="6" t="s">
        <v>29</v>
      </c>
      <c r="E132" s="6" t="s">
        <v>6</v>
      </c>
      <c r="F132" s="6" t="s">
        <v>28</v>
      </c>
      <c r="G132" s="6">
        <v>66</v>
      </c>
      <c r="H132" s="8">
        <v>0.21</v>
      </c>
      <c r="I132" s="10">
        <f>VLOOKUP(销售日志[[#This Row],[产品名称]],产品档案[],3,0)</f>
        <v>180</v>
      </c>
      <c r="J132" s="11">
        <f>VLOOKUP(销售日志[[#This Row],[产品名称]],产品档案[],4,0)</f>
        <v>240</v>
      </c>
      <c r="K132" s="12">
        <f>销售日志[[#This Row],[数量]]*销售日志[[#This Row],[标准单价]]*(1-销售日志[[#This Row],[折扣]])</f>
        <v>12513.6</v>
      </c>
      <c r="L132" s="12">
        <f>销售日志[[#This Row],[成交金额]]-销售日志[[#This Row],[数量]]*销售日志[[#This Row],[成本]]</f>
        <v>633.60000000000036</v>
      </c>
      <c r="M132" s="9" t="str">
        <f>VLOOKUP(销售日志[[#This Row],[产品名称]],产品档案[],2,0)</f>
        <v>B类</v>
      </c>
      <c r="N132" s="9" t="str">
        <f>VLOOKUP(销售日志[[#This Row],[销售员]],人员档案[],2,0)</f>
        <v>一部</v>
      </c>
    </row>
    <row r="133" spans="3:14" ht="18" customHeight="1" x14ac:dyDescent="0.3">
      <c r="C133" s="7">
        <v>43235</v>
      </c>
      <c r="D133" s="6" t="s">
        <v>29</v>
      </c>
      <c r="E133" s="6" t="s">
        <v>4</v>
      </c>
      <c r="F133" s="6" t="s">
        <v>32</v>
      </c>
      <c r="G133" s="6">
        <v>79</v>
      </c>
      <c r="H133" s="8">
        <v>0.19</v>
      </c>
      <c r="I133" s="10">
        <f>VLOOKUP(销售日志[[#This Row],[产品名称]],产品档案[],3,0)</f>
        <v>224.25</v>
      </c>
      <c r="J133" s="11">
        <f>VLOOKUP(销售日志[[#This Row],[产品名称]],产品档案[],4,0)</f>
        <v>299</v>
      </c>
      <c r="K133" s="12">
        <f>销售日志[[#This Row],[数量]]*销售日志[[#This Row],[标准单价]]*(1-销售日志[[#This Row],[折扣]])</f>
        <v>19133.010000000002</v>
      </c>
      <c r="L133" s="12">
        <f>销售日志[[#This Row],[成交金额]]-销售日志[[#This Row],[数量]]*销售日志[[#This Row],[成本]]</f>
        <v>1417.260000000002</v>
      </c>
      <c r="M133" s="9" t="str">
        <f>VLOOKUP(销售日志[[#This Row],[产品名称]],产品档案[],2,0)</f>
        <v>B类</v>
      </c>
      <c r="N133" s="9" t="str">
        <f>VLOOKUP(销售日志[[#This Row],[销售员]],人员档案[],2,0)</f>
        <v>一部</v>
      </c>
    </row>
    <row r="134" spans="3:14" ht="18" customHeight="1" x14ac:dyDescent="0.3">
      <c r="C134" s="7">
        <v>43237</v>
      </c>
      <c r="D134" s="6" t="s">
        <v>27</v>
      </c>
      <c r="E134" s="6" t="s">
        <v>7</v>
      </c>
      <c r="F134" s="6" t="s">
        <v>37</v>
      </c>
      <c r="G134" s="6">
        <v>19</v>
      </c>
      <c r="H134" s="8">
        <v>0.09</v>
      </c>
      <c r="I134" s="10">
        <f>VLOOKUP(销售日志[[#This Row],[产品名称]],产品档案[],3,0)</f>
        <v>217.5</v>
      </c>
      <c r="J134" s="11">
        <f>VLOOKUP(销售日志[[#This Row],[产品名称]],产品档案[],4,0)</f>
        <v>290</v>
      </c>
      <c r="K134" s="12">
        <f>销售日志[[#This Row],[数量]]*销售日志[[#This Row],[标准单价]]*(1-销售日志[[#This Row],[折扣]])</f>
        <v>5014.1000000000004</v>
      </c>
      <c r="L134" s="12">
        <f>销售日志[[#This Row],[成交金额]]-销售日志[[#This Row],[数量]]*销售日志[[#This Row],[成本]]</f>
        <v>881.60000000000036</v>
      </c>
      <c r="M134" s="9" t="str">
        <f>VLOOKUP(销售日志[[#This Row],[产品名称]],产品档案[],2,0)</f>
        <v>C类</v>
      </c>
      <c r="N134" s="9" t="str">
        <f>VLOOKUP(销售日志[[#This Row],[销售员]],人员档案[],2,0)</f>
        <v>二部</v>
      </c>
    </row>
    <row r="135" spans="3:14" ht="18" customHeight="1" x14ac:dyDescent="0.3">
      <c r="C135" s="7">
        <v>43237</v>
      </c>
      <c r="D135" s="6" t="s">
        <v>27</v>
      </c>
      <c r="E135" s="6" t="s">
        <v>7</v>
      </c>
      <c r="F135" s="6" t="s">
        <v>39</v>
      </c>
      <c r="G135" s="6">
        <v>79</v>
      </c>
      <c r="H135" s="8">
        <v>0.24</v>
      </c>
      <c r="I135" s="10">
        <f>VLOOKUP(销售日志[[#This Row],[产品名称]],产品档案[],3,0)</f>
        <v>217.5</v>
      </c>
      <c r="J135" s="11">
        <f>VLOOKUP(销售日志[[#This Row],[产品名称]],产品档案[],4,0)</f>
        <v>290</v>
      </c>
      <c r="K135" s="12">
        <f>销售日志[[#This Row],[数量]]*销售日志[[#This Row],[标准单价]]*(1-销售日志[[#This Row],[折扣]])</f>
        <v>17411.599999999999</v>
      </c>
      <c r="L135" s="12">
        <f>销售日志[[#This Row],[成交金额]]-销售日志[[#This Row],[数量]]*销售日志[[#This Row],[成本]]</f>
        <v>229.09999999999854</v>
      </c>
      <c r="M135" s="9" t="str">
        <f>VLOOKUP(销售日志[[#This Row],[产品名称]],产品档案[],2,0)</f>
        <v>C类</v>
      </c>
      <c r="N135" s="9" t="str">
        <f>VLOOKUP(销售日志[[#This Row],[销售员]],人员档案[],2,0)</f>
        <v>二部</v>
      </c>
    </row>
    <row r="136" spans="3:14" ht="18" customHeight="1" x14ac:dyDescent="0.3">
      <c r="C136" s="7">
        <v>43237</v>
      </c>
      <c r="D136" s="6" t="s">
        <v>27</v>
      </c>
      <c r="E136" s="6" t="s">
        <v>6</v>
      </c>
      <c r="F136" s="6" t="s">
        <v>28</v>
      </c>
      <c r="G136" s="6">
        <v>74</v>
      </c>
      <c r="H136" s="8">
        <v>0.27</v>
      </c>
      <c r="I136" s="10">
        <f>VLOOKUP(销售日志[[#This Row],[产品名称]],产品档案[],3,0)</f>
        <v>180</v>
      </c>
      <c r="J136" s="11">
        <f>VLOOKUP(销售日志[[#This Row],[产品名称]],产品档案[],4,0)</f>
        <v>240</v>
      </c>
      <c r="K136" s="12">
        <f>销售日志[[#This Row],[数量]]*销售日志[[#This Row],[标准单价]]*(1-销售日志[[#This Row],[折扣]])</f>
        <v>12964.8</v>
      </c>
      <c r="L136" s="12">
        <f>销售日志[[#This Row],[成交金额]]-销售日志[[#This Row],[数量]]*销售日志[[#This Row],[成本]]</f>
        <v>-355.20000000000073</v>
      </c>
      <c r="M136" s="9" t="str">
        <f>VLOOKUP(销售日志[[#This Row],[产品名称]],产品档案[],2,0)</f>
        <v>B类</v>
      </c>
      <c r="N136" s="9" t="str">
        <f>VLOOKUP(销售日志[[#This Row],[销售员]],人员档案[],2,0)</f>
        <v>一部</v>
      </c>
    </row>
    <row r="137" spans="3:14" ht="18" customHeight="1" x14ac:dyDescent="0.3">
      <c r="C137" s="7">
        <v>43238</v>
      </c>
      <c r="D137" s="6" t="s">
        <v>35</v>
      </c>
      <c r="E137" s="6" t="s">
        <v>5</v>
      </c>
      <c r="F137" s="6" t="s">
        <v>36</v>
      </c>
      <c r="G137" s="6">
        <v>31</v>
      </c>
      <c r="H137" s="8">
        <v>0.26</v>
      </c>
      <c r="I137" s="10">
        <f>VLOOKUP(销售日志[[#This Row],[产品名称]],产品档案[],3,0)</f>
        <v>74.25</v>
      </c>
      <c r="J137" s="11">
        <f>VLOOKUP(销售日志[[#This Row],[产品名称]],产品档案[],4,0)</f>
        <v>99</v>
      </c>
      <c r="K137" s="12">
        <f>销售日志[[#This Row],[数量]]*销售日志[[#This Row],[标准单价]]*(1-销售日志[[#This Row],[折扣]])</f>
        <v>2271.06</v>
      </c>
      <c r="L137" s="12">
        <f>销售日志[[#This Row],[成交金额]]-销售日志[[#This Row],[数量]]*销售日志[[#This Row],[成本]]</f>
        <v>-30.690000000000055</v>
      </c>
      <c r="M137" s="9" t="str">
        <f>VLOOKUP(销售日志[[#This Row],[产品名称]],产品档案[],2,0)</f>
        <v>B类</v>
      </c>
      <c r="N137" s="9" t="str">
        <f>VLOOKUP(销售日志[[#This Row],[销售员]],人员档案[],2,0)</f>
        <v>二部</v>
      </c>
    </row>
    <row r="138" spans="3:14" ht="18" customHeight="1" x14ac:dyDescent="0.3">
      <c r="C138" s="7">
        <v>43239</v>
      </c>
      <c r="D138" s="6" t="s">
        <v>35</v>
      </c>
      <c r="E138" s="6" t="s">
        <v>8</v>
      </c>
      <c r="F138" s="6" t="s">
        <v>37</v>
      </c>
      <c r="G138" s="6">
        <v>36</v>
      </c>
      <c r="H138" s="8">
        <v>0.12</v>
      </c>
      <c r="I138" s="10">
        <f>VLOOKUP(销售日志[[#This Row],[产品名称]],产品档案[],3,0)</f>
        <v>142.5</v>
      </c>
      <c r="J138" s="11">
        <f>VLOOKUP(销售日志[[#This Row],[产品名称]],产品档案[],4,0)</f>
        <v>190</v>
      </c>
      <c r="K138" s="12">
        <f>销售日志[[#This Row],[数量]]*销售日志[[#This Row],[标准单价]]*(1-销售日志[[#This Row],[折扣]])</f>
        <v>6019.2</v>
      </c>
      <c r="L138" s="12">
        <f>销售日志[[#This Row],[成交金额]]-销售日志[[#This Row],[数量]]*销售日志[[#This Row],[成本]]</f>
        <v>889.19999999999982</v>
      </c>
      <c r="M138" s="9" t="str">
        <f>VLOOKUP(销售日志[[#This Row],[产品名称]],产品档案[],2,0)</f>
        <v>C类</v>
      </c>
      <c r="N138" s="9" t="str">
        <f>VLOOKUP(销售日志[[#This Row],[销售员]],人员档案[],2,0)</f>
        <v>二部</v>
      </c>
    </row>
    <row r="139" spans="3:14" ht="18" customHeight="1" x14ac:dyDescent="0.3">
      <c r="C139" s="7">
        <v>43240</v>
      </c>
      <c r="D139" s="6" t="s">
        <v>35</v>
      </c>
      <c r="E139" s="6" t="s">
        <v>4</v>
      </c>
      <c r="F139" s="6" t="s">
        <v>32</v>
      </c>
      <c r="G139" s="6">
        <v>28</v>
      </c>
      <c r="H139" s="8">
        <v>0.08</v>
      </c>
      <c r="I139" s="10">
        <f>VLOOKUP(销售日志[[#This Row],[产品名称]],产品档案[],3,0)</f>
        <v>224.25</v>
      </c>
      <c r="J139" s="11">
        <f>VLOOKUP(销售日志[[#This Row],[产品名称]],产品档案[],4,0)</f>
        <v>299</v>
      </c>
      <c r="K139" s="12">
        <f>销售日志[[#This Row],[数量]]*销售日志[[#This Row],[标准单价]]*(1-销售日志[[#This Row],[折扣]])</f>
        <v>7702.2400000000007</v>
      </c>
      <c r="L139" s="12">
        <f>销售日志[[#This Row],[成交金额]]-销售日志[[#This Row],[数量]]*销售日志[[#This Row],[成本]]</f>
        <v>1423.2400000000007</v>
      </c>
      <c r="M139" s="9" t="str">
        <f>VLOOKUP(销售日志[[#This Row],[产品名称]],产品档案[],2,0)</f>
        <v>B类</v>
      </c>
      <c r="N139" s="9" t="str">
        <f>VLOOKUP(销售日志[[#This Row],[销售员]],人员档案[],2,0)</f>
        <v>一部</v>
      </c>
    </row>
    <row r="140" spans="3:14" ht="18" customHeight="1" x14ac:dyDescent="0.3">
      <c r="C140" s="7">
        <v>43242</v>
      </c>
      <c r="D140" s="6" t="s">
        <v>35</v>
      </c>
      <c r="E140" s="6" t="s">
        <v>2</v>
      </c>
      <c r="F140" s="6" t="s">
        <v>36</v>
      </c>
      <c r="G140" s="6">
        <v>10</v>
      </c>
      <c r="H140" s="8">
        <v>0.01</v>
      </c>
      <c r="I140" s="10">
        <f>VLOOKUP(销售日志[[#This Row],[产品名称]],产品档案[],3,0)</f>
        <v>133.5</v>
      </c>
      <c r="J140" s="11">
        <f>VLOOKUP(销售日志[[#This Row],[产品名称]],产品档案[],4,0)</f>
        <v>178</v>
      </c>
      <c r="K140" s="12">
        <f>销售日志[[#This Row],[数量]]*销售日志[[#This Row],[标准单价]]*(1-销售日志[[#This Row],[折扣]])</f>
        <v>1762.2</v>
      </c>
      <c r="L140" s="12">
        <f>销售日志[[#This Row],[成交金额]]-销售日志[[#This Row],[数量]]*销售日志[[#This Row],[成本]]</f>
        <v>427.20000000000005</v>
      </c>
      <c r="M140" s="9" t="str">
        <f>VLOOKUP(销售日志[[#This Row],[产品名称]],产品档案[],2,0)</f>
        <v>A类</v>
      </c>
      <c r="N140" s="9" t="str">
        <f>VLOOKUP(销售日志[[#This Row],[销售员]],人员档案[],2,0)</f>
        <v>二部</v>
      </c>
    </row>
    <row r="141" spans="3:14" ht="18" customHeight="1" x14ac:dyDescent="0.3">
      <c r="C141" s="7">
        <v>43244</v>
      </c>
      <c r="D141" s="6" t="s">
        <v>35</v>
      </c>
      <c r="E141" s="6" t="s">
        <v>2</v>
      </c>
      <c r="F141" s="6" t="s">
        <v>37</v>
      </c>
      <c r="G141" s="6">
        <v>15</v>
      </c>
      <c r="H141" s="8">
        <v>0.02</v>
      </c>
      <c r="I141" s="10">
        <f>VLOOKUP(销售日志[[#This Row],[产品名称]],产品档案[],3,0)</f>
        <v>133.5</v>
      </c>
      <c r="J141" s="11">
        <f>VLOOKUP(销售日志[[#This Row],[产品名称]],产品档案[],4,0)</f>
        <v>178</v>
      </c>
      <c r="K141" s="12">
        <f>销售日志[[#This Row],[数量]]*销售日志[[#This Row],[标准单价]]*(1-销售日志[[#This Row],[折扣]])</f>
        <v>2616.6</v>
      </c>
      <c r="L141" s="12">
        <f>销售日志[[#This Row],[成交金额]]-销售日志[[#This Row],[数量]]*销售日志[[#This Row],[成本]]</f>
        <v>614.09999999999991</v>
      </c>
      <c r="M141" s="9" t="str">
        <f>VLOOKUP(销售日志[[#This Row],[产品名称]],产品档案[],2,0)</f>
        <v>A类</v>
      </c>
      <c r="N141" s="9" t="str">
        <f>VLOOKUP(销售日志[[#This Row],[销售员]],人员档案[],2,0)</f>
        <v>二部</v>
      </c>
    </row>
    <row r="142" spans="3:14" ht="18" customHeight="1" x14ac:dyDescent="0.3">
      <c r="C142" s="7">
        <v>43244</v>
      </c>
      <c r="D142" s="6" t="s">
        <v>30</v>
      </c>
      <c r="E142" s="6" t="s">
        <v>5</v>
      </c>
      <c r="F142" s="6" t="s">
        <v>31</v>
      </c>
      <c r="G142" s="6">
        <v>27</v>
      </c>
      <c r="H142" s="8">
        <v>0.16</v>
      </c>
      <c r="I142" s="10">
        <f>VLOOKUP(销售日志[[#This Row],[产品名称]],产品档案[],3,0)</f>
        <v>74.25</v>
      </c>
      <c r="J142" s="11">
        <f>VLOOKUP(销售日志[[#This Row],[产品名称]],产品档案[],4,0)</f>
        <v>99</v>
      </c>
      <c r="K142" s="12">
        <f>销售日志[[#This Row],[数量]]*销售日志[[#This Row],[标准单价]]*(1-销售日志[[#This Row],[折扣]])</f>
        <v>2245.3199999999997</v>
      </c>
      <c r="L142" s="12">
        <f>销售日志[[#This Row],[成交金额]]-销售日志[[#This Row],[数量]]*销售日志[[#This Row],[成本]]</f>
        <v>240.56999999999971</v>
      </c>
      <c r="M142" s="9" t="str">
        <f>VLOOKUP(销售日志[[#This Row],[产品名称]],产品档案[],2,0)</f>
        <v>B类</v>
      </c>
      <c r="N142" s="9" t="str">
        <f>VLOOKUP(销售日志[[#This Row],[销售员]],人员档案[],2,0)</f>
        <v>一部</v>
      </c>
    </row>
    <row r="143" spans="3:14" ht="18" customHeight="1" x14ac:dyDescent="0.3">
      <c r="C143" s="7">
        <v>43246</v>
      </c>
      <c r="D143" s="6" t="s">
        <v>27</v>
      </c>
      <c r="E143" s="6" t="s">
        <v>7</v>
      </c>
      <c r="F143" s="6" t="s">
        <v>28</v>
      </c>
      <c r="G143" s="6">
        <v>41</v>
      </c>
      <c r="H143" s="8">
        <v>0.1</v>
      </c>
      <c r="I143" s="10">
        <f>VLOOKUP(销售日志[[#This Row],[产品名称]],产品档案[],3,0)</f>
        <v>217.5</v>
      </c>
      <c r="J143" s="11">
        <f>VLOOKUP(销售日志[[#This Row],[产品名称]],产品档案[],4,0)</f>
        <v>290</v>
      </c>
      <c r="K143" s="12">
        <f>销售日志[[#This Row],[数量]]*销售日志[[#This Row],[标准单价]]*(1-销售日志[[#This Row],[折扣]])</f>
        <v>10701</v>
      </c>
      <c r="L143" s="12">
        <f>销售日志[[#This Row],[成交金额]]-销售日志[[#This Row],[数量]]*销售日志[[#This Row],[成本]]</f>
        <v>1783.5</v>
      </c>
      <c r="M143" s="9" t="str">
        <f>VLOOKUP(销售日志[[#This Row],[产品名称]],产品档案[],2,0)</f>
        <v>C类</v>
      </c>
      <c r="N143" s="9" t="str">
        <f>VLOOKUP(销售日志[[#This Row],[销售员]],人员档案[],2,0)</f>
        <v>一部</v>
      </c>
    </row>
    <row r="144" spans="3:14" ht="18" customHeight="1" x14ac:dyDescent="0.3">
      <c r="C144" s="7">
        <v>43246</v>
      </c>
      <c r="D144" s="6" t="s">
        <v>35</v>
      </c>
      <c r="E144" s="6" t="s">
        <v>4</v>
      </c>
      <c r="F144" s="6" t="s">
        <v>38</v>
      </c>
      <c r="G144" s="6">
        <v>14</v>
      </c>
      <c r="H144" s="8">
        <v>0.19</v>
      </c>
      <c r="I144" s="10">
        <f>VLOOKUP(销售日志[[#This Row],[产品名称]],产品档案[],3,0)</f>
        <v>224.25</v>
      </c>
      <c r="J144" s="11">
        <f>VLOOKUP(销售日志[[#This Row],[产品名称]],产品档案[],4,0)</f>
        <v>299</v>
      </c>
      <c r="K144" s="12">
        <f>销售日志[[#This Row],[数量]]*销售日志[[#This Row],[标准单价]]*(1-销售日志[[#This Row],[折扣]])</f>
        <v>3390.6600000000003</v>
      </c>
      <c r="L144" s="12">
        <f>销售日志[[#This Row],[成交金额]]-销售日志[[#This Row],[数量]]*销售日志[[#This Row],[成本]]</f>
        <v>251.16000000000031</v>
      </c>
      <c r="M144" s="9" t="str">
        <f>VLOOKUP(销售日志[[#This Row],[产品名称]],产品档案[],2,0)</f>
        <v>B类</v>
      </c>
      <c r="N144" s="9" t="str">
        <f>VLOOKUP(销售日志[[#This Row],[销售员]],人员档案[],2,0)</f>
        <v>二部</v>
      </c>
    </row>
    <row r="145" spans="3:14" ht="18" customHeight="1" x14ac:dyDescent="0.3">
      <c r="C145" s="7">
        <v>43248</v>
      </c>
      <c r="D145" s="6" t="s">
        <v>29</v>
      </c>
      <c r="E145" s="6" t="s">
        <v>1</v>
      </c>
      <c r="F145" s="6" t="s">
        <v>36</v>
      </c>
      <c r="G145" s="6">
        <v>80</v>
      </c>
      <c r="H145" s="8">
        <v>0.01</v>
      </c>
      <c r="I145" s="10">
        <f>VLOOKUP(销售日志[[#This Row],[产品名称]],产品档案[],3,0)</f>
        <v>135</v>
      </c>
      <c r="J145" s="11">
        <f>VLOOKUP(销售日志[[#This Row],[产品名称]],产品档案[],4,0)</f>
        <v>180</v>
      </c>
      <c r="K145" s="12">
        <f>销售日志[[#This Row],[数量]]*销售日志[[#This Row],[标准单价]]*(1-销售日志[[#This Row],[折扣]])</f>
        <v>14256</v>
      </c>
      <c r="L145" s="12">
        <f>销售日志[[#This Row],[成交金额]]-销售日志[[#This Row],[数量]]*销售日志[[#This Row],[成本]]</f>
        <v>3456</v>
      </c>
      <c r="M145" s="9" t="str">
        <f>VLOOKUP(销售日志[[#This Row],[产品名称]],产品档案[],2,0)</f>
        <v>A类</v>
      </c>
      <c r="N145" s="9" t="str">
        <f>VLOOKUP(销售日志[[#This Row],[销售员]],人员档案[],2,0)</f>
        <v>二部</v>
      </c>
    </row>
    <row r="146" spans="3:14" ht="18" customHeight="1" x14ac:dyDescent="0.3">
      <c r="C146" s="7">
        <v>43248</v>
      </c>
      <c r="D146" s="6" t="s">
        <v>29</v>
      </c>
      <c r="E146" s="6" t="s">
        <v>5</v>
      </c>
      <c r="F146" s="6" t="s">
        <v>38</v>
      </c>
      <c r="G146" s="6">
        <v>60</v>
      </c>
      <c r="H146" s="8">
        <v>0.01</v>
      </c>
      <c r="I146" s="10">
        <f>VLOOKUP(销售日志[[#This Row],[产品名称]],产品档案[],3,0)</f>
        <v>74.25</v>
      </c>
      <c r="J146" s="11">
        <f>VLOOKUP(销售日志[[#This Row],[产品名称]],产品档案[],4,0)</f>
        <v>99</v>
      </c>
      <c r="K146" s="12">
        <f>销售日志[[#This Row],[数量]]*销售日志[[#This Row],[标准单价]]*(1-销售日志[[#This Row],[折扣]])</f>
        <v>5880.6</v>
      </c>
      <c r="L146" s="12">
        <f>销售日志[[#This Row],[成交金额]]-销售日志[[#This Row],[数量]]*销售日志[[#This Row],[成本]]</f>
        <v>1425.6000000000004</v>
      </c>
      <c r="M146" s="9" t="str">
        <f>VLOOKUP(销售日志[[#This Row],[产品名称]],产品档案[],2,0)</f>
        <v>B类</v>
      </c>
      <c r="N146" s="9" t="str">
        <f>VLOOKUP(销售日志[[#This Row],[销售员]],人员档案[],2,0)</f>
        <v>二部</v>
      </c>
    </row>
    <row r="147" spans="3:14" ht="18" customHeight="1" x14ac:dyDescent="0.3">
      <c r="C147" s="7">
        <v>43250</v>
      </c>
      <c r="D147" s="6" t="s">
        <v>29</v>
      </c>
      <c r="E147" s="6" t="s">
        <v>4</v>
      </c>
      <c r="F147" s="6" t="s">
        <v>37</v>
      </c>
      <c r="G147" s="6">
        <v>5</v>
      </c>
      <c r="H147" s="8">
        <v>7.0000000000000007E-2</v>
      </c>
      <c r="I147" s="10">
        <f>VLOOKUP(销售日志[[#This Row],[产品名称]],产品档案[],3,0)</f>
        <v>224.25</v>
      </c>
      <c r="J147" s="11">
        <f>VLOOKUP(销售日志[[#This Row],[产品名称]],产品档案[],4,0)</f>
        <v>299</v>
      </c>
      <c r="K147" s="12">
        <f>销售日志[[#This Row],[数量]]*销售日志[[#This Row],[标准单价]]*(1-销售日志[[#This Row],[折扣]])</f>
        <v>1390.35</v>
      </c>
      <c r="L147" s="12">
        <f>销售日志[[#This Row],[成交金额]]-销售日志[[#This Row],[数量]]*销售日志[[#This Row],[成本]]</f>
        <v>269.09999999999991</v>
      </c>
      <c r="M147" s="9" t="str">
        <f>VLOOKUP(销售日志[[#This Row],[产品名称]],产品档案[],2,0)</f>
        <v>B类</v>
      </c>
      <c r="N147" s="9" t="str">
        <f>VLOOKUP(销售日志[[#This Row],[销售员]],人员档案[],2,0)</f>
        <v>二部</v>
      </c>
    </row>
    <row r="148" spans="3:14" ht="18" customHeight="1" x14ac:dyDescent="0.3">
      <c r="C148" s="7">
        <v>43251</v>
      </c>
      <c r="D148" s="6" t="s">
        <v>35</v>
      </c>
      <c r="E148" s="6" t="s">
        <v>7</v>
      </c>
      <c r="F148" s="6" t="s">
        <v>28</v>
      </c>
      <c r="G148" s="6">
        <v>13</v>
      </c>
      <c r="H148" s="8">
        <v>0.26</v>
      </c>
      <c r="I148" s="10">
        <f>VLOOKUP(销售日志[[#This Row],[产品名称]],产品档案[],3,0)</f>
        <v>217.5</v>
      </c>
      <c r="J148" s="11">
        <f>VLOOKUP(销售日志[[#This Row],[产品名称]],产品档案[],4,0)</f>
        <v>290</v>
      </c>
      <c r="K148" s="12">
        <f>销售日志[[#This Row],[数量]]*销售日志[[#This Row],[标准单价]]*(1-销售日志[[#This Row],[折扣]])</f>
        <v>2789.8</v>
      </c>
      <c r="L148" s="12">
        <f>销售日志[[#This Row],[成交金额]]-销售日志[[#This Row],[数量]]*销售日志[[#This Row],[成本]]</f>
        <v>-37.699999999999818</v>
      </c>
      <c r="M148" s="9" t="str">
        <f>VLOOKUP(销售日志[[#This Row],[产品名称]],产品档案[],2,0)</f>
        <v>C类</v>
      </c>
      <c r="N148" s="9" t="str">
        <f>VLOOKUP(销售日志[[#This Row],[销售员]],人员档案[],2,0)</f>
        <v>一部</v>
      </c>
    </row>
    <row r="149" spans="3:14" ht="18" customHeight="1" x14ac:dyDescent="0.3">
      <c r="C149" s="7">
        <v>43252</v>
      </c>
      <c r="D149" s="6" t="s">
        <v>35</v>
      </c>
      <c r="E149" s="6" t="s">
        <v>7</v>
      </c>
      <c r="F149" s="6" t="s">
        <v>28</v>
      </c>
      <c r="G149" s="6">
        <v>19</v>
      </c>
      <c r="H149" s="8">
        <v>0.01</v>
      </c>
      <c r="I149" s="10">
        <f>VLOOKUP(销售日志[[#This Row],[产品名称]],产品档案[],3,0)</f>
        <v>217.5</v>
      </c>
      <c r="J149" s="11">
        <f>VLOOKUP(销售日志[[#This Row],[产品名称]],产品档案[],4,0)</f>
        <v>290</v>
      </c>
      <c r="K149" s="12">
        <f>销售日志[[#This Row],[数量]]*销售日志[[#This Row],[标准单价]]*(1-销售日志[[#This Row],[折扣]])</f>
        <v>5454.9</v>
      </c>
      <c r="L149" s="12">
        <f>销售日志[[#This Row],[成交金额]]-销售日志[[#This Row],[数量]]*销售日志[[#This Row],[成本]]</f>
        <v>1322.3999999999996</v>
      </c>
      <c r="M149" s="9" t="str">
        <f>VLOOKUP(销售日志[[#This Row],[产品名称]],产品档案[],2,0)</f>
        <v>C类</v>
      </c>
      <c r="N149" s="9" t="str">
        <f>VLOOKUP(销售日志[[#This Row],[销售员]],人员档案[],2,0)</f>
        <v>一部</v>
      </c>
    </row>
    <row r="150" spans="3:14" ht="18" customHeight="1" x14ac:dyDescent="0.3">
      <c r="C150" s="7">
        <v>43257</v>
      </c>
      <c r="D150" s="6" t="s">
        <v>27</v>
      </c>
      <c r="E150" s="6" t="s">
        <v>5</v>
      </c>
      <c r="F150" s="6" t="s">
        <v>36</v>
      </c>
      <c r="G150" s="6">
        <v>10</v>
      </c>
      <c r="H150" s="8">
        <v>7.0000000000000007E-2</v>
      </c>
      <c r="I150" s="10">
        <f>VLOOKUP(销售日志[[#This Row],[产品名称]],产品档案[],3,0)</f>
        <v>74.25</v>
      </c>
      <c r="J150" s="11">
        <f>VLOOKUP(销售日志[[#This Row],[产品名称]],产品档案[],4,0)</f>
        <v>99</v>
      </c>
      <c r="K150" s="12">
        <f>销售日志[[#This Row],[数量]]*销售日志[[#This Row],[标准单价]]*(1-销售日志[[#This Row],[折扣]])</f>
        <v>920.69999999999993</v>
      </c>
      <c r="L150" s="12">
        <f>销售日志[[#This Row],[成交金额]]-销售日志[[#This Row],[数量]]*销售日志[[#This Row],[成本]]</f>
        <v>178.19999999999993</v>
      </c>
      <c r="M150" s="9" t="str">
        <f>VLOOKUP(销售日志[[#This Row],[产品名称]],产品档案[],2,0)</f>
        <v>B类</v>
      </c>
      <c r="N150" s="9" t="str">
        <f>VLOOKUP(销售日志[[#This Row],[销售员]],人员档案[],2,0)</f>
        <v>二部</v>
      </c>
    </row>
    <row r="151" spans="3:14" ht="18" customHeight="1" x14ac:dyDescent="0.3">
      <c r="C151" s="7">
        <v>43258</v>
      </c>
      <c r="D151" s="6" t="s">
        <v>35</v>
      </c>
      <c r="E151" s="6" t="s">
        <v>7</v>
      </c>
      <c r="F151" s="6" t="s">
        <v>32</v>
      </c>
      <c r="G151" s="6">
        <v>10</v>
      </c>
      <c r="H151" s="8">
        <v>0.01</v>
      </c>
      <c r="I151" s="10">
        <f>VLOOKUP(销售日志[[#This Row],[产品名称]],产品档案[],3,0)</f>
        <v>217.5</v>
      </c>
      <c r="J151" s="11">
        <f>VLOOKUP(销售日志[[#This Row],[产品名称]],产品档案[],4,0)</f>
        <v>290</v>
      </c>
      <c r="K151" s="12">
        <f>销售日志[[#This Row],[数量]]*销售日志[[#This Row],[标准单价]]*(1-销售日志[[#This Row],[折扣]])</f>
        <v>2871</v>
      </c>
      <c r="L151" s="12">
        <f>销售日志[[#This Row],[成交金额]]-销售日志[[#This Row],[数量]]*销售日志[[#This Row],[成本]]</f>
        <v>696</v>
      </c>
      <c r="M151" s="9" t="str">
        <f>VLOOKUP(销售日志[[#This Row],[产品名称]],产品档案[],2,0)</f>
        <v>C类</v>
      </c>
      <c r="N151" s="9" t="str">
        <f>VLOOKUP(销售日志[[#This Row],[销售员]],人员档案[],2,0)</f>
        <v>一部</v>
      </c>
    </row>
    <row r="152" spans="3:14" ht="18" customHeight="1" x14ac:dyDescent="0.3">
      <c r="C152" s="7">
        <v>43264</v>
      </c>
      <c r="D152" s="6" t="s">
        <v>35</v>
      </c>
      <c r="E152" s="6" t="s">
        <v>5</v>
      </c>
      <c r="F152" s="6" t="s">
        <v>37</v>
      </c>
      <c r="G152" s="6">
        <v>27</v>
      </c>
      <c r="H152" s="8">
        <v>0.15</v>
      </c>
      <c r="I152" s="10">
        <f>VLOOKUP(销售日志[[#This Row],[产品名称]],产品档案[],3,0)</f>
        <v>74.25</v>
      </c>
      <c r="J152" s="11">
        <f>VLOOKUP(销售日志[[#This Row],[产品名称]],产品档案[],4,0)</f>
        <v>99</v>
      </c>
      <c r="K152" s="12">
        <f>销售日志[[#This Row],[数量]]*销售日志[[#This Row],[标准单价]]*(1-销售日志[[#This Row],[折扣]])</f>
        <v>2272.0499999999997</v>
      </c>
      <c r="L152" s="12">
        <f>销售日志[[#This Row],[成交金额]]-销售日志[[#This Row],[数量]]*销售日志[[#This Row],[成本]]</f>
        <v>267.29999999999973</v>
      </c>
      <c r="M152" s="9" t="str">
        <f>VLOOKUP(销售日志[[#This Row],[产品名称]],产品档案[],2,0)</f>
        <v>B类</v>
      </c>
      <c r="N152" s="9" t="str">
        <f>VLOOKUP(销售日志[[#This Row],[销售员]],人员档案[],2,0)</f>
        <v>二部</v>
      </c>
    </row>
    <row r="153" spans="3:14" ht="18" customHeight="1" x14ac:dyDescent="0.3">
      <c r="C153" s="7">
        <v>43265</v>
      </c>
      <c r="D153" s="6" t="s">
        <v>29</v>
      </c>
      <c r="E153" s="6" t="s">
        <v>8</v>
      </c>
      <c r="F153" s="6" t="s">
        <v>28</v>
      </c>
      <c r="G153" s="6">
        <v>66</v>
      </c>
      <c r="H153" s="8">
        <v>0.1</v>
      </c>
      <c r="I153" s="10">
        <f>VLOOKUP(销售日志[[#This Row],[产品名称]],产品档案[],3,0)</f>
        <v>142.5</v>
      </c>
      <c r="J153" s="11">
        <f>VLOOKUP(销售日志[[#This Row],[产品名称]],产品档案[],4,0)</f>
        <v>190</v>
      </c>
      <c r="K153" s="12">
        <f>销售日志[[#This Row],[数量]]*销售日志[[#This Row],[标准单价]]*(1-销售日志[[#This Row],[折扣]])</f>
        <v>11286</v>
      </c>
      <c r="L153" s="12">
        <f>销售日志[[#This Row],[成交金额]]-销售日志[[#This Row],[数量]]*销售日志[[#This Row],[成本]]</f>
        <v>1881</v>
      </c>
      <c r="M153" s="9" t="str">
        <f>VLOOKUP(销售日志[[#This Row],[产品名称]],产品档案[],2,0)</f>
        <v>C类</v>
      </c>
      <c r="N153" s="9" t="str">
        <f>VLOOKUP(销售日志[[#This Row],[销售员]],人员档案[],2,0)</f>
        <v>一部</v>
      </c>
    </row>
    <row r="154" spans="3:14" ht="18" customHeight="1" x14ac:dyDescent="0.3">
      <c r="C154" s="7">
        <v>43266</v>
      </c>
      <c r="D154" s="6" t="s">
        <v>30</v>
      </c>
      <c r="E154" s="6" t="s">
        <v>5</v>
      </c>
      <c r="F154" s="6" t="s">
        <v>37</v>
      </c>
      <c r="G154" s="6">
        <v>7</v>
      </c>
      <c r="H154" s="8">
        <v>0.02</v>
      </c>
      <c r="I154" s="10">
        <f>VLOOKUP(销售日志[[#This Row],[产品名称]],产品档案[],3,0)</f>
        <v>74.25</v>
      </c>
      <c r="J154" s="11">
        <f>VLOOKUP(销售日志[[#This Row],[产品名称]],产品档案[],4,0)</f>
        <v>99</v>
      </c>
      <c r="K154" s="12">
        <f>销售日志[[#This Row],[数量]]*销售日志[[#This Row],[标准单价]]*(1-销售日志[[#This Row],[折扣]])</f>
        <v>679.14</v>
      </c>
      <c r="L154" s="12">
        <f>销售日志[[#This Row],[成交金额]]-销售日志[[#This Row],[数量]]*销售日志[[#This Row],[成本]]</f>
        <v>159.38999999999999</v>
      </c>
      <c r="M154" s="9" t="str">
        <f>VLOOKUP(销售日志[[#This Row],[产品名称]],产品档案[],2,0)</f>
        <v>B类</v>
      </c>
      <c r="N154" s="9" t="str">
        <f>VLOOKUP(销售日志[[#This Row],[销售员]],人员档案[],2,0)</f>
        <v>二部</v>
      </c>
    </row>
    <row r="155" spans="3:14" ht="18" customHeight="1" x14ac:dyDescent="0.3">
      <c r="C155" s="7">
        <v>43266</v>
      </c>
      <c r="D155" s="6" t="s">
        <v>29</v>
      </c>
      <c r="E155" s="6" t="s">
        <v>2</v>
      </c>
      <c r="F155" s="6" t="s">
        <v>36</v>
      </c>
      <c r="G155" s="6">
        <v>51</v>
      </c>
      <c r="H155" s="8">
        <v>0.24</v>
      </c>
      <c r="I155" s="10">
        <f>VLOOKUP(销售日志[[#This Row],[产品名称]],产品档案[],3,0)</f>
        <v>133.5</v>
      </c>
      <c r="J155" s="11">
        <f>VLOOKUP(销售日志[[#This Row],[产品名称]],产品档案[],4,0)</f>
        <v>178</v>
      </c>
      <c r="K155" s="12">
        <f>销售日志[[#This Row],[数量]]*销售日志[[#This Row],[标准单价]]*(1-销售日志[[#This Row],[折扣]])</f>
        <v>6899.28</v>
      </c>
      <c r="L155" s="12">
        <f>销售日志[[#This Row],[成交金额]]-销售日志[[#This Row],[数量]]*销售日志[[#This Row],[成本]]</f>
        <v>90.779999999999745</v>
      </c>
      <c r="M155" s="9" t="str">
        <f>VLOOKUP(销售日志[[#This Row],[产品名称]],产品档案[],2,0)</f>
        <v>A类</v>
      </c>
      <c r="N155" s="9" t="str">
        <f>VLOOKUP(销售日志[[#This Row],[销售员]],人员档案[],2,0)</f>
        <v>二部</v>
      </c>
    </row>
    <row r="156" spans="3:14" ht="18" customHeight="1" x14ac:dyDescent="0.3">
      <c r="C156" s="7">
        <v>43267</v>
      </c>
      <c r="D156" s="6" t="s">
        <v>27</v>
      </c>
      <c r="E156" s="6" t="s">
        <v>4</v>
      </c>
      <c r="F156" s="6" t="s">
        <v>37</v>
      </c>
      <c r="G156" s="6">
        <v>18</v>
      </c>
      <c r="H156" s="8">
        <v>0.14000000000000001</v>
      </c>
      <c r="I156" s="10">
        <f>VLOOKUP(销售日志[[#This Row],[产品名称]],产品档案[],3,0)</f>
        <v>224.25</v>
      </c>
      <c r="J156" s="11">
        <f>VLOOKUP(销售日志[[#This Row],[产品名称]],产品档案[],4,0)</f>
        <v>299</v>
      </c>
      <c r="K156" s="12">
        <f>销售日志[[#This Row],[数量]]*销售日志[[#This Row],[标准单价]]*(1-销售日志[[#This Row],[折扣]])</f>
        <v>4628.5199999999995</v>
      </c>
      <c r="L156" s="12">
        <f>销售日志[[#This Row],[成交金额]]-销售日志[[#This Row],[数量]]*销售日志[[#This Row],[成本]]</f>
        <v>592.01999999999953</v>
      </c>
      <c r="M156" s="9" t="str">
        <f>VLOOKUP(销售日志[[#This Row],[产品名称]],产品档案[],2,0)</f>
        <v>B类</v>
      </c>
      <c r="N156" s="9" t="str">
        <f>VLOOKUP(销售日志[[#This Row],[销售员]],人员档案[],2,0)</f>
        <v>二部</v>
      </c>
    </row>
    <row r="157" spans="3:14" ht="18" customHeight="1" x14ac:dyDescent="0.3">
      <c r="C157" s="7">
        <v>43267</v>
      </c>
      <c r="D157" s="6" t="s">
        <v>35</v>
      </c>
      <c r="E157" s="6" t="s">
        <v>8</v>
      </c>
      <c r="F157" s="6" t="s">
        <v>37</v>
      </c>
      <c r="G157" s="6">
        <v>10</v>
      </c>
      <c r="H157" s="8">
        <v>0.13</v>
      </c>
      <c r="I157" s="10">
        <f>VLOOKUP(销售日志[[#This Row],[产品名称]],产品档案[],3,0)</f>
        <v>142.5</v>
      </c>
      <c r="J157" s="11">
        <f>VLOOKUP(销售日志[[#This Row],[产品名称]],产品档案[],4,0)</f>
        <v>190</v>
      </c>
      <c r="K157" s="12">
        <f>销售日志[[#This Row],[数量]]*销售日志[[#This Row],[标准单价]]*(1-销售日志[[#This Row],[折扣]])</f>
        <v>1653</v>
      </c>
      <c r="L157" s="12">
        <f>销售日志[[#This Row],[成交金额]]-销售日志[[#This Row],[数量]]*销售日志[[#This Row],[成本]]</f>
        <v>228</v>
      </c>
      <c r="M157" s="9" t="str">
        <f>VLOOKUP(销售日志[[#This Row],[产品名称]],产品档案[],2,0)</f>
        <v>C类</v>
      </c>
      <c r="N157" s="9" t="str">
        <f>VLOOKUP(销售日志[[#This Row],[销售员]],人员档案[],2,0)</f>
        <v>二部</v>
      </c>
    </row>
    <row r="158" spans="3:14" ht="18" customHeight="1" x14ac:dyDescent="0.3">
      <c r="C158" s="7">
        <v>43267</v>
      </c>
      <c r="D158" s="6" t="s">
        <v>30</v>
      </c>
      <c r="E158" s="6" t="s">
        <v>7</v>
      </c>
      <c r="F158" s="6" t="s">
        <v>28</v>
      </c>
      <c r="G158" s="6">
        <v>73</v>
      </c>
      <c r="H158" s="8">
        <v>0.09</v>
      </c>
      <c r="I158" s="10">
        <f>VLOOKUP(销售日志[[#This Row],[产品名称]],产品档案[],3,0)</f>
        <v>217.5</v>
      </c>
      <c r="J158" s="11">
        <f>VLOOKUP(销售日志[[#This Row],[产品名称]],产品档案[],4,0)</f>
        <v>290</v>
      </c>
      <c r="K158" s="12">
        <f>销售日志[[#This Row],[数量]]*销售日志[[#This Row],[标准单价]]*(1-销售日志[[#This Row],[折扣]])</f>
        <v>19264.7</v>
      </c>
      <c r="L158" s="12">
        <f>销售日志[[#This Row],[成交金额]]-销售日志[[#This Row],[数量]]*销售日志[[#This Row],[成本]]</f>
        <v>3387.2000000000007</v>
      </c>
      <c r="M158" s="9" t="str">
        <f>VLOOKUP(销售日志[[#This Row],[产品名称]],产品档案[],2,0)</f>
        <v>C类</v>
      </c>
      <c r="N158" s="9" t="str">
        <f>VLOOKUP(销售日志[[#This Row],[销售员]],人员档案[],2,0)</f>
        <v>一部</v>
      </c>
    </row>
    <row r="159" spans="3:14" ht="18" customHeight="1" x14ac:dyDescent="0.3">
      <c r="C159" s="7">
        <v>43269</v>
      </c>
      <c r="D159" s="6" t="s">
        <v>27</v>
      </c>
      <c r="E159" s="6" t="s">
        <v>8</v>
      </c>
      <c r="F159" s="6" t="s">
        <v>39</v>
      </c>
      <c r="G159" s="6">
        <v>63</v>
      </c>
      <c r="H159" s="8">
        <v>0.16</v>
      </c>
      <c r="I159" s="10">
        <f>VLOOKUP(销售日志[[#This Row],[产品名称]],产品档案[],3,0)</f>
        <v>142.5</v>
      </c>
      <c r="J159" s="11">
        <f>VLOOKUP(销售日志[[#This Row],[产品名称]],产品档案[],4,0)</f>
        <v>190</v>
      </c>
      <c r="K159" s="12">
        <f>销售日志[[#This Row],[数量]]*销售日志[[#This Row],[标准单价]]*(1-销售日志[[#This Row],[折扣]])</f>
        <v>10054.799999999999</v>
      </c>
      <c r="L159" s="12">
        <f>销售日志[[#This Row],[成交金额]]-销售日志[[#This Row],[数量]]*销售日志[[#This Row],[成本]]</f>
        <v>1077.2999999999993</v>
      </c>
      <c r="M159" s="9" t="str">
        <f>VLOOKUP(销售日志[[#This Row],[产品名称]],产品档案[],2,0)</f>
        <v>C类</v>
      </c>
      <c r="N159" s="9" t="str">
        <f>VLOOKUP(销售日志[[#This Row],[销售员]],人员档案[],2,0)</f>
        <v>二部</v>
      </c>
    </row>
    <row r="160" spans="3:14" ht="18" customHeight="1" x14ac:dyDescent="0.3">
      <c r="C160" s="7">
        <v>43270</v>
      </c>
      <c r="D160" s="6" t="s">
        <v>35</v>
      </c>
      <c r="E160" s="6" t="s">
        <v>7</v>
      </c>
      <c r="F160" s="6" t="s">
        <v>33</v>
      </c>
      <c r="G160" s="6">
        <v>8</v>
      </c>
      <c r="H160" s="8">
        <v>0.01</v>
      </c>
      <c r="I160" s="10">
        <f>VLOOKUP(销售日志[[#This Row],[产品名称]],产品档案[],3,0)</f>
        <v>217.5</v>
      </c>
      <c r="J160" s="11">
        <f>VLOOKUP(销售日志[[#This Row],[产品名称]],产品档案[],4,0)</f>
        <v>290</v>
      </c>
      <c r="K160" s="12">
        <f>销售日志[[#This Row],[数量]]*销售日志[[#This Row],[标准单价]]*(1-销售日志[[#This Row],[折扣]])</f>
        <v>2296.8000000000002</v>
      </c>
      <c r="L160" s="12">
        <f>销售日志[[#This Row],[成交金额]]-销售日志[[#This Row],[数量]]*销售日志[[#This Row],[成本]]</f>
        <v>556.80000000000018</v>
      </c>
      <c r="M160" s="9" t="str">
        <f>VLOOKUP(销售日志[[#This Row],[产品名称]],产品档案[],2,0)</f>
        <v>C类</v>
      </c>
      <c r="N160" s="9" t="str">
        <f>VLOOKUP(销售日志[[#This Row],[销售员]],人员档案[],2,0)</f>
        <v>一部</v>
      </c>
    </row>
    <row r="161" spans="3:14" ht="18" customHeight="1" x14ac:dyDescent="0.3">
      <c r="C161" s="7">
        <v>43270</v>
      </c>
      <c r="D161" s="6" t="s">
        <v>27</v>
      </c>
      <c r="E161" s="6" t="s">
        <v>7</v>
      </c>
      <c r="F161" s="6" t="s">
        <v>31</v>
      </c>
      <c r="G161" s="6">
        <v>10</v>
      </c>
      <c r="H161" s="8">
        <v>0.2</v>
      </c>
      <c r="I161" s="10">
        <f>VLOOKUP(销售日志[[#This Row],[产品名称]],产品档案[],3,0)</f>
        <v>217.5</v>
      </c>
      <c r="J161" s="11">
        <f>VLOOKUP(销售日志[[#This Row],[产品名称]],产品档案[],4,0)</f>
        <v>290</v>
      </c>
      <c r="K161" s="12">
        <f>销售日志[[#This Row],[数量]]*销售日志[[#This Row],[标准单价]]*(1-销售日志[[#This Row],[折扣]])</f>
        <v>2320</v>
      </c>
      <c r="L161" s="12">
        <f>销售日志[[#This Row],[成交金额]]-销售日志[[#This Row],[数量]]*销售日志[[#This Row],[成本]]</f>
        <v>145</v>
      </c>
      <c r="M161" s="9" t="str">
        <f>VLOOKUP(销售日志[[#This Row],[产品名称]],产品档案[],2,0)</f>
        <v>C类</v>
      </c>
      <c r="N161" s="9" t="str">
        <f>VLOOKUP(销售日志[[#This Row],[销售员]],人员档案[],2,0)</f>
        <v>一部</v>
      </c>
    </row>
    <row r="162" spans="3:14" ht="18" customHeight="1" x14ac:dyDescent="0.3">
      <c r="C162" s="7">
        <v>43271</v>
      </c>
      <c r="D162" s="6" t="s">
        <v>35</v>
      </c>
      <c r="E162" s="6" t="s">
        <v>5</v>
      </c>
      <c r="F162" s="6" t="s">
        <v>37</v>
      </c>
      <c r="G162" s="6">
        <v>59</v>
      </c>
      <c r="H162" s="8">
        <v>0.3</v>
      </c>
      <c r="I162" s="10">
        <f>VLOOKUP(销售日志[[#This Row],[产品名称]],产品档案[],3,0)</f>
        <v>74.25</v>
      </c>
      <c r="J162" s="11">
        <f>VLOOKUP(销售日志[[#This Row],[产品名称]],产品档案[],4,0)</f>
        <v>99</v>
      </c>
      <c r="K162" s="12">
        <f>销售日志[[#This Row],[数量]]*销售日志[[#This Row],[标准单价]]*(1-销售日志[[#This Row],[折扣]])</f>
        <v>4088.7</v>
      </c>
      <c r="L162" s="12">
        <f>销售日志[[#This Row],[成交金额]]-销售日志[[#This Row],[数量]]*销售日志[[#This Row],[成本]]</f>
        <v>-292.05000000000018</v>
      </c>
      <c r="M162" s="9" t="str">
        <f>VLOOKUP(销售日志[[#This Row],[产品名称]],产品档案[],2,0)</f>
        <v>B类</v>
      </c>
      <c r="N162" s="9" t="str">
        <f>VLOOKUP(销售日志[[#This Row],[销售员]],人员档案[],2,0)</f>
        <v>二部</v>
      </c>
    </row>
    <row r="163" spans="3:14" ht="18" customHeight="1" x14ac:dyDescent="0.3">
      <c r="C163" s="7">
        <v>43273</v>
      </c>
      <c r="D163" s="6" t="s">
        <v>27</v>
      </c>
      <c r="E163" s="6" t="s">
        <v>7</v>
      </c>
      <c r="F163" s="6" t="s">
        <v>34</v>
      </c>
      <c r="G163" s="6">
        <v>16</v>
      </c>
      <c r="H163" s="8">
        <v>0.08</v>
      </c>
      <c r="I163" s="10">
        <f>VLOOKUP(销售日志[[#This Row],[产品名称]],产品档案[],3,0)</f>
        <v>217.5</v>
      </c>
      <c r="J163" s="11">
        <f>VLOOKUP(销售日志[[#This Row],[产品名称]],产品档案[],4,0)</f>
        <v>290</v>
      </c>
      <c r="K163" s="12">
        <f>销售日志[[#This Row],[数量]]*销售日志[[#This Row],[标准单价]]*(1-销售日志[[#This Row],[折扣]])</f>
        <v>4268.8</v>
      </c>
      <c r="L163" s="12">
        <f>销售日志[[#This Row],[成交金额]]-销售日志[[#This Row],[数量]]*销售日志[[#This Row],[成本]]</f>
        <v>788.80000000000018</v>
      </c>
      <c r="M163" s="9" t="str">
        <f>VLOOKUP(销售日志[[#This Row],[产品名称]],产品档案[],2,0)</f>
        <v>C类</v>
      </c>
      <c r="N163" s="9" t="str">
        <f>VLOOKUP(销售日志[[#This Row],[销售员]],人员档案[],2,0)</f>
        <v>一部</v>
      </c>
    </row>
    <row r="164" spans="3:14" ht="18" customHeight="1" x14ac:dyDescent="0.3">
      <c r="C164" s="7">
        <v>43273</v>
      </c>
      <c r="D164" s="6" t="s">
        <v>27</v>
      </c>
      <c r="E164" s="6" t="s">
        <v>7</v>
      </c>
      <c r="F164" s="6" t="s">
        <v>34</v>
      </c>
      <c r="G164" s="6">
        <v>10</v>
      </c>
      <c r="H164" s="8">
        <v>0.12</v>
      </c>
      <c r="I164" s="10">
        <f>VLOOKUP(销售日志[[#This Row],[产品名称]],产品档案[],3,0)</f>
        <v>217.5</v>
      </c>
      <c r="J164" s="11">
        <f>VLOOKUP(销售日志[[#This Row],[产品名称]],产品档案[],4,0)</f>
        <v>290</v>
      </c>
      <c r="K164" s="12">
        <f>销售日志[[#This Row],[数量]]*销售日志[[#This Row],[标准单价]]*(1-销售日志[[#This Row],[折扣]])</f>
        <v>2552</v>
      </c>
      <c r="L164" s="12">
        <f>销售日志[[#This Row],[成交金额]]-销售日志[[#This Row],[数量]]*销售日志[[#This Row],[成本]]</f>
        <v>377</v>
      </c>
      <c r="M164" s="9" t="str">
        <f>VLOOKUP(销售日志[[#This Row],[产品名称]],产品档案[],2,0)</f>
        <v>C类</v>
      </c>
      <c r="N164" s="9" t="str">
        <f>VLOOKUP(销售日志[[#This Row],[销售员]],人员档案[],2,0)</f>
        <v>一部</v>
      </c>
    </row>
    <row r="165" spans="3:14" ht="18" customHeight="1" x14ac:dyDescent="0.3">
      <c r="C165" s="7">
        <v>43273</v>
      </c>
      <c r="D165" s="6" t="s">
        <v>27</v>
      </c>
      <c r="E165" s="6" t="s">
        <v>7</v>
      </c>
      <c r="F165" s="6" t="s">
        <v>28</v>
      </c>
      <c r="G165" s="6">
        <v>41</v>
      </c>
      <c r="H165" s="8">
        <v>0</v>
      </c>
      <c r="I165" s="10">
        <f>VLOOKUP(销售日志[[#This Row],[产品名称]],产品档案[],3,0)</f>
        <v>217.5</v>
      </c>
      <c r="J165" s="11">
        <f>VLOOKUP(销售日志[[#This Row],[产品名称]],产品档案[],4,0)</f>
        <v>290</v>
      </c>
      <c r="K165" s="12">
        <f>销售日志[[#This Row],[数量]]*销售日志[[#This Row],[标准单价]]*(1-销售日志[[#This Row],[折扣]])</f>
        <v>11890</v>
      </c>
      <c r="L165" s="12">
        <f>销售日志[[#This Row],[成交金额]]-销售日志[[#This Row],[数量]]*销售日志[[#This Row],[成本]]</f>
        <v>2972.5</v>
      </c>
      <c r="M165" s="9" t="str">
        <f>VLOOKUP(销售日志[[#This Row],[产品名称]],产品档案[],2,0)</f>
        <v>C类</v>
      </c>
      <c r="N165" s="9" t="str">
        <f>VLOOKUP(销售日志[[#This Row],[销售员]],人员档案[],2,0)</f>
        <v>一部</v>
      </c>
    </row>
    <row r="166" spans="3:14" ht="18" customHeight="1" x14ac:dyDescent="0.3">
      <c r="C166" s="7">
        <v>43275</v>
      </c>
      <c r="D166" s="6" t="s">
        <v>27</v>
      </c>
      <c r="E166" s="6" t="s">
        <v>3</v>
      </c>
      <c r="F166" s="6" t="s">
        <v>36</v>
      </c>
      <c r="G166" s="6">
        <v>35</v>
      </c>
      <c r="H166" s="8">
        <v>0.09</v>
      </c>
      <c r="I166" s="10">
        <f>VLOOKUP(销售日志[[#This Row],[产品名称]],产品档案[],3,0)</f>
        <v>81</v>
      </c>
      <c r="J166" s="11">
        <f>VLOOKUP(销售日志[[#This Row],[产品名称]],产品档案[],4,0)</f>
        <v>108</v>
      </c>
      <c r="K166" s="12">
        <f>销售日志[[#This Row],[数量]]*销售日志[[#This Row],[标准单价]]*(1-销售日志[[#This Row],[折扣]])</f>
        <v>3439.8</v>
      </c>
      <c r="L166" s="12">
        <f>销售日志[[#This Row],[成交金额]]-销售日志[[#This Row],[数量]]*销售日志[[#This Row],[成本]]</f>
        <v>604.80000000000018</v>
      </c>
      <c r="M166" s="9" t="str">
        <f>VLOOKUP(销售日志[[#This Row],[产品名称]],产品档案[],2,0)</f>
        <v>A类</v>
      </c>
      <c r="N166" s="9" t="str">
        <f>VLOOKUP(销售日志[[#This Row],[销售员]],人员档案[],2,0)</f>
        <v>二部</v>
      </c>
    </row>
    <row r="167" spans="3:14" ht="18" customHeight="1" x14ac:dyDescent="0.3">
      <c r="C167" s="7">
        <v>43275</v>
      </c>
      <c r="D167" s="6" t="s">
        <v>35</v>
      </c>
      <c r="E167" s="6" t="s">
        <v>8</v>
      </c>
      <c r="F167" s="6" t="s">
        <v>36</v>
      </c>
      <c r="G167" s="6">
        <v>55</v>
      </c>
      <c r="H167" s="8">
        <v>0.16</v>
      </c>
      <c r="I167" s="10">
        <f>VLOOKUP(销售日志[[#This Row],[产品名称]],产品档案[],3,0)</f>
        <v>142.5</v>
      </c>
      <c r="J167" s="11">
        <f>VLOOKUP(销售日志[[#This Row],[产品名称]],产品档案[],4,0)</f>
        <v>190</v>
      </c>
      <c r="K167" s="12">
        <f>销售日志[[#This Row],[数量]]*销售日志[[#This Row],[标准单价]]*(1-销售日志[[#This Row],[折扣]])</f>
        <v>8778</v>
      </c>
      <c r="L167" s="12">
        <f>销售日志[[#This Row],[成交金额]]-销售日志[[#This Row],[数量]]*销售日志[[#This Row],[成本]]</f>
        <v>940.5</v>
      </c>
      <c r="M167" s="9" t="str">
        <f>VLOOKUP(销售日志[[#This Row],[产品名称]],产品档案[],2,0)</f>
        <v>C类</v>
      </c>
      <c r="N167" s="9" t="str">
        <f>VLOOKUP(销售日志[[#This Row],[销售员]],人员档案[],2,0)</f>
        <v>二部</v>
      </c>
    </row>
    <row r="168" spans="3:14" ht="18" customHeight="1" x14ac:dyDescent="0.3">
      <c r="C168" s="7">
        <v>43275</v>
      </c>
      <c r="D168" s="6" t="s">
        <v>30</v>
      </c>
      <c r="E168" s="6" t="s">
        <v>1</v>
      </c>
      <c r="F168" s="6" t="s">
        <v>28</v>
      </c>
      <c r="G168" s="6">
        <v>20</v>
      </c>
      <c r="H168" s="8">
        <v>0.04</v>
      </c>
      <c r="I168" s="10">
        <f>VLOOKUP(销售日志[[#This Row],[产品名称]],产品档案[],3,0)</f>
        <v>135</v>
      </c>
      <c r="J168" s="11">
        <f>VLOOKUP(销售日志[[#This Row],[产品名称]],产品档案[],4,0)</f>
        <v>180</v>
      </c>
      <c r="K168" s="12">
        <f>销售日志[[#This Row],[数量]]*销售日志[[#This Row],[标准单价]]*(1-销售日志[[#This Row],[折扣]])</f>
        <v>3456</v>
      </c>
      <c r="L168" s="12">
        <f>销售日志[[#This Row],[成交金额]]-销售日志[[#This Row],[数量]]*销售日志[[#This Row],[成本]]</f>
        <v>756</v>
      </c>
      <c r="M168" s="9" t="str">
        <f>VLOOKUP(销售日志[[#This Row],[产品名称]],产品档案[],2,0)</f>
        <v>A类</v>
      </c>
      <c r="N168" s="9" t="str">
        <f>VLOOKUP(销售日志[[#This Row],[销售员]],人员档案[],2,0)</f>
        <v>一部</v>
      </c>
    </row>
    <row r="169" spans="3:14" ht="18" customHeight="1" x14ac:dyDescent="0.3">
      <c r="C169" s="7">
        <v>43276</v>
      </c>
      <c r="D169" s="6" t="s">
        <v>27</v>
      </c>
      <c r="E169" s="6" t="s">
        <v>6</v>
      </c>
      <c r="F169" s="6" t="s">
        <v>39</v>
      </c>
      <c r="G169" s="6">
        <v>15</v>
      </c>
      <c r="H169" s="8">
        <v>0.04</v>
      </c>
      <c r="I169" s="10">
        <f>VLOOKUP(销售日志[[#This Row],[产品名称]],产品档案[],3,0)</f>
        <v>180</v>
      </c>
      <c r="J169" s="11">
        <f>VLOOKUP(销售日志[[#This Row],[产品名称]],产品档案[],4,0)</f>
        <v>240</v>
      </c>
      <c r="K169" s="12">
        <f>销售日志[[#This Row],[数量]]*销售日志[[#This Row],[标准单价]]*(1-销售日志[[#This Row],[折扣]])</f>
        <v>3456</v>
      </c>
      <c r="L169" s="12">
        <f>销售日志[[#This Row],[成交金额]]-销售日志[[#This Row],[数量]]*销售日志[[#This Row],[成本]]</f>
        <v>756</v>
      </c>
      <c r="M169" s="9" t="str">
        <f>VLOOKUP(销售日志[[#This Row],[产品名称]],产品档案[],2,0)</f>
        <v>B类</v>
      </c>
      <c r="N169" s="9" t="str">
        <f>VLOOKUP(销售日志[[#This Row],[销售员]],人员档案[],2,0)</f>
        <v>二部</v>
      </c>
    </row>
    <row r="170" spans="3:14" ht="18" customHeight="1" x14ac:dyDescent="0.3">
      <c r="C170" s="7">
        <v>43277</v>
      </c>
      <c r="D170" s="6" t="s">
        <v>27</v>
      </c>
      <c r="E170" s="6" t="s">
        <v>5</v>
      </c>
      <c r="F170" s="6" t="s">
        <v>28</v>
      </c>
      <c r="G170" s="6">
        <v>25</v>
      </c>
      <c r="H170" s="8">
        <v>0.16</v>
      </c>
      <c r="I170" s="10">
        <f>VLOOKUP(销售日志[[#This Row],[产品名称]],产品档案[],3,0)</f>
        <v>74.25</v>
      </c>
      <c r="J170" s="11">
        <f>VLOOKUP(销售日志[[#This Row],[产品名称]],产品档案[],4,0)</f>
        <v>99</v>
      </c>
      <c r="K170" s="12">
        <f>销售日志[[#This Row],[数量]]*销售日志[[#This Row],[标准单价]]*(1-销售日志[[#This Row],[折扣]])</f>
        <v>2079</v>
      </c>
      <c r="L170" s="12">
        <f>销售日志[[#This Row],[成交金额]]-销售日志[[#This Row],[数量]]*销售日志[[#This Row],[成本]]</f>
        <v>222.75</v>
      </c>
      <c r="M170" s="9" t="str">
        <f>VLOOKUP(销售日志[[#This Row],[产品名称]],产品档案[],2,0)</f>
        <v>B类</v>
      </c>
      <c r="N170" s="9" t="str">
        <f>VLOOKUP(销售日志[[#This Row],[销售员]],人员档案[],2,0)</f>
        <v>一部</v>
      </c>
    </row>
    <row r="171" spans="3:14" ht="18" customHeight="1" x14ac:dyDescent="0.3">
      <c r="C171" s="7">
        <v>43279</v>
      </c>
      <c r="D171" s="6" t="s">
        <v>30</v>
      </c>
      <c r="E171" s="6" t="s">
        <v>8</v>
      </c>
      <c r="F171" s="6" t="s">
        <v>28</v>
      </c>
      <c r="G171" s="6">
        <v>21</v>
      </c>
      <c r="H171" s="8">
        <v>0.05</v>
      </c>
      <c r="I171" s="10">
        <f>VLOOKUP(销售日志[[#This Row],[产品名称]],产品档案[],3,0)</f>
        <v>142.5</v>
      </c>
      <c r="J171" s="11">
        <f>VLOOKUP(销售日志[[#This Row],[产品名称]],产品档案[],4,0)</f>
        <v>190</v>
      </c>
      <c r="K171" s="12">
        <f>销售日志[[#This Row],[数量]]*销售日志[[#This Row],[标准单价]]*(1-销售日志[[#This Row],[折扣]])</f>
        <v>3790.5</v>
      </c>
      <c r="L171" s="12">
        <f>销售日志[[#This Row],[成交金额]]-销售日志[[#This Row],[数量]]*销售日志[[#This Row],[成本]]</f>
        <v>798</v>
      </c>
      <c r="M171" s="9" t="str">
        <f>VLOOKUP(销售日志[[#This Row],[产品名称]],产品档案[],2,0)</f>
        <v>C类</v>
      </c>
      <c r="N171" s="9" t="str">
        <f>VLOOKUP(销售日志[[#This Row],[销售员]],人员档案[],2,0)</f>
        <v>一部</v>
      </c>
    </row>
    <row r="172" spans="3:14" ht="18" customHeight="1" x14ac:dyDescent="0.3">
      <c r="C172" s="7">
        <v>43279</v>
      </c>
      <c r="D172" s="6" t="s">
        <v>30</v>
      </c>
      <c r="E172" s="6" t="s">
        <v>2</v>
      </c>
      <c r="F172" s="6" t="s">
        <v>32</v>
      </c>
      <c r="G172" s="6">
        <v>70</v>
      </c>
      <c r="H172" s="8">
        <v>0.18</v>
      </c>
      <c r="I172" s="10">
        <f>VLOOKUP(销售日志[[#This Row],[产品名称]],产品档案[],3,0)</f>
        <v>133.5</v>
      </c>
      <c r="J172" s="11">
        <f>VLOOKUP(销售日志[[#This Row],[产品名称]],产品档案[],4,0)</f>
        <v>178</v>
      </c>
      <c r="K172" s="12">
        <f>销售日志[[#This Row],[数量]]*销售日志[[#This Row],[标准单价]]*(1-销售日志[[#This Row],[折扣]])</f>
        <v>10217.200000000001</v>
      </c>
      <c r="L172" s="12">
        <f>销售日志[[#This Row],[成交金额]]-销售日志[[#This Row],[数量]]*销售日志[[#This Row],[成本]]</f>
        <v>872.20000000000073</v>
      </c>
      <c r="M172" s="9" t="str">
        <f>VLOOKUP(销售日志[[#This Row],[产品名称]],产品档案[],2,0)</f>
        <v>A类</v>
      </c>
      <c r="N172" s="9" t="str">
        <f>VLOOKUP(销售日志[[#This Row],[销售员]],人员档案[],2,0)</f>
        <v>一部</v>
      </c>
    </row>
    <row r="173" spans="3:14" ht="18" customHeight="1" x14ac:dyDescent="0.3">
      <c r="C173" s="7">
        <v>43281</v>
      </c>
      <c r="D173" s="6" t="s">
        <v>35</v>
      </c>
      <c r="E173" s="6" t="s">
        <v>8</v>
      </c>
      <c r="F173" s="6" t="s">
        <v>37</v>
      </c>
      <c r="G173" s="6">
        <v>48</v>
      </c>
      <c r="H173" s="8">
        <v>0.21</v>
      </c>
      <c r="I173" s="10">
        <f>VLOOKUP(销售日志[[#This Row],[产品名称]],产品档案[],3,0)</f>
        <v>142.5</v>
      </c>
      <c r="J173" s="11">
        <f>VLOOKUP(销售日志[[#This Row],[产品名称]],产品档案[],4,0)</f>
        <v>190</v>
      </c>
      <c r="K173" s="12">
        <f>销售日志[[#This Row],[数量]]*销售日志[[#This Row],[标准单价]]*(1-销售日志[[#This Row],[折扣]])</f>
        <v>7204.8</v>
      </c>
      <c r="L173" s="12">
        <f>销售日志[[#This Row],[成交金额]]-销售日志[[#This Row],[数量]]*销售日志[[#This Row],[成本]]</f>
        <v>364.80000000000018</v>
      </c>
      <c r="M173" s="9" t="str">
        <f>VLOOKUP(销售日志[[#This Row],[产品名称]],产品档案[],2,0)</f>
        <v>C类</v>
      </c>
      <c r="N173" s="9" t="str">
        <f>VLOOKUP(销售日志[[#This Row],[销售员]],人员档案[],2,0)</f>
        <v>二部</v>
      </c>
    </row>
    <row r="174" spans="3:14" ht="18" customHeight="1" x14ac:dyDescent="0.3">
      <c r="C174" s="7">
        <v>43281</v>
      </c>
      <c r="D174" s="6" t="s">
        <v>35</v>
      </c>
      <c r="E174" s="6" t="s">
        <v>4</v>
      </c>
      <c r="F174" s="6" t="s">
        <v>34</v>
      </c>
      <c r="G174" s="6">
        <v>16</v>
      </c>
      <c r="H174" s="8">
        <v>0.2</v>
      </c>
      <c r="I174" s="10">
        <f>VLOOKUP(销售日志[[#This Row],[产品名称]],产品档案[],3,0)</f>
        <v>224.25</v>
      </c>
      <c r="J174" s="11">
        <f>VLOOKUP(销售日志[[#This Row],[产品名称]],产品档案[],4,0)</f>
        <v>299</v>
      </c>
      <c r="K174" s="12">
        <f>销售日志[[#This Row],[数量]]*销售日志[[#This Row],[标准单价]]*(1-销售日志[[#This Row],[折扣]])</f>
        <v>3827.2000000000003</v>
      </c>
      <c r="L174" s="12">
        <f>销售日志[[#This Row],[成交金额]]-销售日志[[#This Row],[数量]]*销售日志[[#This Row],[成本]]</f>
        <v>239.20000000000027</v>
      </c>
      <c r="M174" s="9" t="str">
        <f>VLOOKUP(销售日志[[#This Row],[产品名称]],产品档案[],2,0)</f>
        <v>B类</v>
      </c>
      <c r="N174" s="9" t="str">
        <f>VLOOKUP(销售日志[[#This Row],[销售员]],人员档案[],2,0)</f>
        <v>一部</v>
      </c>
    </row>
    <row r="175" spans="3:14" ht="18" customHeight="1" x14ac:dyDescent="0.3">
      <c r="C175" s="7">
        <v>43282</v>
      </c>
      <c r="D175" s="6" t="s">
        <v>35</v>
      </c>
      <c r="E175" s="6" t="s">
        <v>7</v>
      </c>
      <c r="F175" s="6" t="s">
        <v>28</v>
      </c>
      <c r="G175" s="6">
        <v>10</v>
      </c>
      <c r="H175" s="8">
        <v>0.12</v>
      </c>
      <c r="I175" s="10">
        <f>VLOOKUP(销售日志[[#This Row],[产品名称]],产品档案[],3,0)</f>
        <v>217.5</v>
      </c>
      <c r="J175" s="11">
        <f>VLOOKUP(销售日志[[#This Row],[产品名称]],产品档案[],4,0)</f>
        <v>290</v>
      </c>
      <c r="K175" s="12">
        <f>销售日志[[#This Row],[数量]]*销售日志[[#This Row],[标准单价]]*(1-销售日志[[#This Row],[折扣]])</f>
        <v>2552</v>
      </c>
      <c r="L175" s="12">
        <f>销售日志[[#This Row],[成交金额]]-销售日志[[#This Row],[数量]]*销售日志[[#This Row],[成本]]</f>
        <v>377</v>
      </c>
      <c r="M175" s="9" t="str">
        <f>VLOOKUP(销售日志[[#This Row],[产品名称]],产品档案[],2,0)</f>
        <v>C类</v>
      </c>
      <c r="N175" s="9" t="str">
        <f>VLOOKUP(销售日志[[#This Row],[销售员]],人员档案[],2,0)</f>
        <v>一部</v>
      </c>
    </row>
    <row r="176" spans="3:14" ht="18" customHeight="1" x14ac:dyDescent="0.3">
      <c r="C176" s="7">
        <v>43283</v>
      </c>
      <c r="D176" s="6" t="s">
        <v>35</v>
      </c>
      <c r="E176" s="6" t="s">
        <v>5</v>
      </c>
      <c r="F176" s="6" t="s">
        <v>31</v>
      </c>
      <c r="G176" s="6">
        <v>43</v>
      </c>
      <c r="H176" s="8">
        <v>0.21</v>
      </c>
      <c r="I176" s="10">
        <f>VLOOKUP(销售日志[[#This Row],[产品名称]],产品档案[],3,0)</f>
        <v>74.25</v>
      </c>
      <c r="J176" s="11">
        <f>VLOOKUP(销售日志[[#This Row],[产品名称]],产品档案[],4,0)</f>
        <v>99</v>
      </c>
      <c r="K176" s="12">
        <f>销售日志[[#This Row],[数量]]*销售日志[[#This Row],[标准单价]]*(1-销售日志[[#This Row],[折扣]])</f>
        <v>3363.03</v>
      </c>
      <c r="L176" s="12">
        <f>销售日志[[#This Row],[成交金额]]-销售日志[[#This Row],[数量]]*销售日志[[#This Row],[成本]]</f>
        <v>170.2800000000002</v>
      </c>
      <c r="M176" s="9" t="str">
        <f>VLOOKUP(销售日志[[#This Row],[产品名称]],产品档案[],2,0)</f>
        <v>B类</v>
      </c>
      <c r="N176" s="9" t="str">
        <f>VLOOKUP(销售日志[[#This Row],[销售员]],人员档案[],2,0)</f>
        <v>一部</v>
      </c>
    </row>
    <row r="177" spans="3:14" ht="18" customHeight="1" x14ac:dyDescent="0.3">
      <c r="C177" s="7">
        <v>43284</v>
      </c>
      <c r="D177" s="6" t="s">
        <v>35</v>
      </c>
      <c r="E177" s="6" t="s">
        <v>7</v>
      </c>
      <c r="F177" s="6" t="s">
        <v>39</v>
      </c>
      <c r="G177" s="6">
        <v>6</v>
      </c>
      <c r="H177" s="8">
        <v>0.09</v>
      </c>
      <c r="I177" s="10">
        <f>VLOOKUP(销售日志[[#This Row],[产品名称]],产品档案[],3,0)</f>
        <v>217.5</v>
      </c>
      <c r="J177" s="11">
        <f>VLOOKUP(销售日志[[#This Row],[产品名称]],产品档案[],4,0)</f>
        <v>290</v>
      </c>
      <c r="K177" s="12">
        <f>销售日志[[#This Row],[数量]]*销售日志[[#This Row],[标准单价]]*(1-销售日志[[#This Row],[折扣]])</f>
        <v>1583.4</v>
      </c>
      <c r="L177" s="12">
        <f>销售日志[[#This Row],[成交金额]]-销售日志[[#This Row],[数量]]*销售日志[[#This Row],[成本]]</f>
        <v>278.40000000000009</v>
      </c>
      <c r="M177" s="9" t="str">
        <f>VLOOKUP(销售日志[[#This Row],[产品名称]],产品档案[],2,0)</f>
        <v>C类</v>
      </c>
      <c r="N177" s="9" t="str">
        <f>VLOOKUP(销售日志[[#This Row],[销售员]],人员档案[],2,0)</f>
        <v>二部</v>
      </c>
    </row>
    <row r="178" spans="3:14" ht="18" customHeight="1" x14ac:dyDescent="0.3">
      <c r="C178" s="7">
        <v>43286</v>
      </c>
      <c r="D178" s="6" t="s">
        <v>35</v>
      </c>
      <c r="E178" s="6" t="s">
        <v>6</v>
      </c>
      <c r="F178" s="6" t="s">
        <v>28</v>
      </c>
      <c r="G178" s="6">
        <v>15</v>
      </c>
      <c r="H178" s="8">
        <v>0.02</v>
      </c>
      <c r="I178" s="10">
        <f>VLOOKUP(销售日志[[#This Row],[产品名称]],产品档案[],3,0)</f>
        <v>180</v>
      </c>
      <c r="J178" s="11">
        <f>VLOOKUP(销售日志[[#This Row],[产品名称]],产品档案[],4,0)</f>
        <v>240</v>
      </c>
      <c r="K178" s="12">
        <f>销售日志[[#This Row],[数量]]*销售日志[[#This Row],[标准单价]]*(1-销售日志[[#This Row],[折扣]])</f>
        <v>3528</v>
      </c>
      <c r="L178" s="12">
        <f>销售日志[[#This Row],[成交金额]]-销售日志[[#This Row],[数量]]*销售日志[[#This Row],[成本]]</f>
        <v>828</v>
      </c>
      <c r="M178" s="9" t="str">
        <f>VLOOKUP(销售日志[[#This Row],[产品名称]],产品档案[],2,0)</f>
        <v>B类</v>
      </c>
      <c r="N178" s="9" t="str">
        <f>VLOOKUP(销售日志[[#This Row],[销售员]],人员档案[],2,0)</f>
        <v>一部</v>
      </c>
    </row>
    <row r="179" spans="3:14" ht="18" customHeight="1" x14ac:dyDescent="0.3">
      <c r="C179" s="7">
        <v>43287</v>
      </c>
      <c r="D179" s="6" t="s">
        <v>35</v>
      </c>
      <c r="E179" s="6" t="s">
        <v>4</v>
      </c>
      <c r="F179" s="6" t="s">
        <v>34</v>
      </c>
      <c r="G179" s="6">
        <v>47</v>
      </c>
      <c r="H179" s="8">
        <v>0.17</v>
      </c>
      <c r="I179" s="10">
        <f>VLOOKUP(销售日志[[#This Row],[产品名称]],产品档案[],3,0)</f>
        <v>224.25</v>
      </c>
      <c r="J179" s="11">
        <f>VLOOKUP(销售日志[[#This Row],[产品名称]],产品档案[],4,0)</f>
        <v>299</v>
      </c>
      <c r="K179" s="12">
        <f>销售日志[[#This Row],[数量]]*销售日志[[#This Row],[标准单价]]*(1-销售日志[[#This Row],[折扣]])</f>
        <v>11663.99</v>
      </c>
      <c r="L179" s="12">
        <f>销售日志[[#This Row],[成交金额]]-销售日志[[#This Row],[数量]]*销售日志[[#This Row],[成本]]</f>
        <v>1124.2399999999998</v>
      </c>
      <c r="M179" s="9" t="str">
        <f>VLOOKUP(销售日志[[#This Row],[产品名称]],产品档案[],2,0)</f>
        <v>B类</v>
      </c>
      <c r="N179" s="9" t="str">
        <f>VLOOKUP(销售日志[[#This Row],[销售员]],人员档案[],2,0)</f>
        <v>一部</v>
      </c>
    </row>
    <row r="180" spans="3:14" ht="18" customHeight="1" x14ac:dyDescent="0.3">
      <c r="C180" s="7">
        <v>43289</v>
      </c>
      <c r="D180" s="6" t="s">
        <v>27</v>
      </c>
      <c r="E180" s="6" t="s">
        <v>5</v>
      </c>
      <c r="F180" s="6" t="s">
        <v>28</v>
      </c>
      <c r="G180" s="6">
        <v>44</v>
      </c>
      <c r="H180" s="8">
        <v>0.2</v>
      </c>
      <c r="I180" s="10">
        <f>VLOOKUP(销售日志[[#This Row],[产品名称]],产品档案[],3,0)</f>
        <v>74.25</v>
      </c>
      <c r="J180" s="11">
        <f>VLOOKUP(销售日志[[#This Row],[产品名称]],产品档案[],4,0)</f>
        <v>99</v>
      </c>
      <c r="K180" s="12">
        <f>销售日志[[#This Row],[数量]]*销售日志[[#This Row],[标准单价]]*(1-销售日志[[#This Row],[折扣]])</f>
        <v>3484.8</v>
      </c>
      <c r="L180" s="12">
        <f>销售日志[[#This Row],[成交金额]]-销售日志[[#This Row],[数量]]*销售日志[[#This Row],[成本]]</f>
        <v>217.80000000000018</v>
      </c>
      <c r="M180" s="9" t="str">
        <f>VLOOKUP(销售日志[[#This Row],[产品名称]],产品档案[],2,0)</f>
        <v>B类</v>
      </c>
      <c r="N180" s="9" t="str">
        <f>VLOOKUP(销售日志[[#This Row],[销售员]],人员档案[],2,0)</f>
        <v>一部</v>
      </c>
    </row>
    <row r="181" spans="3:14" ht="18" customHeight="1" x14ac:dyDescent="0.3">
      <c r="C181" s="7">
        <v>43290</v>
      </c>
      <c r="D181" s="6" t="s">
        <v>35</v>
      </c>
      <c r="E181" s="6" t="s">
        <v>8</v>
      </c>
      <c r="F181" s="6" t="s">
        <v>33</v>
      </c>
      <c r="G181" s="6">
        <v>42</v>
      </c>
      <c r="H181" s="8">
        <v>0.21</v>
      </c>
      <c r="I181" s="10">
        <f>VLOOKUP(销售日志[[#This Row],[产品名称]],产品档案[],3,0)</f>
        <v>142.5</v>
      </c>
      <c r="J181" s="11">
        <f>VLOOKUP(销售日志[[#This Row],[产品名称]],产品档案[],4,0)</f>
        <v>190</v>
      </c>
      <c r="K181" s="12">
        <f>销售日志[[#This Row],[数量]]*销售日志[[#This Row],[标准单价]]*(1-销售日志[[#This Row],[折扣]])</f>
        <v>6304.2000000000007</v>
      </c>
      <c r="L181" s="12">
        <f>销售日志[[#This Row],[成交金额]]-销售日志[[#This Row],[数量]]*销售日志[[#This Row],[成本]]</f>
        <v>319.20000000000073</v>
      </c>
      <c r="M181" s="9" t="str">
        <f>VLOOKUP(销售日志[[#This Row],[产品名称]],产品档案[],2,0)</f>
        <v>C类</v>
      </c>
      <c r="N181" s="9" t="str">
        <f>VLOOKUP(销售日志[[#This Row],[销售员]],人员档案[],2,0)</f>
        <v>一部</v>
      </c>
    </row>
    <row r="182" spans="3:14" ht="18" customHeight="1" x14ac:dyDescent="0.3">
      <c r="C182" s="7">
        <v>43293</v>
      </c>
      <c r="D182" s="6" t="s">
        <v>27</v>
      </c>
      <c r="E182" s="6" t="s">
        <v>2</v>
      </c>
      <c r="F182" s="6" t="s">
        <v>37</v>
      </c>
      <c r="G182" s="6">
        <v>37</v>
      </c>
      <c r="H182" s="8">
        <v>0.26</v>
      </c>
      <c r="I182" s="10">
        <f>VLOOKUP(销售日志[[#This Row],[产品名称]],产品档案[],3,0)</f>
        <v>133.5</v>
      </c>
      <c r="J182" s="11">
        <f>VLOOKUP(销售日志[[#This Row],[产品名称]],产品档案[],4,0)</f>
        <v>178</v>
      </c>
      <c r="K182" s="12">
        <f>销售日志[[#This Row],[数量]]*销售日志[[#This Row],[标准单价]]*(1-销售日志[[#This Row],[折扣]])</f>
        <v>4873.6400000000003</v>
      </c>
      <c r="L182" s="12">
        <f>销售日志[[#This Row],[成交金额]]-销售日志[[#This Row],[数量]]*销售日志[[#This Row],[成本]]</f>
        <v>-65.859999999999673</v>
      </c>
      <c r="M182" s="9" t="str">
        <f>VLOOKUP(销售日志[[#This Row],[产品名称]],产品档案[],2,0)</f>
        <v>A类</v>
      </c>
      <c r="N182" s="9" t="str">
        <f>VLOOKUP(销售日志[[#This Row],[销售员]],人员档案[],2,0)</f>
        <v>二部</v>
      </c>
    </row>
    <row r="183" spans="3:14" ht="18" customHeight="1" x14ac:dyDescent="0.3">
      <c r="C183" s="7">
        <v>43293</v>
      </c>
      <c r="D183" s="6" t="s">
        <v>35</v>
      </c>
      <c r="E183" s="6" t="s">
        <v>4</v>
      </c>
      <c r="F183" s="6" t="s">
        <v>36</v>
      </c>
      <c r="G183" s="6">
        <v>51</v>
      </c>
      <c r="H183" s="8">
        <v>0.09</v>
      </c>
      <c r="I183" s="10">
        <f>VLOOKUP(销售日志[[#This Row],[产品名称]],产品档案[],3,0)</f>
        <v>224.25</v>
      </c>
      <c r="J183" s="11">
        <f>VLOOKUP(销售日志[[#This Row],[产品名称]],产品档案[],4,0)</f>
        <v>299</v>
      </c>
      <c r="K183" s="12">
        <f>销售日志[[#This Row],[数量]]*销售日志[[#This Row],[标准单价]]*(1-销售日志[[#This Row],[折扣]])</f>
        <v>13876.59</v>
      </c>
      <c r="L183" s="12">
        <f>销售日志[[#This Row],[成交金额]]-销售日志[[#This Row],[数量]]*销售日志[[#This Row],[成本]]</f>
        <v>2439.84</v>
      </c>
      <c r="M183" s="9" t="str">
        <f>VLOOKUP(销售日志[[#This Row],[产品名称]],产品档案[],2,0)</f>
        <v>B类</v>
      </c>
      <c r="N183" s="9" t="str">
        <f>VLOOKUP(销售日志[[#This Row],[销售员]],人员档案[],2,0)</f>
        <v>二部</v>
      </c>
    </row>
    <row r="184" spans="3:14" ht="18" customHeight="1" x14ac:dyDescent="0.3">
      <c r="C184" s="7">
        <v>43295</v>
      </c>
      <c r="D184" s="6" t="s">
        <v>35</v>
      </c>
      <c r="E184" s="6" t="s">
        <v>1</v>
      </c>
      <c r="F184" s="6" t="s">
        <v>33</v>
      </c>
      <c r="G184" s="6">
        <v>15</v>
      </c>
      <c r="H184" s="8">
        <v>0.18</v>
      </c>
      <c r="I184" s="10">
        <f>VLOOKUP(销售日志[[#This Row],[产品名称]],产品档案[],3,0)</f>
        <v>135</v>
      </c>
      <c r="J184" s="11">
        <f>VLOOKUP(销售日志[[#This Row],[产品名称]],产品档案[],4,0)</f>
        <v>180</v>
      </c>
      <c r="K184" s="12">
        <f>销售日志[[#This Row],[数量]]*销售日志[[#This Row],[标准单价]]*(1-销售日志[[#This Row],[折扣]])</f>
        <v>2214</v>
      </c>
      <c r="L184" s="12">
        <f>销售日志[[#This Row],[成交金额]]-销售日志[[#This Row],[数量]]*销售日志[[#This Row],[成本]]</f>
        <v>189</v>
      </c>
      <c r="M184" s="9" t="str">
        <f>VLOOKUP(销售日志[[#This Row],[产品名称]],产品档案[],2,0)</f>
        <v>A类</v>
      </c>
      <c r="N184" s="9" t="str">
        <f>VLOOKUP(销售日志[[#This Row],[销售员]],人员档案[],2,0)</f>
        <v>一部</v>
      </c>
    </row>
    <row r="185" spans="3:14" ht="18" customHeight="1" x14ac:dyDescent="0.3">
      <c r="C185" s="7">
        <v>43296</v>
      </c>
      <c r="D185" s="6" t="s">
        <v>27</v>
      </c>
      <c r="E185" s="6" t="s">
        <v>4</v>
      </c>
      <c r="F185" s="6" t="s">
        <v>28</v>
      </c>
      <c r="G185" s="6">
        <v>20</v>
      </c>
      <c r="H185" s="8">
        <v>0.12</v>
      </c>
      <c r="I185" s="10">
        <f>VLOOKUP(销售日志[[#This Row],[产品名称]],产品档案[],3,0)</f>
        <v>224.25</v>
      </c>
      <c r="J185" s="11">
        <f>VLOOKUP(销售日志[[#This Row],[产品名称]],产品档案[],4,0)</f>
        <v>299</v>
      </c>
      <c r="K185" s="12">
        <f>销售日志[[#This Row],[数量]]*销售日志[[#This Row],[标准单价]]*(1-销售日志[[#This Row],[折扣]])</f>
        <v>5262.4</v>
      </c>
      <c r="L185" s="12">
        <f>销售日志[[#This Row],[成交金额]]-销售日志[[#This Row],[数量]]*销售日志[[#This Row],[成本]]</f>
        <v>777.39999999999964</v>
      </c>
      <c r="M185" s="9" t="str">
        <f>VLOOKUP(销售日志[[#This Row],[产品名称]],产品档案[],2,0)</f>
        <v>B类</v>
      </c>
      <c r="N185" s="9" t="str">
        <f>VLOOKUP(销售日志[[#This Row],[销售员]],人员档案[],2,0)</f>
        <v>一部</v>
      </c>
    </row>
    <row r="186" spans="3:14" ht="18" customHeight="1" x14ac:dyDescent="0.3">
      <c r="C186" s="7">
        <v>43297</v>
      </c>
      <c r="D186" s="6" t="s">
        <v>27</v>
      </c>
      <c r="E186" s="6" t="s">
        <v>5</v>
      </c>
      <c r="F186" s="6" t="s">
        <v>39</v>
      </c>
      <c r="G186" s="6">
        <v>10</v>
      </c>
      <c r="H186" s="8">
        <v>0.2</v>
      </c>
      <c r="I186" s="10">
        <f>VLOOKUP(销售日志[[#This Row],[产品名称]],产品档案[],3,0)</f>
        <v>74.25</v>
      </c>
      <c r="J186" s="11">
        <f>VLOOKUP(销售日志[[#This Row],[产品名称]],产品档案[],4,0)</f>
        <v>99</v>
      </c>
      <c r="K186" s="12">
        <f>销售日志[[#This Row],[数量]]*销售日志[[#This Row],[标准单价]]*(1-销售日志[[#This Row],[折扣]])</f>
        <v>792</v>
      </c>
      <c r="L186" s="12">
        <f>销售日志[[#This Row],[成交金额]]-销售日志[[#This Row],[数量]]*销售日志[[#This Row],[成本]]</f>
        <v>49.5</v>
      </c>
      <c r="M186" s="9" t="str">
        <f>VLOOKUP(销售日志[[#This Row],[产品名称]],产品档案[],2,0)</f>
        <v>B类</v>
      </c>
      <c r="N186" s="9" t="str">
        <f>VLOOKUP(销售日志[[#This Row],[销售员]],人员档案[],2,0)</f>
        <v>二部</v>
      </c>
    </row>
    <row r="187" spans="3:14" ht="18" customHeight="1" x14ac:dyDescent="0.3">
      <c r="C187" s="7">
        <v>43297</v>
      </c>
      <c r="D187" s="6" t="s">
        <v>29</v>
      </c>
      <c r="E187" s="6" t="s">
        <v>5</v>
      </c>
      <c r="F187" s="6" t="s">
        <v>34</v>
      </c>
      <c r="G187" s="6">
        <v>9</v>
      </c>
      <c r="H187" s="8">
        <v>0.01</v>
      </c>
      <c r="I187" s="10">
        <f>VLOOKUP(销售日志[[#This Row],[产品名称]],产品档案[],3,0)</f>
        <v>74.25</v>
      </c>
      <c r="J187" s="11">
        <f>VLOOKUP(销售日志[[#This Row],[产品名称]],产品档案[],4,0)</f>
        <v>99</v>
      </c>
      <c r="K187" s="12">
        <f>销售日志[[#This Row],[数量]]*销售日志[[#This Row],[标准单价]]*(1-销售日志[[#This Row],[折扣]])</f>
        <v>882.09</v>
      </c>
      <c r="L187" s="12">
        <f>销售日志[[#This Row],[成交金额]]-销售日志[[#This Row],[数量]]*销售日志[[#This Row],[成本]]</f>
        <v>213.84000000000003</v>
      </c>
      <c r="M187" s="9" t="str">
        <f>VLOOKUP(销售日志[[#This Row],[产品名称]],产品档案[],2,0)</f>
        <v>B类</v>
      </c>
      <c r="N187" s="9" t="str">
        <f>VLOOKUP(销售日志[[#This Row],[销售员]],人员档案[],2,0)</f>
        <v>一部</v>
      </c>
    </row>
    <row r="188" spans="3:14" ht="18" customHeight="1" x14ac:dyDescent="0.3">
      <c r="C188" s="7">
        <v>43298</v>
      </c>
      <c r="D188" s="6" t="s">
        <v>35</v>
      </c>
      <c r="E188" s="6" t="s">
        <v>3</v>
      </c>
      <c r="F188" s="6" t="s">
        <v>37</v>
      </c>
      <c r="G188" s="6">
        <v>10</v>
      </c>
      <c r="H188" s="8">
        <v>0.09</v>
      </c>
      <c r="I188" s="10">
        <f>VLOOKUP(销售日志[[#This Row],[产品名称]],产品档案[],3,0)</f>
        <v>81</v>
      </c>
      <c r="J188" s="11">
        <f>VLOOKUP(销售日志[[#This Row],[产品名称]],产品档案[],4,0)</f>
        <v>108</v>
      </c>
      <c r="K188" s="12">
        <f>销售日志[[#This Row],[数量]]*销售日志[[#This Row],[标准单价]]*(1-销售日志[[#This Row],[折扣]])</f>
        <v>982.80000000000007</v>
      </c>
      <c r="L188" s="12">
        <f>销售日志[[#This Row],[成交金额]]-销售日志[[#This Row],[数量]]*销售日志[[#This Row],[成本]]</f>
        <v>172.80000000000007</v>
      </c>
      <c r="M188" s="9" t="str">
        <f>VLOOKUP(销售日志[[#This Row],[产品名称]],产品档案[],2,0)</f>
        <v>A类</v>
      </c>
      <c r="N188" s="9" t="str">
        <f>VLOOKUP(销售日志[[#This Row],[销售员]],人员档案[],2,0)</f>
        <v>二部</v>
      </c>
    </row>
    <row r="189" spans="3:14" ht="18" customHeight="1" x14ac:dyDescent="0.3">
      <c r="C189" s="7">
        <v>43299</v>
      </c>
      <c r="D189" s="6" t="s">
        <v>29</v>
      </c>
      <c r="E189" s="6" t="s">
        <v>6</v>
      </c>
      <c r="F189" s="6" t="s">
        <v>37</v>
      </c>
      <c r="G189" s="6">
        <v>15</v>
      </c>
      <c r="H189" s="8">
        <v>0.28999999999999998</v>
      </c>
      <c r="I189" s="10">
        <f>VLOOKUP(销售日志[[#This Row],[产品名称]],产品档案[],3,0)</f>
        <v>180</v>
      </c>
      <c r="J189" s="11">
        <f>VLOOKUP(销售日志[[#This Row],[产品名称]],产品档案[],4,0)</f>
        <v>240</v>
      </c>
      <c r="K189" s="12">
        <f>销售日志[[#This Row],[数量]]*销售日志[[#This Row],[标准单价]]*(1-销售日志[[#This Row],[折扣]])</f>
        <v>2556</v>
      </c>
      <c r="L189" s="12">
        <f>销售日志[[#This Row],[成交金额]]-销售日志[[#This Row],[数量]]*销售日志[[#This Row],[成本]]</f>
        <v>-144</v>
      </c>
      <c r="M189" s="9" t="str">
        <f>VLOOKUP(销售日志[[#This Row],[产品名称]],产品档案[],2,0)</f>
        <v>B类</v>
      </c>
      <c r="N189" s="9" t="str">
        <f>VLOOKUP(销售日志[[#This Row],[销售员]],人员档案[],2,0)</f>
        <v>二部</v>
      </c>
    </row>
    <row r="190" spans="3:14" ht="18" customHeight="1" x14ac:dyDescent="0.3">
      <c r="C190" s="7">
        <v>43299</v>
      </c>
      <c r="D190" s="6" t="s">
        <v>30</v>
      </c>
      <c r="E190" s="6" t="s">
        <v>2</v>
      </c>
      <c r="F190" s="6" t="s">
        <v>36</v>
      </c>
      <c r="G190" s="6">
        <v>23</v>
      </c>
      <c r="H190" s="8">
        <v>0.12</v>
      </c>
      <c r="I190" s="10">
        <f>VLOOKUP(销售日志[[#This Row],[产品名称]],产品档案[],3,0)</f>
        <v>133.5</v>
      </c>
      <c r="J190" s="11">
        <f>VLOOKUP(销售日志[[#This Row],[产品名称]],产品档案[],4,0)</f>
        <v>178</v>
      </c>
      <c r="K190" s="12">
        <f>销售日志[[#This Row],[数量]]*销售日志[[#This Row],[标准单价]]*(1-销售日志[[#This Row],[折扣]])</f>
        <v>3602.72</v>
      </c>
      <c r="L190" s="12">
        <f>销售日志[[#This Row],[成交金额]]-销售日志[[#This Row],[数量]]*销售日志[[#This Row],[成本]]</f>
        <v>532.2199999999998</v>
      </c>
      <c r="M190" s="9" t="str">
        <f>VLOOKUP(销售日志[[#This Row],[产品名称]],产品档案[],2,0)</f>
        <v>A类</v>
      </c>
      <c r="N190" s="9" t="str">
        <f>VLOOKUP(销售日志[[#This Row],[销售员]],人员档案[],2,0)</f>
        <v>二部</v>
      </c>
    </row>
    <row r="191" spans="3:14" ht="18" customHeight="1" x14ac:dyDescent="0.3">
      <c r="C191" s="7">
        <v>43299</v>
      </c>
      <c r="D191" s="6" t="s">
        <v>30</v>
      </c>
      <c r="E191" s="6" t="s">
        <v>4</v>
      </c>
      <c r="F191" s="6" t="s">
        <v>34</v>
      </c>
      <c r="G191" s="6">
        <v>80</v>
      </c>
      <c r="H191" s="8">
        <v>0.17</v>
      </c>
      <c r="I191" s="10">
        <f>VLOOKUP(销售日志[[#This Row],[产品名称]],产品档案[],3,0)</f>
        <v>224.25</v>
      </c>
      <c r="J191" s="11">
        <f>VLOOKUP(销售日志[[#This Row],[产品名称]],产品档案[],4,0)</f>
        <v>299</v>
      </c>
      <c r="K191" s="12">
        <f>销售日志[[#This Row],[数量]]*销售日志[[#This Row],[标准单价]]*(1-销售日志[[#This Row],[折扣]])</f>
        <v>19853.599999999999</v>
      </c>
      <c r="L191" s="12">
        <f>销售日志[[#This Row],[成交金额]]-销售日志[[#This Row],[数量]]*销售日志[[#This Row],[成本]]</f>
        <v>1913.5999999999985</v>
      </c>
      <c r="M191" s="9" t="str">
        <f>VLOOKUP(销售日志[[#This Row],[产品名称]],产品档案[],2,0)</f>
        <v>B类</v>
      </c>
      <c r="N191" s="9" t="str">
        <f>VLOOKUP(销售日志[[#This Row],[销售员]],人员档案[],2,0)</f>
        <v>一部</v>
      </c>
    </row>
    <row r="192" spans="3:14" ht="18" customHeight="1" x14ac:dyDescent="0.3">
      <c r="C192" s="7">
        <v>43299</v>
      </c>
      <c r="D192" s="6" t="s">
        <v>30</v>
      </c>
      <c r="E192" s="6" t="s">
        <v>4</v>
      </c>
      <c r="F192" s="6" t="s">
        <v>28</v>
      </c>
      <c r="G192" s="6">
        <v>26</v>
      </c>
      <c r="H192" s="8">
        <v>0.05</v>
      </c>
      <c r="I192" s="10">
        <f>VLOOKUP(销售日志[[#This Row],[产品名称]],产品档案[],3,0)</f>
        <v>224.25</v>
      </c>
      <c r="J192" s="11">
        <f>VLOOKUP(销售日志[[#This Row],[产品名称]],产品档案[],4,0)</f>
        <v>299</v>
      </c>
      <c r="K192" s="12">
        <f>销售日志[[#This Row],[数量]]*销售日志[[#This Row],[标准单价]]*(1-销售日志[[#This Row],[折扣]])</f>
        <v>7385.2999999999993</v>
      </c>
      <c r="L192" s="12">
        <f>销售日志[[#This Row],[成交金额]]-销售日志[[#This Row],[数量]]*销售日志[[#This Row],[成本]]</f>
        <v>1554.7999999999993</v>
      </c>
      <c r="M192" s="9" t="str">
        <f>VLOOKUP(销售日志[[#This Row],[产品名称]],产品档案[],2,0)</f>
        <v>B类</v>
      </c>
      <c r="N192" s="9" t="str">
        <f>VLOOKUP(销售日志[[#This Row],[销售员]],人员档案[],2,0)</f>
        <v>一部</v>
      </c>
    </row>
    <row r="193" spans="3:14" ht="18" customHeight="1" x14ac:dyDescent="0.3">
      <c r="C193" s="7">
        <v>43299</v>
      </c>
      <c r="D193" s="6" t="s">
        <v>35</v>
      </c>
      <c r="E193" s="6" t="s">
        <v>2</v>
      </c>
      <c r="F193" s="6" t="s">
        <v>32</v>
      </c>
      <c r="G193" s="6">
        <v>13</v>
      </c>
      <c r="H193" s="8">
        <v>0.15</v>
      </c>
      <c r="I193" s="10">
        <f>VLOOKUP(销售日志[[#This Row],[产品名称]],产品档案[],3,0)</f>
        <v>133.5</v>
      </c>
      <c r="J193" s="11">
        <f>VLOOKUP(销售日志[[#This Row],[产品名称]],产品档案[],4,0)</f>
        <v>178</v>
      </c>
      <c r="K193" s="12">
        <f>销售日志[[#This Row],[数量]]*销售日志[[#This Row],[标准单价]]*(1-销售日志[[#This Row],[折扣]])</f>
        <v>1966.8999999999999</v>
      </c>
      <c r="L193" s="12">
        <f>销售日志[[#This Row],[成交金额]]-销售日志[[#This Row],[数量]]*销售日志[[#This Row],[成本]]</f>
        <v>231.39999999999986</v>
      </c>
      <c r="M193" s="9" t="str">
        <f>VLOOKUP(销售日志[[#This Row],[产品名称]],产品档案[],2,0)</f>
        <v>A类</v>
      </c>
      <c r="N193" s="9" t="str">
        <f>VLOOKUP(销售日志[[#This Row],[销售员]],人员档案[],2,0)</f>
        <v>一部</v>
      </c>
    </row>
    <row r="194" spans="3:14" ht="18" customHeight="1" x14ac:dyDescent="0.3">
      <c r="C194" s="7">
        <v>43300</v>
      </c>
      <c r="D194" s="6" t="s">
        <v>27</v>
      </c>
      <c r="E194" s="6" t="s">
        <v>7</v>
      </c>
      <c r="F194" s="6" t="s">
        <v>38</v>
      </c>
      <c r="G194" s="6">
        <v>10</v>
      </c>
      <c r="H194" s="8">
        <v>0.28000000000000003</v>
      </c>
      <c r="I194" s="10">
        <f>VLOOKUP(销售日志[[#This Row],[产品名称]],产品档案[],3,0)</f>
        <v>217.5</v>
      </c>
      <c r="J194" s="11">
        <f>VLOOKUP(销售日志[[#This Row],[产品名称]],产品档案[],4,0)</f>
        <v>290</v>
      </c>
      <c r="K194" s="12">
        <f>销售日志[[#This Row],[数量]]*销售日志[[#This Row],[标准单价]]*(1-销售日志[[#This Row],[折扣]])</f>
        <v>2088</v>
      </c>
      <c r="L194" s="12">
        <f>销售日志[[#This Row],[成交金额]]-销售日志[[#This Row],[数量]]*销售日志[[#This Row],[成本]]</f>
        <v>-87</v>
      </c>
      <c r="M194" s="9" t="str">
        <f>VLOOKUP(销售日志[[#This Row],[产品名称]],产品档案[],2,0)</f>
        <v>C类</v>
      </c>
      <c r="N194" s="9" t="str">
        <f>VLOOKUP(销售日志[[#This Row],[销售员]],人员档案[],2,0)</f>
        <v>二部</v>
      </c>
    </row>
    <row r="195" spans="3:14" ht="18" customHeight="1" x14ac:dyDescent="0.3">
      <c r="C195" s="7">
        <v>43305</v>
      </c>
      <c r="D195" s="6" t="s">
        <v>27</v>
      </c>
      <c r="E195" s="6" t="s">
        <v>2</v>
      </c>
      <c r="F195" s="6" t="s">
        <v>28</v>
      </c>
      <c r="G195" s="6">
        <v>34</v>
      </c>
      <c r="H195" s="8">
        <v>0.01</v>
      </c>
      <c r="I195" s="10">
        <f>VLOOKUP(销售日志[[#This Row],[产品名称]],产品档案[],3,0)</f>
        <v>133.5</v>
      </c>
      <c r="J195" s="11">
        <f>VLOOKUP(销售日志[[#This Row],[产品名称]],产品档案[],4,0)</f>
        <v>178</v>
      </c>
      <c r="K195" s="12">
        <f>销售日志[[#This Row],[数量]]*销售日志[[#This Row],[标准单价]]*(1-销售日志[[#This Row],[折扣]])</f>
        <v>5991.48</v>
      </c>
      <c r="L195" s="12">
        <f>销售日志[[#This Row],[成交金额]]-销售日志[[#This Row],[数量]]*销售日志[[#This Row],[成本]]</f>
        <v>1452.4799999999996</v>
      </c>
      <c r="M195" s="9" t="str">
        <f>VLOOKUP(销售日志[[#This Row],[产品名称]],产品档案[],2,0)</f>
        <v>A类</v>
      </c>
      <c r="N195" s="9" t="str">
        <f>VLOOKUP(销售日志[[#This Row],[销售员]],人员档案[],2,0)</f>
        <v>一部</v>
      </c>
    </row>
    <row r="196" spans="3:14" ht="18" customHeight="1" x14ac:dyDescent="0.3">
      <c r="C196" s="7">
        <v>43307</v>
      </c>
      <c r="D196" s="6" t="s">
        <v>27</v>
      </c>
      <c r="E196" s="6" t="s">
        <v>3</v>
      </c>
      <c r="F196" s="6" t="s">
        <v>36</v>
      </c>
      <c r="G196" s="6">
        <v>15</v>
      </c>
      <c r="H196" s="8">
        <v>0.1</v>
      </c>
      <c r="I196" s="10">
        <f>VLOOKUP(销售日志[[#This Row],[产品名称]],产品档案[],3,0)</f>
        <v>81</v>
      </c>
      <c r="J196" s="11">
        <f>VLOOKUP(销售日志[[#This Row],[产品名称]],产品档案[],4,0)</f>
        <v>108</v>
      </c>
      <c r="K196" s="12">
        <f>销售日志[[#This Row],[数量]]*销售日志[[#This Row],[标准单价]]*(1-销售日志[[#This Row],[折扣]])</f>
        <v>1458</v>
      </c>
      <c r="L196" s="12">
        <f>销售日志[[#This Row],[成交金额]]-销售日志[[#This Row],[数量]]*销售日志[[#This Row],[成本]]</f>
        <v>243</v>
      </c>
      <c r="M196" s="9" t="str">
        <f>VLOOKUP(销售日志[[#This Row],[产品名称]],产品档案[],2,0)</f>
        <v>A类</v>
      </c>
      <c r="N196" s="9" t="str">
        <f>VLOOKUP(销售日志[[#This Row],[销售员]],人员档案[],2,0)</f>
        <v>二部</v>
      </c>
    </row>
    <row r="197" spans="3:14" ht="18" customHeight="1" x14ac:dyDescent="0.3">
      <c r="C197" s="7">
        <v>43308</v>
      </c>
      <c r="D197" s="6" t="s">
        <v>35</v>
      </c>
      <c r="E197" s="6" t="s">
        <v>4</v>
      </c>
      <c r="F197" s="6" t="s">
        <v>32</v>
      </c>
      <c r="G197" s="6">
        <v>12</v>
      </c>
      <c r="H197" s="8">
        <v>0.23</v>
      </c>
      <c r="I197" s="10">
        <f>VLOOKUP(销售日志[[#This Row],[产品名称]],产品档案[],3,0)</f>
        <v>224.25</v>
      </c>
      <c r="J197" s="11">
        <f>VLOOKUP(销售日志[[#This Row],[产品名称]],产品档案[],4,0)</f>
        <v>299</v>
      </c>
      <c r="K197" s="12">
        <f>销售日志[[#This Row],[数量]]*销售日志[[#This Row],[标准单价]]*(1-销售日志[[#This Row],[折扣]])</f>
        <v>2762.76</v>
      </c>
      <c r="L197" s="12">
        <f>销售日志[[#This Row],[成交金额]]-销售日志[[#This Row],[数量]]*销售日志[[#This Row],[成本]]</f>
        <v>71.760000000000218</v>
      </c>
      <c r="M197" s="9" t="str">
        <f>VLOOKUP(销售日志[[#This Row],[产品名称]],产品档案[],2,0)</f>
        <v>B类</v>
      </c>
      <c r="N197" s="9" t="str">
        <f>VLOOKUP(销售日志[[#This Row],[销售员]],人员档案[],2,0)</f>
        <v>一部</v>
      </c>
    </row>
    <row r="198" spans="3:14" ht="18" customHeight="1" x14ac:dyDescent="0.3">
      <c r="C198" s="7">
        <v>43312</v>
      </c>
      <c r="D198" s="6" t="s">
        <v>27</v>
      </c>
      <c r="E198" s="6" t="s">
        <v>1</v>
      </c>
      <c r="F198" s="6" t="s">
        <v>37</v>
      </c>
      <c r="G198" s="6">
        <v>74</v>
      </c>
      <c r="H198" s="8">
        <v>0.1</v>
      </c>
      <c r="I198" s="10">
        <f>VLOOKUP(销售日志[[#This Row],[产品名称]],产品档案[],3,0)</f>
        <v>135</v>
      </c>
      <c r="J198" s="11">
        <f>VLOOKUP(销售日志[[#This Row],[产品名称]],产品档案[],4,0)</f>
        <v>180</v>
      </c>
      <c r="K198" s="12">
        <f>销售日志[[#This Row],[数量]]*销售日志[[#This Row],[标准单价]]*(1-销售日志[[#This Row],[折扣]])</f>
        <v>11988</v>
      </c>
      <c r="L198" s="12">
        <f>销售日志[[#This Row],[成交金额]]-销售日志[[#This Row],[数量]]*销售日志[[#This Row],[成本]]</f>
        <v>1998</v>
      </c>
      <c r="M198" s="9" t="str">
        <f>VLOOKUP(销售日志[[#This Row],[产品名称]],产品档案[],2,0)</f>
        <v>A类</v>
      </c>
      <c r="N198" s="9" t="str">
        <f>VLOOKUP(销售日志[[#This Row],[销售员]],人员档案[],2,0)</f>
        <v>二部</v>
      </c>
    </row>
    <row r="199" spans="3:14" ht="18" customHeight="1" x14ac:dyDescent="0.3">
      <c r="C199" s="7">
        <v>43312</v>
      </c>
      <c r="D199" s="6" t="s">
        <v>35</v>
      </c>
      <c r="E199" s="6" t="s">
        <v>3</v>
      </c>
      <c r="F199" s="6" t="s">
        <v>32</v>
      </c>
      <c r="G199" s="6">
        <v>28</v>
      </c>
      <c r="H199" s="8">
        <v>0.11</v>
      </c>
      <c r="I199" s="10">
        <f>VLOOKUP(销售日志[[#This Row],[产品名称]],产品档案[],3,0)</f>
        <v>81</v>
      </c>
      <c r="J199" s="11">
        <f>VLOOKUP(销售日志[[#This Row],[产品名称]],产品档案[],4,0)</f>
        <v>108</v>
      </c>
      <c r="K199" s="12">
        <f>销售日志[[#This Row],[数量]]*销售日志[[#This Row],[标准单价]]*(1-销售日志[[#This Row],[折扣]])</f>
        <v>2691.36</v>
      </c>
      <c r="L199" s="12">
        <f>销售日志[[#This Row],[成交金额]]-销售日志[[#This Row],[数量]]*销售日志[[#This Row],[成本]]</f>
        <v>423.36000000000013</v>
      </c>
      <c r="M199" s="9" t="str">
        <f>VLOOKUP(销售日志[[#This Row],[产品名称]],产品档案[],2,0)</f>
        <v>A类</v>
      </c>
      <c r="N199" s="9" t="str">
        <f>VLOOKUP(销售日志[[#This Row],[销售员]],人员档案[],2,0)</f>
        <v>一部</v>
      </c>
    </row>
    <row r="200" spans="3:14" ht="18" customHeight="1" x14ac:dyDescent="0.3">
      <c r="C200" s="7">
        <v>43315</v>
      </c>
      <c r="D200" s="6" t="s">
        <v>35</v>
      </c>
      <c r="E200" s="6" t="s">
        <v>7</v>
      </c>
      <c r="F200" s="6" t="s">
        <v>37</v>
      </c>
      <c r="G200" s="6">
        <v>11</v>
      </c>
      <c r="H200" s="8">
        <v>0.1</v>
      </c>
      <c r="I200" s="10">
        <f>VLOOKUP(销售日志[[#This Row],[产品名称]],产品档案[],3,0)</f>
        <v>217.5</v>
      </c>
      <c r="J200" s="11">
        <f>VLOOKUP(销售日志[[#This Row],[产品名称]],产品档案[],4,0)</f>
        <v>290</v>
      </c>
      <c r="K200" s="12">
        <f>销售日志[[#This Row],[数量]]*销售日志[[#This Row],[标准单价]]*(1-销售日志[[#This Row],[折扣]])</f>
        <v>2871</v>
      </c>
      <c r="L200" s="12">
        <f>销售日志[[#This Row],[成交金额]]-销售日志[[#This Row],[数量]]*销售日志[[#This Row],[成本]]</f>
        <v>478.5</v>
      </c>
      <c r="M200" s="9" t="str">
        <f>VLOOKUP(销售日志[[#This Row],[产品名称]],产品档案[],2,0)</f>
        <v>C类</v>
      </c>
      <c r="N200" s="9" t="str">
        <f>VLOOKUP(销售日志[[#This Row],[销售员]],人员档案[],2,0)</f>
        <v>二部</v>
      </c>
    </row>
    <row r="201" spans="3:14" ht="18" customHeight="1" x14ac:dyDescent="0.3">
      <c r="C201" s="7">
        <v>43316</v>
      </c>
      <c r="D201" s="6" t="s">
        <v>35</v>
      </c>
      <c r="E201" s="6" t="s">
        <v>4</v>
      </c>
      <c r="F201" s="6" t="s">
        <v>32</v>
      </c>
      <c r="G201" s="6">
        <v>33</v>
      </c>
      <c r="H201" s="8">
        <v>0.17</v>
      </c>
      <c r="I201" s="10">
        <f>VLOOKUP(销售日志[[#This Row],[产品名称]],产品档案[],3,0)</f>
        <v>224.25</v>
      </c>
      <c r="J201" s="11">
        <f>VLOOKUP(销售日志[[#This Row],[产品名称]],产品档案[],4,0)</f>
        <v>299</v>
      </c>
      <c r="K201" s="12">
        <f>销售日志[[#This Row],[数量]]*销售日志[[#This Row],[标准单价]]*(1-销售日志[[#This Row],[折扣]])</f>
        <v>8189.61</v>
      </c>
      <c r="L201" s="12">
        <f>销售日志[[#This Row],[成交金额]]-销售日志[[#This Row],[数量]]*销售日志[[#This Row],[成本]]</f>
        <v>789.35999999999967</v>
      </c>
      <c r="M201" s="9" t="str">
        <f>VLOOKUP(销售日志[[#This Row],[产品名称]],产品档案[],2,0)</f>
        <v>B类</v>
      </c>
      <c r="N201" s="9" t="str">
        <f>VLOOKUP(销售日志[[#This Row],[销售员]],人员档案[],2,0)</f>
        <v>一部</v>
      </c>
    </row>
    <row r="202" spans="3:14" ht="18" customHeight="1" x14ac:dyDescent="0.3">
      <c r="C202" s="7">
        <v>43317</v>
      </c>
      <c r="D202" s="6" t="s">
        <v>35</v>
      </c>
      <c r="E202" s="6" t="s">
        <v>8</v>
      </c>
      <c r="F202" s="6" t="s">
        <v>32</v>
      </c>
      <c r="G202" s="6">
        <v>80</v>
      </c>
      <c r="H202" s="8">
        <v>0.25</v>
      </c>
      <c r="I202" s="10">
        <f>VLOOKUP(销售日志[[#This Row],[产品名称]],产品档案[],3,0)</f>
        <v>142.5</v>
      </c>
      <c r="J202" s="11">
        <f>VLOOKUP(销售日志[[#This Row],[产品名称]],产品档案[],4,0)</f>
        <v>190</v>
      </c>
      <c r="K202" s="12">
        <f>销售日志[[#This Row],[数量]]*销售日志[[#This Row],[标准单价]]*(1-销售日志[[#This Row],[折扣]])</f>
        <v>11400</v>
      </c>
      <c r="L202" s="12">
        <f>销售日志[[#This Row],[成交金额]]-销售日志[[#This Row],[数量]]*销售日志[[#This Row],[成本]]</f>
        <v>0</v>
      </c>
      <c r="M202" s="9" t="str">
        <f>VLOOKUP(销售日志[[#This Row],[产品名称]],产品档案[],2,0)</f>
        <v>C类</v>
      </c>
      <c r="N202" s="9" t="str">
        <f>VLOOKUP(销售日志[[#This Row],[销售员]],人员档案[],2,0)</f>
        <v>一部</v>
      </c>
    </row>
    <row r="203" spans="3:14" ht="18" customHeight="1" x14ac:dyDescent="0.3">
      <c r="C203" s="7">
        <v>43320</v>
      </c>
      <c r="D203" s="6" t="s">
        <v>29</v>
      </c>
      <c r="E203" s="6" t="s">
        <v>8</v>
      </c>
      <c r="F203" s="6" t="s">
        <v>36</v>
      </c>
      <c r="G203" s="6">
        <v>57</v>
      </c>
      <c r="H203" s="8">
        <v>0.19</v>
      </c>
      <c r="I203" s="10">
        <f>VLOOKUP(销售日志[[#This Row],[产品名称]],产品档案[],3,0)</f>
        <v>142.5</v>
      </c>
      <c r="J203" s="11">
        <f>VLOOKUP(销售日志[[#This Row],[产品名称]],产品档案[],4,0)</f>
        <v>190</v>
      </c>
      <c r="K203" s="12">
        <f>销售日志[[#This Row],[数量]]*销售日志[[#This Row],[标准单价]]*(1-销售日志[[#This Row],[折扣]])</f>
        <v>8772.3000000000011</v>
      </c>
      <c r="L203" s="12">
        <f>销售日志[[#This Row],[成交金额]]-销售日志[[#This Row],[数量]]*销售日志[[#This Row],[成本]]</f>
        <v>649.80000000000109</v>
      </c>
      <c r="M203" s="9" t="str">
        <f>VLOOKUP(销售日志[[#This Row],[产品名称]],产品档案[],2,0)</f>
        <v>C类</v>
      </c>
      <c r="N203" s="9" t="str">
        <f>VLOOKUP(销售日志[[#This Row],[销售员]],人员档案[],2,0)</f>
        <v>二部</v>
      </c>
    </row>
    <row r="204" spans="3:14" ht="18" customHeight="1" x14ac:dyDescent="0.3">
      <c r="C204" s="7">
        <v>43320</v>
      </c>
      <c r="D204" s="6" t="s">
        <v>27</v>
      </c>
      <c r="E204" s="6" t="s">
        <v>1</v>
      </c>
      <c r="F204" s="6" t="s">
        <v>34</v>
      </c>
      <c r="G204" s="6">
        <v>61</v>
      </c>
      <c r="H204" s="8">
        <v>0.17</v>
      </c>
      <c r="I204" s="10">
        <f>VLOOKUP(销售日志[[#This Row],[产品名称]],产品档案[],3,0)</f>
        <v>135</v>
      </c>
      <c r="J204" s="11">
        <f>VLOOKUP(销售日志[[#This Row],[产品名称]],产品档案[],4,0)</f>
        <v>180</v>
      </c>
      <c r="K204" s="12">
        <f>销售日志[[#This Row],[数量]]*销售日志[[#This Row],[标准单价]]*(1-销售日志[[#This Row],[折扣]])</f>
        <v>9113.4</v>
      </c>
      <c r="L204" s="12">
        <f>销售日志[[#This Row],[成交金额]]-销售日志[[#This Row],[数量]]*销售日志[[#This Row],[成本]]</f>
        <v>878.39999999999964</v>
      </c>
      <c r="M204" s="9" t="str">
        <f>VLOOKUP(销售日志[[#This Row],[产品名称]],产品档案[],2,0)</f>
        <v>A类</v>
      </c>
      <c r="N204" s="9" t="str">
        <f>VLOOKUP(销售日志[[#This Row],[销售员]],人员档案[],2,0)</f>
        <v>一部</v>
      </c>
    </row>
    <row r="205" spans="3:14" ht="18" customHeight="1" x14ac:dyDescent="0.3">
      <c r="C205" s="7">
        <v>43320</v>
      </c>
      <c r="D205" s="6" t="s">
        <v>35</v>
      </c>
      <c r="E205" s="6" t="s">
        <v>8</v>
      </c>
      <c r="F205" s="6" t="s">
        <v>32</v>
      </c>
      <c r="G205" s="6">
        <v>7</v>
      </c>
      <c r="H205" s="8">
        <v>0.05</v>
      </c>
      <c r="I205" s="10">
        <f>VLOOKUP(销售日志[[#This Row],[产品名称]],产品档案[],3,0)</f>
        <v>142.5</v>
      </c>
      <c r="J205" s="11">
        <f>VLOOKUP(销售日志[[#This Row],[产品名称]],产品档案[],4,0)</f>
        <v>190</v>
      </c>
      <c r="K205" s="12">
        <f>销售日志[[#This Row],[数量]]*销售日志[[#This Row],[标准单价]]*(1-销售日志[[#This Row],[折扣]])</f>
        <v>1263.5</v>
      </c>
      <c r="L205" s="12">
        <f>销售日志[[#This Row],[成交金额]]-销售日志[[#This Row],[数量]]*销售日志[[#This Row],[成本]]</f>
        <v>266</v>
      </c>
      <c r="M205" s="9" t="str">
        <f>VLOOKUP(销售日志[[#This Row],[产品名称]],产品档案[],2,0)</f>
        <v>C类</v>
      </c>
      <c r="N205" s="9" t="str">
        <f>VLOOKUP(销售日志[[#This Row],[销售员]],人员档案[],2,0)</f>
        <v>一部</v>
      </c>
    </row>
    <row r="206" spans="3:14" ht="18" customHeight="1" x14ac:dyDescent="0.3">
      <c r="C206" s="7">
        <v>43323</v>
      </c>
      <c r="D206" s="6" t="s">
        <v>35</v>
      </c>
      <c r="E206" s="6" t="s">
        <v>5</v>
      </c>
      <c r="F206" s="6" t="s">
        <v>39</v>
      </c>
      <c r="G206" s="6">
        <v>61</v>
      </c>
      <c r="H206" s="8">
        <v>0.23</v>
      </c>
      <c r="I206" s="10">
        <f>VLOOKUP(销售日志[[#This Row],[产品名称]],产品档案[],3,0)</f>
        <v>74.25</v>
      </c>
      <c r="J206" s="11">
        <f>VLOOKUP(销售日志[[#This Row],[产品名称]],产品档案[],4,0)</f>
        <v>99</v>
      </c>
      <c r="K206" s="12">
        <f>销售日志[[#This Row],[数量]]*销售日志[[#This Row],[标准单价]]*(1-销售日志[[#This Row],[折扣]])</f>
        <v>4650.03</v>
      </c>
      <c r="L206" s="12">
        <f>销售日志[[#This Row],[成交金额]]-销售日志[[#This Row],[数量]]*销售日志[[#This Row],[成本]]</f>
        <v>120.77999999999975</v>
      </c>
      <c r="M206" s="9" t="str">
        <f>VLOOKUP(销售日志[[#This Row],[产品名称]],产品档案[],2,0)</f>
        <v>B类</v>
      </c>
      <c r="N206" s="9" t="str">
        <f>VLOOKUP(销售日志[[#This Row],[销售员]],人员档案[],2,0)</f>
        <v>二部</v>
      </c>
    </row>
    <row r="207" spans="3:14" ht="18" customHeight="1" x14ac:dyDescent="0.3">
      <c r="C207" s="7">
        <v>43323</v>
      </c>
      <c r="D207" s="6" t="s">
        <v>35</v>
      </c>
      <c r="E207" s="6" t="s">
        <v>4</v>
      </c>
      <c r="F207" s="6" t="s">
        <v>39</v>
      </c>
      <c r="G207" s="6">
        <v>36</v>
      </c>
      <c r="H207" s="8">
        <v>0.22</v>
      </c>
      <c r="I207" s="10">
        <f>VLOOKUP(销售日志[[#This Row],[产品名称]],产品档案[],3,0)</f>
        <v>224.25</v>
      </c>
      <c r="J207" s="11">
        <f>VLOOKUP(销售日志[[#This Row],[产品名称]],产品档案[],4,0)</f>
        <v>299</v>
      </c>
      <c r="K207" s="12">
        <f>销售日志[[#This Row],[数量]]*销售日志[[#This Row],[标准单价]]*(1-销售日志[[#This Row],[折扣]])</f>
        <v>8395.92</v>
      </c>
      <c r="L207" s="12">
        <f>销售日志[[#This Row],[成交金额]]-销售日志[[#This Row],[数量]]*销售日志[[#This Row],[成本]]</f>
        <v>322.92000000000007</v>
      </c>
      <c r="M207" s="9" t="str">
        <f>VLOOKUP(销售日志[[#This Row],[产品名称]],产品档案[],2,0)</f>
        <v>B类</v>
      </c>
      <c r="N207" s="9" t="str">
        <f>VLOOKUP(销售日志[[#This Row],[销售员]],人员档案[],2,0)</f>
        <v>二部</v>
      </c>
    </row>
    <row r="208" spans="3:14" ht="18" customHeight="1" x14ac:dyDescent="0.3">
      <c r="C208" s="7">
        <v>43323</v>
      </c>
      <c r="D208" s="6" t="s">
        <v>29</v>
      </c>
      <c r="E208" s="6" t="s">
        <v>7</v>
      </c>
      <c r="F208" s="6" t="s">
        <v>34</v>
      </c>
      <c r="G208" s="6">
        <v>75</v>
      </c>
      <c r="H208" s="8">
        <v>0.2</v>
      </c>
      <c r="I208" s="10">
        <f>VLOOKUP(销售日志[[#This Row],[产品名称]],产品档案[],3,0)</f>
        <v>217.5</v>
      </c>
      <c r="J208" s="11">
        <f>VLOOKUP(销售日志[[#This Row],[产品名称]],产品档案[],4,0)</f>
        <v>290</v>
      </c>
      <c r="K208" s="12">
        <f>销售日志[[#This Row],[数量]]*销售日志[[#This Row],[标准单价]]*(1-销售日志[[#This Row],[折扣]])</f>
        <v>17400</v>
      </c>
      <c r="L208" s="12">
        <f>销售日志[[#This Row],[成交金额]]-销售日志[[#This Row],[数量]]*销售日志[[#This Row],[成本]]</f>
        <v>1087.5</v>
      </c>
      <c r="M208" s="9" t="str">
        <f>VLOOKUP(销售日志[[#This Row],[产品名称]],产品档案[],2,0)</f>
        <v>C类</v>
      </c>
      <c r="N208" s="9" t="str">
        <f>VLOOKUP(销售日志[[#This Row],[销售员]],人员档案[],2,0)</f>
        <v>一部</v>
      </c>
    </row>
    <row r="209" spans="3:14" ht="18" customHeight="1" x14ac:dyDescent="0.3">
      <c r="C209" s="7">
        <v>43323</v>
      </c>
      <c r="D209" s="6" t="s">
        <v>29</v>
      </c>
      <c r="E209" s="6" t="s">
        <v>4</v>
      </c>
      <c r="F209" s="6" t="s">
        <v>32</v>
      </c>
      <c r="G209" s="6">
        <v>33</v>
      </c>
      <c r="H209" s="8">
        <v>0.13</v>
      </c>
      <c r="I209" s="10">
        <f>VLOOKUP(销售日志[[#This Row],[产品名称]],产品档案[],3,0)</f>
        <v>224.25</v>
      </c>
      <c r="J209" s="11">
        <f>VLOOKUP(销售日志[[#This Row],[产品名称]],产品档案[],4,0)</f>
        <v>299</v>
      </c>
      <c r="K209" s="12">
        <f>销售日志[[#This Row],[数量]]*销售日志[[#This Row],[标准单价]]*(1-销售日志[[#This Row],[折扣]])</f>
        <v>8584.2899999999991</v>
      </c>
      <c r="L209" s="12">
        <f>销售日志[[#This Row],[成交金额]]-销售日志[[#This Row],[数量]]*销售日志[[#This Row],[成本]]</f>
        <v>1184.0399999999991</v>
      </c>
      <c r="M209" s="9" t="str">
        <f>VLOOKUP(销售日志[[#This Row],[产品名称]],产品档案[],2,0)</f>
        <v>B类</v>
      </c>
      <c r="N209" s="9" t="str">
        <f>VLOOKUP(销售日志[[#This Row],[销售员]],人员档案[],2,0)</f>
        <v>一部</v>
      </c>
    </row>
    <row r="210" spans="3:14" ht="18" customHeight="1" x14ac:dyDescent="0.3">
      <c r="C210" s="7">
        <v>43325</v>
      </c>
      <c r="D210" s="6" t="s">
        <v>29</v>
      </c>
      <c r="E210" s="6" t="s">
        <v>2</v>
      </c>
      <c r="F210" s="6" t="s">
        <v>32</v>
      </c>
      <c r="G210" s="6">
        <v>75</v>
      </c>
      <c r="H210" s="8">
        <v>0.19</v>
      </c>
      <c r="I210" s="10">
        <f>VLOOKUP(销售日志[[#This Row],[产品名称]],产品档案[],3,0)</f>
        <v>133.5</v>
      </c>
      <c r="J210" s="11">
        <f>VLOOKUP(销售日志[[#This Row],[产品名称]],产品档案[],4,0)</f>
        <v>178</v>
      </c>
      <c r="K210" s="12">
        <f>销售日志[[#This Row],[数量]]*销售日志[[#This Row],[标准单价]]*(1-销售日志[[#This Row],[折扣]])</f>
        <v>10813.5</v>
      </c>
      <c r="L210" s="12">
        <f>销售日志[[#This Row],[成交金额]]-销售日志[[#This Row],[数量]]*销售日志[[#This Row],[成本]]</f>
        <v>801</v>
      </c>
      <c r="M210" s="9" t="str">
        <f>VLOOKUP(销售日志[[#This Row],[产品名称]],产品档案[],2,0)</f>
        <v>A类</v>
      </c>
      <c r="N210" s="9" t="str">
        <f>VLOOKUP(销售日志[[#This Row],[销售员]],人员档案[],2,0)</f>
        <v>一部</v>
      </c>
    </row>
    <row r="211" spans="3:14" ht="18" customHeight="1" x14ac:dyDescent="0.3">
      <c r="C211" s="7">
        <v>43326</v>
      </c>
      <c r="D211" s="6" t="s">
        <v>35</v>
      </c>
      <c r="E211" s="6" t="s">
        <v>6</v>
      </c>
      <c r="F211" s="6" t="s">
        <v>39</v>
      </c>
      <c r="G211" s="6">
        <v>12</v>
      </c>
      <c r="H211" s="8">
        <v>0.18</v>
      </c>
      <c r="I211" s="10">
        <f>VLOOKUP(销售日志[[#This Row],[产品名称]],产品档案[],3,0)</f>
        <v>180</v>
      </c>
      <c r="J211" s="11">
        <f>VLOOKUP(销售日志[[#This Row],[产品名称]],产品档案[],4,0)</f>
        <v>240</v>
      </c>
      <c r="K211" s="12">
        <f>销售日志[[#This Row],[数量]]*销售日志[[#This Row],[标准单价]]*(1-销售日志[[#This Row],[折扣]])</f>
        <v>2361.6000000000004</v>
      </c>
      <c r="L211" s="12">
        <f>销售日志[[#This Row],[成交金额]]-销售日志[[#This Row],[数量]]*销售日志[[#This Row],[成本]]</f>
        <v>201.60000000000036</v>
      </c>
      <c r="M211" s="9" t="str">
        <f>VLOOKUP(销售日志[[#This Row],[产品名称]],产品档案[],2,0)</f>
        <v>B类</v>
      </c>
      <c r="N211" s="9" t="str">
        <f>VLOOKUP(销售日志[[#This Row],[销售员]],人员档案[],2,0)</f>
        <v>二部</v>
      </c>
    </row>
    <row r="212" spans="3:14" ht="18" customHeight="1" x14ac:dyDescent="0.3">
      <c r="C212" s="7">
        <v>43327</v>
      </c>
      <c r="D212" s="6" t="s">
        <v>29</v>
      </c>
      <c r="E212" s="6" t="s">
        <v>4</v>
      </c>
      <c r="F212" s="6" t="s">
        <v>32</v>
      </c>
      <c r="G212" s="6">
        <v>32</v>
      </c>
      <c r="H212" s="8">
        <v>0.02</v>
      </c>
      <c r="I212" s="10">
        <f>VLOOKUP(销售日志[[#This Row],[产品名称]],产品档案[],3,0)</f>
        <v>224.25</v>
      </c>
      <c r="J212" s="11">
        <f>VLOOKUP(销售日志[[#This Row],[产品名称]],产品档案[],4,0)</f>
        <v>299</v>
      </c>
      <c r="K212" s="12">
        <f>销售日志[[#This Row],[数量]]*销售日志[[#This Row],[标准单价]]*(1-销售日志[[#This Row],[折扣]])</f>
        <v>9376.64</v>
      </c>
      <c r="L212" s="12">
        <f>销售日志[[#This Row],[成交金额]]-销售日志[[#This Row],[数量]]*销售日志[[#This Row],[成本]]</f>
        <v>2200.6399999999994</v>
      </c>
      <c r="M212" s="9" t="str">
        <f>VLOOKUP(销售日志[[#This Row],[产品名称]],产品档案[],2,0)</f>
        <v>B类</v>
      </c>
      <c r="N212" s="9" t="str">
        <f>VLOOKUP(销售日志[[#This Row],[销售员]],人员档案[],2,0)</f>
        <v>一部</v>
      </c>
    </row>
    <row r="213" spans="3:14" ht="18" customHeight="1" x14ac:dyDescent="0.3">
      <c r="C213" s="7">
        <v>43329</v>
      </c>
      <c r="D213" s="6" t="s">
        <v>35</v>
      </c>
      <c r="E213" s="6" t="s">
        <v>4</v>
      </c>
      <c r="F213" s="6" t="s">
        <v>37</v>
      </c>
      <c r="G213" s="6">
        <v>24</v>
      </c>
      <c r="H213" s="8">
        <v>0.03</v>
      </c>
      <c r="I213" s="10">
        <f>VLOOKUP(销售日志[[#This Row],[产品名称]],产品档案[],3,0)</f>
        <v>224.25</v>
      </c>
      <c r="J213" s="11">
        <f>VLOOKUP(销售日志[[#This Row],[产品名称]],产品档案[],4,0)</f>
        <v>299</v>
      </c>
      <c r="K213" s="12">
        <f>销售日志[[#This Row],[数量]]*销售日志[[#This Row],[标准单价]]*(1-销售日志[[#This Row],[折扣]])</f>
        <v>6960.72</v>
      </c>
      <c r="L213" s="12">
        <f>销售日志[[#This Row],[成交金额]]-销售日志[[#This Row],[数量]]*销售日志[[#This Row],[成本]]</f>
        <v>1578.7200000000003</v>
      </c>
      <c r="M213" s="9" t="str">
        <f>VLOOKUP(销售日志[[#This Row],[产品名称]],产品档案[],2,0)</f>
        <v>B类</v>
      </c>
      <c r="N213" s="9" t="str">
        <f>VLOOKUP(销售日志[[#This Row],[销售员]],人员档案[],2,0)</f>
        <v>二部</v>
      </c>
    </row>
    <row r="214" spans="3:14" ht="18" customHeight="1" x14ac:dyDescent="0.3">
      <c r="C214" s="7">
        <v>43330</v>
      </c>
      <c r="D214" s="6" t="s">
        <v>35</v>
      </c>
      <c r="E214" s="6" t="s">
        <v>6</v>
      </c>
      <c r="F214" s="6" t="s">
        <v>39</v>
      </c>
      <c r="G214" s="6">
        <v>28</v>
      </c>
      <c r="H214" s="8">
        <v>0.17</v>
      </c>
      <c r="I214" s="10">
        <f>VLOOKUP(销售日志[[#This Row],[产品名称]],产品档案[],3,0)</f>
        <v>180</v>
      </c>
      <c r="J214" s="11">
        <f>VLOOKUP(销售日志[[#This Row],[产品名称]],产品档案[],4,0)</f>
        <v>240</v>
      </c>
      <c r="K214" s="12">
        <f>销售日志[[#This Row],[数量]]*销售日志[[#This Row],[标准单价]]*(1-销售日志[[#This Row],[折扣]])</f>
        <v>5577.5999999999995</v>
      </c>
      <c r="L214" s="12">
        <f>销售日志[[#This Row],[成交金额]]-销售日志[[#This Row],[数量]]*销售日志[[#This Row],[成本]]</f>
        <v>537.59999999999945</v>
      </c>
      <c r="M214" s="9" t="str">
        <f>VLOOKUP(销售日志[[#This Row],[产品名称]],产品档案[],2,0)</f>
        <v>B类</v>
      </c>
      <c r="N214" s="9" t="str">
        <f>VLOOKUP(销售日志[[#This Row],[销售员]],人员档案[],2,0)</f>
        <v>二部</v>
      </c>
    </row>
    <row r="215" spans="3:14" ht="18" customHeight="1" x14ac:dyDescent="0.3">
      <c r="C215" s="7">
        <v>43330</v>
      </c>
      <c r="D215" s="6" t="s">
        <v>30</v>
      </c>
      <c r="E215" s="6" t="s">
        <v>7</v>
      </c>
      <c r="F215" s="6" t="s">
        <v>28</v>
      </c>
      <c r="G215" s="6">
        <v>56</v>
      </c>
      <c r="H215" s="8">
        <v>0.09</v>
      </c>
      <c r="I215" s="10">
        <f>VLOOKUP(销售日志[[#This Row],[产品名称]],产品档案[],3,0)</f>
        <v>217.5</v>
      </c>
      <c r="J215" s="11">
        <f>VLOOKUP(销售日志[[#This Row],[产品名称]],产品档案[],4,0)</f>
        <v>290</v>
      </c>
      <c r="K215" s="12">
        <f>销售日志[[#This Row],[数量]]*销售日志[[#This Row],[标准单价]]*(1-销售日志[[#This Row],[折扣]])</f>
        <v>14778.4</v>
      </c>
      <c r="L215" s="12">
        <f>销售日志[[#This Row],[成交金额]]-销售日志[[#This Row],[数量]]*销售日志[[#This Row],[成本]]</f>
        <v>2598.3999999999996</v>
      </c>
      <c r="M215" s="9" t="str">
        <f>VLOOKUP(销售日志[[#This Row],[产品名称]],产品档案[],2,0)</f>
        <v>C类</v>
      </c>
      <c r="N215" s="9" t="str">
        <f>VLOOKUP(销售日志[[#This Row],[销售员]],人员档案[],2,0)</f>
        <v>一部</v>
      </c>
    </row>
    <row r="216" spans="3:14" ht="18" customHeight="1" x14ac:dyDescent="0.3">
      <c r="C216" s="7">
        <v>43332</v>
      </c>
      <c r="D216" s="6" t="s">
        <v>29</v>
      </c>
      <c r="E216" s="6" t="s">
        <v>4</v>
      </c>
      <c r="F216" s="6" t="s">
        <v>37</v>
      </c>
      <c r="G216" s="6">
        <v>15</v>
      </c>
      <c r="H216" s="8">
        <v>0.1</v>
      </c>
      <c r="I216" s="10">
        <f>VLOOKUP(销售日志[[#This Row],[产品名称]],产品档案[],3,0)</f>
        <v>224.25</v>
      </c>
      <c r="J216" s="11">
        <f>VLOOKUP(销售日志[[#This Row],[产品名称]],产品档案[],4,0)</f>
        <v>299</v>
      </c>
      <c r="K216" s="12">
        <f>销售日志[[#This Row],[数量]]*销售日志[[#This Row],[标准单价]]*(1-销售日志[[#This Row],[折扣]])</f>
        <v>4036.5</v>
      </c>
      <c r="L216" s="12">
        <f>销售日志[[#This Row],[成交金额]]-销售日志[[#This Row],[数量]]*销售日志[[#This Row],[成本]]</f>
        <v>672.75</v>
      </c>
      <c r="M216" s="9" t="str">
        <f>VLOOKUP(销售日志[[#This Row],[产品名称]],产品档案[],2,0)</f>
        <v>B类</v>
      </c>
      <c r="N216" s="9" t="str">
        <f>VLOOKUP(销售日志[[#This Row],[销售员]],人员档案[],2,0)</f>
        <v>二部</v>
      </c>
    </row>
    <row r="217" spans="3:14" ht="18" customHeight="1" x14ac:dyDescent="0.3">
      <c r="C217" s="7">
        <v>43333</v>
      </c>
      <c r="D217" s="6" t="s">
        <v>35</v>
      </c>
      <c r="E217" s="6" t="s">
        <v>3</v>
      </c>
      <c r="F217" s="6" t="s">
        <v>37</v>
      </c>
      <c r="G217" s="6">
        <v>58</v>
      </c>
      <c r="H217" s="8">
        <v>0.25</v>
      </c>
      <c r="I217" s="10">
        <f>VLOOKUP(销售日志[[#This Row],[产品名称]],产品档案[],3,0)</f>
        <v>81</v>
      </c>
      <c r="J217" s="11">
        <f>VLOOKUP(销售日志[[#This Row],[产品名称]],产品档案[],4,0)</f>
        <v>108</v>
      </c>
      <c r="K217" s="12">
        <f>销售日志[[#This Row],[数量]]*销售日志[[#This Row],[标准单价]]*(1-销售日志[[#This Row],[折扣]])</f>
        <v>4698</v>
      </c>
      <c r="L217" s="12">
        <f>销售日志[[#This Row],[成交金额]]-销售日志[[#This Row],[数量]]*销售日志[[#This Row],[成本]]</f>
        <v>0</v>
      </c>
      <c r="M217" s="9" t="str">
        <f>VLOOKUP(销售日志[[#This Row],[产品名称]],产品档案[],2,0)</f>
        <v>A类</v>
      </c>
      <c r="N217" s="9" t="str">
        <f>VLOOKUP(销售日志[[#This Row],[销售员]],人员档案[],2,0)</f>
        <v>二部</v>
      </c>
    </row>
    <row r="218" spans="3:14" ht="18" customHeight="1" x14ac:dyDescent="0.3">
      <c r="C218" s="7">
        <v>43337</v>
      </c>
      <c r="D218" s="6" t="s">
        <v>30</v>
      </c>
      <c r="E218" s="6" t="s">
        <v>8</v>
      </c>
      <c r="F218" s="6" t="s">
        <v>28</v>
      </c>
      <c r="G218" s="6">
        <v>43</v>
      </c>
      <c r="H218" s="8">
        <v>0.06</v>
      </c>
      <c r="I218" s="10">
        <f>VLOOKUP(销售日志[[#This Row],[产品名称]],产品档案[],3,0)</f>
        <v>142.5</v>
      </c>
      <c r="J218" s="11">
        <f>VLOOKUP(销售日志[[#This Row],[产品名称]],产品档案[],4,0)</f>
        <v>190</v>
      </c>
      <c r="K218" s="12">
        <f>销售日志[[#This Row],[数量]]*销售日志[[#This Row],[标准单价]]*(1-销售日志[[#This Row],[折扣]])</f>
        <v>7679.7999999999993</v>
      </c>
      <c r="L218" s="12">
        <f>销售日志[[#This Row],[成交金额]]-销售日志[[#This Row],[数量]]*销售日志[[#This Row],[成本]]</f>
        <v>1552.2999999999993</v>
      </c>
      <c r="M218" s="9" t="str">
        <f>VLOOKUP(销售日志[[#This Row],[产品名称]],产品档案[],2,0)</f>
        <v>C类</v>
      </c>
      <c r="N218" s="9" t="str">
        <f>VLOOKUP(销售日志[[#This Row],[销售员]],人员档案[],2,0)</f>
        <v>一部</v>
      </c>
    </row>
    <row r="219" spans="3:14" ht="18" customHeight="1" x14ac:dyDescent="0.3">
      <c r="C219" s="7">
        <v>43341</v>
      </c>
      <c r="D219" s="6" t="s">
        <v>35</v>
      </c>
      <c r="E219" s="6" t="s">
        <v>2</v>
      </c>
      <c r="F219" s="6" t="s">
        <v>33</v>
      </c>
      <c r="G219" s="6">
        <v>15</v>
      </c>
      <c r="H219" s="8">
        <v>0.14000000000000001</v>
      </c>
      <c r="I219" s="10">
        <f>VLOOKUP(销售日志[[#This Row],[产品名称]],产品档案[],3,0)</f>
        <v>133.5</v>
      </c>
      <c r="J219" s="11">
        <f>VLOOKUP(销售日志[[#This Row],[产品名称]],产品档案[],4,0)</f>
        <v>178</v>
      </c>
      <c r="K219" s="12">
        <f>销售日志[[#This Row],[数量]]*销售日志[[#This Row],[标准单价]]*(1-销售日志[[#This Row],[折扣]])</f>
        <v>2296.1999999999998</v>
      </c>
      <c r="L219" s="12">
        <f>销售日志[[#This Row],[成交金额]]-销售日志[[#This Row],[数量]]*销售日志[[#This Row],[成本]]</f>
        <v>293.69999999999982</v>
      </c>
      <c r="M219" s="9" t="str">
        <f>VLOOKUP(销售日志[[#This Row],[产品名称]],产品档案[],2,0)</f>
        <v>A类</v>
      </c>
      <c r="N219" s="9" t="str">
        <f>VLOOKUP(销售日志[[#This Row],[销售员]],人员档案[],2,0)</f>
        <v>一部</v>
      </c>
    </row>
    <row r="220" spans="3:14" ht="18" customHeight="1" x14ac:dyDescent="0.3">
      <c r="C220" s="7">
        <v>43341</v>
      </c>
      <c r="D220" s="6" t="s">
        <v>27</v>
      </c>
      <c r="E220" s="6" t="s">
        <v>5</v>
      </c>
      <c r="F220" s="6" t="s">
        <v>32</v>
      </c>
      <c r="G220" s="6">
        <v>14</v>
      </c>
      <c r="H220" s="8">
        <v>0.12</v>
      </c>
      <c r="I220" s="10">
        <f>VLOOKUP(销售日志[[#This Row],[产品名称]],产品档案[],3,0)</f>
        <v>74.25</v>
      </c>
      <c r="J220" s="11">
        <f>VLOOKUP(销售日志[[#This Row],[产品名称]],产品档案[],4,0)</f>
        <v>99</v>
      </c>
      <c r="K220" s="12">
        <f>销售日志[[#This Row],[数量]]*销售日志[[#This Row],[标准单价]]*(1-销售日志[[#This Row],[折扣]])</f>
        <v>1219.68</v>
      </c>
      <c r="L220" s="12">
        <f>销售日志[[#This Row],[成交金额]]-销售日志[[#This Row],[数量]]*销售日志[[#This Row],[成本]]</f>
        <v>180.18000000000006</v>
      </c>
      <c r="M220" s="9" t="str">
        <f>VLOOKUP(销售日志[[#This Row],[产品名称]],产品档案[],2,0)</f>
        <v>B类</v>
      </c>
      <c r="N220" s="9" t="str">
        <f>VLOOKUP(销售日志[[#This Row],[销售员]],人员档案[],2,0)</f>
        <v>一部</v>
      </c>
    </row>
    <row r="221" spans="3:14" ht="18" customHeight="1" x14ac:dyDescent="0.3">
      <c r="C221" s="7">
        <v>43342</v>
      </c>
      <c r="D221" s="6" t="s">
        <v>30</v>
      </c>
      <c r="E221" s="6" t="s">
        <v>6</v>
      </c>
      <c r="F221" s="6" t="s">
        <v>39</v>
      </c>
      <c r="G221" s="6">
        <v>37</v>
      </c>
      <c r="H221" s="8">
        <v>7.0000000000000007E-2</v>
      </c>
      <c r="I221" s="10">
        <f>VLOOKUP(销售日志[[#This Row],[产品名称]],产品档案[],3,0)</f>
        <v>180</v>
      </c>
      <c r="J221" s="11">
        <f>VLOOKUP(销售日志[[#This Row],[产品名称]],产品档案[],4,0)</f>
        <v>240</v>
      </c>
      <c r="K221" s="12">
        <f>销售日志[[#This Row],[数量]]*销售日志[[#This Row],[标准单价]]*(1-销售日志[[#This Row],[折扣]])</f>
        <v>8258.4</v>
      </c>
      <c r="L221" s="12">
        <f>销售日志[[#This Row],[成交金额]]-销售日志[[#This Row],[数量]]*销售日志[[#This Row],[成本]]</f>
        <v>1598.3999999999996</v>
      </c>
      <c r="M221" s="9" t="str">
        <f>VLOOKUP(销售日志[[#This Row],[产品名称]],产品档案[],2,0)</f>
        <v>B类</v>
      </c>
      <c r="N221" s="9" t="str">
        <f>VLOOKUP(销售日志[[#This Row],[销售员]],人员档案[],2,0)</f>
        <v>二部</v>
      </c>
    </row>
    <row r="222" spans="3:14" ht="18" customHeight="1" x14ac:dyDescent="0.3">
      <c r="C222" s="7">
        <v>43344</v>
      </c>
      <c r="D222" s="6" t="s">
        <v>30</v>
      </c>
      <c r="E222" s="6" t="s">
        <v>4</v>
      </c>
      <c r="F222" s="6" t="s">
        <v>37</v>
      </c>
      <c r="G222" s="6">
        <v>71</v>
      </c>
      <c r="H222" s="8">
        <v>0.28000000000000003</v>
      </c>
      <c r="I222" s="10">
        <f>VLOOKUP(销售日志[[#This Row],[产品名称]],产品档案[],3,0)</f>
        <v>224.25</v>
      </c>
      <c r="J222" s="11">
        <f>VLOOKUP(销售日志[[#This Row],[产品名称]],产品档案[],4,0)</f>
        <v>299</v>
      </c>
      <c r="K222" s="12">
        <f>销售日志[[#This Row],[数量]]*销售日志[[#This Row],[标准单价]]*(1-销售日志[[#This Row],[折扣]])</f>
        <v>15284.88</v>
      </c>
      <c r="L222" s="12">
        <f>销售日志[[#This Row],[成交金额]]-销售日志[[#This Row],[数量]]*销售日志[[#This Row],[成本]]</f>
        <v>-636.8700000000008</v>
      </c>
      <c r="M222" s="9" t="str">
        <f>VLOOKUP(销售日志[[#This Row],[产品名称]],产品档案[],2,0)</f>
        <v>B类</v>
      </c>
      <c r="N222" s="9" t="str">
        <f>VLOOKUP(销售日志[[#This Row],[销售员]],人员档案[],2,0)</f>
        <v>二部</v>
      </c>
    </row>
    <row r="223" spans="3:14" ht="18" customHeight="1" x14ac:dyDescent="0.3">
      <c r="C223" s="7">
        <v>43347</v>
      </c>
      <c r="D223" s="6" t="s">
        <v>29</v>
      </c>
      <c r="E223" s="6" t="s">
        <v>4</v>
      </c>
      <c r="F223" s="6" t="s">
        <v>37</v>
      </c>
      <c r="G223" s="6">
        <v>10</v>
      </c>
      <c r="H223" s="8">
        <v>0.08</v>
      </c>
      <c r="I223" s="10">
        <f>VLOOKUP(销售日志[[#This Row],[产品名称]],产品档案[],3,0)</f>
        <v>224.25</v>
      </c>
      <c r="J223" s="11">
        <f>VLOOKUP(销售日志[[#This Row],[产品名称]],产品档案[],4,0)</f>
        <v>299</v>
      </c>
      <c r="K223" s="12">
        <f>销售日志[[#This Row],[数量]]*销售日志[[#This Row],[标准单价]]*(1-销售日志[[#This Row],[折扣]])</f>
        <v>2750.8</v>
      </c>
      <c r="L223" s="12">
        <f>销售日志[[#This Row],[成交金额]]-销售日志[[#This Row],[数量]]*销售日志[[#This Row],[成本]]</f>
        <v>508.30000000000018</v>
      </c>
      <c r="M223" s="9" t="str">
        <f>VLOOKUP(销售日志[[#This Row],[产品名称]],产品档案[],2,0)</f>
        <v>B类</v>
      </c>
      <c r="N223" s="9" t="str">
        <f>VLOOKUP(销售日志[[#This Row],[销售员]],人员档案[],2,0)</f>
        <v>二部</v>
      </c>
    </row>
    <row r="224" spans="3:14" ht="18" customHeight="1" x14ac:dyDescent="0.3">
      <c r="C224" s="7">
        <v>43350</v>
      </c>
      <c r="D224" s="6" t="s">
        <v>35</v>
      </c>
      <c r="E224" s="6" t="s">
        <v>7</v>
      </c>
      <c r="F224" s="6" t="s">
        <v>36</v>
      </c>
      <c r="G224" s="6">
        <v>16</v>
      </c>
      <c r="H224" s="8">
        <v>0.05</v>
      </c>
      <c r="I224" s="10">
        <f>VLOOKUP(销售日志[[#This Row],[产品名称]],产品档案[],3,0)</f>
        <v>217.5</v>
      </c>
      <c r="J224" s="11">
        <f>VLOOKUP(销售日志[[#This Row],[产品名称]],产品档案[],4,0)</f>
        <v>290</v>
      </c>
      <c r="K224" s="12">
        <f>销售日志[[#This Row],[数量]]*销售日志[[#This Row],[标准单价]]*(1-销售日志[[#This Row],[折扣]])</f>
        <v>4408</v>
      </c>
      <c r="L224" s="12">
        <f>销售日志[[#This Row],[成交金额]]-销售日志[[#This Row],[数量]]*销售日志[[#This Row],[成本]]</f>
        <v>928</v>
      </c>
      <c r="M224" s="9" t="str">
        <f>VLOOKUP(销售日志[[#This Row],[产品名称]],产品档案[],2,0)</f>
        <v>C类</v>
      </c>
      <c r="N224" s="9" t="str">
        <f>VLOOKUP(销售日志[[#This Row],[销售员]],人员档案[],2,0)</f>
        <v>二部</v>
      </c>
    </row>
    <row r="225" spans="3:14" ht="18" customHeight="1" x14ac:dyDescent="0.3">
      <c r="C225" s="7">
        <v>43350</v>
      </c>
      <c r="D225" s="6" t="s">
        <v>29</v>
      </c>
      <c r="E225" s="6" t="s">
        <v>5</v>
      </c>
      <c r="F225" s="6" t="s">
        <v>39</v>
      </c>
      <c r="G225" s="6">
        <v>53</v>
      </c>
      <c r="H225" s="8">
        <v>0.24</v>
      </c>
      <c r="I225" s="10">
        <f>VLOOKUP(销售日志[[#This Row],[产品名称]],产品档案[],3,0)</f>
        <v>74.25</v>
      </c>
      <c r="J225" s="11">
        <f>VLOOKUP(销售日志[[#This Row],[产品名称]],产品档案[],4,0)</f>
        <v>99</v>
      </c>
      <c r="K225" s="12">
        <f>销售日志[[#This Row],[数量]]*销售日志[[#This Row],[标准单价]]*(1-销售日志[[#This Row],[折扣]])</f>
        <v>3987.7200000000003</v>
      </c>
      <c r="L225" s="12">
        <f>销售日志[[#This Row],[成交金额]]-销售日志[[#This Row],[数量]]*销售日志[[#This Row],[成本]]</f>
        <v>52.470000000000255</v>
      </c>
      <c r="M225" s="9" t="str">
        <f>VLOOKUP(销售日志[[#This Row],[产品名称]],产品档案[],2,0)</f>
        <v>B类</v>
      </c>
      <c r="N225" s="9" t="str">
        <f>VLOOKUP(销售日志[[#This Row],[销售员]],人员档案[],2,0)</f>
        <v>二部</v>
      </c>
    </row>
    <row r="226" spans="3:14" ht="18" customHeight="1" x14ac:dyDescent="0.3">
      <c r="C226" s="7">
        <v>43353</v>
      </c>
      <c r="D226" s="6" t="s">
        <v>29</v>
      </c>
      <c r="E226" s="6" t="s">
        <v>2</v>
      </c>
      <c r="F226" s="6" t="s">
        <v>32</v>
      </c>
      <c r="G226" s="6">
        <v>22</v>
      </c>
      <c r="H226" s="8">
        <v>0.26</v>
      </c>
      <c r="I226" s="10">
        <f>VLOOKUP(销售日志[[#This Row],[产品名称]],产品档案[],3,0)</f>
        <v>133.5</v>
      </c>
      <c r="J226" s="11">
        <f>VLOOKUP(销售日志[[#This Row],[产品名称]],产品档案[],4,0)</f>
        <v>178</v>
      </c>
      <c r="K226" s="12">
        <f>销售日志[[#This Row],[数量]]*销售日志[[#This Row],[标准单价]]*(1-销售日志[[#This Row],[折扣]])</f>
        <v>2897.84</v>
      </c>
      <c r="L226" s="12">
        <f>销售日志[[#This Row],[成交金额]]-销售日志[[#This Row],[数量]]*销售日志[[#This Row],[成本]]</f>
        <v>-39.159999999999854</v>
      </c>
      <c r="M226" s="9" t="str">
        <f>VLOOKUP(销售日志[[#This Row],[产品名称]],产品档案[],2,0)</f>
        <v>A类</v>
      </c>
      <c r="N226" s="9" t="str">
        <f>VLOOKUP(销售日志[[#This Row],[销售员]],人员档案[],2,0)</f>
        <v>一部</v>
      </c>
    </row>
    <row r="227" spans="3:14" ht="18" customHeight="1" x14ac:dyDescent="0.3">
      <c r="C227" s="7">
        <v>43354</v>
      </c>
      <c r="D227" s="6" t="s">
        <v>30</v>
      </c>
      <c r="E227" s="6" t="s">
        <v>2</v>
      </c>
      <c r="F227" s="6" t="s">
        <v>32</v>
      </c>
      <c r="G227" s="6">
        <v>35</v>
      </c>
      <c r="H227" s="8">
        <v>0</v>
      </c>
      <c r="I227" s="10">
        <f>VLOOKUP(销售日志[[#This Row],[产品名称]],产品档案[],3,0)</f>
        <v>133.5</v>
      </c>
      <c r="J227" s="11">
        <f>VLOOKUP(销售日志[[#This Row],[产品名称]],产品档案[],4,0)</f>
        <v>178</v>
      </c>
      <c r="K227" s="12">
        <f>销售日志[[#This Row],[数量]]*销售日志[[#This Row],[标准单价]]*(1-销售日志[[#This Row],[折扣]])</f>
        <v>6230</v>
      </c>
      <c r="L227" s="12">
        <f>销售日志[[#This Row],[成交金额]]-销售日志[[#This Row],[数量]]*销售日志[[#This Row],[成本]]</f>
        <v>1557.5</v>
      </c>
      <c r="M227" s="9" t="str">
        <f>VLOOKUP(销售日志[[#This Row],[产品名称]],产品档案[],2,0)</f>
        <v>A类</v>
      </c>
      <c r="N227" s="9" t="str">
        <f>VLOOKUP(销售日志[[#This Row],[销售员]],人员档案[],2,0)</f>
        <v>一部</v>
      </c>
    </row>
    <row r="228" spans="3:14" ht="18" customHeight="1" x14ac:dyDescent="0.3">
      <c r="C228" s="7">
        <v>43357</v>
      </c>
      <c r="D228" s="6" t="s">
        <v>27</v>
      </c>
      <c r="E228" s="6" t="s">
        <v>1</v>
      </c>
      <c r="F228" s="6" t="s">
        <v>37</v>
      </c>
      <c r="G228" s="6">
        <v>12</v>
      </c>
      <c r="H228" s="8">
        <v>0.03</v>
      </c>
      <c r="I228" s="10">
        <f>VLOOKUP(销售日志[[#This Row],[产品名称]],产品档案[],3,0)</f>
        <v>135</v>
      </c>
      <c r="J228" s="11">
        <f>VLOOKUP(销售日志[[#This Row],[产品名称]],产品档案[],4,0)</f>
        <v>180</v>
      </c>
      <c r="K228" s="12">
        <f>销售日志[[#This Row],[数量]]*销售日志[[#This Row],[标准单价]]*(1-销售日志[[#This Row],[折扣]])</f>
        <v>2095.1999999999998</v>
      </c>
      <c r="L228" s="12">
        <f>销售日志[[#This Row],[成交金额]]-销售日志[[#This Row],[数量]]*销售日志[[#This Row],[成本]]</f>
        <v>475.19999999999982</v>
      </c>
      <c r="M228" s="9" t="str">
        <f>VLOOKUP(销售日志[[#This Row],[产品名称]],产品档案[],2,0)</f>
        <v>A类</v>
      </c>
      <c r="N228" s="9" t="str">
        <f>VLOOKUP(销售日志[[#This Row],[销售员]],人员档案[],2,0)</f>
        <v>二部</v>
      </c>
    </row>
    <row r="229" spans="3:14" ht="18" customHeight="1" x14ac:dyDescent="0.3">
      <c r="C229" s="7">
        <v>43359</v>
      </c>
      <c r="D229" s="6" t="s">
        <v>35</v>
      </c>
      <c r="E229" s="6" t="s">
        <v>4</v>
      </c>
      <c r="F229" s="6" t="s">
        <v>37</v>
      </c>
      <c r="G229" s="6">
        <v>16</v>
      </c>
      <c r="H229" s="8">
        <v>0.18</v>
      </c>
      <c r="I229" s="10">
        <f>VLOOKUP(销售日志[[#This Row],[产品名称]],产品档案[],3,0)</f>
        <v>224.25</v>
      </c>
      <c r="J229" s="11">
        <f>VLOOKUP(销售日志[[#This Row],[产品名称]],产品档案[],4,0)</f>
        <v>299</v>
      </c>
      <c r="K229" s="12">
        <f>销售日志[[#This Row],[数量]]*销售日志[[#This Row],[标准单价]]*(1-销售日志[[#This Row],[折扣]])</f>
        <v>3922.88</v>
      </c>
      <c r="L229" s="12">
        <f>销售日志[[#This Row],[成交金额]]-销售日志[[#This Row],[数量]]*销售日志[[#This Row],[成本]]</f>
        <v>334.88000000000011</v>
      </c>
      <c r="M229" s="9" t="str">
        <f>VLOOKUP(销售日志[[#This Row],[产品名称]],产品档案[],2,0)</f>
        <v>B类</v>
      </c>
      <c r="N229" s="9" t="str">
        <f>VLOOKUP(销售日志[[#This Row],[销售员]],人员档案[],2,0)</f>
        <v>二部</v>
      </c>
    </row>
    <row r="230" spans="3:14" ht="18" customHeight="1" x14ac:dyDescent="0.3">
      <c r="C230" s="7">
        <v>43359</v>
      </c>
      <c r="D230" s="6" t="s">
        <v>35</v>
      </c>
      <c r="E230" s="6" t="s">
        <v>4</v>
      </c>
      <c r="F230" s="6" t="s">
        <v>39</v>
      </c>
      <c r="G230" s="6">
        <v>21</v>
      </c>
      <c r="H230" s="8">
        <v>0.1</v>
      </c>
      <c r="I230" s="10">
        <f>VLOOKUP(销售日志[[#This Row],[产品名称]],产品档案[],3,0)</f>
        <v>224.25</v>
      </c>
      <c r="J230" s="11">
        <f>VLOOKUP(销售日志[[#This Row],[产品名称]],产品档案[],4,0)</f>
        <v>299</v>
      </c>
      <c r="K230" s="12">
        <f>销售日志[[#This Row],[数量]]*销售日志[[#This Row],[标准单价]]*(1-销售日志[[#This Row],[折扣]])</f>
        <v>5651.1</v>
      </c>
      <c r="L230" s="12">
        <f>销售日志[[#This Row],[成交金额]]-销售日志[[#This Row],[数量]]*销售日志[[#This Row],[成本]]</f>
        <v>941.85000000000036</v>
      </c>
      <c r="M230" s="9" t="str">
        <f>VLOOKUP(销售日志[[#This Row],[产品名称]],产品档案[],2,0)</f>
        <v>B类</v>
      </c>
      <c r="N230" s="9" t="str">
        <f>VLOOKUP(销售日志[[#This Row],[销售员]],人员档案[],2,0)</f>
        <v>二部</v>
      </c>
    </row>
    <row r="231" spans="3:14" ht="18" customHeight="1" x14ac:dyDescent="0.3">
      <c r="C231" s="7">
        <v>43359</v>
      </c>
      <c r="D231" s="6" t="s">
        <v>35</v>
      </c>
      <c r="E231" s="6" t="s">
        <v>7</v>
      </c>
      <c r="F231" s="6" t="s">
        <v>32</v>
      </c>
      <c r="G231" s="6">
        <v>4</v>
      </c>
      <c r="H231" s="8">
        <v>0.1</v>
      </c>
      <c r="I231" s="10">
        <f>VLOOKUP(销售日志[[#This Row],[产品名称]],产品档案[],3,0)</f>
        <v>217.5</v>
      </c>
      <c r="J231" s="11">
        <f>VLOOKUP(销售日志[[#This Row],[产品名称]],产品档案[],4,0)</f>
        <v>290</v>
      </c>
      <c r="K231" s="12">
        <f>销售日志[[#This Row],[数量]]*销售日志[[#This Row],[标准单价]]*(1-销售日志[[#This Row],[折扣]])</f>
        <v>1044</v>
      </c>
      <c r="L231" s="12">
        <f>销售日志[[#This Row],[成交金额]]-销售日志[[#This Row],[数量]]*销售日志[[#This Row],[成本]]</f>
        <v>174</v>
      </c>
      <c r="M231" s="9" t="str">
        <f>VLOOKUP(销售日志[[#This Row],[产品名称]],产品档案[],2,0)</f>
        <v>C类</v>
      </c>
      <c r="N231" s="9" t="str">
        <f>VLOOKUP(销售日志[[#This Row],[销售员]],人员档案[],2,0)</f>
        <v>一部</v>
      </c>
    </row>
    <row r="232" spans="3:14" ht="18" customHeight="1" x14ac:dyDescent="0.3">
      <c r="C232" s="7">
        <v>43360</v>
      </c>
      <c r="D232" s="6" t="s">
        <v>35</v>
      </c>
      <c r="E232" s="6" t="s">
        <v>1</v>
      </c>
      <c r="F232" s="6" t="s">
        <v>34</v>
      </c>
      <c r="G232" s="6">
        <v>76</v>
      </c>
      <c r="H232" s="8">
        <v>0</v>
      </c>
      <c r="I232" s="10">
        <f>VLOOKUP(销售日志[[#This Row],[产品名称]],产品档案[],3,0)</f>
        <v>135</v>
      </c>
      <c r="J232" s="11">
        <f>VLOOKUP(销售日志[[#This Row],[产品名称]],产品档案[],4,0)</f>
        <v>180</v>
      </c>
      <c r="K232" s="12">
        <f>销售日志[[#This Row],[数量]]*销售日志[[#This Row],[标准单价]]*(1-销售日志[[#This Row],[折扣]])</f>
        <v>13680</v>
      </c>
      <c r="L232" s="12">
        <f>销售日志[[#This Row],[成交金额]]-销售日志[[#This Row],[数量]]*销售日志[[#This Row],[成本]]</f>
        <v>3420</v>
      </c>
      <c r="M232" s="9" t="str">
        <f>VLOOKUP(销售日志[[#This Row],[产品名称]],产品档案[],2,0)</f>
        <v>A类</v>
      </c>
      <c r="N232" s="9" t="str">
        <f>VLOOKUP(销售日志[[#This Row],[销售员]],人员档案[],2,0)</f>
        <v>一部</v>
      </c>
    </row>
    <row r="233" spans="3:14" ht="18" customHeight="1" x14ac:dyDescent="0.3">
      <c r="C233" s="7">
        <v>43361</v>
      </c>
      <c r="D233" s="6" t="s">
        <v>35</v>
      </c>
      <c r="E233" s="6" t="s">
        <v>2</v>
      </c>
      <c r="F233" s="6" t="s">
        <v>34</v>
      </c>
      <c r="G233" s="6">
        <v>40</v>
      </c>
      <c r="H233" s="8">
        <v>0.24</v>
      </c>
      <c r="I233" s="10">
        <f>VLOOKUP(销售日志[[#This Row],[产品名称]],产品档案[],3,0)</f>
        <v>133.5</v>
      </c>
      <c r="J233" s="11">
        <f>VLOOKUP(销售日志[[#This Row],[产品名称]],产品档案[],4,0)</f>
        <v>178</v>
      </c>
      <c r="K233" s="12">
        <f>销售日志[[#This Row],[数量]]*销售日志[[#This Row],[标准单价]]*(1-销售日志[[#This Row],[折扣]])</f>
        <v>5411.2</v>
      </c>
      <c r="L233" s="12">
        <f>销售日志[[#This Row],[成交金额]]-销售日志[[#This Row],[数量]]*销售日志[[#This Row],[成本]]</f>
        <v>71.199999999999818</v>
      </c>
      <c r="M233" s="9" t="str">
        <f>VLOOKUP(销售日志[[#This Row],[产品名称]],产品档案[],2,0)</f>
        <v>A类</v>
      </c>
      <c r="N233" s="9" t="str">
        <f>VLOOKUP(销售日志[[#This Row],[销售员]],人员档案[],2,0)</f>
        <v>一部</v>
      </c>
    </row>
    <row r="234" spans="3:14" ht="18" customHeight="1" x14ac:dyDescent="0.3">
      <c r="C234" s="7">
        <v>43361</v>
      </c>
      <c r="D234" s="6" t="s">
        <v>35</v>
      </c>
      <c r="E234" s="6" t="s">
        <v>1</v>
      </c>
      <c r="F234" s="6" t="s">
        <v>31</v>
      </c>
      <c r="G234" s="6">
        <v>26</v>
      </c>
      <c r="H234" s="8">
        <v>0.13</v>
      </c>
      <c r="I234" s="10">
        <f>VLOOKUP(销售日志[[#This Row],[产品名称]],产品档案[],3,0)</f>
        <v>135</v>
      </c>
      <c r="J234" s="11">
        <f>VLOOKUP(销售日志[[#This Row],[产品名称]],产品档案[],4,0)</f>
        <v>180</v>
      </c>
      <c r="K234" s="12">
        <f>销售日志[[#This Row],[数量]]*销售日志[[#This Row],[标准单价]]*(1-销售日志[[#This Row],[折扣]])</f>
        <v>4071.6</v>
      </c>
      <c r="L234" s="12">
        <f>销售日志[[#This Row],[成交金额]]-销售日志[[#This Row],[数量]]*销售日志[[#This Row],[成本]]</f>
        <v>561.59999999999991</v>
      </c>
      <c r="M234" s="9" t="str">
        <f>VLOOKUP(销售日志[[#This Row],[产品名称]],产品档案[],2,0)</f>
        <v>A类</v>
      </c>
      <c r="N234" s="9" t="str">
        <f>VLOOKUP(销售日志[[#This Row],[销售员]],人员档案[],2,0)</f>
        <v>一部</v>
      </c>
    </row>
    <row r="235" spans="3:14" ht="18" customHeight="1" x14ac:dyDescent="0.3">
      <c r="C235" s="7">
        <v>43365</v>
      </c>
      <c r="D235" s="6" t="s">
        <v>29</v>
      </c>
      <c r="E235" s="6" t="s">
        <v>8</v>
      </c>
      <c r="F235" s="6" t="s">
        <v>36</v>
      </c>
      <c r="G235" s="6">
        <v>43</v>
      </c>
      <c r="H235" s="8">
        <v>0.1</v>
      </c>
      <c r="I235" s="10">
        <f>VLOOKUP(销售日志[[#This Row],[产品名称]],产品档案[],3,0)</f>
        <v>142.5</v>
      </c>
      <c r="J235" s="11">
        <f>VLOOKUP(销售日志[[#This Row],[产品名称]],产品档案[],4,0)</f>
        <v>190</v>
      </c>
      <c r="K235" s="12">
        <f>销售日志[[#This Row],[数量]]*销售日志[[#This Row],[标准单价]]*(1-销售日志[[#This Row],[折扣]])</f>
        <v>7353</v>
      </c>
      <c r="L235" s="12">
        <f>销售日志[[#This Row],[成交金额]]-销售日志[[#This Row],[数量]]*销售日志[[#This Row],[成本]]</f>
        <v>1225.5</v>
      </c>
      <c r="M235" s="9" t="str">
        <f>VLOOKUP(销售日志[[#This Row],[产品名称]],产品档案[],2,0)</f>
        <v>C类</v>
      </c>
      <c r="N235" s="9" t="str">
        <f>VLOOKUP(销售日志[[#This Row],[销售员]],人员档案[],2,0)</f>
        <v>二部</v>
      </c>
    </row>
    <row r="236" spans="3:14" ht="18" customHeight="1" x14ac:dyDescent="0.3">
      <c r="C236" s="7">
        <v>43365</v>
      </c>
      <c r="D236" s="6" t="s">
        <v>30</v>
      </c>
      <c r="E236" s="6" t="s">
        <v>2</v>
      </c>
      <c r="F236" s="6" t="s">
        <v>32</v>
      </c>
      <c r="G236" s="6">
        <v>76</v>
      </c>
      <c r="H236" s="8">
        <v>0.04</v>
      </c>
      <c r="I236" s="10">
        <f>VLOOKUP(销售日志[[#This Row],[产品名称]],产品档案[],3,0)</f>
        <v>133.5</v>
      </c>
      <c r="J236" s="11">
        <f>VLOOKUP(销售日志[[#This Row],[产品名称]],产品档案[],4,0)</f>
        <v>178</v>
      </c>
      <c r="K236" s="12">
        <f>销售日志[[#This Row],[数量]]*销售日志[[#This Row],[标准单价]]*(1-销售日志[[#This Row],[折扣]])</f>
        <v>12986.88</v>
      </c>
      <c r="L236" s="12">
        <f>销售日志[[#This Row],[成交金额]]-销售日志[[#This Row],[数量]]*销售日志[[#This Row],[成本]]</f>
        <v>2840.8799999999992</v>
      </c>
      <c r="M236" s="9" t="str">
        <f>VLOOKUP(销售日志[[#This Row],[产品名称]],产品档案[],2,0)</f>
        <v>A类</v>
      </c>
      <c r="N236" s="9" t="str">
        <f>VLOOKUP(销售日志[[#This Row],[销售员]],人员档案[],2,0)</f>
        <v>一部</v>
      </c>
    </row>
    <row r="237" spans="3:14" ht="18" customHeight="1" x14ac:dyDescent="0.3">
      <c r="C237" s="7">
        <v>43367</v>
      </c>
      <c r="D237" s="6" t="s">
        <v>29</v>
      </c>
      <c r="E237" s="6" t="s">
        <v>7</v>
      </c>
      <c r="F237" s="6" t="s">
        <v>34</v>
      </c>
      <c r="G237" s="6">
        <v>65</v>
      </c>
      <c r="H237" s="8">
        <v>0.08</v>
      </c>
      <c r="I237" s="10">
        <f>VLOOKUP(销售日志[[#This Row],[产品名称]],产品档案[],3,0)</f>
        <v>217.5</v>
      </c>
      <c r="J237" s="11">
        <f>VLOOKUP(销售日志[[#This Row],[产品名称]],产品档案[],4,0)</f>
        <v>290</v>
      </c>
      <c r="K237" s="12">
        <f>销售日志[[#This Row],[数量]]*销售日志[[#This Row],[标准单价]]*(1-销售日志[[#This Row],[折扣]])</f>
        <v>17342</v>
      </c>
      <c r="L237" s="12">
        <f>销售日志[[#This Row],[成交金额]]-销售日志[[#This Row],[数量]]*销售日志[[#This Row],[成本]]</f>
        <v>3204.5</v>
      </c>
      <c r="M237" s="9" t="str">
        <f>VLOOKUP(销售日志[[#This Row],[产品名称]],产品档案[],2,0)</f>
        <v>C类</v>
      </c>
      <c r="N237" s="9" t="str">
        <f>VLOOKUP(销售日志[[#This Row],[销售员]],人员档案[],2,0)</f>
        <v>一部</v>
      </c>
    </row>
    <row r="238" spans="3:14" ht="18" customHeight="1" x14ac:dyDescent="0.3">
      <c r="C238" s="7">
        <v>43368</v>
      </c>
      <c r="D238" s="6" t="s">
        <v>27</v>
      </c>
      <c r="E238" s="6" t="s">
        <v>4</v>
      </c>
      <c r="F238" s="6" t="s">
        <v>37</v>
      </c>
      <c r="G238" s="6">
        <v>16</v>
      </c>
      <c r="H238" s="8">
        <v>0.16</v>
      </c>
      <c r="I238" s="10">
        <f>VLOOKUP(销售日志[[#This Row],[产品名称]],产品档案[],3,0)</f>
        <v>224.25</v>
      </c>
      <c r="J238" s="11">
        <f>VLOOKUP(销售日志[[#This Row],[产品名称]],产品档案[],4,0)</f>
        <v>299</v>
      </c>
      <c r="K238" s="12">
        <f>销售日志[[#This Row],[数量]]*销售日志[[#This Row],[标准单价]]*(1-销售日志[[#This Row],[折扣]])</f>
        <v>4018.56</v>
      </c>
      <c r="L238" s="12">
        <f>销售日志[[#This Row],[成交金额]]-销售日志[[#This Row],[数量]]*销售日志[[#This Row],[成本]]</f>
        <v>430.55999999999995</v>
      </c>
      <c r="M238" s="9" t="str">
        <f>VLOOKUP(销售日志[[#This Row],[产品名称]],产品档案[],2,0)</f>
        <v>B类</v>
      </c>
      <c r="N238" s="9" t="str">
        <f>VLOOKUP(销售日志[[#This Row],[销售员]],人员档案[],2,0)</f>
        <v>二部</v>
      </c>
    </row>
    <row r="239" spans="3:14" ht="18" customHeight="1" x14ac:dyDescent="0.3">
      <c r="C239" s="7">
        <v>43368</v>
      </c>
      <c r="D239" s="6" t="s">
        <v>35</v>
      </c>
      <c r="E239" s="6" t="s">
        <v>1</v>
      </c>
      <c r="F239" s="6" t="s">
        <v>36</v>
      </c>
      <c r="G239" s="6">
        <v>8</v>
      </c>
      <c r="H239" s="8">
        <v>0.22</v>
      </c>
      <c r="I239" s="10">
        <f>VLOOKUP(销售日志[[#This Row],[产品名称]],产品档案[],3,0)</f>
        <v>135</v>
      </c>
      <c r="J239" s="11">
        <f>VLOOKUP(销售日志[[#This Row],[产品名称]],产品档案[],4,0)</f>
        <v>180</v>
      </c>
      <c r="K239" s="12">
        <f>销售日志[[#This Row],[数量]]*销售日志[[#This Row],[标准单价]]*(1-销售日志[[#This Row],[折扣]])</f>
        <v>1123.2</v>
      </c>
      <c r="L239" s="12">
        <f>销售日志[[#This Row],[成交金额]]-销售日志[[#This Row],[数量]]*销售日志[[#This Row],[成本]]</f>
        <v>43.200000000000045</v>
      </c>
      <c r="M239" s="9" t="str">
        <f>VLOOKUP(销售日志[[#This Row],[产品名称]],产品档案[],2,0)</f>
        <v>A类</v>
      </c>
      <c r="N239" s="9" t="str">
        <f>VLOOKUP(销售日志[[#This Row],[销售员]],人员档案[],2,0)</f>
        <v>二部</v>
      </c>
    </row>
    <row r="240" spans="3:14" ht="18" customHeight="1" x14ac:dyDescent="0.3">
      <c r="C240" s="7">
        <v>43368</v>
      </c>
      <c r="D240" s="6" t="s">
        <v>27</v>
      </c>
      <c r="E240" s="6" t="s">
        <v>1</v>
      </c>
      <c r="F240" s="6" t="s">
        <v>28</v>
      </c>
      <c r="G240" s="6">
        <v>23</v>
      </c>
      <c r="H240" s="8">
        <v>0.05</v>
      </c>
      <c r="I240" s="10">
        <f>VLOOKUP(销售日志[[#This Row],[产品名称]],产品档案[],3,0)</f>
        <v>135</v>
      </c>
      <c r="J240" s="11">
        <f>VLOOKUP(销售日志[[#This Row],[产品名称]],产品档案[],4,0)</f>
        <v>180</v>
      </c>
      <c r="K240" s="12">
        <f>销售日志[[#This Row],[数量]]*销售日志[[#This Row],[标准单价]]*(1-销售日志[[#This Row],[折扣]])</f>
        <v>3933</v>
      </c>
      <c r="L240" s="12">
        <f>销售日志[[#This Row],[成交金额]]-销售日志[[#This Row],[数量]]*销售日志[[#This Row],[成本]]</f>
        <v>828</v>
      </c>
      <c r="M240" s="9" t="str">
        <f>VLOOKUP(销售日志[[#This Row],[产品名称]],产品档案[],2,0)</f>
        <v>A类</v>
      </c>
      <c r="N240" s="9" t="str">
        <f>VLOOKUP(销售日志[[#This Row],[销售员]],人员档案[],2,0)</f>
        <v>一部</v>
      </c>
    </row>
    <row r="241" spans="3:14" ht="18" customHeight="1" x14ac:dyDescent="0.3">
      <c r="C241" s="7">
        <v>43369</v>
      </c>
      <c r="D241" s="6" t="s">
        <v>30</v>
      </c>
      <c r="E241" s="6" t="s">
        <v>7</v>
      </c>
      <c r="F241" s="6" t="s">
        <v>39</v>
      </c>
      <c r="G241" s="6">
        <v>45</v>
      </c>
      <c r="H241" s="8">
        <v>0.11</v>
      </c>
      <c r="I241" s="10">
        <f>VLOOKUP(销售日志[[#This Row],[产品名称]],产品档案[],3,0)</f>
        <v>217.5</v>
      </c>
      <c r="J241" s="11">
        <f>VLOOKUP(销售日志[[#This Row],[产品名称]],产品档案[],4,0)</f>
        <v>290</v>
      </c>
      <c r="K241" s="12">
        <f>销售日志[[#This Row],[数量]]*销售日志[[#This Row],[标准单价]]*(1-销售日志[[#This Row],[折扣]])</f>
        <v>11614.5</v>
      </c>
      <c r="L241" s="12">
        <f>销售日志[[#This Row],[成交金额]]-销售日志[[#This Row],[数量]]*销售日志[[#This Row],[成本]]</f>
        <v>1827</v>
      </c>
      <c r="M241" s="9" t="str">
        <f>VLOOKUP(销售日志[[#This Row],[产品名称]],产品档案[],2,0)</f>
        <v>C类</v>
      </c>
      <c r="N241" s="9" t="str">
        <f>VLOOKUP(销售日志[[#This Row],[销售员]],人员档案[],2,0)</f>
        <v>二部</v>
      </c>
    </row>
    <row r="242" spans="3:14" ht="18" customHeight="1" x14ac:dyDescent="0.3">
      <c r="C242" s="7">
        <v>43370</v>
      </c>
      <c r="D242" s="6" t="s">
        <v>27</v>
      </c>
      <c r="E242" s="6" t="s">
        <v>5</v>
      </c>
      <c r="F242" s="6" t="s">
        <v>39</v>
      </c>
      <c r="G242" s="6">
        <v>20</v>
      </c>
      <c r="H242" s="8">
        <v>0.04</v>
      </c>
      <c r="I242" s="10">
        <f>VLOOKUP(销售日志[[#This Row],[产品名称]],产品档案[],3,0)</f>
        <v>74.25</v>
      </c>
      <c r="J242" s="11">
        <f>VLOOKUP(销售日志[[#This Row],[产品名称]],产品档案[],4,0)</f>
        <v>99</v>
      </c>
      <c r="K242" s="12">
        <f>销售日志[[#This Row],[数量]]*销售日志[[#This Row],[标准单价]]*(1-销售日志[[#This Row],[折扣]])</f>
        <v>1900.8</v>
      </c>
      <c r="L242" s="12">
        <f>销售日志[[#This Row],[成交金额]]-销售日志[[#This Row],[数量]]*销售日志[[#This Row],[成本]]</f>
        <v>415.79999999999995</v>
      </c>
      <c r="M242" s="9" t="str">
        <f>VLOOKUP(销售日志[[#This Row],[产品名称]],产品档案[],2,0)</f>
        <v>B类</v>
      </c>
      <c r="N242" s="9" t="str">
        <f>VLOOKUP(销售日志[[#This Row],[销售员]],人员档案[],2,0)</f>
        <v>二部</v>
      </c>
    </row>
    <row r="243" spans="3:14" ht="18" customHeight="1" x14ac:dyDescent="0.3">
      <c r="C243" s="7">
        <v>43370</v>
      </c>
      <c r="D243" s="6" t="s">
        <v>30</v>
      </c>
      <c r="E243" s="6" t="s">
        <v>3</v>
      </c>
      <c r="F243" s="6" t="s">
        <v>28</v>
      </c>
      <c r="G243" s="6">
        <v>49</v>
      </c>
      <c r="H243" s="8">
        <v>0.28000000000000003</v>
      </c>
      <c r="I243" s="10">
        <f>VLOOKUP(销售日志[[#This Row],[产品名称]],产品档案[],3,0)</f>
        <v>81</v>
      </c>
      <c r="J243" s="11">
        <f>VLOOKUP(销售日志[[#This Row],[产品名称]],产品档案[],4,0)</f>
        <v>108</v>
      </c>
      <c r="K243" s="12">
        <f>销售日志[[#This Row],[数量]]*销售日志[[#This Row],[标准单价]]*(1-销售日志[[#This Row],[折扣]])</f>
        <v>3810.24</v>
      </c>
      <c r="L243" s="12">
        <f>销售日志[[#This Row],[成交金额]]-销售日志[[#This Row],[数量]]*销售日志[[#This Row],[成本]]</f>
        <v>-158.76000000000022</v>
      </c>
      <c r="M243" s="9" t="str">
        <f>VLOOKUP(销售日志[[#This Row],[产品名称]],产品档案[],2,0)</f>
        <v>A类</v>
      </c>
      <c r="N243" s="9" t="str">
        <f>VLOOKUP(销售日志[[#This Row],[销售员]],人员档案[],2,0)</f>
        <v>一部</v>
      </c>
    </row>
    <row r="244" spans="3:14" ht="18" customHeight="1" x14ac:dyDescent="0.3">
      <c r="C244" s="7">
        <v>43371</v>
      </c>
      <c r="D244" s="6" t="s">
        <v>35</v>
      </c>
      <c r="E244" s="6" t="s">
        <v>2</v>
      </c>
      <c r="F244" s="6" t="s">
        <v>28</v>
      </c>
      <c r="G244" s="6">
        <v>56</v>
      </c>
      <c r="H244" s="8">
        <v>0.1</v>
      </c>
      <c r="I244" s="10">
        <f>VLOOKUP(销售日志[[#This Row],[产品名称]],产品档案[],3,0)</f>
        <v>133.5</v>
      </c>
      <c r="J244" s="11">
        <f>VLOOKUP(销售日志[[#This Row],[产品名称]],产品档案[],4,0)</f>
        <v>178</v>
      </c>
      <c r="K244" s="12">
        <f>销售日志[[#This Row],[数量]]*销售日志[[#This Row],[标准单价]]*(1-销售日志[[#This Row],[折扣]])</f>
        <v>8971.2000000000007</v>
      </c>
      <c r="L244" s="12">
        <f>销售日志[[#This Row],[成交金额]]-销售日志[[#This Row],[数量]]*销售日志[[#This Row],[成本]]</f>
        <v>1495.2000000000007</v>
      </c>
      <c r="M244" s="9" t="str">
        <f>VLOOKUP(销售日志[[#This Row],[产品名称]],产品档案[],2,0)</f>
        <v>A类</v>
      </c>
      <c r="N244" s="9" t="str">
        <f>VLOOKUP(销售日志[[#This Row],[销售员]],人员档案[],2,0)</f>
        <v>一部</v>
      </c>
    </row>
    <row r="245" spans="3:14" ht="18" customHeight="1" x14ac:dyDescent="0.3">
      <c r="C245" s="7">
        <v>43373</v>
      </c>
      <c r="D245" s="6" t="s">
        <v>35</v>
      </c>
      <c r="E245" s="6" t="s">
        <v>7</v>
      </c>
      <c r="F245" s="6" t="s">
        <v>34</v>
      </c>
      <c r="G245" s="6">
        <v>13</v>
      </c>
      <c r="H245" s="8">
        <v>0.12</v>
      </c>
      <c r="I245" s="10">
        <f>VLOOKUP(销售日志[[#This Row],[产品名称]],产品档案[],3,0)</f>
        <v>217.5</v>
      </c>
      <c r="J245" s="11">
        <f>VLOOKUP(销售日志[[#This Row],[产品名称]],产品档案[],4,0)</f>
        <v>290</v>
      </c>
      <c r="K245" s="12">
        <f>销售日志[[#This Row],[数量]]*销售日志[[#This Row],[标准单价]]*(1-销售日志[[#This Row],[折扣]])</f>
        <v>3317.6</v>
      </c>
      <c r="L245" s="12">
        <f>销售日志[[#This Row],[成交金额]]-销售日志[[#This Row],[数量]]*销售日志[[#This Row],[成本]]</f>
        <v>490.09999999999991</v>
      </c>
      <c r="M245" s="9" t="str">
        <f>VLOOKUP(销售日志[[#This Row],[产品名称]],产品档案[],2,0)</f>
        <v>C类</v>
      </c>
      <c r="N245" s="9" t="str">
        <f>VLOOKUP(销售日志[[#This Row],[销售员]],人员档案[],2,0)</f>
        <v>一部</v>
      </c>
    </row>
    <row r="246" spans="3:14" ht="18" customHeight="1" x14ac:dyDescent="0.3">
      <c r="C246" s="7">
        <v>43376</v>
      </c>
      <c r="D246" s="6" t="s">
        <v>35</v>
      </c>
      <c r="E246" s="6" t="s">
        <v>5</v>
      </c>
      <c r="F246" s="6" t="s">
        <v>36</v>
      </c>
      <c r="G246" s="6">
        <v>56</v>
      </c>
      <c r="H246" s="8">
        <v>0.15</v>
      </c>
      <c r="I246" s="10">
        <f>VLOOKUP(销售日志[[#This Row],[产品名称]],产品档案[],3,0)</f>
        <v>74.25</v>
      </c>
      <c r="J246" s="11">
        <f>VLOOKUP(销售日志[[#This Row],[产品名称]],产品档案[],4,0)</f>
        <v>99</v>
      </c>
      <c r="K246" s="12">
        <f>销售日志[[#This Row],[数量]]*销售日志[[#This Row],[标准单价]]*(1-销售日志[[#This Row],[折扣]])</f>
        <v>4712.3999999999996</v>
      </c>
      <c r="L246" s="12">
        <f>销售日志[[#This Row],[成交金额]]-销售日志[[#This Row],[数量]]*销售日志[[#This Row],[成本]]</f>
        <v>554.39999999999964</v>
      </c>
      <c r="M246" s="9" t="str">
        <f>VLOOKUP(销售日志[[#This Row],[产品名称]],产品档案[],2,0)</f>
        <v>B类</v>
      </c>
      <c r="N246" s="9" t="str">
        <f>VLOOKUP(销售日志[[#This Row],[销售员]],人员档案[],2,0)</f>
        <v>二部</v>
      </c>
    </row>
    <row r="247" spans="3:14" ht="18" customHeight="1" x14ac:dyDescent="0.3">
      <c r="C247" s="7">
        <v>43382</v>
      </c>
      <c r="D247" s="6" t="s">
        <v>35</v>
      </c>
      <c r="E247" s="6" t="s">
        <v>6</v>
      </c>
      <c r="F247" s="6" t="s">
        <v>36</v>
      </c>
      <c r="G247" s="6">
        <v>33</v>
      </c>
      <c r="H247" s="8">
        <v>0.2</v>
      </c>
      <c r="I247" s="10">
        <f>VLOOKUP(销售日志[[#This Row],[产品名称]],产品档案[],3,0)</f>
        <v>180</v>
      </c>
      <c r="J247" s="11">
        <f>VLOOKUP(销售日志[[#This Row],[产品名称]],产品档案[],4,0)</f>
        <v>240</v>
      </c>
      <c r="K247" s="12">
        <f>销售日志[[#This Row],[数量]]*销售日志[[#This Row],[标准单价]]*(1-销售日志[[#This Row],[折扣]])</f>
        <v>6336</v>
      </c>
      <c r="L247" s="12">
        <f>销售日志[[#This Row],[成交金额]]-销售日志[[#This Row],[数量]]*销售日志[[#This Row],[成本]]</f>
        <v>396</v>
      </c>
      <c r="M247" s="9" t="str">
        <f>VLOOKUP(销售日志[[#This Row],[产品名称]],产品档案[],2,0)</f>
        <v>B类</v>
      </c>
      <c r="N247" s="9" t="str">
        <f>VLOOKUP(销售日志[[#This Row],[销售员]],人员档案[],2,0)</f>
        <v>二部</v>
      </c>
    </row>
    <row r="248" spans="3:14" ht="18" customHeight="1" x14ac:dyDescent="0.3">
      <c r="C248" s="7">
        <v>43386</v>
      </c>
      <c r="D248" s="6" t="s">
        <v>29</v>
      </c>
      <c r="E248" s="6" t="s">
        <v>7</v>
      </c>
      <c r="F248" s="6" t="s">
        <v>36</v>
      </c>
      <c r="G248" s="6">
        <v>12</v>
      </c>
      <c r="H248" s="8">
        <v>0.04</v>
      </c>
      <c r="I248" s="10">
        <f>VLOOKUP(销售日志[[#This Row],[产品名称]],产品档案[],3,0)</f>
        <v>217.5</v>
      </c>
      <c r="J248" s="11">
        <f>VLOOKUP(销售日志[[#This Row],[产品名称]],产品档案[],4,0)</f>
        <v>290</v>
      </c>
      <c r="K248" s="12">
        <f>销售日志[[#This Row],[数量]]*销售日志[[#This Row],[标准单价]]*(1-销售日志[[#This Row],[折扣]])</f>
        <v>3340.7999999999997</v>
      </c>
      <c r="L248" s="12">
        <f>销售日志[[#This Row],[成交金额]]-销售日志[[#This Row],[数量]]*销售日志[[#This Row],[成本]]</f>
        <v>730.79999999999973</v>
      </c>
      <c r="M248" s="9" t="str">
        <f>VLOOKUP(销售日志[[#This Row],[产品名称]],产品档案[],2,0)</f>
        <v>C类</v>
      </c>
      <c r="N248" s="9" t="str">
        <f>VLOOKUP(销售日志[[#This Row],[销售员]],人员档案[],2,0)</f>
        <v>二部</v>
      </c>
    </row>
    <row r="249" spans="3:14" ht="18" customHeight="1" x14ac:dyDescent="0.3">
      <c r="C249" s="7">
        <v>43387</v>
      </c>
      <c r="D249" s="6" t="s">
        <v>35</v>
      </c>
      <c r="E249" s="6" t="s">
        <v>2</v>
      </c>
      <c r="F249" s="6" t="s">
        <v>36</v>
      </c>
      <c r="G249" s="6">
        <v>55</v>
      </c>
      <c r="H249" s="8">
        <v>0.14000000000000001</v>
      </c>
      <c r="I249" s="10">
        <f>VLOOKUP(销售日志[[#This Row],[产品名称]],产品档案[],3,0)</f>
        <v>133.5</v>
      </c>
      <c r="J249" s="11">
        <f>VLOOKUP(销售日志[[#This Row],[产品名称]],产品档案[],4,0)</f>
        <v>178</v>
      </c>
      <c r="K249" s="12">
        <f>销售日志[[#This Row],[数量]]*销售日志[[#This Row],[标准单价]]*(1-销售日志[[#This Row],[折扣]])</f>
        <v>8419.4</v>
      </c>
      <c r="L249" s="12">
        <f>销售日志[[#This Row],[成交金额]]-销售日志[[#This Row],[数量]]*销售日志[[#This Row],[成本]]</f>
        <v>1076.8999999999996</v>
      </c>
      <c r="M249" s="9" t="str">
        <f>VLOOKUP(销售日志[[#This Row],[产品名称]],产品档案[],2,0)</f>
        <v>A类</v>
      </c>
      <c r="N249" s="9" t="str">
        <f>VLOOKUP(销售日志[[#This Row],[销售员]],人员档案[],2,0)</f>
        <v>二部</v>
      </c>
    </row>
    <row r="250" spans="3:14" ht="18" customHeight="1" x14ac:dyDescent="0.3">
      <c r="C250" s="7">
        <v>43393</v>
      </c>
      <c r="D250" s="6" t="s">
        <v>30</v>
      </c>
      <c r="E250" s="6" t="s">
        <v>2</v>
      </c>
      <c r="F250" s="6" t="s">
        <v>36</v>
      </c>
      <c r="G250" s="6">
        <v>76</v>
      </c>
      <c r="H250" s="8">
        <v>0.14000000000000001</v>
      </c>
      <c r="I250" s="10">
        <f>VLOOKUP(销售日志[[#This Row],[产品名称]],产品档案[],3,0)</f>
        <v>133.5</v>
      </c>
      <c r="J250" s="11">
        <f>VLOOKUP(销售日志[[#This Row],[产品名称]],产品档案[],4,0)</f>
        <v>178</v>
      </c>
      <c r="K250" s="12">
        <f>销售日志[[#This Row],[数量]]*销售日志[[#This Row],[标准单价]]*(1-销售日志[[#This Row],[折扣]])</f>
        <v>11634.08</v>
      </c>
      <c r="L250" s="12">
        <f>销售日志[[#This Row],[成交金额]]-销售日志[[#This Row],[数量]]*销售日志[[#This Row],[成本]]</f>
        <v>1488.08</v>
      </c>
      <c r="M250" s="9" t="str">
        <f>VLOOKUP(销售日志[[#This Row],[产品名称]],产品档案[],2,0)</f>
        <v>A类</v>
      </c>
      <c r="N250" s="9" t="str">
        <f>VLOOKUP(销售日志[[#This Row],[销售员]],人员档案[],2,0)</f>
        <v>二部</v>
      </c>
    </row>
    <row r="251" spans="3:14" ht="18" customHeight="1" x14ac:dyDescent="0.3">
      <c r="C251" s="7">
        <v>43393</v>
      </c>
      <c r="D251" s="6" t="s">
        <v>27</v>
      </c>
      <c r="E251" s="6" t="s">
        <v>4</v>
      </c>
      <c r="F251" s="6" t="s">
        <v>39</v>
      </c>
      <c r="G251" s="6">
        <v>10</v>
      </c>
      <c r="H251" s="8">
        <v>0.13</v>
      </c>
      <c r="I251" s="10">
        <f>VLOOKUP(销售日志[[#This Row],[产品名称]],产品档案[],3,0)</f>
        <v>224.25</v>
      </c>
      <c r="J251" s="11">
        <f>VLOOKUP(销售日志[[#This Row],[产品名称]],产品档案[],4,0)</f>
        <v>299</v>
      </c>
      <c r="K251" s="12">
        <f>销售日志[[#This Row],[数量]]*销售日志[[#This Row],[标准单价]]*(1-销售日志[[#This Row],[折扣]])</f>
        <v>2601.3000000000002</v>
      </c>
      <c r="L251" s="12">
        <f>销售日志[[#This Row],[成交金额]]-销售日志[[#This Row],[数量]]*销售日志[[#This Row],[成本]]</f>
        <v>358.80000000000018</v>
      </c>
      <c r="M251" s="9" t="str">
        <f>VLOOKUP(销售日志[[#This Row],[产品名称]],产品档案[],2,0)</f>
        <v>B类</v>
      </c>
      <c r="N251" s="9" t="str">
        <f>VLOOKUP(销售日志[[#This Row],[销售员]],人员档案[],2,0)</f>
        <v>二部</v>
      </c>
    </row>
    <row r="252" spans="3:14" ht="18" customHeight="1" x14ac:dyDescent="0.3">
      <c r="C252" s="7">
        <v>43395</v>
      </c>
      <c r="D252" s="6" t="s">
        <v>29</v>
      </c>
      <c r="E252" s="6" t="s">
        <v>5</v>
      </c>
      <c r="F252" s="6" t="s">
        <v>34</v>
      </c>
      <c r="G252" s="6">
        <v>62</v>
      </c>
      <c r="H252" s="8">
        <v>0.1</v>
      </c>
      <c r="I252" s="10">
        <f>VLOOKUP(销售日志[[#This Row],[产品名称]],产品档案[],3,0)</f>
        <v>74.25</v>
      </c>
      <c r="J252" s="11">
        <f>VLOOKUP(销售日志[[#This Row],[产品名称]],产品档案[],4,0)</f>
        <v>99</v>
      </c>
      <c r="K252" s="12">
        <f>销售日志[[#This Row],[数量]]*销售日志[[#This Row],[标准单价]]*(1-销售日志[[#This Row],[折扣]])</f>
        <v>5524.2</v>
      </c>
      <c r="L252" s="12">
        <f>销售日志[[#This Row],[成交金额]]-销售日志[[#This Row],[数量]]*销售日志[[#This Row],[成本]]</f>
        <v>920.69999999999982</v>
      </c>
      <c r="M252" s="9" t="str">
        <f>VLOOKUP(销售日志[[#This Row],[产品名称]],产品档案[],2,0)</f>
        <v>B类</v>
      </c>
      <c r="N252" s="9" t="str">
        <f>VLOOKUP(销售日志[[#This Row],[销售员]],人员档案[],2,0)</f>
        <v>一部</v>
      </c>
    </row>
    <row r="253" spans="3:14" ht="18" customHeight="1" x14ac:dyDescent="0.3">
      <c r="C253" s="7">
        <v>43395</v>
      </c>
      <c r="D253" s="6" t="s">
        <v>35</v>
      </c>
      <c r="E253" s="6" t="s">
        <v>7</v>
      </c>
      <c r="F253" s="6" t="s">
        <v>28</v>
      </c>
      <c r="G253" s="6">
        <v>15</v>
      </c>
      <c r="H253" s="8">
        <v>0.15</v>
      </c>
      <c r="I253" s="10">
        <f>VLOOKUP(销售日志[[#This Row],[产品名称]],产品档案[],3,0)</f>
        <v>217.5</v>
      </c>
      <c r="J253" s="11">
        <f>VLOOKUP(销售日志[[#This Row],[产品名称]],产品档案[],4,0)</f>
        <v>290</v>
      </c>
      <c r="K253" s="12">
        <f>销售日志[[#This Row],[数量]]*销售日志[[#This Row],[标准单价]]*(1-销售日志[[#This Row],[折扣]])</f>
        <v>3697.5</v>
      </c>
      <c r="L253" s="12">
        <f>销售日志[[#This Row],[成交金额]]-销售日志[[#This Row],[数量]]*销售日志[[#This Row],[成本]]</f>
        <v>435</v>
      </c>
      <c r="M253" s="9" t="str">
        <f>VLOOKUP(销售日志[[#This Row],[产品名称]],产品档案[],2,0)</f>
        <v>C类</v>
      </c>
      <c r="N253" s="9" t="str">
        <f>VLOOKUP(销售日志[[#This Row],[销售员]],人员档案[],2,0)</f>
        <v>一部</v>
      </c>
    </row>
    <row r="254" spans="3:14" ht="18" customHeight="1" x14ac:dyDescent="0.3">
      <c r="C254" s="7">
        <v>43396</v>
      </c>
      <c r="D254" s="6" t="s">
        <v>35</v>
      </c>
      <c r="E254" s="6" t="s">
        <v>1</v>
      </c>
      <c r="F254" s="6" t="s">
        <v>33</v>
      </c>
      <c r="G254" s="6">
        <v>65</v>
      </c>
      <c r="H254" s="8">
        <v>0.26</v>
      </c>
      <c r="I254" s="10">
        <f>VLOOKUP(销售日志[[#This Row],[产品名称]],产品档案[],3,0)</f>
        <v>135</v>
      </c>
      <c r="J254" s="11">
        <f>VLOOKUP(销售日志[[#This Row],[产品名称]],产品档案[],4,0)</f>
        <v>180</v>
      </c>
      <c r="K254" s="12">
        <f>销售日志[[#This Row],[数量]]*销售日志[[#This Row],[标准单价]]*(1-销售日志[[#This Row],[折扣]])</f>
        <v>8658</v>
      </c>
      <c r="L254" s="12">
        <f>销售日志[[#This Row],[成交金额]]-销售日志[[#This Row],[数量]]*销售日志[[#This Row],[成本]]</f>
        <v>-117</v>
      </c>
      <c r="M254" s="9" t="str">
        <f>VLOOKUP(销售日志[[#This Row],[产品名称]],产品档案[],2,0)</f>
        <v>A类</v>
      </c>
      <c r="N254" s="9" t="str">
        <f>VLOOKUP(销售日志[[#This Row],[销售员]],人员档案[],2,0)</f>
        <v>一部</v>
      </c>
    </row>
    <row r="255" spans="3:14" ht="18" customHeight="1" x14ac:dyDescent="0.3">
      <c r="C255" s="7">
        <v>43397</v>
      </c>
      <c r="D255" s="6" t="s">
        <v>35</v>
      </c>
      <c r="E255" s="6" t="s">
        <v>2</v>
      </c>
      <c r="F255" s="6" t="s">
        <v>28</v>
      </c>
      <c r="G255" s="6">
        <v>72</v>
      </c>
      <c r="H255" s="8">
        <v>0.28999999999999998</v>
      </c>
      <c r="I255" s="10">
        <f>VLOOKUP(销售日志[[#This Row],[产品名称]],产品档案[],3,0)</f>
        <v>133.5</v>
      </c>
      <c r="J255" s="11">
        <f>VLOOKUP(销售日志[[#This Row],[产品名称]],产品档案[],4,0)</f>
        <v>178</v>
      </c>
      <c r="K255" s="12">
        <f>销售日志[[#This Row],[数量]]*销售日志[[#This Row],[标准单价]]*(1-销售日志[[#This Row],[折扣]])</f>
        <v>9099.3599999999988</v>
      </c>
      <c r="L255" s="12">
        <f>销售日志[[#This Row],[成交金额]]-销售日志[[#This Row],[数量]]*销售日志[[#This Row],[成本]]</f>
        <v>-512.64000000000124</v>
      </c>
      <c r="M255" s="9" t="str">
        <f>VLOOKUP(销售日志[[#This Row],[产品名称]],产品档案[],2,0)</f>
        <v>A类</v>
      </c>
      <c r="N255" s="9" t="str">
        <f>VLOOKUP(销售日志[[#This Row],[销售员]],人员档案[],2,0)</f>
        <v>一部</v>
      </c>
    </row>
    <row r="256" spans="3:14" ht="18" customHeight="1" x14ac:dyDescent="0.3">
      <c r="C256" s="7">
        <v>43401</v>
      </c>
      <c r="D256" s="6" t="s">
        <v>30</v>
      </c>
      <c r="E256" s="6" t="s">
        <v>2</v>
      </c>
      <c r="F256" s="6" t="s">
        <v>33</v>
      </c>
      <c r="G256" s="6">
        <v>50</v>
      </c>
      <c r="H256" s="8">
        <v>0.11</v>
      </c>
      <c r="I256" s="10">
        <f>VLOOKUP(销售日志[[#This Row],[产品名称]],产品档案[],3,0)</f>
        <v>133.5</v>
      </c>
      <c r="J256" s="11">
        <f>VLOOKUP(销售日志[[#This Row],[产品名称]],产品档案[],4,0)</f>
        <v>178</v>
      </c>
      <c r="K256" s="12">
        <f>销售日志[[#This Row],[数量]]*销售日志[[#This Row],[标准单价]]*(1-销售日志[[#This Row],[折扣]])</f>
        <v>7921</v>
      </c>
      <c r="L256" s="12">
        <f>销售日志[[#This Row],[成交金额]]-销售日志[[#This Row],[数量]]*销售日志[[#This Row],[成本]]</f>
        <v>1246</v>
      </c>
      <c r="M256" s="9" t="str">
        <f>VLOOKUP(销售日志[[#This Row],[产品名称]],产品档案[],2,0)</f>
        <v>A类</v>
      </c>
      <c r="N256" s="9" t="str">
        <f>VLOOKUP(销售日志[[#This Row],[销售员]],人员档案[],2,0)</f>
        <v>一部</v>
      </c>
    </row>
    <row r="257" spans="3:14" ht="18" customHeight="1" x14ac:dyDescent="0.3">
      <c r="C257" s="7">
        <v>43401</v>
      </c>
      <c r="D257" s="6" t="s">
        <v>27</v>
      </c>
      <c r="E257" s="6" t="s">
        <v>4</v>
      </c>
      <c r="F257" s="6" t="s">
        <v>39</v>
      </c>
      <c r="G257" s="6">
        <v>70</v>
      </c>
      <c r="H257" s="8">
        <v>0.16</v>
      </c>
      <c r="I257" s="10">
        <f>VLOOKUP(销售日志[[#This Row],[产品名称]],产品档案[],3,0)</f>
        <v>224.25</v>
      </c>
      <c r="J257" s="11">
        <f>VLOOKUP(销售日志[[#This Row],[产品名称]],产品档案[],4,0)</f>
        <v>299</v>
      </c>
      <c r="K257" s="12">
        <f>销售日志[[#This Row],[数量]]*销售日志[[#This Row],[标准单价]]*(1-销售日志[[#This Row],[折扣]])</f>
        <v>17581.2</v>
      </c>
      <c r="L257" s="12">
        <f>销售日志[[#This Row],[成交金额]]-销售日志[[#This Row],[数量]]*销售日志[[#This Row],[成本]]</f>
        <v>1883.7000000000007</v>
      </c>
      <c r="M257" s="9" t="str">
        <f>VLOOKUP(销售日志[[#This Row],[产品名称]],产品档案[],2,0)</f>
        <v>B类</v>
      </c>
      <c r="N257" s="9" t="str">
        <f>VLOOKUP(销售日志[[#This Row],[销售员]],人员档案[],2,0)</f>
        <v>二部</v>
      </c>
    </row>
    <row r="258" spans="3:14" ht="18" customHeight="1" x14ac:dyDescent="0.3">
      <c r="C258" s="7">
        <v>43402</v>
      </c>
      <c r="D258" s="6" t="s">
        <v>29</v>
      </c>
      <c r="E258" s="6" t="s">
        <v>7</v>
      </c>
      <c r="F258" s="6" t="s">
        <v>34</v>
      </c>
      <c r="G258" s="6">
        <v>34</v>
      </c>
      <c r="H258" s="8">
        <v>0.09</v>
      </c>
      <c r="I258" s="10">
        <f>VLOOKUP(销售日志[[#This Row],[产品名称]],产品档案[],3,0)</f>
        <v>217.5</v>
      </c>
      <c r="J258" s="11">
        <f>VLOOKUP(销售日志[[#This Row],[产品名称]],产品档案[],4,0)</f>
        <v>290</v>
      </c>
      <c r="K258" s="12">
        <f>销售日志[[#This Row],[数量]]*销售日志[[#This Row],[标准单价]]*(1-销售日志[[#This Row],[折扣]])</f>
        <v>8972.6</v>
      </c>
      <c r="L258" s="12">
        <f>销售日志[[#This Row],[成交金额]]-销售日志[[#This Row],[数量]]*销售日志[[#This Row],[成本]]</f>
        <v>1577.6000000000004</v>
      </c>
      <c r="M258" s="9" t="str">
        <f>VLOOKUP(销售日志[[#This Row],[产品名称]],产品档案[],2,0)</f>
        <v>C类</v>
      </c>
      <c r="N258" s="9" t="str">
        <f>VLOOKUP(销售日志[[#This Row],[销售员]],人员档案[],2,0)</f>
        <v>一部</v>
      </c>
    </row>
    <row r="259" spans="3:14" ht="18" customHeight="1" x14ac:dyDescent="0.3">
      <c r="C259" s="7">
        <v>43403</v>
      </c>
      <c r="D259" s="6" t="s">
        <v>27</v>
      </c>
      <c r="E259" s="6" t="s">
        <v>5</v>
      </c>
      <c r="F259" s="6" t="s">
        <v>32</v>
      </c>
      <c r="G259" s="6">
        <v>61</v>
      </c>
      <c r="H259" s="8">
        <v>0.08</v>
      </c>
      <c r="I259" s="10">
        <f>VLOOKUP(销售日志[[#This Row],[产品名称]],产品档案[],3,0)</f>
        <v>74.25</v>
      </c>
      <c r="J259" s="11">
        <f>VLOOKUP(销售日志[[#This Row],[产品名称]],产品档案[],4,0)</f>
        <v>99</v>
      </c>
      <c r="K259" s="12">
        <f>销售日志[[#This Row],[数量]]*销售日志[[#This Row],[标准单价]]*(1-销售日志[[#This Row],[折扣]])</f>
        <v>5555.88</v>
      </c>
      <c r="L259" s="12">
        <f>销售日志[[#This Row],[成交金额]]-销售日志[[#This Row],[数量]]*销售日志[[#This Row],[成本]]</f>
        <v>1026.6300000000001</v>
      </c>
      <c r="M259" s="9" t="str">
        <f>VLOOKUP(销售日志[[#This Row],[产品名称]],产品档案[],2,0)</f>
        <v>B类</v>
      </c>
      <c r="N259" s="9" t="str">
        <f>VLOOKUP(销售日志[[#This Row],[销售员]],人员档案[],2,0)</f>
        <v>一部</v>
      </c>
    </row>
    <row r="260" spans="3:14" ht="18" customHeight="1" x14ac:dyDescent="0.3">
      <c r="C260" s="7">
        <v>43406</v>
      </c>
      <c r="D260" s="6" t="s">
        <v>35</v>
      </c>
      <c r="E260" s="6" t="s">
        <v>4</v>
      </c>
      <c r="F260" s="6" t="s">
        <v>32</v>
      </c>
      <c r="G260" s="6">
        <v>12</v>
      </c>
      <c r="H260" s="8">
        <v>0.12</v>
      </c>
      <c r="I260" s="10">
        <f>VLOOKUP(销售日志[[#This Row],[产品名称]],产品档案[],3,0)</f>
        <v>224.25</v>
      </c>
      <c r="J260" s="11">
        <f>VLOOKUP(销售日志[[#This Row],[产品名称]],产品档案[],4,0)</f>
        <v>299</v>
      </c>
      <c r="K260" s="12">
        <f>销售日志[[#This Row],[数量]]*销售日志[[#This Row],[标准单价]]*(1-销售日志[[#This Row],[折扣]])</f>
        <v>3157.44</v>
      </c>
      <c r="L260" s="12">
        <f>销售日志[[#This Row],[成交金额]]-销售日志[[#This Row],[数量]]*销售日志[[#This Row],[成本]]</f>
        <v>466.44000000000005</v>
      </c>
      <c r="M260" s="9" t="str">
        <f>VLOOKUP(销售日志[[#This Row],[产品名称]],产品档案[],2,0)</f>
        <v>B类</v>
      </c>
      <c r="N260" s="9" t="str">
        <f>VLOOKUP(销售日志[[#This Row],[销售员]],人员档案[],2,0)</f>
        <v>一部</v>
      </c>
    </row>
    <row r="261" spans="3:14" ht="18" customHeight="1" x14ac:dyDescent="0.3">
      <c r="C261" s="7">
        <v>43406</v>
      </c>
      <c r="D261" s="6" t="s">
        <v>29</v>
      </c>
      <c r="E261" s="6" t="s">
        <v>5</v>
      </c>
      <c r="F261" s="6" t="s">
        <v>32</v>
      </c>
      <c r="G261" s="6">
        <v>60</v>
      </c>
      <c r="H261" s="8">
        <v>0.16</v>
      </c>
      <c r="I261" s="10">
        <f>VLOOKUP(销售日志[[#This Row],[产品名称]],产品档案[],3,0)</f>
        <v>74.25</v>
      </c>
      <c r="J261" s="11">
        <f>VLOOKUP(销售日志[[#This Row],[产品名称]],产品档案[],4,0)</f>
        <v>99</v>
      </c>
      <c r="K261" s="12">
        <f>销售日志[[#This Row],[数量]]*销售日志[[#This Row],[标准单价]]*(1-销售日志[[#This Row],[折扣]])</f>
        <v>4989.5999999999995</v>
      </c>
      <c r="L261" s="12">
        <f>销售日志[[#This Row],[成交金额]]-销售日志[[#This Row],[数量]]*销售日志[[#This Row],[成本]]</f>
        <v>534.59999999999945</v>
      </c>
      <c r="M261" s="9" t="str">
        <f>VLOOKUP(销售日志[[#This Row],[产品名称]],产品档案[],2,0)</f>
        <v>B类</v>
      </c>
      <c r="N261" s="9" t="str">
        <f>VLOOKUP(销售日志[[#This Row],[销售员]],人员档案[],2,0)</f>
        <v>一部</v>
      </c>
    </row>
    <row r="262" spans="3:14" ht="18" customHeight="1" x14ac:dyDescent="0.3">
      <c r="C262" s="7">
        <v>43407</v>
      </c>
      <c r="D262" s="6" t="s">
        <v>35</v>
      </c>
      <c r="E262" s="6" t="s">
        <v>4</v>
      </c>
      <c r="F262" s="6" t="s">
        <v>28</v>
      </c>
      <c r="G262" s="6">
        <v>24</v>
      </c>
      <c r="H262" s="8">
        <v>0.25</v>
      </c>
      <c r="I262" s="10">
        <f>VLOOKUP(销售日志[[#This Row],[产品名称]],产品档案[],3,0)</f>
        <v>224.25</v>
      </c>
      <c r="J262" s="11">
        <f>VLOOKUP(销售日志[[#This Row],[产品名称]],产品档案[],4,0)</f>
        <v>299</v>
      </c>
      <c r="K262" s="12">
        <f>销售日志[[#This Row],[数量]]*销售日志[[#This Row],[标准单价]]*(1-销售日志[[#This Row],[折扣]])</f>
        <v>5382</v>
      </c>
      <c r="L262" s="12">
        <f>销售日志[[#This Row],[成交金额]]-销售日志[[#This Row],[数量]]*销售日志[[#This Row],[成本]]</f>
        <v>0</v>
      </c>
      <c r="M262" s="9" t="str">
        <f>VLOOKUP(销售日志[[#This Row],[产品名称]],产品档案[],2,0)</f>
        <v>B类</v>
      </c>
      <c r="N262" s="9" t="str">
        <f>VLOOKUP(销售日志[[#This Row],[销售员]],人员档案[],2,0)</f>
        <v>一部</v>
      </c>
    </row>
    <row r="263" spans="3:14" ht="18" customHeight="1" x14ac:dyDescent="0.3">
      <c r="C263" s="7">
        <v>43407</v>
      </c>
      <c r="D263" s="6" t="s">
        <v>35</v>
      </c>
      <c r="E263" s="6" t="s">
        <v>2</v>
      </c>
      <c r="F263" s="6" t="s">
        <v>32</v>
      </c>
      <c r="G263" s="6">
        <v>18</v>
      </c>
      <c r="H263" s="8">
        <v>0.15</v>
      </c>
      <c r="I263" s="10">
        <f>VLOOKUP(销售日志[[#This Row],[产品名称]],产品档案[],3,0)</f>
        <v>133.5</v>
      </c>
      <c r="J263" s="11">
        <f>VLOOKUP(销售日志[[#This Row],[产品名称]],产品档案[],4,0)</f>
        <v>178</v>
      </c>
      <c r="K263" s="12">
        <f>销售日志[[#This Row],[数量]]*销售日志[[#This Row],[标准单价]]*(1-销售日志[[#This Row],[折扣]])</f>
        <v>2723.4</v>
      </c>
      <c r="L263" s="12">
        <f>销售日志[[#This Row],[成交金额]]-销售日志[[#This Row],[数量]]*销售日志[[#This Row],[成本]]</f>
        <v>320.40000000000009</v>
      </c>
      <c r="M263" s="9" t="str">
        <f>VLOOKUP(销售日志[[#This Row],[产品名称]],产品档案[],2,0)</f>
        <v>A类</v>
      </c>
      <c r="N263" s="9" t="str">
        <f>VLOOKUP(销售日志[[#This Row],[销售员]],人员档案[],2,0)</f>
        <v>一部</v>
      </c>
    </row>
    <row r="264" spans="3:14" ht="18" customHeight="1" x14ac:dyDescent="0.3">
      <c r="C264" s="7">
        <v>43409</v>
      </c>
      <c r="D264" s="6" t="s">
        <v>27</v>
      </c>
      <c r="E264" s="6" t="s">
        <v>4</v>
      </c>
      <c r="F264" s="6" t="s">
        <v>36</v>
      </c>
      <c r="G264" s="6">
        <v>47</v>
      </c>
      <c r="H264" s="8">
        <v>0.09</v>
      </c>
      <c r="I264" s="10">
        <f>VLOOKUP(销售日志[[#This Row],[产品名称]],产品档案[],3,0)</f>
        <v>224.25</v>
      </c>
      <c r="J264" s="11">
        <f>VLOOKUP(销售日志[[#This Row],[产品名称]],产品档案[],4,0)</f>
        <v>299</v>
      </c>
      <c r="K264" s="12">
        <f>销售日志[[#This Row],[数量]]*销售日志[[#This Row],[标准单价]]*(1-销售日志[[#This Row],[折扣]])</f>
        <v>12788.23</v>
      </c>
      <c r="L264" s="12">
        <f>销售日志[[#This Row],[成交金额]]-销售日志[[#This Row],[数量]]*销售日志[[#This Row],[成本]]</f>
        <v>2248.4799999999996</v>
      </c>
      <c r="M264" s="9" t="str">
        <f>VLOOKUP(销售日志[[#This Row],[产品名称]],产品档案[],2,0)</f>
        <v>B类</v>
      </c>
      <c r="N264" s="9" t="str">
        <f>VLOOKUP(销售日志[[#This Row],[销售员]],人员档案[],2,0)</f>
        <v>二部</v>
      </c>
    </row>
    <row r="265" spans="3:14" ht="18" customHeight="1" x14ac:dyDescent="0.3">
      <c r="C265" s="7">
        <v>43409</v>
      </c>
      <c r="D265" s="6" t="s">
        <v>35</v>
      </c>
      <c r="E265" s="6" t="s">
        <v>1</v>
      </c>
      <c r="F265" s="6" t="s">
        <v>28</v>
      </c>
      <c r="G265" s="6">
        <v>22</v>
      </c>
      <c r="H265" s="8">
        <v>0.21</v>
      </c>
      <c r="I265" s="10">
        <f>VLOOKUP(销售日志[[#This Row],[产品名称]],产品档案[],3,0)</f>
        <v>135</v>
      </c>
      <c r="J265" s="11">
        <f>VLOOKUP(销售日志[[#This Row],[产品名称]],产品档案[],4,0)</f>
        <v>180</v>
      </c>
      <c r="K265" s="12">
        <f>销售日志[[#This Row],[数量]]*销售日志[[#This Row],[标准单价]]*(1-销售日志[[#This Row],[折扣]])</f>
        <v>3128.4</v>
      </c>
      <c r="L265" s="12">
        <f>销售日志[[#This Row],[成交金额]]-销售日志[[#This Row],[数量]]*销售日志[[#This Row],[成本]]</f>
        <v>158.40000000000009</v>
      </c>
      <c r="M265" s="9" t="str">
        <f>VLOOKUP(销售日志[[#This Row],[产品名称]],产品档案[],2,0)</f>
        <v>A类</v>
      </c>
      <c r="N265" s="9" t="str">
        <f>VLOOKUP(销售日志[[#This Row],[销售员]],人员档案[],2,0)</f>
        <v>一部</v>
      </c>
    </row>
    <row r="266" spans="3:14" ht="18" customHeight="1" x14ac:dyDescent="0.3">
      <c r="C266" s="7">
        <v>43410</v>
      </c>
      <c r="D266" s="6" t="s">
        <v>35</v>
      </c>
      <c r="E266" s="6" t="s">
        <v>7</v>
      </c>
      <c r="F266" s="6" t="s">
        <v>28</v>
      </c>
      <c r="G266" s="6">
        <v>10</v>
      </c>
      <c r="H266" s="8">
        <v>0.18</v>
      </c>
      <c r="I266" s="10">
        <f>VLOOKUP(销售日志[[#This Row],[产品名称]],产品档案[],3,0)</f>
        <v>217.5</v>
      </c>
      <c r="J266" s="11">
        <f>VLOOKUP(销售日志[[#This Row],[产品名称]],产品档案[],4,0)</f>
        <v>290</v>
      </c>
      <c r="K266" s="12">
        <f>销售日志[[#This Row],[数量]]*销售日志[[#This Row],[标准单价]]*(1-销售日志[[#This Row],[折扣]])</f>
        <v>2378</v>
      </c>
      <c r="L266" s="12">
        <f>销售日志[[#This Row],[成交金额]]-销售日志[[#This Row],[数量]]*销售日志[[#This Row],[成本]]</f>
        <v>203</v>
      </c>
      <c r="M266" s="9" t="str">
        <f>VLOOKUP(销售日志[[#This Row],[产品名称]],产品档案[],2,0)</f>
        <v>C类</v>
      </c>
      <c r="N266" s="9" t="str">
        <f>VLOOKUP(销售日志[[#This Row],[销售员]],人员档案[],2,0)</f>
        <v>一部</v>
      </c>
    </row>
    <row r="267" spans="3:14" ht="18" customHeight="1" x14ac:dyDescent="0.3">
      <c r="C267" s="7">
        <v>43412</v>
      </c>
      <c r="D267" s="6" t="s">
        <v>35</v>
      </c>
      <c r="E267" s="6" t="s">
        <v>3</v>
      </c>
      <c r="F267" s="6" t="s">
        <v>39</v>
      </c>
      <c r="G267" s="6">
        <v>27</v>
      </c>
      <c r="H267" s="8">
        <v>0.19</v>
      </c>
      <c r="I267" s="10">
        <f>VLOOKUP(销售日志[[#This Row],[产品名称]],产品档案[],3,0)</f>
        <v>81</v>
      </c>
      <c r="J267" s="11">
        <f>VLOOKUP(销售日志[[#This Row],[产品名称]],产品档案[],4,0)</f>
        <v>108</v>
      </c>
      <c r="K267" s="12">
        <f>销售日志[[#This Row],[数量]]*销售日志[[#This Row],[标准单价]]*(1-销售日志[[#This Row],[折扣]])</f>
        <v>2361.96</v>
      </c>
      <c r="L267" s="12">
        <f>销售日志[[#This Row],[成交金额]]-销售日志[[#This Row],[数量]]*销售日志[[#This Row],[成本]]</f>
        <v>174.96000000000004</v>
      </c>
      <c r="M267" s="9" t="str">
        <f>VLOOKUP(销售日志[[#This Row],[产品名称]],产品档案[],2,0)</f>
        <v>A类</v>
      </c>
      <c r="N267" s="9" t="str">
        <f>VLOOKUP(销售日志[[#This Row],[销售员]],人员档案[],2,0)</f>
        <v>二部</v>
      </c>
    </row>
    <row r="268" spans="3:14" ht="18" customHeight="1" x14ac:dyDescent="0.3">
      <c r="C268" s="7">
        <v>43412</v>
      </c>
      <c r="D268" s="6" t="s">
        <v>30</v>
      </c>
      <c r="E268" s="6" t="s">
        <v>5</v>
      </c>
      <c r="F268" s="6" t="s">
        <v>31</v>
      </c>
      <c r="G268" s="6">
        <v>13</v>
      </c>
      <c r="H268" s="8">
        <v>0.01</v>
      </c>
      <c r="I268" s="10">
        <f>VLOOKUP(销售日志[[#This Row],[产品名称]],产品档案[],3,0)</f>
        <v>74.25</v>
      </c>
      <c r="J268" s="11">
        <f>VLOOKUP(销售日志[[#This Row],[产品名称]],产品档案[],4,0)</f>
        <v>99</v>
      </c>
      <c r="K268" s="12">
        <f>销售日志[[#This Row],[数量]]*销售日志[[#This Row],[标准单价]]*(1-销售日志[[#This Row],[折扣]])</f>
        <v>1274.1299999999999</v>
      </c>
      <c r="L268" s="12">
        <f>销售日志[[#This Row],[成交金额]]-销售日志[[#This Row],[数量]]*销售日志[[#This Row],[成本]]</f>
        <v>308.87999999999988</v>
      </c>
      <c r="M268" s="9" t="str">
        <f>VLOOKUP(销售日志[[#This Row],[产品名称]],产品档案[],2,0)</f>
        <v>B类</v>
      </c>
      <c r="N268" s="9" t="str">
        <f>VLOOKUP(销售日志[[#This Row],[销售员]],人员档案[],2,0)</f>
        <v>一部</v>
      </c>
    </row>
    <row r="269" spans="3:14" ht="18" customHeight="1" x14ac:dyDescent="0.3">
      <c r="C269" s="7">
        <v>43413</v>
      </c>
      <c r="D269" s="6" t="s">
        <v>27</v>
      </c>
      <c r="E269" s="6" t="s">
        <v>6</v>
      </c>
      <c r="F269" s="6" t="s">
        <v>38</v>
      </c>
      <c r="G269" s="6">
        <v>29</v>
      </c>
      <c r="H269" s="8">
        <v>0.17</v>
      </c>
      <c r="I269" s="10">
        <f>VLOOKUP(销售日志[[#This Row],[产品名称]],产品档案[],3,0)</f>
        <v>180</v>
      </c>
      <c r="J269" s="11">
        <f>VLOOKUP(销售日志[[#This Row],[产品名称]],产品档案[],4,0)</f>
        <v>240</v>
      </c>
      <c r="K269" s="12">
        <f>销售日志[[#This Row],[数量]]*销售日志[[#This Row],[标准单价]]*(1-销售日志[[#This Row],[折扣]])</f>
        <v>5776.7999999999993</v>
      </c>
      <c r="L269" s="12">
        <f>销售日志[[#This Row],[成交金额]]-销售日志[[#This Row],[数量]]*销售日志[[#This Row],[成本]]</f>
        <v>556.79999999999927</v>
      </c>
      <c r="M269" s="9" t="str">
        <f>VLOOKUP(销售日志[[#This Row],[产品名称]],产品档案[],2,0)</f>
        <v>B类</v>
      </c>
      <c r="N269" s="9" t="str">
        <f>VLOOKUP(销售日志[[#This Row],[销售员]],人员档案[],2,0)</f>
        <v>二部</v>
      </c>
    </row>
    <row r="270" spans="3:14" ht="18" customHeight="1" x14ac:dyDescent="0.3">
      <c r="C270" s="7">
        <v>43416</v>
      </c>
      <c r="D270" s="6" t="s">
        <v>35</v>
      </c>
      <c r="E270" s="6" t="s">
        <v>8</v>
      </c>
      <c r="F270" s="6" t="s">
        <v>36</v>
      </c>
      <c r="G270" s="6">
        <v>20</v>
      </c>
      <c r="H270" s="8">
        <v>0.13</v>
      </c>
      <c r="I270" s="10">
        <f>VLOOKUP(销售日志[[#This Row],[产品名称]],产品档案[],3,0)</f>
        <v>142.5</v>
      </c>
      <c r="J270" s="11">
        <f>VLOOKUP(销售日志[[#This Row],[产品名称]],产品档案[],4,0)</f>
        <v>190</v>
      </c>
      <c r="K270" s="12">
        <f>销售日志[[#This Row],[数量]]*销售日志[[#This Row],[标准单价]]*(1-销售日志[[#This Row],[折扣]])</f>
        <v>3306</v>
      </c>
      <c r="L270" s="12">
        <f>销售日志[[#This Row],[成交金额]]-销售日志[[#This Row],[数量]]*销售日志[[#This Row],[成本]]</f>
        <v>456</v>
      </c>
      <c r="M270" s="9" t="str">
        <f>VLOOKUP(销售日志[[#This Row],[产品名称]],产品档案[],2,0)</f>
        <v>C类</v>
      </c>
      <c r="N270" s="9" t="str">
        <f>VLOOKUP(销售日志[[#This Row],[销售员]],人员档案[],2,0)</f>
        <v>二部</v>
      </c>
    </row>
    <row r="271" spans="3:14" ht="18" customHeight="1" x14ac:dyDescent="0.3">
      <c r="C271" s="7">
        <v>43417</v>
      </c>
      <c r="D271" s="6" t="s">
        <v>35</v>
      </c>
      <c r="E271" s="6" t="s">
        <v>7</v>
      </c>
      <c r="F271" s="6" t="s">
        <v>28</v>
      </c>
      <c r="G271" s="6">
        <v>2</v>
      </c>
      <c r="H271" s="8">
        <v>0.27</v>
      </c>
      <c r="I271" s="10">
        <f>VLOOKUP(销售日志[[#This Row],[产品名称]],产品档案[],3,0)</f>
        <v>217.5</v>
      </c>
      <c r="J271" s="11">
        <f>VLOOKUP(销售日志[[#This Row],[产品名称]],产品档案[],4,0)</f>
        <v>290</v>
      </c>
      <c r="K271" s="12">
        <f>销售日志[[#This Row],[数量]]*销售日志[[#This Row],[标准单价]]*(1-销售日志[[#This Row],[折扣]])</f>
        <v>423.4</v>
      </c>
      <c r="L271" s="12">
        <f>销售日志[[#This Row],[成交金额]]-销售日志[[#This Row],[数量]]*销售日志[[#This Row],[成本]]</f>
        <v>-11.600000000000023</v>
      </c>
      <c r="M271" s="9" t="str">
        <f>VLOOKUP(销售日志[[#This Row],[产品名称]],产品档案[],2,0)</f>
        <v>C类</v>
      </c>
      <c r="N271" s="9" t="str">
        <f>VLOOKUP(销售日志[[#This Row],[销售员]],人员档案[],2,0)</f>
        <v>一部</v>
      </c>
    </row>
    <row r="272" spans="3:14" ht="18" customHeight="1" x14ac:dyDescent="0.3">
      <c r="C272" s="7">
        <v>43419</v>
      </c>
      <c r="D272" s="6" t="s">
        <v>35</v>
      </c>
      <c r="E272" s="6" t="s">
        <v>2</v>
      </c>
      <c r="F272" s="6" t="s">
        <v>34</v>
      </c>
      <c r="G272" s="6">
        <v>5</v>
      </c>
      <c r="H272" s="8">
        <v>0.03</v>
      </c>
      <c r="I272" s="10">
        <f>VLOOKUP(销售日志[[#This Row],[产品名称]],产品档案[],3,0)</f>
        <v>133.5</v>
      </c>
      <c r="J272" s="11">
        <f>VLOOKUP(销售日志[[#This Row],[产品名称]],产品档案[],4,0)</f>
        <v>178</v>
      </c>
      <c r="K272" s="12">
        <f>销售日志[[#This Row],[数量]]*销售日志[[#This Row],[标准单价]]*(1-销售日志[[#This Row],[折扣]])</f>
        <v>863.3</v>
      </c>
      <c r="L272" s="12">
        <f>销售日志[[#This Row],[成交金额]]-销售日志[[#This Row],[数量]]*销售日志[[#This Row],[成本]]</f>
        <v>195.79999999999995</v>
      </c>
      <c r="M272" s="9" t="str">
        <f>VLOOKUP(销售日志[[#This Row],[产品名称]],产品档案[],2,0)</f>
        <v>A类</v>
      </c>
      <c r="N272" s="9" t="str">
        <f>VLOOKUP(销售日志[[#This Row],[销售员]],人员档案[],2,0)</f>
        <v>一部</v>
      </c>
    </row>
    <row r="273" spans="3:14" ht="18" customHeight="1" x14ac:dyDescent="0.3">
      <c r="C273" s="7">
        <v>43420</v>
      </c>
      <c r="D273" s="6" t="s">
        <v>30</v>
      </c>
      <c r="E273" s="6" t="s">
        <v>2</v>
      </c>
      <c r="F273" s="6" t="s">
        <v>33</v>
      </c>
      <c r="G273" s="6">
        <v>77</v>
      </c>
      <c r="H273" s="8">
        <v>0.02</v>
      </c>
      <c r="I273" s="10">
        <f>VLOOKUP(销售日志[[#This Row],[产品名称]],产品档案[],3,0)</f>
        <v>133.5</v>
      </c>
      <c r="J273" s="11">
        <f>VLOOKUP(销售日志[[#This Row],[产品名称]],产品档案[],4,0)</f>
        <v>178</v>
      </c>
      <c r="K273" s="12">
        <f>销售日志[[#This Row],[数量]]*销售日志[[#This Row],[标准单价]]*(1-销售日志[[#This Row],[折扣]])</f>
        <v>13431.88</v>
      </c>
      <c r="L273" s="12">
        <f>销售日志[[#This Row],[成交金额]]-销售日志[[#This Row],[数量]]*销售日志[[#This Row],[成本]]</f>
        <v>3152.3799999999992</v>
      </c>
      <c r="M273" s="9" t="str">
        <f>VLOOKUP(销售日志[[#This Row],[产品名称]],产品档案[],2,0)</f>
        <v>A类</v>
      </c>
      <c r="N273" s="9" t="str">
        <f>VLOOKUP(销售日志[[#This Row],[销售员]],人员档案[],2,0)</f>
        <v>一部</v>
      </c>
    </row>
    <row r="274" spans="3:14" ht="18" customHeight="1" x14ac:dyDescent="0.3">
      <c r="C274" s="7">
        <v>43420</v>
      </c>
      <c r="D274" s="6" t="s">
        <v>35</v>
      </c>
      <c r="E274" s="6" t="s">
        <v>1</v>
      </c>
      <c r="F274" s="6" t="s">
        <v>34</v>
      </c>
      <c r="G274" s="6">
        <v>65</v>
      </c>
      <c r="H274" s="8">
        <v>0.09</v>
      </c>
      <c r="I274" s="10">
        <f>VLOOKUP(销售日志[[#This Row],[产品名称]],产品档案[],3,0)</f>
        <v>135</v>
      </c>
      <c r="J274" s="11">
        <f>VLOOKUP(销售日志[[#This Row],[产品名称]],产品档案[],4,0)</f>
        <v>180</v>
      </c>
      <c r="K274" s="12">
        <f>销售日志[[#This Row],[数量]]*销售日志[[#This Row],[标准单价]]*(1-销售日志[[#This Row],[折扣]])</f>
        <v>10647</v>
      </c>
      <c r="L274" s="12">
        <f>销售日志[[#This Row],[成交金额]]-销售日志[[#This Row],[数量]]*销售日志[[#This Row],[成本]]</f>
        <v>1872</v>
      </c>
      <c r="M274" s="9" t="str">
        <f>VLOOKUP(销售日志[[#This Row],[产品名称]],产品档案[],2,0)</f>
        <v>A类</v>
      </c>
      <c r="N274" s="9" t="str">
        <f>VLOOKUP(销售日志[[#This Row],[销售员]],人员档案[],2,0)</f>
        <v>一部</v>
      </c>
    </row>
    <row r="275" spans="3:14" ht="18" customHeight="1" x14ac:dyDescent="0.3">
      <c r="C275" s="7">
        <v>43421</v>
      </c>
      <c r="D275" s="6" t="s">
        <v>30</v>
      </c>
      <c r="E275" s="6" t="s">
        <v>5</v>
      </c>
      <c r="F275" s="6" t="s">
        <v>34</v>
      </c>
      <c r="G275" s="6">
        <v>36</v>
      </c>
      <c r="H275" s="8">
        <v>0.17</v>
      </c>
      <c r="I275" s="10">
        <f>VLOOKUP(销售日志[[#This Row],[产品名称]],产品档案[],3,0)</f>
        <v>74.25</v>
      </c>
      <c r="J275" s="11">
        <f>VLOOKUP(销售日志[[#This Row],[产品名称]],产品档案[],4,0)</f>
        <v>99</v>
      </c>
      <c r="K275" s="12">
        <f>销售日志[[#This Row],[数量]]*销售日志[[#This Row],[标准单价]]*(1-销售日志[[#This Row],[折扣]])</f>
        <v>2958.12</v>
      </c>
      <c r="L275" s="12">
        <f>销售日志[[#This Row],[成交金额]]-销售日志[[#This Row],[数量]]*销售日志[[#This Row],[成本]]</f>
        <v>285.11999999999989</v>
      </c>
      <c r="M275" s="9" t="str">
        <f>VLOOKUP(销售日志[[#This Row],[产品名称]],产品档案[],2,0)</f>
        <v>B类</v>
      </c>
      <c r="N275" s="9" t="str">
        <f>VLOOKUP(销售日志[[#This Row],[销售员]],人员档案[],2,0)</f>
        <v>一部</v>
      </c>
    </row>
    <row r="276" spans="3:14" ht="18" customHeight="1" x14ac:dyDescent="0.3">
      <c r="C276" s="7">
        <v>43421</v>
      </c>
      <c r="D276" s="6" t="s">
        <v>27</v>
      </c>
      <c r="E276" s="6" t="s">
        <v>4</v>
      </c>
      <c r="F276" s="6" t="s">
        <v>28</v>
      </c>
      <c r="G276" s="6">
        <v>20</v>
      </c>
      <c r="H276" s="8">
        <v>0.3</v>
      </c>
      <c r="I276" s="10">
        <f>VLOOKUP(销售日志[[#This Row],[产品名称]],产品档案[],3,0)</f>
        <v>224.25</v>
      </c>
      <c r="J276" s="11">
        <f>VLOOKUP(销售日志[[#This Row],[产品名称]],产品档案[],4,0)</f>
        <v>299</v>
      </c>
      <c r="K276" s="12">
        <f>销售日志[[#This Row],[数量]]*销售日志[[#This Row],[标准单价]]*(1-销售日志[[#This Row],[折扣]])</f>
        <v>4186</v>
      </c>
      <c r="L276" s="12">
        <f>销售日志[[#This Row],[成交金额]]-销售日志[[#This Row],[数量]]*销售日志[[#This Row],[成本]]</f>
        <v>-299</v>
      </c>
      <c r="M276" s="9" t="str">
        <f>VLOOKUP(销售日志[[#This Row],[产品名称]],产品档案[],2,0)</f>
        <v>B类</v>
      </c>
      <c r="N276" s="9" t="str">
        <f>VLOOKUP(销售日志[[#This Row],[销售员]],人员档案[],2,0)</f>
        <v>一部</v>
      </c>
    </row>
    <row r="277" spans="3:14" ht="18" customHeight="1" x14ac:dyDescent="0.3">
      <c r="C277" s="7">
        <v>43422</v>
      </c>
      <c r="D277" s="6" t="s">
        <v>30</v>
      </c>
      <c r="E277" s="6" t="s">
        <v>7</v>
      </c>
      <c r="F277" s="6" t="s">
        <v>36</v>
      </c>
      <c r="G277" s="6">
        <v>58</v>
      </c>
      <c r="H277" s="8">
        <v>0.26</v>
      </c>
      <c r="I277" s="10">
        <f>VLOOKUP(销售日志[[#This Row],[产品名称]],产品档案[],3,0)</f>
        <v>217.5</v>
      </c>
      <c r="J277" s="11">
        <f>VLOOKUP(销售日志[[#This Row],[产品名称]],产品档案[],4,0)</f>
        <v>290</v>
      </c>
      <c r="K277" s="12">
        <f>销售日志[[#This Row],[数量]]*销售日志[[#This Row],[标准单价]]*(1-销售日志[[#This Row],[折扣]])</f>
        <v>12446.8</v>
      </c>
      <c r="L277" s="12">
        <f>销售日志[[#This Row],[成交金额]]-销售日志[[#This Row],[数量]]*销售日志[[#This Row],[成本]]</f>
        <v>-168.20000000000073</v>
      </c>
      <c r="M277" s="9" t="str">
        <f>VLOOKUP(销售日志[[#This Row],[产品名称]],产品档案[],2,0)</f>
        <v>C类</v>
      </c>
      <c r="N277" s="9" t="str">
        <f>VLOOKUP(销售日志[[#This Row],[销售员]],人员档案[],2,0)</f>
        <v>二部</v>
      </c>
    </row>
    <row r="278" spans="3:14" ht="18" customHeight="1" x14ac:dyDescent="0.3">
      <c r="C278" s="7">
        <v>43422</v>
      </c>
      <c r="D278" s="6" t="s">
        <v>30</v>
      </c>
      <c r="E278" s="6" t="s">
        <v>2</v>
      </c>
      <c r="F278" s="6" t="s">
        <v>32</v>
      </c>
      <c r="G278" s="6">
        <v>63</v>
      </c>
      <c r="H278" s="8">
        <v>0.08</v>
      </c>
      <c r="I278" s="10">
        <f>VLOOKUP(销售日志[[#This Row],[产品名称]],产品档案[],3,0)</f>
        <v>133.5</v>
      </c>
      <c r="J278" s="11">
        <f>VLOOKUP(销售日志[[#This Row],[产品名称]],产品档案[],4,0)</f>
        <v>178</v>
      </c>
      <c r="K278" s="12">
        <f>销售日志[[#This Row],[数量]]*销售日志[[#This Row],[标准单价]]*(1-销售日志[[#This Row],[折扣]])</f>
        <v>10316.880000000001</v>
      </c>
      <c r="L278" s="12">
        <f>销售日志[[#This Row],[成交金额]]-销售日志[[#This Row],[数量]]*销售日志[[#This Row],[成本]]</f>
        <v>1906.380000000001</v>
      </c>
      <c r="M278" s="9" t="str">
        <f>VLOOKUP(销售日志[[#This Row],[产品名称]],产品档案[],2,0)</f>
        <v>A类</v>
      </c>
      <c r="N278" s="9" t="str">
        <f>VLOOKUP(销售日志[[#This Row],[销售员]],人员档案[],2,0)</f>
        <v>一部</v>
      </c>
    </row>
    <row r="279" spans="3:14" ht="18" customHeight="1" x14ac:dyDescent="0.3">
      <c r="C279" s="7">
        <v>43424</v>
      </c>
      <c r="D279" s="6" t="s">
        <v>27</v>
      </c>
      <c r="E279" s="6" t="s">
        <v>5</v>
      </c>
      <c r="F279" s="6" t="s">
        <v>32</v>
      </c>
      <c r="G279" s="6">
        <v>6</v>
      </c>
      <c r="H279" s="8">
        <v>0.06</v>
      </c>
      <c r="I279" s="10">
        <f>VLOOKUP(销售日志[[#This Row],[产品名称]],产品档案[],3,0)</f>
        <v>74.25</v>
      </c>
      <c r="J279" s="11">
        <f>VLOOKUP(销售日志[[#This Row],[产品名称]],产品档案[],4,0)</f>
        <v>99</v>
      </c>
      <c r="K279" s="12">
        <f>销售日志[[#This Row],[数量]]*销售日志[[#This Row],[标准单价]]*(1-销售日志[[#This Row],[折扣]])</f>
        <v>558.36</v>
      </c>
      <c r="L279" s="12">
        <f>销售日志[[#This Row],[成交金额]]-销售日志[[#This Row],[数量]]*销售日志[[#This Row],[成本]]</f>
        <v>112.86000000000001</v>
      </c>
      <c r="M279" s="9" t="str">
        <f>VLOOKUP(销售日志[[#This Row],[产品名称]],产品档案[],2,0)</f>
        <v>B类</v>
      </c>
      <c r="N279" s="9" t="str">
        <f>VLOOKUP(销售日志[[#This Row],[销售员]],人员档案[],2,0)</f>
        <v>一部</v>
      </c>
    </row>
    <row r="280" spans="3:14" ht="18" customHeight="1" x14ac:dyDescent="0.3">
      <c r="C280" s="7">
        <v>43425</v>
      </c>
      <c r="D280" s="6" t="s">
        <v>27</v>
      </c>
      <c r="E280" s="6" t="s">
        <v>4</v>
      </c>
      <c r="F280" s="6" t="s">
        <v>33</v>
      </c>
      <c r="G280" s="6">
        <v>15</v>
      </c>
      <c r="H280" s="8">
        <v>0.15</v>
      </c>
      <c r="I280" s="10">
        <f>VLOOKUP(销售日志[[#This Row],[产品名称]],产品档案[],3,0)</f>
        <v>224.25</v>
      </c>
      <c r="J280" s="11">
        <f>VLOOKUP(销售日志[[#This Row],[产品名称]],产品档案[],4,0)</f>
        <v>299</v>
      </c>
      <c r="K280" s="12">
        <f>销售日志[[#This Row],[数量]]*销售日志[[#This Row],[标准单价]]*(1-销售日志[[#This Row],[折扣]])</f>
        <v>3812.25</v>
      </c>
      <c r="L280" s="12">
        <f>销售日志[[#This Row],[成交金额]]-销售日志[[#This Row],[数量]]*销售日志[[#This Row],[成本]]</f>
        <v>448.5</v>
      </c>
      <c r="M280" s="9" t="str">
        <f>VLOOKUP(销售日志[[#This Row],[产品名称]],产品档案[],2,0)</f>
        <v>B类</v>
      </c>
      <c r="N280" s="9" t="str">
        <f>VLOOKUP(销售日志[[#This Row],[销售员]],人员档案[],2,0)</f>
        <v>一部</v>
      </c>
    </row>
    <row r="281" spans="3:14" ht="18" customHeight="1" x14ac:dyDescent="0.3">
      <c r="C281" s="7">
        <v>43425</v>
      </c>
      <c r="D281" s="6" t="s">
        <v>30</v>
      </c>
      <c r="E281" s="6" t="s">
        <v>4</v>
      </c>
      <c r="F281" s="6" t="s">
        <v>33</v>
      </c>
      <c r="G281" s="6">
        <v>12</v>
      </c>
      <c r="H281" s="8">
        <v>0.05</v>
      </c>
      <c r="I281" s="10">
        <f>VLOOKUP(销售日志[[#This Row],[产品名称]],产品档案[],3,0)</f>
        <v>224.25</v>
      </c>
      <c r="J281" s="11">
        <f>VLOOKUP(销售日志[[#This Row],[产品名称]],产品档案[],4,0)</f>
        <v>299</v>
      </c>
      <c r="K281" s="12">
        <f>销售日志[[#This Row],[数量]]*销售日志[[#This Row],[标准单价]]*(1-销售日志[[#This Row],[折扣]])</f>
        <v>3408.6</v>
      </c>
      <c r="L281" s="12">
        <f>销售日志[[#This Row],[成交金额]]-销售日志[[#This Row],[数量]]*销售日志[[#This Row],[成本]]</f>
        <v>717.59999999999991</v>
      </c>
      <c r="M281" s="9" t="str">
        <f>VLOOKUP(销售日志[[#This Row],[产品名称]],产品档案[],2,0)</f>
        <v>B类</v>
      </c>
      <c r="N281" s="9" t="str">
        <f>VLOOKUP(销售日志[[#This Row],[销售员]],人员档案[],2,0)</f>
        <v>一部</v>
      </c>
    </row>
    <row r="282" spans="3:14" ht="18" customHeight="1" x14ac:dyDescent="0.3">
      <c r="C282" s="7">
        <v>43427</v>
      </c>
      <c r="D282" s="6" t="s">
        <v>35</v>
      </c>
      <c r="E282" s="6" t="s">
        <v>2</v>
      </c>
      <c r="F282" s="6" t="s">
        <v>36</v>
      </c>
      <c r="G282" s="6">
        <v>15</v>
      </c>
      <c r="H282" s="8">
        <v>0.04</v>
      </c>
      <c r="I282" s="10">
        <f>VLOOKUP(销售日志[[#This Row],[产品名称]],产品档案[],3,0)</f>
        <v>133.5</v>
      </c>
      <c r="J282" s="11">
        <f>VLOOKUP(销售日志[[#This Row],[产品名称]],产品档案[],4,0)</f>
        <v>178</v>
      </c>
      <c r="K282" s="12">
        <f>销售日志[[#This Row],[数量]]*销售日志[[#This Row],[标准单价]]*(1-销售日志[[#This Row],[折扣]])</f>
        <v>2563.1999999999998</v>
      </c>
      <c r="L282" s="12">
        <f>销售日志[[#This Row],[成交金额]]-销售日志[[#This Row],[数量]]*销售日志[[#This Row],[成本]]</f>
        <v>560.69999999999982</v>
      </c>
      <c r="M282" s="9" t="str">
        <f>VLOOKUP(销售日志[[#This Row],[产品名称]],产品档案[],2,0)</f>
        <v>A类</v>
      </c>
      <c r="N282" s="9" t="str">
        <f>VLOOKUP(销售日志[[#This Row],[销售员]],人员档案[],2,0)</f>
        <v>二部</v>
      </c>
    </row>
    <row r="283" spans="3:14" ht="18" customHeight="1" x14ac:dyDescent="0.3">
      <c r="C283" s="7">
        <v>43428</v>
      </c>
      <c r="D283" s="6" t="s">
        <v>35</v>
      </c>
      <c r="E283" s="6" t="s">
        <v>3</v>
      </c>
      <c r="F283" s="6" t="s">
        <v>28</v>
      </c>
      <c r="G283" s="6">
        <v>42</v>
      </c>
      <c r="H283" s="8">
        <v>0.3</v>
      </c>
      <c r="I283" s="10">
        <f>VLOOKUP(销售日志[[#This Row],[产品名称]],产品档案[],3,0)</f>
        <v>81</v>
      </c>
      <c r="J283" s="11">
        <f>VLOOKUP(销售日志[[#This Row],[产品名称]],产品档案[],4,0)</f>
        <v>108</v>
      </c>
      <c r="K283" s="12">
        <f>销售日志[[#This Row],[数量]]*销售日志[[#This Row],[标准单价]]*(1-销售日志[[#This Row],[折扣]])</f>
        <v>3175.2</v>
      </c>
      <c r="L283" s="12">
        <f>销售日志[[#This Row],[成交金额]]-销售日志[[#This Row],[数量]]*销售日志[[#This Row],[成本]]</f>
        <v>-226.80000000000018</v>
      </c>
      <c r="M283" s="9" t="str">
        <f>VLOOKUP(销售日志[[#This Row],[产品名称]],产品档案[],2,0)</f>
        <v>A类</v>
      </c>
      <c r="N283" s="9" t="str">
        <f>VLOOKUP(销售日志[[#This Row],[销售员]],人员档案[],2,0)</f>
        <v>一部</v>
      </c>
    </row>
    <row r="284" spans="3:14" ht="18" customHeight="1" x14ac:dyDescent="0.3">
      <c r="C284" s="7">
        <v>43430</v>
      </c>
      <c r="D284" s="6" t="s">
        <v>35</v>
      </c>
      <c r="E284" s="6" t="s">
        <v>7</v>
      </c>
      <c r="F284" s="6" t="s">
        <v>28</v>
      </c>
      <c r="G284" s="6">
        <v>31</v>
      </c>
      <c r="H284" s="8">
        <v>0.2</v>
      </c>
      <c r="I284" s="10">
        <f>VLOOKUP(销售日志[[#This Row],[产品名称]],产品档案[],3,0)</f>
        <v>217.5</v>
      </c>
      <c r="J284" s="11">
        <f>VLOOKUP(销售日志[[#This Row],[产品名称]],产品档案[],4,0)</f>
        <v>290</v>
      </c>
      <c r="K284" s="12">
        <f>销售日志[[#This Row],[数量]]*销售日志[[#This Row],[标准单价]]*(1-销售日志[[#This Row],[折扣]])</f>
        <v>7192</v>
      </c>
      <c r="L284" s="12">
        <f>销售日志[[#This Row],[成交金额]]-销售日志[[#This Row],[数量]]*销售日志[[#This Row],[成本]]</f>
        <v>449.5</v>
      </c>
      <c r="M284" s="9" t="str">
        <f>VLOOKUP(销售日志[[#This Row],[产品名称]],产品档案[],2,0)</f>
        <v>C类</v>
      </c>
      <c r="N284" s="9" t="str">
        <f>VLOOKUP(销售日志[[#This Row],[销售员]],人员档案[],2,0)</f>
        <v>一部</v>
      </c>
    </row>
    <row r="285" spans="3:14" ht="18" customHeight="1" x14ac:dyDescent="0.3">
      <c r="C285" s="7">
        <v>43430</v>
      </c>
      <c r="D285" s="6" t="s">
        <v>30</v>
      </c>
      <c r="E285" s="6" t="s">
        <v>3</v>
      </c>
      <c r="F285" s="6" t="s">
        <v>32</v>
      </c>
      <c r="G285" s="6">
        <v>34</v>
      </c>
      <c r="H285" s="8">
        <v>0.18</v>
      </c>
      <c r="I285" s="10">
        <f>VLOOKUP(销售日志[[#This Row],[产品名称]],产品档案[],3,0)</f>
        <v>81</v>
      </c>
      <c r="J285" s="11">
        <f>VLOOKUP(销售日志[[#This Row],[产品名称]],产品档案[],4,0)</f>
        <v>108</v>
      </c>
      <c r="K285" s="12">
        <f>销售日志[[#This Row],[数量]]*销售日志[[#This Row],[标准单价]]*(1-销售日志[[#This Row],[折扣]])</f>
        <v>3011.0400000000004</v>
      </c>
      <c r="L285" s="12">
        <f>销售日志[[#This Row],[成交金额]]-销售日志[[#This Row],[数量]]*销售日志[[#This Row],[成本]]</f>
        <v>257.04000000000042</v>
      </c>
      <c r="M285" s="9" t="str">
        <f>VLOOKUP(销售日志[[#This Row],[产品名称]],产品档案[],2,0)</f>
        <v>A类</v>
      </c>
      <c r="N285" s="9" t="str">
        <f>VLOOKUP(销售日志[[#This Row],[销售员]],人员档案[],2,0)</f>
        <v>一部</v>
      </c>
    </row>
    <row r="286" spans="3:14" ht="18" customHeight="1" x14ac:dyDescent="0.3">
      <c r="C286" s="7">
        <v>43431</v>
      </c>
      <c r="D286" s="6" t="s">
        <v>29</v>
      </c>
      <c r="E286" s="6" t="s">
        <v>4</v>
      </c>
      <c r="F286" s="6" t="s">
        <v>36</v>
      </c>
      <c r="G286" s="6">
        <v>43</v>
      </c>
      <c r="H286" s="8">
        <v>0.25</v>
      </c>
      <c r="I286" s="10">
        <f>VLOOKUP(销售日志[[#This Row],[产品名称]],产品档案[],3,0)</f>
        <v>224.25</v>
      </c>
      <c r="J286" s="11">
        <f>VLOOKUP(销售日志[[#This Row],[产品名称]],产品档案[],4,0)</f>
        <v>299</v>
      </c>
      <c r="K286" s="12">
        <f>销售日志[[#This Row],[数量]]*销售日志[[#This Row],[标准单价]]*(1-销售日志[[#This Row],[折扣]])</f>
        <v>9642.75</v>
      </c>
      <c r="L286" s="12">
        <f>销售日志[[#This Row],[成交金额]]-销售日志[[#This Row],[数量]]*销售日志[[#This Row],[成本]]</f>
        <v>0</v>
      </c>
      <c r="M286" s="9" t="str">
        <f>VLOOKUP(销售日志[[#This Row],[产品名称]],产品档案[],2,0)</f>
        <v>B类</v>
      </c>
      <c r="N286" s="9" t="str">
        <f>VLOOKUP(销售日志[[#This Row],[销售员]],人员档案[],2,0)</f>
        <v>二部</v>
      </c>
    </row>
    <row r="287" spans="3:14" ht="18" customHeight="1" x14ac:dyDescent="0.3">
      <c r="C287" s="7">
        <v>43431</v>
      </c>
      <c r="D287" s="6" t="s">
        <v>29</v>
      </c>
      <c r="E287" s="6" t="s">
        <v>7</v>
      </c>
      <c r="F287" s="6" t="s">
        <v>34</v>
      </c>
      <c r="G287" s="6">
        <v>7</v>
      </c>
      <c r="H287" s="8">
        <v>0.09</v>
      </c>
      <c r="I287" s="10">
        <f>VLOOKUP(销售日志[[#This Row],[产品名称]],产品档案[],3,0)</f>
        <v>217.5</v>
      </c>
      <c r="J287" s="11">
        <f>VLOOKUP(销售日志[[#This Row],[产品名称]],产品档案[],4,0)</f>
        <v>290</v>
      </c>
      <c r="K287" s="12">
        <f>销售日志[[#This Row],[数量]]*销售日志[[#This Row],[标准单价]]*(1-销售日志[[#This Row],[折扣]])</f>
        <v>1847.3</v>
      </c>
      <c r="L287" s="12">
        <f>销售日志[[#This Row],[成交金额]]-销售日志[[#This Row],[数量]]*销售日志[[#This Row],[成本]]</f>
        <v>324.79999999999995</v>
      </c>
      <c r="M287" s="9" t="str">
        <f>VLOOKUP(销售日志[[#This Row],[产品名称]],产品档案[],2,0)</f>
        <v>C类</v>
      </c>
      <c r="N287" s="9" t="str">
        <f>VLOOKUP(销售日志[[#This Row],[销售员]],人员档案[],2,0)</f>
        <v>一部</v>
      </c>
    </row>
    <row r="288" spans="3:14" ht="18" customHeight="1" x14ac:dyDescent="0.3">
      <c r="C288" s="7">
        <v>43434</v>
      </c>
      <c r="D288" s="6" t="s">
        <v>29</v>
      </c>
      <c r="E288" s="6" t="s">
        <v>4</v>
      </c>
      <c r="F288" s="6" t="s">
        <v>32</v>
      </c>
      <c r="G288" s="6">
        <v>62</v>
      </c>
      <c r="H288" s="8">
        <v>0.2</v>
      </c>
      <c r="I288" s="10">
        <f>VLOOKUP(销售日志[[#This Row],[产品名称]],产品档案[],3,0)</f>
        <v>224.25</v>
      </c>
      <c r="J288" s="11">
        <f>VLOOKUP(销售日志[[#This Row],[产品名称]],产品档案[],4,0)</f>
        <v>299</v>
      </c>
      <c r="K288" s="12">
        <f>销售日志[[#This Row],[数量]]*销售日志[[#This Row],[标准单价]]*(1-销售日志[[#This Row],[折扣]])</f>
        <v>14830.400000000001</v>
      </c>
      <c r="L288" s="12">
        <f>销售日志[[#This Row],[成交金额]]-销售日志[[#This Row],[数量]]*销售日志[[#This Row],[成本]]</f>
        <v>926.90000000000146</v>
      </c>
      <c r="M288" s="9" t="str">
        <f>VLOOKUP(销售日志[[#This Row],[产品名称]],产品档案[],2,0)</f>
        <v>B类</v>
      </c>
      <c r="N288" s="9" t="str">
        <f>VLOOKUP(销售日志[[#This Row],[销售员]],人员档案[],2,0)</f>
        <v>一部</v>
      </c>
    </row>
    <row r="289" spans="3:14" ht="18" customHeight="1" x14ac:dyDescent="0.3">
      <c r="C289" s="7">
        <v>43435</v>
      </c>
      <c r="D289" s="6" t="s">
        <v>27</v>
      </c>
      <c r="E289" s="6" t="s">
        <v>1</v>
      </c>
      <c r="F289" s="6" t="s">
        <v>34</v>
      </c>
      <c r="G289" s="6">
        <v>26</v>
      </c>
      <c r="H289" s="8">
        <v>0.27</v>
      </c>
      <c r="I289" s="10">
        <f>VLOOKUP(销售日志[[#This Row],[产品名称]],产品档案[],3,0)</f>
        <v>135</v>
      </c>
      <c r="J289" s="11">
        <f>VLOOKUP(销售日志[[#This Row],[产品名称]],产品档案[],4,0)</f>
        <v>180</v>
      </c>
      <c r="K289" s="12">
        <f>销售日志[[#This Row],[数量]]*销售日志[[#This Row],[标准单价]]*(1-销售日志[[#This Row],[折扣]])</f>
        <v>3416.4</v>
      </c>
      <c r="L289" s="12">
        <f>销售日志[[#This Row],[成交金额]]-销售日志[[#This Row],[数量]]*销售日志[[#This Row],[成本]]</f>
        <v>-93.599999999999909</v>
      </c>
      <c r="M289" s="9" t="str">
        <f>VLOOKUP(销售日志[[#This Row],[产品名称]],产品档案[],2,0)</f>
        <v>A类</v>
      </c>
      <c r="N289" s="9" t="str">
        <f>VLOOKUP(销售日志[[#This Row],[销售员]],人员档案[],2,0)</f>
        <v>一部</v>
      </c>
    </row>
    <row r="290" spans="3:14" ht="18" customHeight="1" x14ac:dyDescent="0.3">
      <c r="C290" s="7">
        <v>43435</v>
      </c>
      <c r="D290" s="6" t="s">
        <v>35</v>
      </c>
      <c r="E290" s="6" t="s">
        <v>4</v>
      </c>
      <c r="F290" s="6" t="s">
        <v>38</v>
      </c>
      <c r="G290" s="6">
        <v>21</v>
      </c>
      <c r="H290" s="8">
        <v>0.09</v>
      </c>
      <c r="I290" s="10">
        <f>VLOOKUP(销售日志[[#This Row],[产品名称]],产品档案[],3,0)</f>
        <v>224.25</v>
      </c>
      <c r="J290" s="11">
        <f>VLOOKUP(销售日志[[#This Row],[产品名称]],产品档案[],4,0)</f>
        <v>299</v>
      </c>
      <c r="K290" s="12">
        <f>销售日志[[#This Row],[数量]]*销售日志[[#This Row],[标准单价]]*(1-销售日志[[#This Row],[折扣]])</f>
        <v>5713.89</v>
      </c>
      <c r="L290" s="12">
        <f>销售日志[[#This Row],[成交金额]]-销售日志[[#This Row],[数量]]*销售日志[[#This Row],[成本]]</f>
        <v>1004.6400000000003</v>
      </c>
      <c r="M290" s="9" t="str">
        <f>VLOOKUP(销售日志[[#This Row],[产品名称]],产品档案[],2,0)</f>
        <v>B类</v>
      </c>
      <c r="N290" s="9" t="str">
        <f>VLOOKUP(销售日志[[#This Row],[销售员]],人员档案[],2,0)</f>
        <v>二部</v>
      </c>
    </row>
    <row r="291" spans="3:14" ht="18" customHeight="1" x14ac:dyDescent="0.3">
      <c r="C291" s="7">
        <v>43436</v>
      </c>
      <c r="D291" s="6" t="s">
        <v>27</v>
      </c>
      <c r="E291" s="6" t="s">
        <v>3</v>
      </c>
      <c r="F291" s="6" t="s">
        <v>33</v>
      </c>
      <c r="G291" s="6">
        <v>20</v>
      </c>
      <c r="H291" s="8">
        <v>0.14000000000000001</v>
      </c>
      <c r="I291" s="10">
        <f>VLOOKUP(销售日志[[#This Row],[产品名称]],产品档案[],3,0)</f>
        <v>81</v>
      </c>
      <c r="J291" s="11">
        <f>VLOOKUP(销售日志[[#This Row],[产品名称]],产品档案[],4,0)</f>
        <v>108</v>
      </c>
      <c r="K291" s="12">
        <f>销售日志[[#This Row],[数量]]*销售日志[[#This Row],[标准单价]]*(1-销售日志[[#This Row],[折扣]])</f>
        <v>1857.6</v>
      </c>
      <c r="L291" s="12">
        <f>销售日志[[#This Row],[成交金额]]-销售日志[[#This Row],[数量]]*销售日志[[#This Row],[成本]]</f>
        <v>237.59999999999991</v>
      </c>
      <c r="M291" s="9" t="str">
        <f>VLOOKUP(销售日志[[#This Row],[产品名称]],产品档案[],2,0)</f>
        <v>A类</v>
      </c>
      <c r="N291" s="9" t="str">
        <f>VLOOKUP(销售日志[[#This Row],[销售员]],人员档案[],2,0)</f>
        <v>一部</v>
      </c>
    </row>
    <row r="292" spans="3:14" ht="18" customHeight="1" x14ac:dyDescent="0.3">
      <c r="C292" s="7">
        <v>43441</v>
      </c>
      <c r="D292" s="6" t="s">
        <v>35</v>
      </c>
      <c r="E292" s="6" t="s">
        <v>7</v>
      </c>
      <c r="F292" s="6" t="s">
        <v>32</v>
      </c>
      <c r="G292" s="6">
        <v>31</v>
      </c>
      <c r="H292" s="8">
        <v>0.24</v>
      </c>
      <c r="I292" s="10">
        <f>VLOOKUP(销售日志[[#This Row],[产品名称]],产品档案[],3,0)</f>
        <v>217.5</v>
      </c>
      <c r="J292" s="11">
        <f>VLOOKUP(销售日志[[#This Row],[产品名称]],产品档案[],4,0)</f>
        <v>290</v>
      </c>
      <c r="K292" s="12">
        <f>销售日志[[#This Row],[数量]]*销售日志[[#This Row],[标准单价]]*(1-销售日志[[#This Row],[折扣]])</f>
        <v>6832.4</v>
      </c>
      <c r="L292" s="12">
        <f>销售日志[[#This Row],[成交金额]]-销售日志[[#This Row],[数量]]*销售日志[[#This Row],[成本]]</f>
        <v>89.899999999999636</v>
      </c>
      <c r="M292" s="9" t="str">
        <f>VLOOKUP(销售日志[[#This Row],[产品名称]],产品档案[],2,0)</f>
        <v>C类</v>
      </c>
      <c r="N292" s="9" t="str">
        <f>VLOOKUP(销售日志[[#This Row],[销售员]],人员档案[],2,0)</f>
        <v>一部</v>
      </c>
    </row>
    <row r="293" spans="3:14" ht="18" customHeight="1" x14ac:dyDescent="0.3">
      <c r="C293" s="7">
        <v>43442</v>
      </c>
      <c r="D293" s="6" t="s">
        <v>35</v>
      </c>
      <c r="E293" s="6" t="s">
        <v>5</v>
      </c>
      <c r="F293" s="6" t="s">
        <v>38</v>
      </c>
      <c r="G293" s="6">
        <v>46</v>
      </c>
      <c r="H293" s="8">
        <v>0.2</v>
      </c>
      <c r="I293" s="10">
        <f>VLOOKUP(销售日志[[#This Row],[产品名称]],产品档案[],3,0)</f>
        <v>74.25</v>
      </c>
      <c r="J293" s="11">
        <f>VLOOKUP(销售日志[[#This Row],[产品名称]],产品档案[],4,0)</f>
        <v>99</v>
      </c>
      <c r="K293" s="12">
        <f>销售日志[[#This Row],[数量]]*销售日志[[#This Row],[标准单价]]*(1-销售日志[[#This Row],[折扣]])</f>
        <v>3643.2000000000003</v>
      </c>
      <c r="L293" s="12">
        <f>销售日志[[#This Row],[成交金额]]-销售日志[[#This Row],[数量]]*销售日志[[#This Row],[成本]]</f>
        <v>227.70000000000027</v>
      </c>
      <c r="M293" s="9" t="str">
        <f>VLOOKUP(销售日志[[#This Row],[产品名称]],产品档案[],2,0)</f>
        <v>B类</v>
      </c>
      <c r="N293" s="9" t="str">
        <f>VLOOKUP(销售日志[[#This Row],[销售员]],人员档案[],2,0)</f>
        <v>二部</v>
      </c>
    </row>
    <row r="294" spans="3:14" ht="18" customHeight="1" x14ac:dyDescent="0.3">
      <c r="C294" s="7">
        <v>43446</v>
      </c>
      <c r="D294" s="6" t="s">
        <v>35</v>
      </c>
      <c r="E294" s="6" t="s">
        <v>4</v>
      </c>
      <c r="F294" s="6" t="s">
        <v>32</v>
      </c>
      <c r="G294" s="6">
        <v>16</v>
      </c>
      <c r="H294" s="8">
        <v>0.25</v>
      </c>
      <c r="I294" s="10">
        <f>VLOOKUP(销售日志[[#This Row],[产品名称]],产品档案[],3,0)</f>
        <v>224.25</v>
      </c>
      <c r="J294" s="11">
        <f>VLOOKUP(销售日志[[#This Row],[产品名称]],产品档案[],4,0)</f>
        <v>299</v>
      </c>
      <c r="K294" s="12">
        <f>销售日志[[#This Row],[数量]]*销售日志[[#This Row],[标准单价]]*(1-销售日志[[#This Row],[折扣]])</f>
        <v>3588</v>
      </c>
      <c r="L294" s="12">
        <f>销售日志[[#This Row],[成交金额]]-销售日志[[#This Row],[数量]]*销售日志[[#This Row],[成本]]</f>
        <v>0</v>
      </c>
      <c r="M294" s="9" t="str">
        <f>VLOOKUP(销售日志[[#This Row],[产品名称]],产品档案[],2,0)</f>
        <v>B类</v>
      </c>
      <c r="N294" s="9" t="str">
        <f>VLOOKUP(销售日志[[#This Row],[销售员]],人员档案[],2,0)</f>
        <v>一部</v>
      </c>
    </row>
    <row r="295" spans="3:14" ht="18" customHeight="1" x14ac:dyDescent="0.3">
      <c r="C295" s="7">
        <v>43447</v>
      </c>
      <c r="D295" s="6" t="s">
        <v>30</v>
      </c>
      <c r="E295" s="6" t="s">
        <v>5</v>
      </c>
      <c r="F295" s="6" t="s">
        <v>34</v>
      </c>
      <c r="G295" s="6">
        <v>15</v>
      </c>
      <c r="H295" s="8">
        <v>0.24</v>
      </c>
      <c r="I295" s="10">
        <f>VLOOKUP(销售日志[[#This Row],[产品名称]],产品档案[],3,0)</f>
        <v>74.25</v>
      </c>
      <c r="J295" s="11">
        <f>VLOOKUP(销售日志[[#This Row],[产品名称]],产品档案[],4,0)</f>
        <v>99</v>
      </c>
      <c r="K295" s="12">
        <f>销售日志[[#This Row],[数量]]*销售日志[[#This Row],[标准单价]]*(1-销售日志[[#This Row],[折扣]])</f>
        <v>1128.5999999999999</v>
      </c>
      <c r="L295" s="12">
        <f>销售日志[[#This Row],[成交金额]]-销售日志[[#This Row],[数量]]*销售日志[[#This Row],[成本]]</f>
        <v>14.849999999999909</v>
      </c>
      <c r="M295" s="9" t="str">
        <f>VLOOKUP(销售日志[[#This Row],[产品名称]],产品档案[],2,0)</f>
        <v>B类</v>
      </c>
      <c r="N295" s="9" t="str">
        <f>VLOOKUP(销售日志[[#This Row],[销售员]],人员档案[],2,0)</f>
        <v>一部</v>
      </c>
    </row>
    <row r="296" spans="3:14" ht="18" customHeight="1" x14ac:dyDescent="0.3">
      <c r="C296" s="7">
        <v>43447</v>
      </c>
      <c r="D296" s="6" t="s">
        <v>29</v>
      </c>
      <c r="E296" s="6" t="s">
        <v>6</v>
      </c>
      <c r="F296" s="6" t="s">
        <v>28</v>
      </c>
      <c r="G296" s="6">
        <v>34</v>
      </c>
      <c r="H296" s="8">
        <v>0.01</v>
      </c>
      <c r="I296" s="10">
        <f>VLOOKUP(销售日志[[#This Row],[产品名称]],产品档案[],3,0)</f>
        <v>180</v>
      </c>
      <c r="J296" s="11">
        <f>VLOOKUP(销售日志[[#This Row],[产品名称]],产品档案[],4,0)</f>
        <v>240</v>
      </c>
      <c r="K296" s="12">
        <f>销售日志[[#This Row],[数量]]*销售日志[[#This Row],[标准单价]]*(1-销售日志[[#This Row],[折扣]])</f>
        <v>8078.4</v>
      </c>
      <c r="L296" s="12">
        <f>销售日志[[#This Row],[成交金额]]-销售日志[[#This Row],[数量]]*销售日志[[#This Row],[成本]]</f>
        <v>1958.3999999999996</v>
      </c>
      <c r="M296" s="9" t="str">
        <f>VLOOKUP(销售日志[[#This Row],[产品名称]],产品档案[],2,0)</f>
        <v>B类</v>
      </c>
      <c r="N296" s="9" t="str">
        <f>VLOOKUP(销售日志[[#This Row],[销售员]],人员档案[],2,0)</f>
        <v>一部</v>
      </c>
    </row>
    <row r="297" spans="3:14" ht="18" customHeight="1" x14ac:dyDescent="0.3">
      <c r="C297" s="7">
        <v>43448</v>
      </c>
      <c r="D297" s="6" t="s">
        <v>29</v>
      </c>
      <c r="E297" s="6" t="s">
        <v>7</v>
      </c>
      <c r="F297" s="6" t="s">
        <v>34</v>
      </c>
      <c r="G297" s="6">
        <v>41</v>
      </c>
      <c r="H297" s="8">
        <v>0.27</v>
      </c>
      <c r="I297" s="10">
        <f>VLOOKUP(销售日志[[#This Row],[产品名称]],产品档案[],3,0)</f>
        <v>217.5</v>
      </c>
      <c r="J297" s="11">
        <f>VLOOKUP(销售日志[[#This Row],[产品名称]],产品档案[],4,0)</f>
        <v>290</v>
      </c>
      <c r="K297" s="12">
        <f>销售日志[[#This Row],[数量]]*销售日志[[#This Row],[标准单价]]*(1-销售日志[[#This Row],[折扣]])</f>
        <v>8679.6999999999989</v>
      </c>
      <c r="L297" s="12">
        <f>销售日志[[#This Row],[成交金额]]-销售日志[[#This Row],[数量]]*销售日志[[#This Row],[成本]]</f>
        <v>-237.80000000000109</v>
      </c>
      <c r="M297" s="9" t="str">
        <f>VLOOKUP(销售日志[[#This Row],[产品名称]],产品档案[],2,0)</f>
        <v>C类</v>
      </c>
      <c r="N297" s="9" t="str">
        <f>VLOOKUP(销售日志[[#This Row],[销售员]],人员档案[],2,0)</f>
        <v>一部</v>
      </c>
    </row>
    <row r="298" spans="3:14" ht="18" customHeight="1" x14ac:dyDescent="0.3">
      <c r="C298" s="7">
        <v>43452</v>
      </c>
      <c r="D298" s="6" t="s">
        <v>29</v>
      </c>
      <c r="E298" s="6" t="s">
        <v>6</v>
      </c>
      <c r="F298" s="6" t="s">
        <v>37</v>
      </c>
      <c r="G298" s="6">
        <v>12</v>
      </c>
      <c r="H298" s="8">
        <v>0.14000000000000001</v>
      </c>
      <c r="I298" s="10">
        <f>VLOOKUP(销售日志[[#This Row],[产品名称]],产品档案[],3,0)</f>
        <v>180</v>
      </c>
      <c r="J298" s="11">
        <f>VLOOKUP(销售日志[[#This Row],[产品名称]],产品档案[],4,0)</f>
        <v>240</v>
      </c>
      <c r="K298" s="12">
        <f>销售日志[[#This Row],[数量]]*销售日志[[#This Row],[标准单价]]*(1-销售日志[[#This Row],[折扣]])</f>
        <v>2476.8000000000002</v>
      </c>
      <c r="L298" s="12">
        <f>销售日志[[#This Row],[成交金额]]-销售日志[[#This Row],[数量]]*销售日志[[#This Row],[成本]]</f>
        <v>316.80000000000018</v>
      </c>
      <c r="M298" s="9" t="str">
        <f>VLOOKUP(销售日志[[#This Row],[产品名称]],产品档案[],2,0)</f>
        <v>B类</v>
      </c>
      <c r="N298" s="9" t="str">
        <f>VLOOKUP(销售日志[[#This Row],[销售员]],人员档案[],2,0)</f>
        <v>二部</v>
      </c>
    </row>
    <row r="299" spans="3:14" ht="18" customHeight="1" x14ac:dyDescent="0.3">
      <c r="C299" s="7">
        <v>43452</v>
      </c>
      <c r="D299" s="6" t="s">
        <v>35</v>
      </c>
      <c r="E299" s="6" t="s">
        <v>5</v>
      </c>
      <c r="F299" s="6" t="s">
        <v>36</v>
      </c>
      <c r="G299" s="6">
        <v>68</v>
      </c>
      <c r="H299" s="8">
        <v>0.26</v>
      </c>
      <c r="I299" s="10">
        <f>VLOOKUP(销售日志[[#This Row],[产品名称]],产品档案[],3,0)</f>
        <v>74.25</v>
      </c>
      <c r="J299" s="11">
        <f>VLOOKUP(销售日志[[#This Row],[产品名称]],产品档案[],4,0)</f>
        <v>99</v>
      </c>
      <c r="K299" s="12">
        <f>销售日志[[#This Row],[数量]]*销售日志[[#This Row],[标准单价]]*(1-销售日志[[#This Row],[折扣]])</f>
        <v>4981.68</v>
      </c>
      <c r="L299" s="12">
        <f>销售日志[[#This Row],[成交金额]]-销售日志[[#This Row],[数量]]*销售日志[[#This Row],[成本]]</f>
        <v>-67.319999999999709</v>
      </c>
      <c r="M299" s="9" t="str">
        <f>VLOOKUP(销售日志[[#This Row],[产品名称]],产品档案[],2,0)</f>
        <v>B类</v>
      </c>
      <c r="N299" s="9" t="str">
        <f>VLOOKUP(销售日志[[#This Row],[销售员]],人员档案[],2,0)</f>
        <v>二部</v>
      </c>
    </row>
    <row r="300" spans="3:14" ht="18" customHeight="1" x14ac:dyDescent="0.3">
      <c r="C300" s="7">
        <v>43452</v>
      </c>
      <c r="D300" s="6" t="s">
        <v>30</v>
      </c>
      <c r="E300" s="6" t="s">
        <v>7</v>
      </c>
      <c r="F300" s="6" t="s">
        <v>31</v>
      </c>
      <c r="G300" s="6">
        <v>28</v>
      </c>
      <c r="H300" s="8">
        <v>0.08</v>
      </c>
      <c r="I300" s="10">
        <f>VLOOKUP(销售日志[[#This Row],[产品名称]],产品档案[],3,0)</f>
        <v>217.5</v>
      </c>
      <c r="J300" s="11">
        <f>VLOOKUP(销售日志[[#This Row],[产品名称]],产品档案[],4,0)</f>
        <v>290</v>
      </c>
      <c r="K300" s="12">
        <f>销售日志[[#This Row],[数量]]*销售日志[[#This Row],[标准单价]]*(1-销售日志[[#This Row],[折扣]])</f>
        <v>7470.4000000000005</v>
      </c>
      <c r="L300" s="12">
        <f>销售日志[[#This Row],[成交金额]]-销售日志[[#This Row],[数量]]*销售日志[[#This Row],[成本]]</f>
        <v>1380.4000000000005</v>
      </c>
      <c r="M300" s="9" t="str">
        <f>VLOOKUP(销售日志[[#This Row],[产品名称]],产品档案[],2,0)</f>
        <v>C类</v>
      </c>
      <c r="N300" s="9" t="str">
        <f>VLOOKUP(销售日志[[#This Row],[销售员]],人员档案[],2,0)</f>
        <v>一部</v>
      </c>
    </row>
    <row r="301" spans="3:14" ht="18" customHeight="1" x14ac:dyDescent="0.3">
      <c r="C301" s="7">
        <v>43453</v>
      </c>
      <c r="D301" s="6" t="s">
        <v>27</v>
      </c>
      <c r="E301" s="6" t="s">
        <v>7</v>
      </c>
      <c r="F301" s="6" t="s">
        <v>33</v>
      </c>
      <c r="G301" s="6">
        <v>7</v>
      </c>
      <c r="H301" s="8">
        <v>0.15</v>
      </c>
      <c r="I301" s="10">
        <f>VLOOKUP(销售日志[[#This Row],[产品名称]],产品档案[],3,0)</f>
        <v>217.5</v>
      </c>
      <c r="J301" s="11">
        <f>VLOOKUP(销售日志[[#This Row],[产品名称]],产品档案[],4,0)</f>
        <v>290</v>
      </c>
      <c r="K301" s="12">
        <f>销售日志[[#This Row],[数量]]*销售日志[[#This Row],[标准单价]]*(1-销售日志[[#This Row],[折扣]])</f>
        <v>1725.5</v>
      </c>
      <c r="L301" s="12">
        <f>销售日志[[#This Row],[成交金额]]-销售日志[[#This Row],[数量]]*销售日志[[#This Row],[成本]]</f>
        <v>203</v>
      </c>
      <c r="M301" s="9" t="str">
        <f>VLOOKUP(销售日志[[#This Row],[产品名称]],产品档案[],2,0)</f>
        <v>C类</v>
      </c>
      <c r="N301" s="9" t="str">
        <f>VLOOKUP(销售日志[[#This Row],[销售员]],人员档案[],2,0)</f>
        <v>一部</v>
      </c>
    </row>
    <row r="302" spans="3:14" ht="18" customHeight="1" x14ac:dyDescent="0.3">
      <c r="C302" s="7">
        <v>43453</v>
      </c>
      <c r="D302" s="6" t="s">
        <v>27</v>
      </c>
      <c r="E302" s="6" t="s">
        <v>3</v>
      </c>
      <c r="F302" s="6" t="s">
        <v>36</v>
      </c>
      <c r="G302" s="6">
        <v>12</v>
      </c>
      <c r="H302" s="8">
        <v>0.19</v>
      </c>
      <c r="I302" s="10">
        <f>VLOOKUP(销售日志[[#This Row],[产品名称]],产品档案[],3,0)</f>
        <v>81</v>
      </c>
      <c r="J302" s="11">
        <f>VLOOKUP(销售日志[[#This Row],[产品名称]],产品档案[],4,0)</f>
        <v>108</v>
      </c>
      <c r="K302" s="12">
        <f>销售日志[[#This Row],[数量]]*销售日志[[#This Row],[标准单价]]*(1-销售日志[[#This Row],[折扣]])</f>
        <v>1049.76</v>
      </c>
      <c r="L302" s="12">
        <f>销售日志[[#This Row],[成交金额]]-销售日志[[#This Row],[数量]]*销售日志[[#This Row],[成本]]</f>
        <v>77.759999999999991</v>
      </c>
      <c r="M302" s="9" t="str">
        <f>VLOOKUP(销售日志[[#This Row],[产品名称]],产品档案[],2,0)</f>
        <v>A类</v>
      </c>
      <c r="N302" s="9" t="str">
        <f>VLOOKUP(销售日志[[#This Row],[销售员]],人员档案[],2,0)</f>
        <v>二部</v>
      </c>
    </row>
    <row r="303" spans="3:14" ht="18" customHeight="1" x14ac:dyDescent="0.3">
      <c r="C303" s="7">
        <v>43454</v>
      </c>
      <c r="D303" s="6" t="s">
        <v>27</v>
      </c>
      <c r="E303" s="6" t="s">
        <v>7</v>
      </c>
      <c r="F303" s="6" t="s">
        <v>32</v>
      </c>
      <c r="G303" s="6">
        <v>55</v>
      </c>
      <c r="H303" s="8">
        <v>0.26</v>
      </c>
      <c r="I303" s="10">
        <f>VLOOKUP(销售日志[[#This Row],[产品名称]],产品档案[],3,0)</f>
        <v>217.5</v>
      </c>
      <c r="J303" s="11">
        <f>VLOOKUP(销售日志[[#This Row],[产品名称]],产品档案[],4,0)</f>
        <v>290</v>
      </c>
      <c r="K303" s="12">
        <f>销售日志[[#This Row],[数量]]*销售日志[[#This Row],[标准单价]]*(1-销售日志[[#This Row],[折扣]])</f>
        <v>11803</v>
      </c>
      <c r="L303" s="12">
        <f>销售日志[[#This Row],[成交金额]]-销售日志[[#This Row],[数量]]*销售日志[[#This Row],[成本]]</f>
        <v>-159.5</v>
      </c>
      <c r="M303" s="9" t="str">
        <f>VLOOKUP(销售日志[[#This Row],[产品名称]],产品档案[],2,0)</f>
        <v>C类</v>
      </c>
      <c r="N303" s="9" t="str">
        <f>VLOOKUP(销售日志[[#This Row],[销售员]],人员档案[],2,0)</f>
        <v>一部</v>
      </c>
    </row>
    <row r="304" spans="3:14" ht="18" customHeight="1" x14ac:dyDescent="0.3">
      <c r="C304" s="7">
        <v>43455</v>
      </c>
      <c r="D304" s="6" t="s">
        <v>35</v>
      </c>
      <c r="E304" s="6" t="s">
        <v>7</v>
      </c>
      <c r="F304" s="6" t="s">
        <v>32</v>
      </c>
      <c r="G304" s="6">
        <v>18</v>
      </c>
      <c r="H304" s="8">
        <v>0.08</v>
      </c>
      <c r="I304" s="10">
        <f>VLOOKUP(销售日志[[#This Row],[产品名称]],产品档案[],3,0)</f>
        <v>217.5</v>
      </c>
      <c r="J304" s="11">
        <f>VLOOKUP(销售日志[[#This Row],[产品名称]],产品档案[],4,0)</f>
        <v>290</v>
      </c>
      <c r="K304" s="12">
        <f>销售日志[[#This Row],[数量]]*销售日志[[#This Row],[标准单价]]*(1-销售日志[[#This Row],[折扣]])</f>
        <v>4802.4000000000005</v>
      </c>
      <c r="L304" s="12">
        <f>销售日志[[#This Row],[成交金额]]-销售日志[[#This Row],[数量]]*销售日志[[#This Row],[成本]]</f>
        <v>887.40000000000055</v>
      </c>
      <c r="M304" s="9" t="str">
        <f>VLOOKUP(销售日志[[#This Row],[产品名称]],产品档案[],2,0)</f>
        <v>C类</v>
      </c>
      <c r="N304" s="9" t="str">
        <f>VLOOKUP(销售日志[[#This Row],[销售员]],人员档案[],2,0)</f>
        <v>一部</v>
      </c>
    </row>
    <row r="305" spans="3:14" ht="18" customHeight="1" x14ac:dyDescent="0.3">
      <c r="C305" s="7">
        <v>43456</v>
      </c>
      <c r="D305" s="6" t="s">
        <v>35</v>
      </c>
      <c r="E305" s="6" t="s">
        <v>7</v>
      </c>
      <c r="F305" s="6" t="s">
        <v>33</v>
      </c>
      <c r="G305" s="6">
        <v>16</v>
      </c>
      <c r="H305" s="8">
        <v>0.12</v>
      </c>
      <c r="I305" s="10">
        <f>VLOOKUP(销售日志[[#This Row],[产品名称]],产品档案[],3,0)</f>
        <v>217.5</v>
      </c>
      <c r="J305" s="11">
        <f>VLOOKUP(销售日志[[#This Row],[产品名称]],产品档案[],4,0)</f>
        <v>290</v>
      </c>
      <c r="K305" s="12">
        <f>销售日志[[#This Row],[数量]]*销售日志[[#This Row],[标准单价]]*(1-销售日志[[#This Row],[折扣]])</f>
        <v>4083.2</v>
      </c>
      <c r="L305" s="12">
        <f>销售日志[[#This Row],[成交金额]]-销售日志[[#This Row],[数量]]*销售日志[[#This Row],[成本]]</f>
        <v>603.19999999999982</v>
      </c>
      <c r="M305" s="9" t="str">
        <f>VLOOKUP(销售日志[[#This Row],[产品名称]],产品档案[],2,0)</f>
        <v>C类</v>
      </c>
      <c r="N305" s="9" t="str">
        <f>VLOOKUP(销售日志[[#This Row],[销售员]],人员档案[],2,0)</f>
        <v>一部</v>
      </c>
    </row>
    <row r="306" spans="3:14" ht="18" customHeight="1" x14ac:dyDescent="0.3">
      <c r="C306" s="7">
        <v>43456</v>
      </c>
      <c r="D306" s="6" t="s">
        <v>35</v>
      </c>
      <c r="E306" s="6" t="s">
        <v>3</v>
      </c>
      <c r="F306" s="6" t="s">
        <v>32</v>
      </c>
      <c r="G306" s="6">
        <v>9</v>
      </c>
      <c r="H306" s="8">
        <v>0.14000000000000001</v>
      </c>
      <c r="I306" s="10">
        <f>VLOOKUP(销售日志[[#This Row],[产品名称]],产品档案[],3,0)</f>
        <v>81</v>
      </c>
      <c r="J306" s="11">
        <f>VLOOKUP(销售日志[[#This Row],[产品名称]],产品档案[],4,0)</f>
        <v>108</v>
      </c>
      <c r="K306" s="12">
        <f>销售日志[[#This Row],[数量]]*销售日志[[#This Row],[标准单价]]*(1-销售日志[[#This Row],[折扣]])</f>
        <v>835.92</v>
      </c>
      <c r="L306" s="12">
        <f>销售日志[[#This Row],[成交金额]]-销售日志[[#This Row],[数量]]*销售日志[[#This Row],[成本]]</f>
        <v>106.91999999999996</v>
      </c>
      <c r="M306" s="9" t="str">
        <f>VLOOKUP(销售日志[[#This Row],[产品名称]],产品档案[],2,0)</f>
        <v>A类</v>
      </c>
      <c r="N306" s="9" t="str">
        <f>VLOOKUP(销售日志[[#This Row],[销售员]],人员档案[],2,0)</f>
        <v>一部</v>
      </c>
    </row>
    <row r="307" spans="3:14" ht="18" customHeight="1" x14ac:dyDescent="0.3">
      <c r="C307" s="7">
        <v>43457</v>
      </c>
      <c r="D307" s="6" t="s">
        <v>35</v>
      </c>
      <c r="E307" s="6" t="s">
        <v>4</v>
      </c>
      <c r="F307" s="6" t="s">
        <v>28</v>
      </c>
      <c r="G307" s="6">
        <v>6</v>
      </c>
      <c r="H307" s="8">
        <v>0.05</v>
      </c>
      <c r="I307" s="10">
        <f>VLOOKUP(销售日志[[#This Row],[产品名称]],产品档案[],3,0)</f>
        <v>224.25</v>
      </c>
      <c r="J307" s="11">
        <f>VLOOKUP(销售日志[[#This Row],[产品名称]],产品档案[],4,0)</f>
        <v>299</v>
      </c>
      <c r="K307" s="12">
        <f>销售日志[[#This Row],[数量]]*销售日志[[#This Row],[标准单价]]*(1-销售日志[[#This Row],[折扣]])</f>
        <v>1704.3</v>
      </c>
      <c r="L307" s="12">
        <f>销售日志[[#This Row],[成交金额]]-销售日志[[#This Row],[数量]]*销售日志[[#This Row],[成本]]</f>
        <v>358.79999999999995</v>
      </c>
      <c r="M307" s="9" t="str">
        <f>VLOOKUP(销售日志[[#This Row],[产品名称]],产品档案[],2,0)</f>
        <v>B类</v>
      </c>
      <c r="N307" s="9" t="str">
        <f>VLOOKUP(销售日志[[#This Row],[销售员]],人员档案[],2,0)</f>
        <v>一部</v>
      </c>
    </row>
    <row r="308" spans="3:14" ht="18" customHeight="1" x14ac:dyDescent="0.3">
      <c r="C308" s="7">
        <v>43457</v>
      </c>
      <c r="D308" s="6" t="s">
        <v>35</v>
      </c>
      <c r="E308" s="6" t="s">
        <v>4</v>
      </c>
      <c r="F308" s="6" t="s">
        <v>32</v>
      </c>
      <c r="G308" s="6">
        <v>6</v>
      </c>
      <c r="H308" s="8">
        <v>0.21</v>
      </c>
      <c r="I308" s="10">
        <f>VLOOKUP(销售日志[[#This Row],[产品名称]],产品档案[],3,0)</f>
        <v>224.25</v>
      </c>
      <c r="J308" s="11">
        <f>VLOOKUP(销售日志[[#This Row],[产品名称]],产品档案[],4,0)</f>
        <v>299</v>
      </c>
      <c r="K308" s="12">
        <f>销售日志[[#This Row],[数量]]*销售日志[[#This Row],[标准单价]]*(1-销售日志[[#This Row],[折扣]])</f>
        <v>1417.26</v>
      </c>
      <c r="L308" s="12">
        <f>销售日志[[#This Row],[成交金额]]-销售日志[[#This Row],[数量]]*销售日志[[#This Row],[成本]]</f>
        <v>71.759999999999991</v>
      </c>
      <c r="M308" s="9" t="str">
        <f>VLOOKUP(销售日志[[#This Row],[产品名称]],产品档案[],2,0)</f>
        <v>B类</v>
      </c>
      <c r="N308" s="9" t="str">
        <f>VLOOKUP(销售日志[[#This Row],[销售员]],人员档案[],2,0)</f>
        <v>一部</v>
      </c>
    </row>
    <row r="309" spans="3:14" ht="18" customHeight="1" x14ac:dyDescent="0.3">
      <c r="C309" s="7">
        <v>43459</v>
      </c>
      <c r="D309" s="6" t="s">
        <v>27</v>
      </c>
      <c r="E309" s="6" t="s">
        <v>7</v>
      </c>
      <c r="F309" s="6" t="s">
        <v>37</v>
      </c>
      <c r="G309" s="6">
        <v>10</v>
      </c>
      <c r="H309" s="8">
        <v>0.25</v>
      </c>
      <c r="I309" s="10">
        <f>VLOOKUP(销售日志[[#This Row],[产品名称]],产品档案[],3,0)</f>
        <v>217.5</v>
      </c>
      <c r="J309" s="11">
        <f>VLOOKUP(销售日志[[#This Row],[产品名称]],产品档案[],4,0)</f>
        <v>290</v>
      </c>
      <c r="K309" s="12">
        <f>销售日志[[#This Row],[数量]]*销售日志[[#This Row],[标准单价]]*(1-销售日志[[#This Row],[折扣]])</f>
        <v>2175</v>
      </c>
      <c r="L309" s="12">
        <f>销售日志[[#This Row],[成交金额]]-销售日志[[#This Row],[数量]]*销售日志[[#This Row],[成本]]</f>
        <v>0</v>
      </c>
      <c r="M309" s="9" t="str">
        <f>VLOOKUP(销售日志[[#This Row],[产品名称]],产品档案[],2,0)</f>
        <v>C类</v>
      </c>
      <c r="N309" s="9" t="str">
        <f>VLOOKUP(销售日志[[#This Row],[销售员]],人员档案[],2,0)</f>
        <v>二部</v>
      </c>
    </row>
    <row r="310" spans="3:14" ht="18" customHeight="1" x14ac:dyDescent="0.3">
      <c r="C310" s="7">
        <v>43459</v>
      </c>
      <c r="D310" s="6" t="s">
        <v>35</v>
      </c>
      <c r="E310" s="6" t="s">
        <v>2</v>
      </c>
      <c r="F310" s="6" t="s">
        <v>37</v>
      </c>
      <c r="G310" s="6">
        <v>28</v>
      </c>
      <c r="H310" s="8">
        <v>0.26</v>
      </c>
      <c r="I310" s="10">
        <f>VLOOKUP(销售日志[[#This Row],[产品名称]],产品档案[],3,0)</f>
        <v>133.5</v>
      </c>
      <c r="J310" s="11">
        <f>VLOOKUP(销售日志[[#This Row],[产品名称]],产品档案[],4,0)</f>
        <v>178</v>
      </c>
      <c r="K310" s="12">
        <f>销售日志[[#This Row],[数量]]*销售日志[[#This Row],[标准单价]]*(1-销售日志[[#This Row],[折扣]])</f>
        <v>3688.16</v>
      </c>
      <c r="L310" s="12">
        <f>销售日志[[#This Row],[成交金额]]-销售日志[[#This Row],[数量]]*销售日志[[#This Row],[成本]]</f>
        <v>-49.840000000000146</v>
      </c>
      <c r="M310" s="9" t="str">
        <f>VLOOKUP(销售日志[[#This Row],[产品名称]],产品档案[],2,0)</f>
        <v>A类</v>
      </c>
      <c r="N310" s="9" t="str">
        <f>VLOOKUP(销售日志[[#This Row],[销售员]],人员档案[],2,0)</f>
        <v>二部</v>
      </c>
    </row>
    <row r="311" spans="3:14" ht="18" customHeight="1" x14ac:dyDescent="0.3">
      <c r="C311" s="7">
        <v>43461</v>
      </c>
      <c r="D311" s="6" t="s">
        <v>35</v>
      </c>
      <c r="E311" s="6" t="s">
        <v>7</v>
      </c>
      <c r="F311" s="6" t="s">
        <v>37</v>
      </c>
      <c r="G311" s="6">
        <v>24</v>
      </c>
      <c r="H311" s="8">
        <v>0.1</v>
      </c>
      <c r="I311" s="10">
        <f>VLOOKUP(销售日志[[#This Row],[产品名称]],产品档案[],3,0)</f>
        <v>217.5</v>
      </c>
      <c r="J311" s="11">
        <f>VLOOKUP(销售日志[[#This Row],[产品名称]],产品档案[],4,0)</f>
        <v>290</v>
      </c>
      <c r="K311" s="12">
        <f>销售日志[[#This Row],[数量]]*销售日志[[#This Row],[标准单价]]*(1-销售日志[[#This Row],[折扣]])</f>
        <v>6264</v>
      </c>
      <c r="L311" s="12">
        <f>销售日志[[#This Row],[成交金额]]-销售日志[[#This Row],[数量]]*销售日志[[#This Row],[成本]]</f>
        <v>1044</v>
      </c>
      <c r="M311" s="9" t="str">
        <f>VLOOKUP(销售日志[[#This Row],[产品名称]],产品档案[],2,0)</f>
        <v>C类</v>
      </c>
      <c r="N311" s="9" t="str">
        <f>VLOOKUP(销售日志[[#This Row],[销售员]],人员档案[],2,0)</f>
        <v>二部</v>
      </c>
    </row>
    <row r="312" spans="3:14" ht="18" customHeight="1" x14ac:dyDescent="0.3">
      <c r="C312" s="7">
        <v>43461</v>
      </c>
      <c r="D312" s="6" t="s">
        <v>35</v>
      </c>
      <c r="E312" s="6" t="s">
        <v>5</v>
      </c>
      <c r="F312" s="6" t="s">
        <v>36</v>
      </c>
      <c r="G312" s="6">
        <v>33</v>
      </c>
      <c r="H312" s="8">
        <v>0.22</v>
      </c>
      <c r="I312" s="10">
        <f>VLOOKUP(销售日志[[#This Row],[产品名称]],产品档案[],3,0)</f>
        <v>74.25</v>
      </c>
      <c r="J312" s="11">
        <f>VLOOKUP(销售日志[[#This Row],[产品名称]],产品档案[],4,0)</f>
        <v>99</v>
      </c>
      <c r="K312" s="12">
        <f>销售日志[[#This Row],[数量]]*销售日志[[#This Row],[标准单价]]*(1-销售日志[[#This Row],[折扣]])</f>
        <v>2548.2600000000002</v>
      </c>
      <c r="L312" s="12">
        <f>销售日志[[#This Row],[成交金额]]-销售日志[[#This Row],[数量]]*销售日志[[#This Row],[成本]]</f>
        <v>98.010000000000218</v>
      </c>
      <c r="M312" s="9" t="str">
        <f>VLOOKUP(销售日志[[#This Row],[产品名称]],产品档案[],2,0)</f>
        <v>B类</v>
      </c>
      <c r="N312" s="9" t="str">
        <f>VLOOKUP(销售日志[[#This Row],[销售员]],人员档案[],2,0)</f>
        <v>二部</v>
      </c>
    </row>
    <row r="313" spans="3:14" ht="18" customHeight="1" x14ac:dyDescent="0.3">
      <c r="C313" s="7">
        <v>43461</v>
      </c>
      <c r="D313" s="6" t="s">
        <v>29</v>
      </c>
      <c r="E313" s="6" t="s">
        <v>7</v>
      </c>
      <c r="F313" s="6" t="s">
        <v>38</v>
      </c>
      <c r="G313" s="6">
        <v>13</v>
      </c>
      <c r="H313" s="8">
        <v>0.25</v>
      </c>
      <c r="I313" s="10">
        <f>VLOOKUP(销售日志[[#This Row],[产品名称]],产品档案[],3,0)</f>
        <v>217.5</v>
      </c>
      <c r="J313" s="11">
        <f>VLOOKUP(销售日志[[#This Row],[产品名称]],产品档案[],4,0)</f>
        <v>290</v>
      </c>
      <c r="K313" s="12">
        <f>销售日志[[#This Row],[数量]]*销售日志[[#This Row],[标准单价]]*(1-销售日志[[#This Row],[折扣]])</f>
        <v>2827.5</v>
      </c>
      <c r="L313" s="12">
        <f>销售日志[[#This Row],[成交金额]]-销售日志[[#This Row],[数量]]*销售日志[[#This Row],[成本]]</f>
        <v>0</v>
      </c>
      <c r="M313" s="9" t="str">
        <f>VLOOKUP(销售日志[[#This Row],[产品名称]],产品档案[],2,0)</f>
        <v>C类</v>
      </c>
      <c r="N313" s="9" t="str">
        <f>VLOOKUP(销售日志[[#This Row],[销售员]],人员档案[],2,0)</f>
        <v>二部</v>
      </c>
    </row>
    <row r="314" spans="3:14" ht="18" customHeight="1" x14ac:dyDescent="0.3">
      <c r="C314" s="7">
        <v>43462</v>
      </c>
      <c r="D314" s="6" t="s">
        <v>29</v>
      </c>
      <c r="E314" s="6" t="s">
        <v>7</v>
      </c>
      <c r="F314" s="6" t="s">
        <v>38</v>
      </c>
      <c r="G314" s="6">
        <v>13</v>
      </c>
      <c r="H314" s="8">
        <v>0.25</v>
      </c>
      <c r="I314" s="10">
        <f>VLOOKUP(销售日志[[#This Row],[产品名称]],产品档案[],3,0)</f>
        <v>217.5</v>
      </c>
      <c r="J314" s="11">
        <f>VLOOKUP(销售日志[[#This Row],[产品名称]],产品档案[],4,0)</f>
        <v>290</v>
      </c>
      <c r="K314" s="12">
        <f>销售日志[[#This Row],[数量]]*销售日志[[#This Row],[标准单价]]*(1-销售日志[[#This Row],[折扣]])</f>
        <v>2827.5</v>
      </c>
      <c r="L314" s="12">
        <f>销售日志[[#This Row],[成交金额]]-销售日志[[#This Row],[数量]]*销售日志[[#This Row],[成本]]</f>
        <v>0</v>
      </c>
      <c r="M314" s="9" t="str">
        <f>VLOOKUP(销售日志[[#This Row],[产品名称]],产品档案[],2,0)</f>
        <v>C类</v>
      </c>
      <c r="N314" s="9" t="str">
        <f>VLOOKUP(销售日志[[#This Row],[销售员]],人员档案[],2,0)</f>
        <v>二部</v>
      </c>
    </row>
    <row r="315" spans="3:14" ht="18" customHeight="1" x14ac:dyDescent="0.3">
      <c r="C315" s="7">
        <v>43463</v>
      </c>
      <c r="D315" s="6" t="s">
        <v>29</v>
      </c>
      <c r="E315" s="6" t="s">
        <v>7</v>
      </c>
      <c r="F315" s="6" t="s">
        <v>38</v>
      </c>
      <c r="G315" s="6">
        <v>13</v>
      </c>
      <c r="H315" s="8">
        <v>0.25</v>
      </c>
      <c r="I315" s="10">
        <f>VLOOKUP(销售日志[[#This Row],[产品名称]],产品档案[],3,0)</f>
        <v>217.5</v>
      </c>
      <c r="J315" s="11">
        <f>VLOOKUP(销售日志[[#This Row],[产品名称]],产品档案[],4,0)</f>
        <v>290</v>
      </c>
      <c r="K315" s="12">
        <f>销售日志[[#This Row],[数量]]*销售日志[[#This Row],[标准单价]]*(1-销售日志[[#This Row],[折扣]])</f>
        <v>2827.5</v>
      </c>
      <c r="L315" s="12">
        <f>销售日志[[#This Row],[成交金额]]-销售日志[[#This Row],[数量]]*销售日志[[#This Row],[成本]]</f>
        <v>0</v>
      </c>
      <c r="M315" s="9" t="str">
        <f>VLOOKUP(销售日志[[#This Row],[产品名称]],产品档案[],2,0)</f>
        <v>C类</v>
      </c>
      <c r="N315" s="9" t="str">
        <f>VLOOKUP(销售日志[[#This Row],[销售员]],人员档案[],2,0)</f>
        <v>二部</v>
      </c>
    </row>
    <row r="316" spans="3:14" ht="18" customHeight="1" x14ac:dyDescent="0.3">
      <c r="C316" s="7">
        <v>43464</v>
      </c>
      <c r="D316" s="6" t="s">
        <v>29</v>
      </c>
      <c r="E316" s="6" t="s">
        <v>7</v>
      </c>
      <c r="F316" s="6" t="s">
        <v>38</v>
      </c>
      <c r="G316" s="6">
        <v>13</v>
      </c>
      <c r="H316" s="8">
        <v>0.25</v>
      </c>
      <c r="I316" s="10">
        <f>VLOOKUP(销售日志[[#This Row],[产品名称]],产品档案[],3,0)</f>
        <v>217.5</v>
      </c>
      <c r="J316" s="11">
        <f>VLOOKUP(销售日志[[#This Row],[产品名称]],产品档案[],4,0)</f>
        <v>290</v>
      </c>
      <c r="K316" s="12">
        <f>销售日志[[#This Row],[数量]]*销售日志[[#This Row],[标准单价]]*(1-销售日志[[#This Row],[折扣]])</f>
        <v>2827.5</v>
      </c>
      <c r="L316" s="12">
        <f>销售日志[[#This Row],[成交金额]]-销售日志[[#This Row],[数量]]*销售日志[[#This Row],[成本]]</f>
        <v>0</v>
      </c>
      <c r="M316" s="9" t="str">
        <f>VLOOKUP(销售日志[[#This Row],[产品名称]],产品档案[],2,0)</f>
        <v>C类</v>
      </c>
      <c r="N316" s="9" t="str">
        <f>VLOOKUP(销售日志[[#This Row],[销售员]],人员档案[],2,0)</f>
        <v>二部</v>
      </c>
    </row>
    <row r="317" spans="3:14" ht="18" customHeight="1" x14ac:dyDescent="0.3">
      <c r="C317" s="7">
        <v>43465</v>
      </c>
      <c r="D317" s="6" t="s">
        <v>29</v>
      </c>
      <c r="E317" s="6" t="s">
        <v>7</v>
      </c>
      <c r="F317" s="6" t="s">
        <v>38</v>
      </c>
      <c r="G317" s="6">
        <v>13</v>
      </c>
      <c r="H317" s="8">
        <v>0.25</v>
      </c>
      <c r="I317" s="10">
        <f>VLOOKUP(销售日志[[#This Row],[产品名称]],产品档案[],3,0)</f>
        <v>217.5</v>
      </c>
      <c r="J317" s="11">
        <f>VLOOKUP(销售日志[[#This Row],[产品名称]],产品档案[],4,0)</f>
        <v>290</v>
      </c>
      <c r="K317" s="12">
        <f>销售日志[[#This Row],[数量]]*销售日志[[#This Row],[标准单价]]*(1-销售日志[[#This Row],[折扣]])</f>
        <v>2827.5</v>
      </c>
      <c r="L317" s="12">
        <f>销售日志[[#This Row],[成交金额]]-销售日志[[#This Row],[数量]]*销售日志[[#This Row],[成本]]</f>
        <v>0</v>
      </c>
      <c r="M317" s="9" t="str">
        <f>VLOOKUP(销售日志[[#This Row],[产品名称]],产品档案[],2,0)</f>
        <v>C类</v>
      </c>
      <c r="N317" s="9" t="str">
        <f>VLOOKUP(销售日志[[#This Row],[销售员]],人员档案[],2,0)</f>
        <v>二部</v>
      </c>
    </row>
  </sheetData>
  <phoneticPr fontId="3" type="noConversion"/>
  <conditionalFormatting sqref="C1:N1048576">
    <cfRule type="expression" dxfId="4" priority="1">
      <formula>$H1=30%</formula>
    </cfRule>
  </conditionalFormatting>
  <dataValidations count="3">
    <dataValidation type="list" allowBlank="1" showInputMessage="1" showErrorMessage="1" sqref="D13:D317" xr:uid="{00000000-0002-0000-0000-000000000000}">
      <formula1>INDIRECT("销售城市[销售城市]")</formula1>
    </dataValidation>
    <dataValidation type="list" allowBlank="1" showInputMessage="1" showErrorMessage="1" sqref="E13:E317" xr:uid="{00000000-0002-0000-0000-000001000000}">
      <formula1>INDIRECT("产品档案[产品名称]")</formula1>
    </dataValidation>
    <dataValidation type="list" allowBlank="1" showInputMessage="1" showErrorMessage="1" sqref="F13:F317" xr:uid="{00000000-0002-0000-0000-000002000000}">
      <formula1>INDIRECT("人员档案[姓名]")</formula1>
    </dataValidation>
  </dataValidations>
  <printOptions horizontalCentered="1"/>
  <pageMargins left="0.25" right="0.25" top="0.75" bottom="0.75" header="0.3" footer="0.3"/>
  <pageSetup scale="92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 fitToPage="1"/>
  </sheetPr>
  <dimension ref="A2:P108"/>
  <sheetViews>
    <sheetView showGridLines="0" tabSelected="1" zoomScaleNormal="100" zoomScaleSheetLayoutView="130" workbookViewId="0">
      <selection activeCell="O9" sqref="O9"/>
    </sheetView>
  </sheetViews>
  <sheetFormatPr defaultRowHeight="18" customHeight="1" x14ac:dyDescent="0.3"/>
  <cols>
    <col min="1" max="1" width="7.7109375" style="30" customWidth="1"/>
    <col min="2" max="2" width="3.5703125" style="1" customWidth="1"/>
    <col min="3" max="3" width="14.28515625" style="4" customWidth="1"/>
    <col min="4" max="4" width="19.5703125" style="4" customWidth="1"/>
    <col min="5" max="5" width="8.5703125" style="1" bestFit="1" customWidth="1"/>
    <col min="6" max="6" width="15.5703125" style="1" customWidth="1"/>
    <col min="7" max="7" width="13.140625" style="1" customWidth="1"/>
    <col min="8" max="8" width="15.42578125" style="1" customWidth="1"/>
    <col min="9" max="9" width="9.140625" style="22"/>
    <col min="10" max="14" width="11" style="22" customWidth="1"/>
    <col min="15" max="15" width="11" style="1" customWidth="1"/>
    <col min="16" max="16384" width="9.140625" style="1"/>
  </cols>
  <sheetData>
    <row r="2" spans="3:16" ht="14.25" customHeight="1" x14ac:dyDescent="0.3"/>
    <row r="3" spans="3:16" ht="57" customHeight="1" x14ac:dyDescent="1">
      <c r="C3" s="15" t="s">
        <v>50</v>
      </c>
      <c r="D3" s="16"/>
    </row>
    <row r="4" spans="3:16" ht="54.75" customHeight="1" x14ac:dyDescent="0.3">
      <c r="C4" s="32">
        <f>SUM(销售日志[成交金额])</f>
        <v>1769985.8899999992</v>
      </c>
      <c r="D4" s="32"/>
    </row>
    <row r="5" spans="3:16" ht="25.5" customHeight="1" thickBot="1" x14ac:dyDescent="0.35">
      <c r="C5" s="2"/>
      <c r="D5" s="2"/>
      <c r="E5" s="2"/>
      <c r="F5" s="2"/>
      <c r="G5" s="2"/>
      <c r="H5" s="2"/>
      <c r="I5" s="23"/>
      <c r="J5" s="23"/>
      <c r="K5" s="23"/>
      <c r="L5" s="23"/>
      <c r="M5" s="23"/>
      <c r="N5" s="23"/>
      <c r="O5" s="2"/>
      <c r="P5" s="2"/>
    </row>
    <row r="6" spans="3:16" ht="18" customHeight="1" thickTop="1" x14ac:dyDescent="0.3">
      <c r="C6"/>
      <c r="D6"/>
      <c r="E6"/>
      <c r="F6"/>
      <c r="G6"/>
      <c r="H6"/>
      <c r="I6" s="24"/>
      <c r="J6" s="24"/>
    </row>
    <row r="7" spans="3:16" ht="14.25" x14ac:dyDescent="0.3">
      <c r="C7" s="13" t="s">
        <v>51</v>
      </c>
      <c r="D7" t="s">
        <v>53</v>
      </c>
      <c r="E7"/>
      <c r="F7" s="13" t="s">
        <v>46</v>
      </c>
      <c r="G7" s="13" t="s">
        <v>22</v>
      </c>
      <c r="H7" t="s">
        <v>53</v>
      </c>
      <c r="I7" s="24" t="s">
        <v>54</v>
      </c>
      <c r="J7" s="25"/>
      <c r="K7" s="25" t="s">
        <v>51</v>
      </c>
      <c r="L7" s="24" t="s">
        <v>53</v>
      </c>
      <c r="M7" s="26"/>
      <c r="N7" s="26"/>
      <c r="O7" s="17"/>
      <c r="P7" s="17"/>
    </row>
    <row r="8" spans="3:16" ht="14.25" x14ac:dyDescent="0.3">
      <c r="C8" s="14" t="s">
        <v>4</v>
      </c>
      <c r="D8" s="21">
        <v>469519.6999999999</v>
      </c>
      <c r="E8"/>
      <c r="F8" t="s">
        <v>42</v>
      </c>
      <c r="G8" t="s">
        <v>28</v>
      </c>
      <c r="H8" s="21">
        <v>359176.32000000007</v>
      </c>
      <c r="I8" s="27">
        <v>0.20292609225263378</v>
      </c>
      <c r="J8" s="24"/>
      <c r="K8" s="28" t="s">
        <v>57</v>
      </c>
      <c r="L8" s="29">
        <v>154489.70000000004</v>
      </c>
    </row>
    <row r="9" spans="3:16" ht="14.25" x14ac:dyDescent="0.3">
      <c r="C9" s="14" t="s">
        <v>7</v>
      </c>
      <c r="D9" s="21">
        <v>378885.00000000006</v>
      </c>
      <c r="E9"/>
      <c r="F9"/>
      <c r="G9" t="s">
        <v>32</v>
      </c>
      <c r="H9" s="21">
        <v>320714.05000000005</v>
      </c>
      <c r="I9" s="27">
        <v>0.18119582297913125</v>
      </c>
      <c r="J9" s="24"/>
      <c r="K9" s="28" t="s">
        <v>58</v>
      </c>
      <c r="L9" s="29">
        <v>109063.81</v>
      </c>
    </row>
    <row r="10" spans="3:16" ht="14.25" x14ac:dyDescent="0.3">
      <c r="C10" s="14" t="s">
        <v>2</v>
      </c>
      <c r="D10" s="21">
        <v>226093.81999999998</v>
      </c>
      <c r="E10"/>
      <c r="F10"/>
      <c r="G10" t="s">
        <v>34</v>
      </c>
      <c r="H10" s="21">
        <v>283750.62</v>
      </c>
      <c r="I10" s="27">
        <v>0.16031236271606664</v>
      </c>
      <c r="J10" s="24"/>
      <c r="K10" s="28" t="s">
        <v>59</v>
      </c>
      <c r="L10" s="29">
        <v>201022.18</v>
      </c>
    </row>
    <row r="11" spans="3:16" ht="14.25" x14ac:dyDescent="0.3">
      <c r="C11" s="14" t="s">
        <v>6</v>
      </c>
      <c r="D11" s="21">
        <v>194930.39999999994</v>
      </c>
      <c r="E11"/>
      <c r="F11"/>
      <c r="G11" t="s">
        <v>33</v>
      </c>
      <c r="H11" s="21">
        <v>120202.63000000002</v>
      </c>
      <c r="I11" s="27">
        <v>6.7911631770126726E-2</v>
      </c>
      <c r="J11" s="24"/>
      <c r="K11" s="28" t="s">
        <v>60</v>
      </c>
      <c r="L11" s="29">
        <v>155490.53000000003</v>
      </c>
    </row>
    <row r="12" spans="3:16" ht="14.25" x14ac:dyDescent="0.3">
      <c r="C12" s="14" t="s">
        <v>1</v>
      </c>
      <c r="D12" s="21">
        <v>151948.79999999999</v>
      </c>
      <c r="E12"/>
      <c r="F12"/>
      <c r="G12" t="s">
        <v>31</v>
      </c>
      <c r="H12" s="21">
        <v>66427.399999999994</v>
      </c>
      <c r="I12" s="27">
        <v>3.7529903698836832E-2</v>
      </c>
      <c r="J12" s="24"/>
      <c r="K12" s="28" t="s">
        <v>61</v>
      </c>
      <c r="L12" s="29">
        <v>209324.94000000003</v>
      </c>
    </row>
    <row r="13" spans="3:16" ht="14.25" x14ac:dyDescent="0.3">
      <c r="C13" s="14" t="s">
        <v>5</v>
      </c>
      <c r="D13" s="21">
        <v>144729.09000000003</v>
      </c>
      <c r="E13"/>
      <c r="F13" t="s">
        <v>55</v>
      </c>
      <c r="G13"/>
      <c r="H13" s="21">
        <v>1150271.02</v>
      </c>
      <c r="I13" s="27">
        <v>0.64987581341679512</v>
      </c>
      <c r="J13" s="24"/>
      <c r="K13" s="28" t="s">
        <v>62</v>
      </c>
      <c r="L13" s="29">
        <v>139648.89000000001</v>
      </c>
    </row>
    <row r="14" spans="3:16" ht="14.25" x14ac:dyDescent="0.3">
      <c r="C14" s="14" t="s">
        <v>8</v>
      </c>
      <c r="D14" s="21">
        <v>123002.2</v>
      </c>
      <c r="E14"/>
      <c r="F14" t="s">
        <v>44</v>
      </c>
      <c r="G14" t="s">
        <v>36</v>
      </c>
      <c r="H14" s="21">
        <v>224342.21</v>
      </c>
      <c r="I14" s="27">
        <v>0.12674802170315608</v>
      </c>
      <c r="J14" s="24"/>
      <c r="K14" s="28" t="s">
        <v>63</v>
      </c>
      <c r="L14" s="29">
        <v>123707.05999999997</v>
      </c>
    </row>
    <row r="15" spans="3:16" ht="14.25" x14ac:dyDescent="0.3">
      <c r="C15" s="14" t="s">
        <v>3</v>
      </c>
      <c r="D15" s="21">
        <v>80876.88</v>
      </c>
      <c r="E15"/>
      <c r="F15"/>
      <c r="G15" t="s">
        <v>37</v>
      </c>
      <c r="H15" s="21">
        <v>181017.19000000003</v>
      </c>
      <c r="I15" s="27">
        <v>0.10227041414437493</v>
      </c>
      <c r="J15" s="24"/>
      <c r="K15" s="28" t="s">
        <v>64</v>
      </c>
      <c r="L15" s="29">
        <v>158697.09</v>
      </c>
    </row>
    <row r="16" spans="3:16" ht="14.25" x14ac:dyDescent="0.3">
      <c r="C16" s="14" t="s">
        <v>52</v>
      </c>
      <c r="D16" s="21">
        <v>1769985.89</v>
      </c>
      <c r="E16"/>
      <c r="F16"/>
      <c r="G16" t="s">
        <v>39</v>
      </c>
      <c r="H16" s="21">
        <v>137244.79</v>
      </c>
      <c r="I16" s="27">
        <v>7.7540047508514329E-2</v>
      </c>
      <c r="K16" s="28" t="s">
        <v>65</v>
      </c>
      <c r="L16" s="29">
        <v>147806.20000000001</v>
      </c>
    </row>
    <row r="17" spans="3:12" ht="14.25" x14ac:dyDescent="0.3">
      <c r="C17"/>
      <c r="D17"/>
      <c r="E17"/>
      <c r="F17"/>
      <c r="G17" t="s">
        <v>38</v>
      </c>
      <c r="H17" s="21">
        <v>77110.679999999993</v>
      </c>
      <c r="I17" s="27">
        <v>4.3565703227159622E-2</v>
      </c>
      <c r="K17" s="28" t="s">
        <v>66</v>
      </c>
      <c r="L17" s="29">
        <v>104053.72000000002</v>
      </c>
    </row>
    <row r="18" spans="3:12" ht="14.25" x14ac:dyDescent="0.3">
      <c r="C18"/>
      <c r="D18"/>
      <c r="E18"/>
      <c r="F18" t="s">
        <v>56</v>
      </c>
      <c r="G18"/>
      <c r="H18" s="21">
        <v>619714.87000000011</v>
      </c>
      <c r="I18" s="27">
        <v>0.35012418658320499</v>
      </c>
      <c r="K18" s="28" t="s">
        <v>67</v>
      </c>
      <c r="L18" s="29">
        <v>152580.43999999997</v>
      </c>
    </row>
    <row r="19" spans="3:12" ht="14.25" x14ac:dyDescent="0.3">
      <c r="C19"/>
      <c r="D19"/>
      <c r="E19"/>
      <c r="F19" t="s">
        <v>52</v>
      </c>
      <c r="G19"/>
      <c r="H19" s="21">
        <v>1769985.89</v>
      </c>
      <c r="I19" s="27">
        <v>1</v>
      </c>
      <c r="K19" s="28" t="s">
        <v>68</v>
      </c>
      <c r="L19" s="29">
        <v>114101.32999999999</v>
      </c>
    </row>
    <row r="20" spans="3:12" ht="14.25" x14ac:dyDescent="0.3">
      <c r="C20"/>
      <c r="D20"/>
      <c r="E20"/>
      <c r="K20" s="28" t="s">
        <v>52</v>
      </c>
      <c r="L20" s="29">
        <v>1769985.8900000001</v>
      </c>
    </row>
    <row r="21" spans="3:12" ht="14.25" x14ac:dyDescent="0.3">
      <c r="C21"/>
      <c r="D21"/>
      <c r="E21"/>
      <c r="K21" s="24"/>
      <c r="L21" s="24"/>
    </row>
    <row r="22" spans="3:12" ht="14.25" x14ac:dyDescent="0.3">
      <c r="C22"/>
      <c r="D22"/>
      <c r="E22"/>
      <c r="K22" s="24"/>
      <c r="L22" s="24"/>
    </row>
    <row r="23" spans="3:12" ht="14.25" x14ac:dyDescent="0.3">
      <c r="C23"/>
      <c r="D23"/>
      <c r="E23"/>
      <c r="K23" s="24"/>
      <c r="L23" s="24"/>
    </row>
    <row r="24" spans="3:12" ht="14.25" x14ac:dyDescent="0.3">
      <c r="C24"/>
      <c r="D24"/>
      <c r="E24"/>
      <c r="K24" s="24"/>
      <c r="L24" s="24"/>
    </row>
    <row r="25" spans="3:12" ht="14.25" x14ac:dyDescent="0.3">
      <c r="K25" s="24"/>
      <c r="L25" s="24"/>
    </row>
    <row r="26" spans="3:12" ht="14.25" x14ac:dyDescent="0.3">
      <c r="K26" s="24"/>
      <c r="L26" s="24"/>
    </row>
    <row r="27" spans="3:12" ht="14.25" x14ac:dyDescent="0.3">
      <c r="K27" s="24"/>
      <c r="L27" s="24"/>
    </row>
    <row r="28" spans="3:12" ht="14.25" x14ac:dyDescent="0.3">
      <c r="K28" s="24"/>
      <c r="L28" s="24"/>
    </row>
    <row r="29" spans="3:12" ht="14.25" x14ac:dyDescent="0.3">
      <c r="K29" s="24"/>
      <c r="L29" s="24"/>
    </row>
    <row r="30" spans="3:12" ht="14.25" x14ac:dyDescent="0.3">
      <c r="K30" s="24"/>
      <c r="L30" s="24"/>
    </row>
    <row r="31" spans="3:12" ht="14.25" x14ac:dyDescent="0.3">
      <c r="K31" s="24"/>
      <c r="L31" s="24"/>
    </row>
    <row r="32" spans="3:12" ht="14.25" x14ac:dyDescent="0.3">
      <c r="K32" s="24"/>
      <c r="L32" s="24"/>
    </row>
    <row r="33" spans="11:12" ht="14.25" x14ac:dyDescent="0.3">
      <c r="K33" s="24"/>
      <c r="L33" s="24"/>
    </row>
    <row r="34" spans="11:12" ht="14.25" x14ac:dyDescent="0.3">
      <c r="K34" s="24"/>
      <c r="L34" s="24"/>
    </row>
    <row r="35" spans="11:12" ht="14.25" x14ac:dyDescent="0.3">
      <c r="K35" s="24"/>
      <c r="L35" s="24"/>
    </row>
    <row r="36" spans="11:12" ht="14.25" x14ac:dyDescent="0.3">
      <c r="K36" s="24"/>
      <c r="L36" s="24"/>
    </row>
    <row r="37" spans="11:12" ht="14.25" x14ac:dyDescent="0.3">
      <c r="K37" s="24"/>
      <c r="L37" s="24"/>
    </row>
    <row r="38" spans="11:12" ht="14.25" x14ac:dyDescent="0.3">
      <c r="K38" s="24"/>
      <c r="L38" s="24"/>
    </row>
    <row r="39" spans="11:12" ht="14.25" x14ac:dyDescent="0.3">
      <c r="K39" s="24"/>
      <c r="L39" s="24"/>
    </row>
    <row r="40" spans="11:12" ht="14.25" x14ac:dyDescent="0.3">
      <c r="K40" s="24"/>
      <c r="L40" s="24"/>
    </row>
    <row r="41" spans="11:12" ht="14.25" x14ac:dyDescent="0.3">
      <c r="K41" s="24"/>
      <c r="L41" s="24"/>
    </row>
    <row r="42" spans="11:12" ht="14.25" x14ac:dyDescent="0.3">
      <c r="K42" s="24"/>
      <c r="L42" s="24"/>
    </row>
    <row r="43" spans="11:12" ht="14.25" x14ac:dyDescent="0.3">
      <c r="K43" s="24"/>
      <c r="L43" s="24"/>
    </row>
    <row r="44" spans="11:12" ht="14.25" x14ac:dyDescent="0.3">
      <c r="K44" s="24"/>
      <c r="L44" s="24"/>
    </row>
    <row r="45" spans="11:12" ht="14.25" x14ac:dyDescent="0.3">
      <c r="K45" s="24"/>
      <c r="L45" s="24"/>
    </row>
    <row r="46" spans="11:12" ht="14.25" x14ac:dyDescent="0.3">
      <c r="K46" s="24"/>
      <c r="L46" s="24"/>
    </row>
    <row r="47" spans="11:12" ht="14.25" x14ac:dyDescent="0.3">
      <c r="K47" s="24"/>
      <c r="L47" s="24"/>
    </row>
    <row r="48" spans="11:12" ht="14.25" x14ac:dyDescent="0.3">
      <c r="K48" s="24"/>
      <c r="L48" s="24"/>
    </row>
    <row r="49" spans="11:12" ht="14.25" x14ac:dyDescent="0.3">
      <c r="K49" s="24"/>
      <c r="L49" s="24"/>
    </row>
    <row r="50" spans="11:12" ht="14.25" x14ac:dyDescent="0.3">
      <c r="K50" s="24"/>
      <c r="L50" s="24"/>
    </row>
    <row r="51" spans="11:12" ht="14.25" x14ac:dyDescent="0.3">
      <c r="K51" s="24"/>
      <c r="L51" s="24"/>
    </row>
    <row r="52" spans="11:12" ht="14.25" x14ac:dyDescent="0.3">
      <c r="K52" s="24"/>
      <c r="L52" s="24"/>
    </row>
    <row r="53" spans="11:12" ht="14.25" x14ac:dyDescent="0.3">
      <c r="K53" s="24"/>
      <c r="L53" s="24"/>
    </row>
    <row r="54" spans="11:12" ht="14.25" x14ac:dyDescent="0.3">
      <c r="K54" s="24"/>
      <c r="L54" s="24"/>
    </row>
    <row r="55" spans="11:12" ht="14.25" x14ac:dyDescent="0.3">
      <c r="K55" s="24"/>
      <c r="L55" s="24"/>
    </row>
    <row r="56" spans="11:12" ht="14.25" x14ac:dyDescent="0.3">
      <c r="K56" s="24"/>
      <c r="L56" s="24"/>
    </row>
    <row r="57" spans="11:12" ht="14.25" x14ac:dyDescent="0.3">
      <c r="K57" s="24"/>
      <c r="L57" s="24"/>
    </row>
    <row r="58" spans="11:12" ht="14.25" x14ac:dyDescent="0.3">
      <c r="K58" s="24"/>
      <c r="L58" s="24"/>
    </row>
    <row r="59" spans="11:12" ht="14.25" x14ac:dyDescent="0.3">
      <c r="K59" s="24"/>
      <c r="L59" s="24"/>
    </row>
    <row r="60" spans="11:12" ht="14.25" x14ac:dyDescent="0.3">
      <c r="K60" s="24"/>
      <c r="L60" s="24"/>
    </row>
    <row r="61" spans="11:12" ht="14.25" x14ac:dyDescent="0.3">
      <c r="K61" s="24"/>
      <c r="L61" s="24"/>
    </row>
    <row r="62" spans="11:12" ht="14.25" x14ac:dyDescent="0.3">
      <c r="K62" s="24"/>
      <c r="L62" s="24"/>
    </row>
    <row r="63" spans="11:12" ht="14.25" x14ac:dyDescent="0.3">
      <c r="K63" s="24"/>
      <c r="L63" s="24"/>
    </row>
    <row r="64" spans="11:12" ht="14.25" x14ac:dyDescent="0.3">
      <c r="K64" s="24"/>
      <c r="L64" s="24"/>
    </row>
    <row r="65" spans="11:12" ht="14.25" x14ac:dyDescent="0.3">
      <c r="K65" s="24"/>
      <c r="L65" s="24"/>
    </row>
    <row r="66" spans="11:12" ht="14.25" x14ac:dyDescent="0.3">
      <c r="K66" s="24"/>
      <c r="L66" s="24"/>
    </row>
    <row r="67" spans="11:12" ht="14.25" x14ac:dyDescent="0.3">
      <c r="K67" s="24"/>
      <c r="L67" s="24"/>
    </row>
    <row r="68" spans="11:12" ht="14.25" x14ac:dyDescent="0.3">
      <c r="K68" s="24"/>
      <c r="L68" s="24"/>
    </row>
    <row r="69" spans="11:12" ht="14.25" x14ac:dyDescent="0.3">
      <c r="K69" s="24"/>
      <c r="L69" s="24"/>
    </row>
    <row r="70" spans="11:12" ht="14.25" x14ac:dyDescent="0.3">
      <c r="K70" s="24"/>
      <c r="L70" s="24"/>
    </row>
    <row r="71" spans="11:12" ht="14.25" x14ac:dyDescent="0.3">
      <c r="K71" s="24"/>
      <c r="L71" s="24"/>
    </row>
    <row r="72" spans="11:12" ht="14.25" x14ac:dyDescent="0.3">
      <c r="K72" s="24"/>
      <c r="L72" s="24"/>
    </row>
    <row r="73" spans="11:12" ht="14.25" x14ac:dyDescent="0.3">
      <c r="K73" s="24"/>
      <c r="L73" s="24"/>
    </row>
    <row r="74" spans="11:12" ht="14.25" x14ac:dyDescent="0.3">
      <c r="K74" s="24"/>
      <c r="L74" s="24"/>
    </row>
    <row r="75" spans="11:12" ht="14.25" x14ac:dyDescent="0.3">
      <c r="K75" s="24"/>
      <c r="L75" s="24"/>
    </row>
    <row r="76" spans="11:12" ht="14.25" x14ac:dyDescent="0.3">
      <c r="K76" s="24"/>
      <c r="L76" s="24"/>
    </row>
    <row r="77" spans="11:12" ht="14.25" x14ac:dyDescent="0.3">
      <c r="K77" s="24"/>
      <c r="L77" s="24"/>
    </row>
    <row r="78" spans="11:12" ht="14.25" x14ac:dyDescent="0.3">
      <c r="K78" s="24"/>
      <c r="L78" s="24"/>
    </row>
    <row r="79" spans="11:12" ht="14.25" x14ac:dyDescent="0.3">
      <c r="K79" s="24"/>
      <c r="L79" s="24"/>
    </row>
    <row r="80" spans="11:12" ht="14.25" x14ac:dyDescent="0.3">
      <c r="K80" s="24"/>
      <c r="L80" s="24"/>
    </row>
    <row r="81" spans="11:12" ht="14.25" x14ac:dyDescent="0.3">
      <c r="K81" s="24"/>
      <c r="L81" s="24"/>
    </row>
    <row r="82" spans="11:12" ht="14.25" x14ac:dyDescent="0.3">
      <c r="K82" s="24"/>
      <c r="L82" s="24"/>
    </row>
    <row r="83" spans="11:12" ht="14.25" x14ac:dyDescent="0.3">
      <c r="K83" s="24"/>
      <c r="L83" s="24"/>
    </row>
    <row r="84" spans="11:12" ht="14.25" x14ac:dyDescent="0.3">
      <c r="K84" s="24"/>
      <c r="L84" s="24"/>
    </row>
    <row r="85" spans="11:12" ht="14.25" x14ac:dyDescent="0.3">
      <c r="K85" s="24"/>
      <c r="L85" s="24"/>
    </row>
    <row r="86" spans="11:12" ht="14.25" x14ac:dyDescent="0.3">
      <c r="K86" s="24"/>
      <c r="L86" s="24"/>
    </row>
    <row r="87" spans="11:12" ht="14.25" x14ac:dyDescent="0.3">
      <c r="K87" s="24"/>
      <c r="L87" s="24"/>
    </row>
    <row r="88" spans="11:12" ht="14.25" x14ac:dyDescent="0.3">
      <c r="K88" s="24"/>
      <c r="L88" s="24"/>
    </row>
    <row r="89" spans="11:12" ht="14.25" x14ac:dyDescent="0.3">
      <c r="K89" s="24"/>
      <c r="L89" s="24"/>
    </row>
    <row r="90" spans="11:12" ht="14.25" x14ac:dyDescent="0.3">
      <c r="K90" s="24"/>
      <c r="L90" s="24"/>
    </row>
    <row r="91" spans="11:12" ht="14.25" x14ac:dyDescent="0.3">
      <c r="K91" s="24"/>
      <c r="L91" s="24"/>
    </row>
    <row r="92" spans="11:12" ht="14.25" x14ac:dyDescent="0.3">
      <c r="K92" s="24"/>
      <c r="L92" s="24"/>
    </row>
    <row r="93" spans="11:12" ht="14.25" x14ac:dyDescent="0.3">
      <c r="K93" s="24"/>
      <c r="L93" s="24"/>
    </row>
    <row r="94" spans="11:12" ht="14.25" x14ac:dyDescent="0.3">
      <c r="K94" s="24"/>
      <c r="L94" s="24"/>
    </row>
    <row r="95" spans="11:12" ht="14.25" x14ac:dyDescent="0.3">
      <c r="K95" s="24"/>
      <c r="L95" s="24"/>
    </row>
    <row r="96" spans="11:12" ht="14.25" x14ac:dyDescent="0.3">
      <c r="K96" s="24"/>
      <c r="L96" s="24"/>
    </row>
    <row r="97" spans="11:12" ht="14.25" x14ac:dyDescent="0.3">
      <c r="K97" s="24"/>
      <c r="L97" s="24"/>
    </row>
    <row r="98" spans="11:12" ht="14.25" x14ac:dyDescent="0.3">
      <c r="K98" s="24"/>
      <c r="L98" s="24"/>
    </row>
    <row r="99" spans="11:12" ht="14.25" x14ac:dyDescent="0.3">
      <c r="K99" s="24"/>
      <c r="L99" s="24"/>
    </row>
    <row r="100" spans="11:12" ht="14.25" x14ac:dyDescent="0.3">
      <c r="K100" s="24"/>
      <c r="L100" s="24"/>
    </row>
    <row r="101" spans="11:12" ht="14.25" x14ac:dyDescent="0.3">
      <c r="K101" s="24"/>
      <c r="L101" s="24"/>
    </row>
    <row r="102" spans="11:12" ht="14.25" x14ac:dyDescent="0.3">
      <c r="K102" s="24"/>
      <c r="L102" s="24"/>
    </row>
    <row r="103" spans="11:12" ht="14.25" x14ac:dyDescent="0.3">
      <c r="K103" s="24"/>
      <c r="L103" s="24"/>
    </row>
    <row r="104" spans="11:12" ht="14.25" x14ac:dyDescent="0.3">
      <c r="K104" s="24"/>
      <c r="L104" s="24"/>
    </row>
    <row r="105" spans="11:12" ht="14.25" x14ac:dyDescent="0.3">
      <c r="K105" s="24"/>
      <c r="L105" s="24"/>
    </row>
    <row r="106" spans="11:12" ht="14.25" x14ac:dyDescent="0.3">
      <c r="K106" s="24"/>
      <c r="L106" s="24"/>
    </row>
    <row r="107" spans="11:12" ht="14.25" x14ac:dyDescent="0.3">
      <c r="K107" s="24"/>
      <c r="L107" s="24"/>
    </row>
    <row r="108" spans="11:12" ht="14.25" x14ac:dyDescent="0.3">
      <c r="K108" s="24"/>
      <c r="L108" s="24"/>
    </row>
  </sheetData>
  <mergeCells count="1">
    <mergeCell ref="C4:D4"/>
  </mergeCells>
  <phoneticPr fontId="3" type="noConversion"/>
  <printOptions horizontalCentered="1"/>
  <pageMargins left="0.7" right="0.7" top="0.75" bottom="0.75" header="0.3" footer="0.3"/>
  <pageSetup scale="87" fitToHeight="0" orientation="portrait" horizontalDpi="1200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autoPageBreaks="0" fitToPage="1"/>
  </sheetPr>
  <dimension ref="A1:K14"/>
  <sheetViews>
    <sheetView showGridLines="0" showRowColHeaders="0" zoomScaleNormal="100" workbookViewId="0"/>
  </sheetViews>
  <sheetFormatPr defaultRowHeight="18" customHeight="1" x14ac:dyDescent="0.3"/>
  <cols>
    <col min="1" max="1" width="7.7109375" style="30" customWidth="1"/>
    <col min="2" max="2" width="3.5703125" style="1" customWidth="1"/>
    <col min="3" max="3" width="20.85546875" style="1" customWidth="1"/>
    <col min="4" max="4" width="12.7109375" style="1" customWidth="1"/>
    <col min="5" max="5" width="8.140625" style="1" customWidth="1"/>
    <col min="6" max="6" width="12.28515625" style="1" customWidth="1"/>
    <col min="7" max="7" width="1.5703125" style="1" customWidth="1"/>
    <col min="8" max="8" width="15.85546875" style="1" customWidth="1"/>
    <col min="9" max="9" width="14.28515625" style="1" customWidth="1"/>
    <col min="10" max="10" width="1.5703125" style="1" customWidth="1"/>
    <col min="11" max="11" width="27.140625" style="1" customWidth="1"/>
    <col min="12" max="16384" width="9.140625" style="1"/>
  </cols>
  <sheetData>
    <row r="1" spans="3:11" ht="14.25" x14ac:dyDescent="0.3"/>
    <row r="2" spans="3:11" ht="14.25" x14ac:dyDescent="0.3"/>
    <row r="3" spans="3:11" ht="39" thickBot="1" x14ac:dyDescent="0.35">
      <c r="C3" s="31" t="s">
        <v>0</v>
      </c>
      <c r="D3" s="2"/>
      <c r="E3" s="2"/>
      <c r="F3" s="2"/>
      <c r="H3" s="31" t="s">
        <v>40</v>
      </c>
      <c r="I3" s="2"/>
      <c r="K3" s="31" t="s">
        <v>48</v>
      </c>
    </row>
    <row r="4" spans="3:11" ht="18" customHeight="1" thickTop="1" x14ac:dyDescent="0.3"/>
    <row r="5" spans="3:11" ht="18" customHeight="1" x14ac:dyDescent="0.3">
      <c r="C5" s="18" t="s">
        <v>10</v>
      </c>
      <c r="D5" s="18" t="s">
        <v>12</v>
      </c>
      <c r="E5" s="18" t="s">
        <v>16</v>
      </c>
      <c r="F5" s="18" t="s">
        <v>17</v>
      </c>
      <c r="G5" s="19"/>
      <c r="H5" s="18" t="s">
        <v>41</v>
      </c>
      <c r="I5" s="18" t="s">
        <v>47</v>
      </c>
      <c r="J5" s="19"/>
      <c r="K5" s="18" t="s">
        <v>20</v>
      </c>
    </row>
    <row r="6" spans="3:11" ht="18" customHeight="1" x14ac:dyDescent="0.3">
      <c r="C6" s="20" t="s">
        <v>1</v>
      </c>
      <c r="D6" s="20" t="s">
        <v>13</v>
      </c>
      <c r="E6" s="20">
        <v>135</v>
      </c>
      <c r="F6" s="19">
        <v>180</v>
      </c>
      <c r="G6" s="19"/>
      <c r="H6" s="20" t="s">
        <v>28</v>
      </c>
      <c r="I6" s="20" t="s">
        <v>43</v>
      </c>
      <c r="J6" s="19"/>
      <c r="K6" s="20" t="s">
        <v>27</v>
      </c>
    </row>
    <row r="7" spans="3:11" ht="18" customHeight="1" x14ac:dyDescent="0.3">
      <c r="C7" s="20" t="s">
        <v>2</v>
      </c>
      <c r="D7" s="20" t="s">
        <v>13</v>
      </c>
      <c r="E7" s="20">
        <v>133.5</v>
      </c>
      <c r="F7" s="19">
        <v>178</v>
      </c>
      <c r="G7" s="19"/>
      <c r="H7" s="20" t="s">
        <v>31</v>
      </c>
      <c r="I7" s="20" t="s">
        <v>43</v>
      </c>
      <c r="J7" s="19"/>
      <c r="K7" s="20" t="s">
        <v>30</v>
      </c>
    </row>
    <row r="8" spans="3:11" ht="18" customHeight="1" x14ac:dyDescent="0.3">
      <c r="C8" s="3" t="s">
        <v>3</v>
      </c>
      <c r="D8" s="3" t="s">
        <v>13</v>
      </c>
      <c r="E8" s="3">
        <v>81</v>
      </c>
      <c r="F8" s="1">
        <v>108</v>
      </c>
      <c r="H8" s="3" t="s">
        <v>32</v>
      </c>
      <c r="I8" s="3" t="s">
        <v>43</v>
      </c>
      <c r="K8" s="3" t="s">
        <v>35</v>
      </c>
    </row>
    <row r="9" spans="3:11" ht="18" customHeight="1" x14ac:dyDescent="0.3">
      <c r="C9" s="3" t="s">
        <v>4</v>
      </c>
      <c r="D9" s="3" t="s">
        <v>14</v>
      </c>
      <c r="E9" s="3">
        <v>224.25</v>
      </c>
      <c r="F9" s="1">
        <v>299</v>
      </c>
      <c r="H9" s="3" t="s">
        <v>33</v>
      </c>
      <c r="I9" s="3" t="s">
        <v>43</v>
      </c>
      <c r="K9" s="3" t="s">
        <v>29</v>
      </c>
    </row>
    <row r="10" spans="3:11" ht="18" customHeight="1" x14ac:dyDescent="0.3">
      <c r="C10" s="1" t="s">
        <v>5</v>
      </c>
      <c r="D10" s="1" t="s">
        <v>14</v>
      </c>
      <c r="E10" s="1">
        <v>74.25</v>
      </c>
      <c r="F10" s="1">
        <v>99</v>
      </c>
      <c r="H10" s="1" t="s">
        <v>34</v>
      </c>
      <c r="I10" s="1" t="s">
        <v>43</v>
      </c>
    </row>
    <row r="11" spans="3:11" ht="18" customHeight="1" x14ac:dyDescent="0.3">
      <c r="C11" s="1" t="s">
        <v>6</v>
      </c>
      <c r="D11" s="1" t="s">
        <v>14</v>
      </c>
      <c r="E11" s="1">
        <v>180</v>
      </c>
      <c r="F11" s="1">
        <v>240</v>
      </c>
      <c r="H11" s="1" t="s">
        <v>36</v>
      </c>
      <c r="I11" s="1" t="s">
        <v>45</v>
      </c>
    </row>
    <row r="12" spans="3:11" ht="18" customHeight="1" x14ac:dyDescent="0.3">
      <c r="C12" s="1" t="s">
        <v>7</v>
      </c>
      <c r="D12" s="1" t="s">
        <v>15</v>
      </c>
      <c r="E12" s="1">
        <v>217.5</v>
      </c>
      <c r="F12" s="1">
        <v>290</v>
      </c>
      <c r="H12" s="1" t="s">
        <v>37</v>
      </c>
      <c r="I12" s="1" t="s">
        <v>45</v>
      </c>
    </row>
    <row r="13" spans="3:11" ht="18" customHeight="1" x14ac:dyDescent="0.3">
      <c r="C13" s="1" t="s">
        <v>8</v>
      </c>
      <c r="D13" s="1" t="s">
        <v>15</v>
      </c>
      <c r="E13" s="1">
        <v>142.5</v>
      </c>
      <c r="F13" s="1">
        <v>190</v>
      </c>
      <c r="H13" s="1" t="s">
        <v>38</v>
      </c>
      <c r="I13" s="1" t="s">
        <v>45</v>
      </c>
    </row>
    <row r="14" spans="3:11" ht="18" customHeight="1" x14ac:dyDescent="0.3">
      <c r="H14" s="1" t="s">
        <v>39</v>
      </c>
      <c r="I14" s="1" t="s">
        <v>45</v>
      </c>
    </row>
  </sheetData>
  <phoneticPr fontId="3" type="noConversion"/>
  <conditionalFormatting sqref="C6:E10 H6:I10 K6">
    <cfRule type="expression" dxfId="3" priority="6">
      <formula>(COUNTIF($C:$C,$C6)&gt;1)*($C6&lt;&gt;"")</formula>
    </cfRule>
  </conditionalFormatting>
  <conditionalFormatting sqref="K10">
    <cfRule type="expression" dxfId="2" priority="2">
      <formula>(COUNTIF($C:$C,$C10)&gt;1)*($C10&lt;&gt;"")</formula>
    </cfRule>
  </conditionalFormatting>
  <conditionalFormatting sqref="K7:K8">
    <cfRule type="expression" dxfId="1" priority="11">
      <formula>(COUNTIF($C:$C,$C8)&gt;1)*($C8&lt;&gt;"")</formula>
    </cfRule>
  </conditionalFormatting>
  <conditionalFormatting sqref="K9">
    <cfRule type="expression" dxfId="0" priority="15">
      <formula>(COUNTIF($C:$C,$C7)&gt;1)*($C7&lt;&gt;"")</formula>
    </cfRule>
  </conditionalFormatting>
  <printOptions horizontalCentered="1"/>
  <pageMargins left="0.7" right="0.7" top="0.75" bottom="0.75" header="0.3" footer="0.3"/>
  <pageSetup fitToHeight="0" orientation="portrait" horizontalDpi="120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BB945CB-5F82-41BD-8B6C-8D6FEFD4AC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销售日志</vt:lpstr>
      <vt:lpstr>业绩分析</vt:lpstr>
      <vt:lpstr>参数管理</vt:lpstr>
      <vt:lpstr>Employees</vt:lpstr>
      <vt:lpstr>参数管理!Print_Area</vt:lpstr>
      <vt:lpstr>销售日志!Print_Area</vt:lpstr>
      <vt:lpstr>业绩分析!Print_Area</vt:lpstr>
      <vt:lpstr>参数管理!Print_Titles</vt:lpstr>
      <vt:lpstr>销售日志!Print_Titles</vt:lpstr>
      <vt:lpstr>业绩分析!Print_Titles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2018-02-19T18:57:33Z</dcterms:created>
  <dcterms:modified xsi:type="dcterms:W3CDTF">2018-10-04T10:29:27Z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TC031076439991</vt:lpwstr>
  </property>
</Properties>
</file>