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凌祯\Desktop\Excel课程开发\【表姐凌祯】课程素材包\第3章 函数与公式\"/>
    </mc:Choice>
  </mc:AlternateContent>
  <xr:revisionPtr revIDLastSave="0" documentId="10_ncr:8100000_{543AAAB2-26A9-4F77-B890-9E4639670539}" xr6:coauthVersionLast="34" xr6:coauthVersionMax="34" xr10:uidLastSave="{00000000-0000-0000-0000-000000000000}"/>
  <bookViews>
    <workbookView xWindow="0" yWindow="0" windowWidth="28800" windowHeight="11715" xr2:uid="{00000000-000D-0000-FFFF-FFFF00000000}"/>
  </bookViews>
  <sheets>
    <sheet name="预算申报表" sheetId="1" r:id="rId1"/>
  </sheets>
  <definedNames>
    <definedName name="ColumnTitle1">预算申报表!$B$12</definedName>
    <definedName name="_xlnm.Print_Titles" localSheetId="0">预算申报表!$12:$12</definedName>
    <definedName name="小计">预算申报表!#REF!</definedName>
    <definedName name="预付款">预算申报表!#REF!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13" i="1"/>
  <c r="H22" i="1" s="1"/>
  <c r="H14" i="1"/>
  <c r="H15" i="1"/>
  <c r="H16" i="1"/>
  <c r="H17" i="1"/>
  <c r="H18" i="1"/>
  <c r="H19" i="1"/>
  <c r="H20" i="1"/>
  <c r="H21" i="1"/>
  <c r="G6" i="1" l="1"/>
  <c r="G7" i="1"/>
  <c r="G8" i="1"/>
  <c r="G9" i="1" l="1"/>
  <c r="F7" i="1"/>
  <c r="E7" i="1"/>
  <c r="F6" i="1"/>
  <c r="F8" i="1"/>
  <c r="E6" i="1"/>
  <c r="E8" i="1"/>
  <c r="D6" i="1"/>
  <c r="D7" i="1"/>
  <c r="D8" i="1"/>
  <c r="H8" i="1" l="1"/>
  <c r="H7" i="1"/>
  <c r="H6" i="1"/>
  <c r="D9" i="1"/>
  <c r="F9" i="1"/>
  <c r="E9" i="1"/>
  <c r="H9" i="1" l="1"/>
  <c r="E3" i="1" s="1"/>
</calcChain>
</file>

<file path=xl/sharedStrings.xml><?xml version="1.0" encoding="utf-8"?>
<sst xmlns="http://schemas.openxmlformats.org/spreadsheetml/2006/main" count="38" uniqueCount="24">
  <si>
    <t>批准人：</t>
  </si>
  <si>
    <t xml:space="preserve">备注： </t>
  </si>
  <si>
    <t>费用预算申报表</t>
    <phoneticPr fontId="1" type="noConversion"/>
  </si>
  <si>
    <t>销售大区：</t>
    <phoneticPr fontId="1" type="noConversion"/>
  </si>
  <si>
    <t>门店：</t>
    <phoneticPr fontId="1" type="noConversion"/>
  </si>
  <si>
    <t>店长：</t>
    <phoneticPr fontId="1" type="noConversion"/>
  </si>
  <si>
    <t>填报日期：</t>
    <phoneticPr fontId="1" type="noConversion"/>
  </si>
  <si>
    <t>预算总额：</t>
    <phoneticPr fontId="1" type="noConversion"/>
  </si>
  <si>
    <t>填报状态：</t>
    <phoneticPr fontId="1" type="noConversion"/>
  </si>
  <si>
    <t>月份</t>
    <phoneticPr fontId="1" type="noConversion"/>
  </si>
  <si>
    <t>门店装修费</t>
    <phoneticPr fontId="1" type="noConversion"/>
  </si>
  <si>
    <t>广告宣传费</t>
    <phoneticPr fontId="1" type="noConversion"/>
  </si>
  <si>
    <t>餐费、招待费</t>
    <phoneticPr fontId="1" type="noConversion"/>
  </si>
  <si>
    <t>其他杂项</t>
    <phoneticPr fontId="1" type="noConversion"/>
  </si>
  <si>
    <t>合计</t>
    <phoneticPr fontId="1" type="noConversion"/>
  </si>
  <si>
    <t>品牌</t>
    <phoneticPr fontId="1" type="noConversion"/>
  </si>
  <si>
    <t>华为</t>
    <phoneticPr fontId="1" type="noConversion"/>
  </si>
  <si>
    <t>OPPO</t>
    <phoneticPr fontId="1" type="noConversion"/>
  </si>
  <si>
    <t>各品牌费用汇总：</t>
    <phoneticPr fontId="1" type="noConversion"/>
  </si>
  <si>
    <t>预算明细：</t>
    <phoneticPr fontId="1" type="noConversion"/>
  </si>
  <si>
    <t>华为</t>
  </si>
  <si>
    <t>OPPO</t>
  </si>
  <si>
    <t>苹果</t>
    <phoneticPr fontId="1" type="noConversion"/>
  </si>
  <si>
    <t>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</si>
</sst>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¥&quot;#,##0.00;&quot;¥&quot;\-#,##0.00"/>
    <numFmt numFmtId="42" formatCode="_ &quot;¥&quot;* #,##0_ ;_ &quot;¥&quot;* \-#,##0_ ;_ &quot;¥&quot;* &quot;-&quot;_ ;_ @_ "/>
    <numFmt numFmtId="176" formatCode="_(* #,##0_);_(* \(#,##0\);_(* &quot;-&quot;_);_(@_)"/>
    <numFmt numFmtId="177" formatCode="_(* #,##0.00_);_(* \(#,##0.00\);_(* &quot;-&quot;??_);_(@_)"/>
    <numFmt numFmtId="178" formatCode="&quot;¥&quot;#,##0.00_);\(&quot;¥&quot;#,##0.00\)"/>
    <numFmt numFmtId="179" formatCode="_ [$¥-804]* #,##0.00_ ;_ [$¥-804]* \-#,##0.00_ ;_ [$¥-804]* &quot;-&quot;??_ ;_ @_ "/>
    <numFmt numFmtId="180" formatCode="#,##0_ "/>
  </numFmts>
  <fonts count="29">
    <font>
      <sz val="11"/>
      <color theme="1" tint="0.24994659260841701"/>
      <name val="Microsoft YaHei UI"/>
      <family val="2"/>
      <charset val="134"/>
    </font>
    <font>
      <sz val="9"/>
      <name val="Calibri"/>
      <family val="3"/>
      <charset val="134"/>
      <scheme val="minor"/>
    </font>
    <font>
      <sz val="24"/>
      <color theme="4" tint="-0.499984740745262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u/>
      <sz val="9"/>
      <color theme="1" tint="4.9989318521683403E-2"/>
      <name val="Microsoft YaHei UI"/>
      <family val="2"/>
      <charset val="134"/>
    </font>
    <font>
      <b/>
      <sz val="11"/>
      <color theme="4" tint="-0.499984740745262"/>
      <name val="Microsoft YaHei UI"/>
      <family val="2"/>
      <charset val="134"/>
    </font>
    <font>
      <b/>
      <sz val="12"/>
      <color theme="4" tint="-0.499984740745262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65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1"/>
      <color theme="1" tint="0.24994659260841701"/>
      <name val="微软雅黑"/>
      <family val="2"/>
      <charset val="134"/>
    </font>
    <font>
      <sz val="24"/>
      <color rgb="FF0F331F"/>
      <name val="微软雅黑"/>
      <family val="2"/>
      <charset val="134"/>
    </font>
    <font>
      <i/>
      <u/>
      <sz val="9"/>
      <color theme="1" tint="4.9989318521683403E-2"/>
      <name val="微软雅黑"/>
      <family val="2"/>
      <charset val="134"/>
    </font>
    <font>
      <b/>
      <sz val="11"/>
      <color rgb="FF0F331F"/>
      <name val="微软雅黑"/>
      <family val="2"/>
      <charset val="134"/>
    </font>
    <font>
      <b/>
      <sz val="12"/>
      <color rgb="FF0F331F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0F331F"/>
      <name val="微软雅黑"/>
      <family val="2"/>
      <charset val="134"/>
    </font>
    <font>
      <sz val="10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1734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217346"/>
      </left>
      <right style="thin">
        <color rgb="FF217346"/>
      </right>
      <top style="thin">
        <color rgb="FF217346"/>
      </top>
      <bottom style="thin">
        <color rgb="FF21734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217346"/>
      </left>
      <right style="thin">
        <color rgb="FF217346"/>
      </right>
      <top style="thin">
        <color indexed="64"/>
      </top>
      <bottom/>
      <diagonal/>
    </border>
    <border>
      <left style="thin">
        <color rgb="FF217346"/>
      </left>
      <right/>
      <top style="thin">
        <color rgb="FF217346"/>
      </top>
      <bottom/>
      <diagonal/>
    </border>
    <border>
      <left/>
      <right/>
      <top style="thin">
        <color rgb="FF217346"/>
      </top>
      <bottom/>
      <diagonal/>
    </border>
    <border>
      <left style="thin">
        <color rgb="FF217346"/>
      </left>
      <right/>
      <top/>
      <bottom/>
      <diagonal/>
    </border>
  </borders>
  <cellStyleXfs count="53">
    <xf numFmtId="0" fontId="0" fillId="0" borderId="0"/>
    <xf numFmtId="0" fontId="6" fillId="0" borderId="0" applyFill="0" applyProtection="0"/>
    <xf numFmtId="0" fontId="5" fillId="0" borderId="0" applyFill="0" applyProtection="0">
      <alignment horizontal="right" vertical="center" wrapText="1"/>
    </xf>
    <xf numFmtId="0" fontId="3" fillId="0" borderId="0" applyFill="0" applyProtection="0">
      <alignment horizontal="right" vertical="center" indent="1"/>
    </xf>
    <xf numFmtId="0" fontId="4" fillId="0" borderId="0" applyProtection="0">
      <alignment vertical="top"/>
    </xf>
    <xf numFmtId="177" fontId="3" fillId="0" borderId="0" applyFill="0" applyBorder="0" applyAlignment="0" applyProtection="0"/>
    <xf numFmtId="176" fontId="3" fillId="0" borderId="0" applyFill="0" applyBorder="0" applyAlignment="0" applyProtection="0"/>
    <xf numFmtId="178" fontId="3" fillId="0" borderId="0" applyFill="0" applyBorder="0" applyProtection="0">
      <alignment vertical="center"/>
    </xf>
    <xf numFmtId="42" fontId="3" fillId="0" borderId="0" applyFill="0" applyBorder="0" applyAlignment="0" applyProtection="0"/>
    <xf numFmtId="9" fontId="3" fillId="0" borderId="0" applyFill="0" applyBorder="0" applyAlignment="0" applyProtection="0"/>
    <xf numFmtId="7" fontId="7" fillId="2" borderId="3">
      <alignment horizontal="center"/>
    </xf>
    <xf numFmtId="0" fontId="3" fillId="0" borderId="1">
      <alignment horizontal="left" vertical="center" wrapText="1"/>
    </xf>
    <xf numFmtId="0" fontId="3" fillId="0" borderId="0">
      <alignment vertical="center"/>
    </xf>
    <xf numFmtId="14" fontId="3" fillId="0" borderId="0">
      <alignment horizontal="left" vertical="center"/>
    </xf>
    <xf numFmtId="0" fontId="3" fillId="0" borderId="0">
      <alignment vertical="center" wrapText="1"/>
    </xf>
    <xf numFmtId="178" fontId="7" fillId="2" borderId="4">
      <alignment horizontal="center"/>
    </xf>
    <xf numFmtId="178" fontId="7" fillId="0" borderId="2">
      <alignment horizontal="center"/>
    </xf>
    <xf numFmtId="0" fontId="2" fillId="0" borderId="0" applyProtection="0">
      <alignment vertical="top"/>
    </xf>
    <xf numFmtId="0" fontId="11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8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20" fillId="0" borderId="0" xfId="0" applyFont="1"/>
    <xf numFmtId="0" fontId="21" fillId="0" borderId="0" xfId="0" applyFont="1"/>
    <xf numFmtId="0" fontId="22" fillId="0" borderId="0" xfId="17" applyFont="1">
      <alignment vertical="top"/>
    </xf>
    <xf numFmtId="0" fontId="23" fillId="0" borderId="0" xfId="4" applyFont="1">
      <alignment vertical="top"/>
    </xf>
    <xf numFmtId="0" fontId="24" fillId="0" borderId="0" xfId="2" applyFont="1">
      <alignment horizontal="right" vertical="center" wrapText="1"/>
    </xf>
    <xf numFmtId="0" fontId="21" fillId="0" borderId="1" xfId="11" applyFont="1">
      <alignment horizontal="left" vertical="center" wrapText="1"/>
    </xf>
    <xf numFmtId="0" fontId="21" fillId="0" borderId="0" xfId="3" applyFont="1">
      <alignment horizontal="right" vertical="center" indent="1"/>
    </xf>
    <xf numFmtId="0" fontId="25" fillId="0" borderId="0" xfId="1" applyFont="1" applyAlignment="1">
      <alignment horizontal="right"/>
    </xf>
    <xf numFmtId="0" fontId="28" fillId="0" borderId="0" xfId="0" applyFont="1" applyAlignment="1">
      <alignment horizontal="center"/>
    </xf>
    <xf numFmtId="0" fontId="24" fillId="0" borderId="0" xfId="2" applyFont="1" applyAlignment="1">
      <alignment horizontal="right"/>
    </xf>
    <xf numFmtId="179" fontId="21" fillId="0" borderId="1" xfId="11" applyNumberFormat="1" applyFont="1" applyAlignment="1">
      <alignment horizontal="center" vertical="center" wrapText="1"/>
    </xf>
    <xf numFmtId="0" fontId="26" fillId="34" borderId="11" xfId="12" applyNumberFormat="1" applyFont="1" applyFill="1" applyBorder="1" applyAlignment="1">
      <alignment horizontal="center" vertical="center"/>
    </xf>
    <xf numFmtId="0" fontId="26" fillId="34" borderId="12" xfId="12" applyNumberFormat="1" applyFont="1" applyFill="1" applyBorder="1" applyAlignment="1">
      <alignment horizontal="center" vertical="center"/>
    </xf>
    <xf numFmtId="0" fontId="26" fillId="34" borderId="13" xfId="12" applyNumberFormat="1" applyFont="1" applyFill="1" applyBorder="1" applyAlignment="1">
      <alignment horizontal="center" vertical="center"/>
    </xf>
    <xf numFmtId="0" fontId="26" fillId="34" borderId="14" xfId="12" applyNumberFormat="1" applyFont="1" applyFill="1" applyBorder="1" applyAlignment="1">
      <alignment horizontal="center" vertical="center"/>
    </xf>
    <xf numFmtId="0" fontId="26" fillId="34" borderId="15" xfId="12" applyNumberFormat="1" applyFont="1" applyFill="1" applyBorder="1" applyAlignment="1">
      <alignment horizontal="center" vertical="center"/>
    </xf>
    <xf numFmtId="180" fontId="27" fillId="0" borderId="10" xfId="7" applyNumberFormat="1" applyFont="1" applyBorder="1" applyAlignment="1">
      <alignment horizontal="center" vertical="center"/>
    </xf>
    <xf numFmtId="0" fontId="26" fillId="34" borderId="15" xfId="0" applyNumberFormat="1" applyFont="1" applyFill="1" applyBorder="1" applyAlignment="1" applyProtection="1">
      <alignment horizontal="center" vertical="center"/>
    </xf>
    <xf numFmtId="180" fontId="27" fillId="0" borderId="16" xfId="0" applyNumberFormat="1" applyFont="1" applyBorder="1" applyAlignment="1">
      <alignment horizontal="center" vertical="center"/>
    </xf>
    <xf numFmtId="0" fontId="21" fillId="0" borderId="1" xfId="11" applyFont="1">
      <alignment horizontal="left" vertical="center" wrapText="1"/>
    </xf>
    <xf numFmtId="0" fontId="27" fillId="0" borderId="17" xfId="14" applyNumberFormat="1" applyFont="1" applyBorder="1" applyAlignment="1">
      <alignment horizontal="center" vertical="center" wrapText="1"/>
    </xf>
    <xf numFmtId="180" fontId="27" fillId="0" borderId="17" xfId="7" applyNumberFormat="1" applyFont="1" applyBorder="1" applyAlignment="1">
      <alignment horizontal="center" vertical="center"/>
    </xf>
    <xf numFmtId="0" fontId="27" fillId="0" borderId="18" xfId="13" applyNumberFormat="1" applyFont="1" applyBorder="1" applyAlignment="1">
      <alignment horizontal="center" vertical="center"/>
    </xf>
    <xf numFmtId="178" fontId="27" fillId="0" borderId="17" xfId="7" applyNumberFormat="1" applyFont="1" applyBorder="1" applyAlignment="1">
      <alignment horizontal="center" vertical="center"/>
    </xf>
    <xf numFmtId="0" fontId="26" fillId="34" borderId="0" xfId="12" applyNumberFormat="1" applyFont="1" applyFill="1" applyBorder="1" applyAlignment="1">
      <alignment horizontal="center" vertical="center"/>
    </xf>
    <xf numFmtId="0" fontId="26" fillId="34" borderId="19" xfId="12" applyNumberFormat="1" applyFont="1" applyFill="1" applyBorder="1" applyAlignment="1">
      <alignment horizontal="center" vertical="center"/>
    </xf>
    <xf numFmtId="0" fontId="27" fillId="0" borderId="0" xfId="0" applyNumberFormat="1" applyFont="1" applyFill="1" applyBorder="1" applyAlignment="1" applyProtection="1">
      <alignment horizontal="center" vertical="center"/>
    </xf>
    <xf numFmtId="178" fontId="27" fillId="0" borderId="19" xfId="0" applyNumberFormat="1" applyFont="1" applyBorder="1" applyAlignment="1">
      <alignment horizontal="center" vertical="center"/>
    </xf>
    <xf numFmtId="0" fontId="27" fillId="0" borderId="19" xfId="0" applyNumberFormat="1" applyFont="1" applyBorder="1" applyAlignment="1">
      <alignment horizontal="center" vertical="center"/>
    </xf>
  </cellXfs>
  <cellStyles count="53">
    <cellStyle name="20% - 着色 1" xfId="30" builtinId="30" customBuiltin="1"/>
    <cellStyle name="20% - 着色 2" xfId="34" builtinId="34" customBuiltin="1"/>
    <cellStyle name="20% - 着色 3" xfId="38" builtinId="38" customBuiltin="1"/>
    <cellStyle name="20% - 着色 4" xfId="42" builtinId="42" customBuiltin="1"/>
    <cellStyle name="20% - 着色 5" xfId="46" builtinId="46" customBuiltin="1"/>
    <cellStyle name="20% - 着色 6" xfId="50" builtinId="50" customBuiltin="1"/>
    <cellStyle name="40% - 着色 1" xfId="31" builtinId="31" customBuiltin="1"/>
    <cellStyle name="40% - 着色 2" xfId="35" builtinId="35" customBuiltin="1"/>
    <cellStyle name="40% - 着色 3" xfId="39" builtinId="39" customBuiltin="1"/>
    <cellStyle name="40% - 着色 4" xfId="43" builtinId="43" customBuiltin="1"/>
    <cellStyle name="40% - 着色 5" xfId="47" builtinId="47" customBuiltin="1"/>
    <cellStyle name="40% - 着色 6" xfId="51" builtinId="51" customBuiltin="1"/>
    <cellStyle name="60% - 着色 1" xfId="32" builtinId="32" customBuiltin="1"/>
    <cellStyle name="60% - 着色 2" xfId="36" builtinId="36" customBuiltin="1"/>
    <cellStyle name="60% - 着色 3" xfId="40" builtinId="40" customBuiltin="1"/>
    <cellStyle name="60% - 着色 4" xfId="44" builtinId="44" customBuiltin="1"/>
    <cellStyle name="60% - 着色 5" xfId="48" builtinId="48" customBuiltin="1"/>
    <cellStyle name="60% - 着色 6" xfId="52" builtinId="52" customBuiltin="1"/>
    <cellStyle name="百分比" xfId="9" builtinId="5" customBuiltin="1"/>
    <cellStyle name="标签文本" xfId="11" xr:uid="{00000000-0005-0000-0000-000013000000}"/>
    <cellStyle name="标题" xfId="17" builtinId="15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行" xfId="12" xr:uid="{00000000-0005-0000-0000-000019000000}"/>
    <cellStyle name="表文本" xfId="14" xr:uid="{00000000-0005-0000-0000-00001A000000}"/>
    <cellStyle name="差" xfId="19" builtinId="27" customBuiltin="1"/>
    <cellStyle name="常规" xfId="0" builtinId="0" customBuiltin="1"/>
    <cellStyle name="好" xfId="18" builtinId="26" customBuiltin="1"/>
    <cellStyle name="汇总" xfId="10" builtinId="25" customBuiltin="1"/>
    <cellStyle name="货币" xfId="7" builtinId="4" customBuiltin="1"/>
    <cellStyle name="货币[0]" xfId="8" builtinId="7" customBuiltin="1"/>
    <cellStyle name="计算" xfId="23" builtinId="22" customBuiltin="1"/>
    <cellStyle name="检查单元格" xfId="25" builtinId="23" customBuiltin="1"/>
    <cellStyle name="解释性文本" xfId="28" builtinId="53" customBuiltin="1"/>
    <cellStyle name="警告文本" xfId="26" builtinId="11" customBuiltin="1"/>
    <cellStyle name="链接单元格" xfId="24" builtinId="24" customBuiltin="1"/>
    <cellStyle name="千位分隔" xfId="5" builtinId="3" customBuiltin="1"/>
    <cellStyle name="千位分隔[0]" xfId="6" builtinId="6" customBuiltin="1"/>
    <cellStyle name="日期" xfId="13" xr:uid="{00000000-0005-0000-0000-000028000000}"/>
    <cellStyle name="适中" xfId="20" builtinId="28" customBuiltin="1"/>
    <cellStyle name="输出" xfId="22" builtinId="21" customBuiltin="1"/>
    <cellStyle name="输入" xfId="21" builtinId="20" customBuiltin="1"/>
    <cellStyle name="小计" xfId="15" xr:uid="{00000000-0005-0000-0000-00002C000000}"/>
    <cellStyle name="预付款" xfId="16" xr:uid="{00000000-0005-0000-0000-00002D000000}"/>
    <cellStyle name="着色 1" xfId="29" builtinId="29" customBuiltin="1"/>
    <cellStyle name="着色 2" xfId="33" builtinId="33" customBuiltin="1"/>
    <cellStyle name="着色 3" xfId="37" builtinId="37" customBuiltin="1"/>
    <cellStyle name="着色 4" xfId="41" builtinId="41" customBuiltin="1"/>
    <cellStyle name="着色 5" xfId="45" builtinId="45" customBuiltin="1"/>
    <cellStyle name="着色 6" xfId="49" builtinId="49" customBuiltin="1"/>
    <cellStyle name="注释" xfId="27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78" formatCode="&quot;¥&quot;#,##0.00_);\(&quot;¥&quot;#,##0.00\)"/>
      <alignment horizontal="center" vertical="center" textRotation="0" wrapText="0" indent="0" justifyLastLine="0" shrinkToFit="0" readingOrder="0"/>
      <border diagonalUp="0" diagonalDown="0" outline="0">
        <left style="thin">
          <color rgb="FF21734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78" formatCode="&quot;¥&quot;#,##0.00_);\(&quot;¥&quot;#,##0.00\)"/>
      <alignment horizontal="center" vertical="center" textRotation="0" wrapText="0" indent="0" justifyLastLine="0" shrinkToFit="0" readingOrder="0"/>
      <border diagonalUp="0" diagonalDown="0" outline="0">
        <left style="thin">
          <color rgb="FF21734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78" formatCode="&quot;¥&quot;#,##0.00_);\(&quot;¥&quot;#,##0.00\)"/>
      <alignment horizontal="center" vertical="center" textRotation="0" wrapText="0" indent="0" justifyLastLine="0" shrinkToFit="0" readingOrder="0"/>
      <border diagonalUp="0" diagonalDown="0" outline="0">
        <left style="thin">
          <color rgb="FF21734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78" formatCode="&quot;¥&quot;#,##0.00_);\(&quot;¥&quot;#,##0.00\)"/>
      <alignment horizontal="center" vertical="center" textRotation="0" wrapText="0" indent="0" justifyLastLine="0" shrinkToFit="0" readingOrder="0"/>
      <border diagonalUp="0" diagonalDown="0" outline="0">
        <left style="thin">
          <color rgb="FF21734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78" formatCode="&quot;¥&quot;#,##0.00_);\(&quot;¥&quot;#,##0.00\)"/>
      <alignment horizontal="center" vertical="center" textRotation="0" wrapText="0" indent="0" justifyLastLine="0" shrinkToFit="0" readingOrder="0"/>
      <border diagonalUp="0" diagonalDown="0" outline="0">
        <left style="thin">
          <color rgb="FF21734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78" formatCode="&quot;¥&quot;#,##0.00_);\(&quot;¥&quot;#,##0.00\)"/>
      <alignment horizontal="center" vertical="center" textRotation="0" wrapText="0" indent="0" justifyLastLine="0" shrinkToFit="0" readingOrder="0"/>
      <border diagonalUp="0" diagonalDown="0" outline="0">
        <left style="thin">
          <color rgb="FF21734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78" formatCode="&quot;¥&quot;#,##0.00_);\(&quot;¥&quot;#,##0.00\)"/>
      <alignment horizontal="center" vertical="center" textRotation="0" wrapText="0" indent="0" justifyLastLine="0" shrinkToFit="0" readingOrder="0"/>
      <border diagonalUp="0" diagonalDown="0">
        <left style="thin">
          <color rgb="FF217346"/>
        </left>
        <right/>
        <top style="thin">
          <color rgb="FF21734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family val="2"/>
        <charset val="134"/>
        <scheme val="none"/>
      </font>
      <numFmt numFmtId="0" formatCode="General"/>
      <fill>
        <patternFill patternType="solid">
          <fgColor indexed="64"/>
          <bgColor rgb="FF21734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17346"/>
        </left>
        <right style="thin">
          <color rgb="FF21734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>
        <left style="thin">
          <color rgb="FF217346"/>
        </left>
        <right/>
        <top style="thin">
          <color rgb="FF21734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>
        <left style="thin">
          <color rgb="FF217346"/>
        </left>
        <right/>
        <top style="thin">
          <color rgb="FF21734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>
        <left style="thin">
          <color rgb="FF217346"/>
        </left>
        <right/>
        <top style="thin">
          <color rgb="FF21734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>
        <left style="thin">
          <color rgb="FF217346"/>
        </left>
        <right/>
        <top style="thin">
          <color rgb="FF21734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217346"/>
        </left>
        <right/>
        <top style="thin">
          <color rgb="FF21734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217346"/>
        </top>
        <bottom/>
        <vertical/>
        <horizontal/>
      </border>
    </dxf>
    <dxf>
      <border outline="0">
        <left style="thin">
          <color rgb="FF217346"/>
        </left>
        <right style="thin">
          <color rgb="FF217346"/>
        </right>
        <top style="thin">
          <color rgb="FF217346"/>
        </top>
        <bottom style="thin">
          <color rgb="FF21734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rgb="FF217346"/>
        </left>
        <right style="thin">
          <color rgb="FF217346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>
        <left style="thin">
          <color rgb="FF217346"/>
        </left>
        <right style="thin">
          <color rgb="FF217346"/>
        </right>
        <top style="thin">
          <color rgb="FF217346"/>
        </top>
        <bottom style="thin">
          <color rgb="FF21734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rgb="FF217346"/>
        </left>
        <right style="thin">
          <color rgb="FF217346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>
        <left style="thin">
          <color rgb="FF217346"/>
        </left>
        <right style="thin">
          <color rgb="FF217346"/>
        </right>
        <top style="thin">
          <color rgb="FF217346"/>
        </top>
        <bottom style="thin">
          <color rgb="FF21734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rgb="FF217346"/>
        </left>
        <right style="thin">
          <color rgb="FF217346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>
        <left style="thin">
          <color rgb="FF217346"/>
        </left>
        <right style="thin">
          <color rgb="FF217346"/>
        </right>
        <top style="thin">
          <color rgb="FF217346"/>
        </top>
        <bottom style="thin">
          <color rgb="FF21734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rgb="FF217346"/>
        </left>
        <right style="thin">
          <color rgb="FF217346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>
        <left style="thin">
          <color rgb="FF217346"/>
        </left>
        <right style="thin">
          <color rgb="FF217346"/>
        </right>
        <top style="thin">
          <color rgb="FF217346"/>
        </top>
        <bottom style="thin">
          <color rgb="FF21734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rgb="FF217346"/>
        </left>
        <right style="thin">
          <color rgb="FF217346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F331F"/>
        <name val="微软雅黑"/>
        <family val="2"/>
        <charset val="134"/>
        <scheme val="none"/>
      </font>
      <numFmt numFmtId="180" formatCode="#,##0_ "/>
      <alignment horizontal="center" vertical="center" textRotation="0" wrapText="0" indent="0" justifyLastLine="0" shrinkToFit="0" readingOrder="0"/>
      <border diagonalUp="0" diagonalDown="0">
        <left style="thin">
          <color rgb="FF217346"/>
        </left>
        <right style="thin">
          <color rgb="FF217346"/>
        </right>
        <top style="thin">
          <color rgb="FF217346"/>
        </top>
        <bottom style="thin">
          <color rgb="FF217346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family val="2"/>
        <charset val="134"/>
        <scheme val="none"/>
      </font>
      <numFmt numFmtId="0" formatCode="General"/>
      <fill>
        <patternFill patternType="solid">
          <fgColor indexed="64"/>
          <bgColor rgb="FF21734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family val="2"/>
        <charset val="134"/>
        <scheme val="none"/>
      </font>
      <numFmt numFmtId="0" formatCode="General"/>
      <fill>
        <patternFill patternType="solid">
          <fgColor indexed="64"/>
          <bgColor rgb="FF21734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family val="2"/>
        <charset val="134"/>
        <scheme val="none"/>
      </font>
      <numFmt numFmtId="0" formatCode="General"/>
      <fill>
        <patternFill patternType="solid">
          <fgColor indexed="64"/>
          <bgColor rgb="FF21734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F331F"/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64DB30-F857-4B43-BA4D-1FD2E757D1DC}" name="表2" displayName="表2" ref="C5:H9" totalsRowCount="1" headerRowDxfId="32" headerRowBorderDxfId="31" tableBorderDxfId="30" totalsRowBorderDxfId="29" headerRowCellStyle="标题行">
  <autoFilter ref="C5:H8" xr:uid="{2051E174-2D6C-4B06-8F83-C6F64C44DB9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DD58798-8753-4193-998E-B3472258793F}" name="品牌" totalsRowLabel="汇总" dataDxfId="28" totalsRowDxfId="27" dataCellStyle="标题行"/>
    <tableColumn id="2" xr3:uid="{3CADAE24-43C8-41AA-A2E8-223869097C00}" name="门店装修费" totalsRowFunction="sum" dataDxfId="26" totalsRowDxfId="25" dataCellStyle="货币">
      <calculatedColumnFormula>SUMIFS(预算申报表!$D$13:$D$21,预算申报表!$C$13:$C$21,表2[[#This Row],[品牌]])</calculatedColumnFormula>
    </tableColumn>
    <tableColumn id="3" xr3:uid="{60AA4EBB-58EE-4217-A17F-911C4B4D76C1}" name="广告宣传费" totalsRowFunction="sum" dataDxfId="24" totalsRowDxfId="23" dataCellStyle="货币">
      <calculatedColumnFormula>SUMIFS(预算申报表!$E$13:$E$21,预算申报表!$C$13:$C$21,表2[[#This Row],[品牌]])</calculatedColumnFormula>
    </tableColumn>
    <tableColumn id="4" xr3:uid="{C90273D6-CAE6-4E78-B220-F6826473EB6A}" name="餐费、招待费" totalsRowFunction="sum" dataDxfId="22" totalsRowDxfId="21" dataCellStyle="货币">
      <calculatedColumnFormula>SUMIFS(预算申报表!$F$13:$F$21,预算申报表!$C$13:$C$21,表2[[#This Row],[品牌]])</calculatedColumnFormula>
    </tableColumn>
    <tableColumn id="5" xr3:uid="{551D2258-BA16-4A94-8017-058B8301CA1B}" name="其他杂项" totalsRowFunction="sum" dataDxfId="20" totalsRowDxfId="19" dataCellStyle="货币">
      <calculatedColumnFormula>SUMIFS(预算申报表!$G$13:$G$21,预算申报表!$C$13:$C$21,表2[[#This Row],[品牌]])</calculatedColumnFormula>
    </tableColumn>
    <tableColumn id="6" xr3:uid="{4C5C7E37-B938-4C48-B754-CEDCFB9E83E6}" name="合计" totalsRowFunction="sum" dataDxfId="18" totalsRowDxfId="17" dataCellStyle="货币">
      <calculatedColumnFormula>SUM(表2[[#This Row],[门店装修费]:[其他杂项]])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D707C1-30A5-4D6D-9750-BD8631E59FF5}" name="表1" displayName="表1" ref="B12:H22" totalsRowCount="1" headerRowDxfId="8" dataDxfId="9" tableBorderDxfId="16" headerRowCellStyle="标题行" dataCellStyle="货币">
  <autoFilter ref="B12:H21" xr:uid="{050A7456-413E-4FB3-9381-4DC4A0AB729B}"/>
  <tableColumns count="7">
    <tableColumn id="1" xr3:uid="{0D763512-FED8-4337-80C8-251C4819EF36}" name="月份" totalsRowLabel="汇总" dataDxfId="15" totalsRowDxfId="6" dataCellStyle="日期"/>
    <tableColumn id="2" xr3:uid="{06962FAD-CF8D-4344-ACFC-5CCF3FF2E48D}" name="品牌" totalsRowFunction="count" dataDxfId="14" totalsRowDxfId="0" dataCellStyle="表文本"/>
    <tableColumn id="3" xr3:uid="{5D975056-0713-4B0A-B100-624C942C30A7}" name="门店装修费" totalsRowFunction="sum" dataDxfId="13" totalsRowDxfId="5" dataCellStyle="货币"/>
    <tableColumn id="4" xr3:uid="{D0FAFBD3-13B7-44B3-81ED-D06DACA6B2D1}" name="广告宣传费" totalsRowFunction="sum" dataDxfId="12" totalsRowDxfId="4" dataCellStyle="货币"/>
    <tableColumn id="5" xr3:uid="{6AADE23C-5F4D-4022-ACDF-E8E40357956E}" name="餐费、招待费" totalsRowFunction="sum" dataDxfId="11" totalsRowDxfId="3" dataCellStyle="货币"/>
    <tableColumn id="6" xr3:uid="{3A33C0F8-FB00-4C5E-ABDC-8157AB6806E0}" name="其他杂项" totalsRowFunction="sum" dataDxfId="10" totalsRowDxfId="2" dataCellStyle="货币"/>
    <tableColumn id="7" xr3:uid="{F90D6489-8FD2-43B4-9083-A696D4343A2D}" name="合计" totalsRowFunction="sum" dataDxfId="7" totalsRowDxfId="1" dataCellStyle="货币">
      <calculatedColumnFormula>SUM(表1[[#This Row],[门店装修费]:[其他杂项]])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Gradebook">
  <a:themeElements>
    <a:clrScheme name="Gradebook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0381C"/>
      </a:accent1>
      <a:accent2>
        <a:srgbClr val="2B759D"/>
      </a:accent2>
      <a:accent3>
        <a:srgbClr val="D9782E"/>
      </a:accent3>
      <a:accent4>
        <a:srgbClr val="538D32"/>
      </a:accent4>
      <a:accent5>
        <a:srgbClr val="724271"/>
      </a:accent5>
      <a:accent6>
        <a:srgbClr val="DCB330"/>
      </a:accent6>
      <a:hlink>
        <a:srgbClr val="2B759D"/>
      </a:hlink>
      <a:folHlink>
        <a:srgbClr val="724271"/>
      </a:folHlink>
    </a:clrScheme>
    <a:fontScheme name="Fixed asset record with 2x declining depreciation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H24"/>
  <sheetViews>
    <sheetView showGridLines="0" tabSelected="1" zoomScale="85" zoomScaleNormal="85" workbookViewId="0">
      <selection activeCell="D22" sqref="D22"/>
    </sheetView>
  </sheetViews>
  <sheetFormatPr defaultRowHeight="30" customHeight="1"/>
  <cols>
    <col min="1" max="1" width="2.77734375" style="2" customWidth="1"/>
    <col min="2" max="2" width="14.77734375" style="2" customWidth="1"/>
    <col min="3" max="3" width="12.77734375" style="2" customWidth="1"/>
    <col min="4" max="6" width="12.6640625" style="2" customWidth="1"/>
    <col min="7" max="7" width="14.77734375" style="2" customWidth="1"/>
    <col min="8" max="8" width="12.6640625" style="2" customWidth="1"/>
    <col min="9" max="9" width="2.77734375" style="1" customWidth="1"/>
    <col min="10" max="16384" width="8.88671875" style="1"/>
  </cols>
  <sheetData>
    <row r="1" spans="2:8" ht="30" customHeight="1">
      <c r="B1" s="3" t="s">
        <v>2</v>
      </c>
      <c r="H1" s="4"/>
    </row>
    <row r="2" spans="2:8" ht="23.25" customHeight="1">
      <c r="B2" s="5" t="s">
        <v>3</v>
      </c>
      <c r="C2" s="6"/>
      <c r="D2" s="5" t="s">
        <v>4</v>
      </c>
      <c r="E2" s="6"/>
      <c r="F2" s="5" t="s">
        <v>5</v>
      </c>
      <c r="G2" s="6"/>
      <c r="H2" s="7"/>
    </row>
    <row r="3" spans="2:8" ht="23.25" customHeight="1">
      <c r="B3" s="5" t="s">
        <v>6</v>
      </c>
      <c r="C3" s="6"/>
      <c r="D3" s="5" t="s">
        <v>7</v>
      </c>
      <c r="E3" s="11">
        <f>表2[[#Totals],[合计]]</f>
        <v>43652</v>
      </c>
      <c r="F3" s="5" t="s">
        <v>8</v>
      </c>
      <c r="G3" s="6"/>
      <c r="H3" s="7"/>
    </row>
    <row r="4" spans="2:8" ht="23.25" customHeight="1">
      <c r="B4" s="8" t="s">
        <v>18</v>
      </c>
    </row>
    <row r="5" spans="2:8" ht="20.25" customHeight="1">
      <c r="C5" s="13" t="s">
        <v>15</v>
      </c>
      <c r="D5" s="14" t="s">
        <v>10</v>
      </c>
      <c r="E5" s="14" t="s">
        <v>11</v>
      </c>
      <c r="F5" s="14" t="s">
        <v>12</v>
      </c>
      <c r="G5" s="14" t="s">
        <v>13</v>
      </c>
      <c r="H5" s="15" t="s">
        <v>14</v>
      </c>
    </row>
    <row r="6" spans="2:8" ht="20.25" customHeight="1">
      <c r="C6" s="12" t="s">
        <v>16</v>
      </c>
      <c r="D6" s="17">
        <f>SUMIFS(预算申报表!$D$13:$D$21,预算申报表!$C$13:$C$21,表2[[#This Row],[品牌]])</f>
        <v>5983</v>
      </c>
      <c r="E6" s="17">
        <f>SUMIFS(预算申报表!$E$13:$E$21,预算申报表!$C$13:$C$21,表2[[#This Row],[品牌]])</f>
        <v>3842</v>
      </c>
      <c r="F6" s="17">
        <f>SUMIFS(预算申报表!$F$13:$F$21,预算申报表!$C$13:$C$21,表2[[#This Row],[品牌]])</f>
        <v>2227</v>
      </c>
      <c r="G6" s="17">
        <f>SUMIFS(预算申报表!$G$13:$G$21,预算申报表!$C$13:$C$21,表2[[#This Row],[品牌]])</f>
        <v>2400</v>
      </c>
      <c r="H6" s="17">
        <f>SUM(表2[[#This Row],[门店装修费]:[其他杂项]])</f>
        <v>14452</v>
      </c>
    </row>
    <row r="7" spans="2:8" ht="20.25" customHeight="1">
      <c r="C7" s="12" t="s">
        <v>22</v>
      </c>
      <c r="D7" s="17">
        <f>SUMIFS(预算申报表!$D$13:$D$21,预算申报表!$C$13:$C$21,表2[[#This Row],[品牌]])</f>
        <v>5011</v>
      </c>
      <c r="E7" s="17">
        <f>SUMIFS(预算申报表!$E$13:$E$21,预算申报表!$C$13:$C$21,表2[[#This Row],[品牌]])</f>
        <v>5338</v>
      </c>
      <c r="F7" s="17">
        <f>SUMIFS(预算申报表!$F$13:$F$21,预算申报表!$C$13:$C$21,表2[[#This Row],[品牌]])</f>
        <v>4051</v>
      </c>
      <c r="G7" s="17">
        <f>SUMIFS(预算申报表!$G$13:$G$21,预算申报表!$C$13:$C$21,表2[[#This Row],[品牌]])</f>
        <v>2400</v>
      </c>
      <c r="H7" s="17">
        <f>SUM(表2[[#This Row],[门店装修费]:[其他杂项]])</f>
        <v>16800</v>
      </c>
    </row>
    <row r="8" spans="2:8" ht="20.25" customHeight="1">
      <c r="C8" s="16" t="s">
        <v>17</v>
      </c>
      <c r="D8" s="17">
        <f>SUMIFS(预算申报表!$D$13:$D$21,预算申报表!$C$13:$C$21,表2[[#This Row],[品牌]])</f>
        <v>6328</v>
      </c>
      <c r="E8" s="17">
        <f>SUMIFS(预算申报表!$E$13:$E$21,预算申报表!$C$13:$C$21,表2[[#This Row],[品牌]])</f>
        <v>3592</v>
      </c>
      <c r="F8" s="17">
        <f>SUMIFS(预算申报表!$F$13:$F$21,预算申报表!$C$13:$C$21,表2[[#This Row],[品牌]])</f>
        <v>1580</v>
      </c>
      <c r="G8" s="17">
        <f>SUMIFS(预算申报表!$G$13:$G$21,预算申报表!$C$13:$C$21,表2[[#This Row],[品牌]])</f>
        <v>900</v>
      </c>
      <c r="H8" s="17">
        <f>SUM(表2[[#This Row],[门店装修费]:[其他杂项]])</f>
        <v>12400</v>
      </c>
    </row>
    <row r="9" spans="2:8" ht="20.25" customHeight="1">
      <c r="C9" s="18" t="s">
        <v>23</v>
      </c>
      <c r="D9" s="19">
        <f>SUBTOTAL(109,表2[门店装修费])</f>
        <v>17322</v>
      </c>
      <c r="E9" s="19">
        <f>SUBTOTAL(109,表2[广告宣传费])</f>
        <v>12772</v>
      </c>
      <c r="F9" s="19">
        <f>SUBTOTAL(109,表2[餐费、招待费])</f>
        <v>7858</v>
      </c>
      <c r="G9" s="19">
        <f>SUBTOTAL(109,表2[其他杂项])</f>
        <v>5700</v>
      </c>
      <c r="H9" s="19">
        <f>SUBTOTAL(109,表2[合计])</f>
        <v>43652</v>
      </c>
    </row>
    <row r="10" spans="2:8" ht="8.25" customHeight="1"/>
    <row r="11" spans="2:8" ht="18" customHeight="1">
      <c r="B11" s="8" t="s">
        <v>19</v>
      </c>
    </row>
    <row r="12" spans="2:8" ht="22.5" customHeight="1">
      <c r="B12" s="25" t="s">
        <v>9</v>
      </c>
      <c r="C12" s="26" t="s">
        <v>15</v>
      </c>
      <c r="D12" s="26" t="s">
        <v>10</v>
      </c>
      <c r="E12" s="26" t="s">
        <v>11</v>
      </c>
      <c r="F12" s="26" t="s">
        <v>12</v>
      </c>
      <c r="G12" s="26" t="s">
        <v>13</v>
      </c>
      <c r="H12" s="26" t="s">
        <v>14</v>
      </c>
    </row>
    <row r="13" spans="2:8" ht="17.25" customHeight="1">
      <c r="B13" s="23">
        <v>10</v>
      </c>
      <c r="C13" s="21" t="s">
        <v>20</v>
      </c>
      <c r="D13" s="22">
        <v>1467</v>
      </c>
      <c r="E13" s="22">
        <v>2200</v>
      </c>
      <c r="F13" s="22">
        <v>324</v>
      </c>
      <c r="G13" s="22">
        <v>800</v>
      </c>
      <c r="H13" s="24">
        <f>SUM(表1[[#This Row],[门店装修费]:[其他杂项]])</f>
        <v>4791</v>
      </c>
    </row>
    <row r="14" spans="2:8" ht="17.25" customHeight="1">
      <c r="B14" s="23">
        <v>10</v>
      </c>
      <c r="C14" s="21" t="s">
        <v>22</v>
      </c>
      <c r="D14" s="22">
        <v>1530</v>
      </c>
      <c r="E14" s="22">
        <v>3000</v>
      </c>
      <c r="F14" s="22">
        <v>978</v>
      </c>
      <c r="G14" s="22">
        <v>800</v>
      </c>
      <c r="H14" s="24">
        <f>SUM(表1[[#This Row],[门店装修费]:[其他杂项]])</f>
        <v>6308</v>
      </c>
    </row>
    <row r="15" spans="2:8" ht="17.25" customHeight="1">
      <c r="B15" s="23">
        <v>10</v>
      </c>
      <c r="C15" s="21" t="s">
        <v>21</v>
      </c>
      <c r="D15" s="22">
        <v>2739</v>
      </c>
      <c r="E15" s="22">
        <v>2151</v>
      </c>
      <c r="F15" s="22">
        <v>460</v>
      </c>
      <c r="G15" s="22">
        <v>300</v>
      </c>
      <c r="H15" s="24">
        <f>SUM(表1[[#This Row],[门店装修费]:[其他杂项]])</f>
        <v>5650</v>
      </c>
    </row>
    <row r="16" spans="2:8" ht="17.25" customHeight="1">
      <c r="B16" s="23">
        <v>11</v>
      </c>
      <c r="C16" s="21" t="s">
        <v>20</v>
      </c>
      <c r="D16" s="22">
        <v>1073</v>
      </c>
      <c r="E16" s="22">
        <v>688</v>
      </c>
      <c r="F16" s="22">
        <v>995</v>
      </c>
      <c r="G16" s="22">
        <v>800</v>
      </c>
      <c r="H16" s="24">
        <f>SUM(表1[[#This Row],[门店装修费]:[其他杂项]])</f>
        <v>3556</v>
      </c>
    </row>
    <row r="17" spans="2:8" ht="17.25" customHeight="1">
      <c r="B17" s="23">
        <v>11</v>
      </c>
      <c r="C17" s="21" t="s">
        <v>22</v>
      </c>
      <c r="D17" s="22">
        <v>2451</v>
      </c>
      <c r="E17" s="22">
        <v>1138</v>
      </c>
      <c r="F17" s="22">
        <v>1170</v>
      </c>
      <c r="G17" s="22">
        <v>800</v>
      </c>
      <c r="H17" s="24">
        <f>SUM(表1[[#This Row],[门店装修费]:[其他杂项]])</f>
        <v>5559</v>
      </c>
    </row>
    <row r="18" spans="2:8" ht="17.25" customHeight="1">
      <c r="B18" s="23">
        <v>11</v>
      </c>
      <c r="C18" s="21" t="s">
        <v>21</v>
      </c>
      <c r="D18" s="22">
        <v>2170</v>
      </c>
      <c r="E18" s="22">
        <v>562</v>
      </c>
      <c r="F18" s="22">
        <v>211</v>
      </c>
      <c r="G18" s="22">
        <v>300</v>
      </c>
      <c r="H18" s="24">
        <f>SUM(表1[[#This Row],[门店装修费]:[其他杂项]])</f>
        <v>3243</v>
      </c>
    </row>
    <row r="19" spans="2:8" ht="17.25" customHeight="1">
      <c r="B19" s="23">
        <v>12</v>
      </c>
      <c r="C19" s="21" t="s">
        <v>20</v>
      </c>
      <c r="D19" s="22">
        <v>3443</v>
      </c>
      <c r="E19" s="22">
        <v>954</v>
      </c>
      <c r="F19" s="22">
        <v>908</v>
      </c>
      <c r="G19" s="22">
        <v>800</v>
      </c>
      <c r="H19" s="24">
        <f>SUM(表1[[#This Row],[门店装修费]:[其他杂项]])</f>
        <v>6105</v>
      </c>
    </row>
    <row r="20" spans="2:8" ht="17.25" customHeight="1">
      <c r="B20" s="23">
        <v>12</v>
      </c>
      <c r="C20" s="21" t="s">
        <v>22</v>
      </c>
      <c r="D20" s="22">
        <v>1030</v>
      </c>
      <c r="E20" s="22">
        <v>1200</v>
      </c>
      <c r="F20" s="22">
        <v>1903</v>
      </c>
      <c r="G20" s="22">
        <v>800</v>
      </c>
      <c r="H20" s="24">
        <f>SUM(表1[[#This Row],[门店装修费]:[其他杂项]])</f>
        <v>4933</v>
      </c>
    </row>
    <row r="21" spans="2:8" ht="17.25" customHeight="1">
      <c r="B21" s="23">
        <v>12</v>
      </c>
      <c r="C21" s="21" t="s">
        <v>21</v>
      </c>
      <c r="D21" s="22">
        <v>1419</v>
      </c>
      <c r="E21" s="22">
        <v>879</v>
      </c>
      <c r="F21" s="22">
        <v>909</v>
      </c>
      <c r="G21" s="22">
        <v>300</v>
      </c>
      <c r="H21" s="24">
        <f>SUM(表1[[#This Row],[门店装修费]:[其他杂项]])</f>
        <v>3507</v>
      </c>
    </row>
    <row r="22" spans="2:8" ht="22.5" customHeight="1">
      <c r="B22" s="27" t="s">
        <v>23</v>
      </c>
      <c r="C22" s="29">
        <f>SUBTOTAL(103,表1[品牌])</f>
        <v>9</v>
      </c>
      <c r="D22" s="28">
        <f>SUBTOTAL(109,表1[门店装修费])</f>
        <v>17322</v>
      </c>
      <c r="E22" s="28">
        <f>SUBTOTAL(109,表1[广告宣传费])</f>
        <v>12772</v>
      </c>
      <c r="F22" s="28">
        <f>SUBTOTAL(109,表1[餐费、招待费])</f>
        <v>7858</v>
      </c>
      <c r="G22" s="28">
        <f>SUBTOTAL(109,表1[其他杂项])</f>
        <v>5700</v>
      </c>
      <c r="H22" s="28">
        <f>SUBTOTAL(109,表1[合计])</f>
        <v>43652</v>
      </c>
    </row>
    <row r="23" spans="2:8" ht="21.75" customHeight="1">
      <c r="C23" s="9"/>
      <c r="D23" s="9"/>
      <c r="E23" s="9"/>
      <c r="F23" s="9"/>
    </row>
    <row r="24" spans="2:8" ht="24.75" customHeight="1">
      <c r="B24" s="5" t="s">
        <v>0</v>
      </c>
      <c r="C24" s="20"/>
      <c r="D24" s="20"/>
      <c r="E24" s="10" t="s">
        <v>1</v>
      </c>
      <c r="F24" s="20"/>
      <c r="G24" s="20"/>
    </row>
  </sheetData>
  <mergeCells count="2">
    <mergeCell ref="F24:G24"/>
    <mergeCell ref="C24:D24"/>
  </mergeCells>
  <phoneticPr fontId="1" type="noConversion"/>
  <dataValidations count="1">
    <dataValidation type="list" allowBlank="1" showInputMessage="1" showErrorMessage="1" sqref="C13:C21" xr:uid="{4ADD8C8F-8CD1-4D67-9BD2-0951661F1E84}">
      <formula1>$C$6:$C$8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paperSize="9" fitToHeight="0" orientation="landscape" horizontalDpi="4294967293" r:id="rId1"/>
  <headerFooter differentFirst="1">
    <oddFooter>Page &amp;P of &amp;N</oddFooter>
  </headerFooter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tem_x0020_Details xmlns="40262f94-9f35-4ac3-9a90-690165a166b7" xsi:nil="true"/>
    <VSO_x0020_item_x0020_id xmlns="40262f94-9f35-4ac3-9a90-690165a166b7" xsi:nil="true"/>
    <Template_x0020_details xmlns="40262f94-9f35-4ac3-9a90-690165a166b7" xsi:nil="true"/>
    <Assetid_x0020_ xmlns="40262f94-9f35-4ac3-9a90-690165a166b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DABDD3-FB66-4920-8D96-EA9B1224BA9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40262f94-9f35-4ac3-9a90-690165a166b7"/>
    <ds:schemaRef ds:uri="a4f35948-e619-41b3-aa29-22878b09cfd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013C168-63E8-438C-A934-96FFADDC1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24C412-9EB0-4B9C-8F3E-E8DA8B8783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预算申报表</vt:lpstr>
      <vt:lpstr>ColumnTitle1</vt:lpstr>
      <vt:lpstr>预算申报表!Print_Titles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2016-11-28T09:05:13Z</dcterms:created>
  <dcterms:modified xsi:type="dcterms:W3CDTF">2018-09-09T02:56:36Z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