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6统计函数\"/>
    </mc:Choice>
  </mc:AlternateContent>
  <xr:revisionPtr revIDLastSave="0" documentId="13_ncr:1_{9805703A-6575-46FD-8AEB-4F898FF275B7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预算申报表" sheetId="1" r:id="rId1"/>
  </sheets>
  <definedNames>
    <definedName name="ColumnTitle1">预算申报表!$B$12</definedName>
    <definedName name="_xlnm.Print_Titles" localSheetId="0">预算申报表!$12:$12</definedName>
    <definedName name="小计">预算申报表!#REF!</definedName>
    <definedName name="预付款">预算申报表!#REF!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13" i="1"/>
  <c r="H14" i="1"/>
  <c r="H15" i="1"/>
  <c r="H16" i="1"/>
  <c r="H17" i="1"/>
  <c r="H18" i="1"/>
  <c r="H19" i="1"/>
  <c r="H20" i="1"/>
  <c r="H21" i="1"/>
  <c r="G6" i="1" l="1"/>
  <c r="G7" i="1"/>
  <c r="G8" i="1"/>
  <c r="G9" i="1" l="1"/>
  <c r="F7" i="1"/>
  <c r="E7" i="1"/>
  <c r="F6" i="1"/>
  <c r="F8" i="1"/>
  <c r="E6" i="1"/>
  <c r="E8" i="1"/>
  <c r="D6" i="1"/>
  <c r="D7" i="1"/>
  <c r="D8" i="1"/>
  <c r="H8" i="1" l="1"/>
  <c r="H7" i="1"/>
  <c r="H6" i="1"/>
  <c r="D9" i="1"/>
  <c r="F9" i="1"/>
  <c r="E9" i="1"/>
  <c r="H9" i="1" l="1"/>
  <c r="E3" i="1" s="1"/>
</calcChain>
</file>

<file path=xl/sharedStrings.xml><?xml version="1.0" encoding="utf-8"?>
<sst xmlns="http://schemas.openxmlformats.org/spreadsheetml/2006/main" count="38" uniqueCount="24">
  <si>
    <t>批准人：</t>
  </si>
  <si>
    <t xml:space="preserve">备注： </t>
  </si>
  <si>
    <t>费用预算申报表</t>
    <phoneticPr fontId="1" type="noConversion"/>
  </si>
  <si>
    <t>销售大区：</t>
    <phoneticPr fontId="1" type="noConversion"/>
  </si>
  <si>
    <t>门店：</t>
    <phoneticPr fontId="1" type="noConversion"/>
  </si>
  <si>
    <t>店长：</t>
    <phoneticPr fontId="1" type="noConversion"/>
  </si>
  <si>
    <t>填报日期：</t>
    <phoneticPr fontId="1" type="noConversion"/>
  </si>
  <si>
    <t>预算总额：</t>
    <phoneticPr fontId="1" type="noConversion"/>
  </si>
  <si>
    <t>填报状态：</t>
    <phoneticPr fontId="1" type="noConversion"/>
  </si>
  <si>
    <t>月份</t>
    <phoneticPr fontId="1" type="noConversion"/>
  </si>
  <si>
    <t>门店装修费</t>
    <phoneticPr fontId="1" type="noConversion"/>
  </si>
  <si>
    <t>广告宣传费</t>
    <phoneticPr fontId="1" type="noConversion"/>
  </si>
  <si>
    <t>餐费、招待费</t>
    <phoneticPr fontId="1" type="noConversion"/>
  </si>
  <si>
    <t>其他杂项</t>
    <phoneticPr fontId="1" type="noConversion"/>
  </si>
  <si>
    <t>合计</t>
    <phoneticPr fontId="1" type="noConversion"/>
  </si>
  <si>
    <t>品牌</t>
    <phoneticPr fontId="1" type="noConversion"/>
  </si>
  <si>
    <t>华为</t>
    <phoneticPr fontId="1" type="noConversion"/>
  </si>
  <si>
    <t>OPPO</t>
    <phoneticPr fontId="1" type="noConversion"/>
  </si>
  <si>
    <t>各品牌费用汇总：</t>
    <phoneticPr fontId="1" type="noConversion"/>
  </si>
  <si>
    <t>预算明细：</t>
    <phoneticPr fontId="1" type="noConversion"/>
  </si>
  <si>
    <t>华为</t>
  </si>
  <si>
    <t>OPPO</t>
  </si>
  <si>
    <t>苹果</t>
    <phoneticPr fontId="1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</si>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</sst>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  <numFmt numFmtId="179" formatCode="_ [$¥-804]* #,##0.00_ ;_ [$¥-804]* \-#,##0.00_ ;_ [$¥-804]* &quot;-&quot;??_ ;_ @_ "/>
    <numFmt numFmtId="180" formatCode="#,##0_ "/>
  </numFmts>
  <fonts count="29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color theme="1" tint="0.24994659260841701"/>
      <name val="微软雅黑"/>
      <family val="2"/>
      <charset val="134"/>
    </font>
    <font>
      <sz val="24"/>
      <color rgb="FF0F331F"/>
      <name val="微软雅黑"/>
      <family val="2"/>
      <charset val="134"/>
    </font>
    <font>
      <i/>
      <u/>
      <sz val="9"/>
      <color theme="1" tint="4.9989318521683403E-2"/>
      <name val="微软雅黑"/>
      <family val="2"/>
      <charset val="134"/>
    </font>
    <font>
      <b/>
      <sz val="11"/>
      <color rgb="FF0F331F"/>
      <name val="微软雅黑"/>
      <family val="2"/>
      <charset val="134"/>
    </font>
    <font>
      <b/>
      <sz val="12"/>
      <color rgb="FF0F331F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0F331F"/>
      <name val="微软雅黑"/>
      <family val="2"/>
      <charset val="134"/>
    </font>
    <font>
      <sz val="1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217346"/>
      </left>
      <right style="thin">
        <color rgb="FF217346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17" applyFont="1">
      <alignment vertical="top"/>
    </xf>
    <xf numFmtId="0" fontId="23" fillId="0" borderId="0" xfId="4" applyFont="1">
      <alignment vertical="top"/>
    </xf>
    <xf numFmtId="0" fontId="24" fillId="0" borderId="0" xfId="2" applyFont="1">
      <alignment horizontal="right" vertical="center" wrapText="1"/>
    </xf>
    <xf numFmtId="0" fontId="21" fillId="0" borderId="1" xfId="11" applyFont="1">
      <alignment horizontal="left" vertical="center" wrapText="1"/>
    </xf>
    <xf numFmtId="0" fontId="21" fillId="0" borderId="0" xfId="3" applyFont="1">
      <alignment horizontal="right" vertical="center" indent="1"/>
    </xf>
    <xf numFmtId="0" fontId="25" fillId="0" borderId="0" xfId="1" applyFont="1" applyAlignment="1">
      <alignment horizontal="right"/>
    </xf>
    <xf numFmtId="0" fontId="28" fillId="0" borderId="0" xfId="0" applyFont="1" applyAlignment="1">
      <alignment horizontal="center"/>
    </xf>
    <xf numFmtId="0" fontId="24" fillId="0" borderId="0" xfId="2" applyFont="1" applyAlignment="1">
      <alignment horizontal="right"/>
    </xf>
    <xf numFmtId="179" fontId="21" fillId="0" borderId="1" xfId="11" applyNumberFormat="1" applyFont="1" applyAlignment="1">
      <alignment horizontal="center" vertical="center" wrapText="1"/>
    </xf>
    <xf numFmtId="0" fontId="26" fillId="34" borderId="11" xfId="12" applyNumberFormat="1" applyFont="1" applyFill="1" applyBorder="1" applyAlignment="1">
      <alignment horizontal="center" vertical="center"/>
    </xf>
    <xf numFmtId="0" fontId="26" fillId="34" borderId="12" xfId="12" applyNumberFormat="1" applyFont="1" applyFill="1" applyBorder="1" applyAlignment="1">
      <alignment horizontal="center" vertical="center"/>
    </xf>
    <xf numFmtId="0" fontId="26" fillId="34" borderId="13" xfId="12" applyNumberFormat="1" applyFont="1" applyFill="1" applyBorder="1" applyAlignment="1">
      <alignment horizontal="center" vertical="center"/>
    </xf>
    <xf numFmtId="0" fontId="26" fillId="34" borderId="14" xfId="12" applyNumberFormat="1" applyFont="1" applyFill="1" applyBorder="1" applyAlignment="1">
      <alignment horizontal="center" vertical="center"/>
    </xf>
    <xf numFmtId="0" fontId="26" fillId="34" borderId="15" xfId="12" applyNumberFormat="1" applyFont="1" applyFill="1" applyBorder="1" applyAlignment="1">
      <alignment horizontal="center" vertical="center"/>
    </xf>
    <xf numFmtId="180" fontId="27" fillId="0" borderId="10" xfId="7" applyNumberFormat="1" applyFont="1" applyBorder="1" applyAlignment="1">
      <alignment horizontal="center" vertical="center"/>
    </xf>
    <xf numFmtId="0" fontId="26" fillId="34" borderId="15" xfId="0" applyNumberFormat="1" applyFont="1" applyFill="1" applyBorder="1" applyAlignment="1" applyProtection="1">
      <alignment horizontal="center" vertical="center"/>
    </xf>
    <xf numFmtId="180" fontId="27" fillId="0" borderId="16" xfId="0" applyNumberFormat="1" applyFont="1" applyBorder="1" applyAlignment="1">
      <alignment horizontal="center" vertical="center"/>
    </xf>
    <xf numFmtId="0" fontId="27" fillId="0" borderId="17" xfId="14" applyNumberFormat="1" applyFont="1" applyFill="1" applyBorder="1" applyAlignment="1">
      <alignment horizontal="center" vertical="center" wrapText="1"/>
    </xf>
    <xf numFmtId="180" fontId="27" fillId="0" borderId="17" xfId="7" applyNumberFormat="1" applyFont="1" applyFill="1" applyBorder="1" applyAlignment="1">
      <alignment horizontal="center" vertical="center"/>
    </xf>
    <xf numFmtId="0" fontId="21" fillId="0" borderId="1" xfId="11" applyFont="1">
      <alignment horizontal="left" vertical="center" wrapText="1"/>
    </xf>
    <xf numFmtId="0" fontId="27" fillId="0" borderId="11" xfId="13" applyNumberFormat="1" applyFont="1" applyFill="1" applyBorder="1" applyAlignment="1">
      <alignment horizontal="center" vertical="center"/>
    </xf>
    <xf numFmtId="178" fontId="27" fillId="0" borderId="20" xfId="7" applyNumberFormat="1" applyFont="1" applyFill="1" applyBorder="1" applyAlignment="1">
      <alignment horizontal="center" vertical="center"/>
    </xf>
    <xf numFmtId="0" fontId="27" fillId="0" borderId="15" xfId="13" applyNumberFormat="1" applyFont="1" applyFill="1" applyBorder="1" applyAlignment="1">
      <alignment horizontal="center" vertical="center"/>
    </xf>
    <xf numFmtId="0" fontId="27" fillId="0" borderId="19" xfId="14" applyNumberFormat="1" applyFont="1" applyFill="1" applyBorder="1" applyAlignment="1">
      <alignment horizontal="center" vertical="center" wrapText="1"/>
    </xf>
    <xf numFmtId="180" fontId="27" fillId="0" borderId="19" xfId="7" applyNumberFormat="1" applyFont="1" applyFill="1" applyBorder="1" applyAlignment="1">
      <alignment horizontal="center" vertical="center"/>
    </xf>
    <xf numFmtId="178" fontId="27" fillId="0" borderId="18" xfId="7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 applyProtection="1">
      <alignment horizontal="center" vertical="center"/>
    </xf>
    <xf numFmtId="0" fontId="27" fillId="0" borderId="19" xfId="0" applyNumberFormat="1" applyFont="1" applyFill="1" applyBorder="1" applyAlignment="1" applyProtection="1">
      <alignment horizontal="center" vertical="center" wrapText="1"/>
    </xf>
    <xf numFmtId="0" fontId="27" fillId="0" borderId="19" xfId="0" applyNumberFormat="1" applyFont="1" applyFill="1" applyBorder="1" applyAlignment="1">
      <alignment horizontal="center" vertical="center"/>
    </xf>
    <xf numFmtId="178" fontId="27" fillId="0" borderId="18" xfId="0" applyNumberFormat="1" applyFont="1" applyFill="1" applyBorder="1" applyAlignment="1">
      <alignment horizontal="center" vertical="center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 xr:uid="{00000000-0005-0000-0000-000013000000}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 xr:uid="{00000000-0005-0000-0000-000019000000}"/>
    <cellStyle name="表文本" xfId="14" xr:uid="{00000000-0005-0000-0000-00001A000000}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 xr:uid="{00000000-0005-0000-0000-000028000000}"/>
    <cellStyle name="适中" xfId="20" builtinId="28" customBuiltin="1"/>
    <cellStyle name="输出" xfId="22" builtinId="21" customBuiltin="1"/>
    <cellStyle name="输入" xfId="21" builtinId="20" customBuiltin="1"/>
    <cellStyle name="小计" xfId="15" xr:uid="{00000000-0005-0000-0000-00002C000000}"/>
    <cellStyle name="预付款" xfId="16" xr:uid="{00000000-0005-0000-0000-00002D000000}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F331F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4DB30-F857-4B43-BA4D-1FD2E757D1DC}" name="表2" displayName="表2" ref="C5:H9" totalsRowCount="1" headerRowDxfId="34" headerRowBorderDxfId="33" tableBorderDxfId="32" totalsRowBorderDxfId="31" headerRowCellStyle="标题行">
  <autoFilter ref="C5:H8" xr:uid="{2051E174-2D6C-4B06-8F83-C6F64C44DB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D58798-8753-4193-998E-B3472258793F}" name="品牌" totalsRowLabel="汇总" dataDxfId="30" totalsRowDxfId="29" dataCellStyle="标题行"/>
    <tableColumn id="2" xr3:uid="{3CADAE24-43C8-41AA-A2E8-223869097C00}" name="门店装修费" totalsRowFunction="sum" dataDxfId="28" totalsRowDxfId="27" dataCellStyle="货币">
      <calculatedColumnFormula>SUMIFS(预算申报表!$D$13:$D$21,预算申报表!$C$13:$C$21,表2[[#This Row],[品牌]])</calculatedColumnFormula>
    </tableColumn>
    <tableColumn id="3" xr3:uid="{60AA4EBB-58EE-4217-A17F-911C4B4D76C1}" name="广告宣传费" totalsRowFunction="sum" dataDxfId="26" totalsRowDxfId="25" dataCellStyle="货币">
      <calculatedColumnFormula>SUMIFS(预算申报表!$E$13:$E$21,预算申报表!$C$13:$C$21,表2[[#This Row],[品牌]])</calculatedColumnFormula>
    </tableColumn>
    <tableColumn id="4" xr3:uid="{C90273D6-CAE6-4E78-B220-F6826473EB6A}" name="餐费、招待费" totalsRowFunction="sum" dataDxfId="24" totalsRowDxfId="23" dataCellStyle="货币">
      <calculatedColumnFormula>SUMIFS(预算申报表!$F$13:$F$21,预算申报表!$C$13:$C$21,表2[[#This Row],[品牌]])</calculatedColumnFormula>
    </tableColumn>
    <tableColumn id="5" xr3:uid="{551D2258-BA16-4A94-8017-058B8301CA1B}" name="其他杂项" totalsRowFunction="sum" dataDxfId="22" totalsRowDxfId="21" dataCellStyle="货币">
      <calculatedColumnFormula>SUMIFS(预算申报表!$G$13:$G$21,预算申报表!$C$13:$C$21,表2[[#This Row],[品牌]])</calculatedColumnFormula>
    </tableColumn>
    <tableColumn id="6" xr3:uid="{4C5C7E37-B938-4C48-B754-CEDCFB9E83E6}" name="合计" totalsRowFunction="sum" dataDxfId="20" totalsRowDxfId="19" dataCellStyle="货币">
      <calculatedColumnFormula>SUM(表2[[#This Row],[门店装修费]:[其他杂项]])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CD563A-5B5C-4DB5-B546-4456E7FE9FEE}" name="表1" displayName="表1" ref="B12:H22" totalsRowCount="1" headerRowDxfId="8" dataDxfId="9" headerRowBorderDxfId="17" tableBorderDxfId="18" totalsRowBorderDxfId="16" headerRowCellStyle="标题行" dataCellStyle="货币">
  <autoFilter ref="B12:H21" xr:uid="{7FD65844-DC1C-452C-818C-AC2DF4319688}"/>
  <tableColumns count="7">
    <tableColumn id="1" xr3:uid="{57EB139E-B2F8-4AB5-9925-07204DCAD54E}" name="月份" totalsRowLabel="汇总" dataDxfId="15" totalsRowDxfId="6" dataCellStyle="日期" totalsRowCellStyle="日期"/>
    <tableColumn id="2" xr3:uid="{696D934C-15CC-4BDF-A875-BE18A8F1B06F}" name="品牌" dataDxfId="14" totalsRowDxfId="5" dataCellStyle="表文本" totalsRowCellStyle="表文本"/>
    <tableColumn id="3" xr3:uid="{B0E56F13-6647-499C-924E-1F8697D91A66}" name="门店装修费" dataDxfId="13" totalsRowDxfId="4" dataCellStyle="货币" totalsRowCellStyle="货币"/>
    <tableColumn id="4" xr3:uid="{A5C92C19-4A40-44EE-95EC-EF03DD215623}" name="广告宣传费" dataDxfId="12" totalsRowDxfId="3" dataCellStyle="货币" totalsRowCellStyle="货币"/>
    <tableColumn id="5" xr3:uid="{FA44261F-2092-4416-8112-E6B8004D221D}" name="餐费、招待费" dataDxfId="11" totalsRowDxfId="2" dataCellStyle="货币" totalsRowCellStyle="货币"/>
    <tableColumn id="6" xr3:uid="{4D0F5F06-E4A1-4731-9A4A-250A4F839E3C}" name="其他杂项" dataDxfId="10" totalsRowDxfId="1" dataCellStyle="货币" totalsRowCellStyle="货币"/>
    <tableColumn id="7" xr3:uid="{22D7FD22-FD82-4E02-8A32-F359AC1503D1}" name="合计" totalsRowFunction="sum" dataDxfId="7" totalsRowDxfId="0" dataCellStyle="货币">
      <calculatedColumnFormula>SUM(表1[[#This Row],[门店装修费]:[其他杂项]])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H24"/>
  <sheetViews>
    <sheetView showGridLines="0" tabSelected="1" zoomScale="85" zoomScaleNormal="85" workbookViewId="0">
      <selection activeCell="K20" sqref="K20"/>
    </sheetView>
  </sheetViews>
  <sheetFormatPr defaultColWidth="8.87890625" defaultRowHeight="30" customHeight="1"/>
  <cols>
    <col min="1" max="1" width="2.76171875" style="2" customWidth="1"/>
    <col min="2" max="2" width="14.76171875" style="2" customWidth="1"/>
    <col min="3" max="3" width="12.76171875" style="2" customWidth="1"/>
    <col min="4" max="6" width="12.64453125" style="2" customWidth="1"/>
    <col min="7" max="7" width="14.76171875" style="2" customWidth="1"/>
    <col min="8" max="8" width="12.64453125" style="2" customWidth="1"/>
    <col min="9" max="9" width="2.76171875" style="1" customWidth="1"/>
    <col min="10" max="16384" width="8.87890625" style="1"/>
  </cols>
  <sheetData>
    <row r="1" spans="2:8" ht="30" customHeight="1">
      <c r="B1" s="3" t="s">
        <v>2</v>
      </c>
      <c r="H1" s="4"/>
    </row>
    <row r="2" spans="2:8" ht="23.25" customHeight="1">
      <c r="B2" s="5" t="s">
        <v>3</v>
      </c>
      <c r="C2" s="6"/>
      <c r="D2" s="5" t="s">
        <v>4</v>
      </c>
      <c r="E2" s="6"/>
      <c r="F2" s="5" t="s">
        <v>5</v>
      </c>
      <c r="G2" s="6"/>
      <c r="H2" s="7"/>
    </row>
    <row r="3" spans="2:8" ht="23.25" customHeight="1">
      <c r="B3" s="5" t="s">
        <v>6</v>
      </c>
      <c r="C3" s="6"/>
      <c r="D3" s="5" t="s">
        <v>7</v>
      </c>
      <c r="E3" s="11">
        <f>表2[[#Totals],[合计]]</f>
        <v>43652</v>
      </c>
      <c r="F3" s="5" t="s">
        <v>8</v>
      </c>
      <c r="G3" s="6"/>
      <c r="H3" s="7"/>
    </row>
    <row r="4" spans="2:8" ht="23.25" customHeight="1">
      <c r="B4" s="8" t="s">
        <v>18</v>
      </c>
    </row>
    <row r="5" spans="2:8" ht="20.25" customHeight="1">
      <c r="C5" s="13" t="s">
        <v>15</v>
      </c>
      <c r="D5" s="14" t="s">
        <v>10</v>
      </c>
      <c r="E5" s="14" t="s">
        <v>11</v>
      </c>
      <c r="F5" s="14" t="s">
        <v>12</v>
      </c>
      <c r="G5" s="14" t="s">
        <v>13</v>
      </c>
      <c r="H5" s="15" t="s">
        <v>14</v>
      </c>
    </row>
    <row r="6" spans="2:8" ht="20.25" customHeight="1">
      <c r="C6" s="12" t="s">
        <v>16</v>
      </c>
      <c r="D6" s="17">
        <f>SUMIFS(预算申报表!$D$13:$D$21,预算申报表!$C$13:$C$21,表2[[#This Row],[品牌]])</f>
        <v>5983</v>
      </c>
      <c r="E6" s="17">
        <f>SUMIFS(预算申报表!$E$13:$E$21,预算申报表!$C$13:$C$21,表2[[#This Row],[品牌]])</f>
        <v>3842</v>
      </c>
      <c r="F6" s="17">
        <f>SUMIFS(预算申报表!$F$13:$F$21,预算申报表!$C$13:$C$21,表2[[#This Row],[品牌]])</f>
        <v>2227</v>
      </c>
      <c r="G6" s="17">
        <f>SUMIFS(预算申报表!$G$13:$G$21,预算申报表!$C$13:$C$21,表2[[#This Row],[品牌]])</f>
        <v>2400</v>
      </c>
      <c r="H6" s="17">
        <f>SUM(表2[[#This Row],[门店装修费]:[其他杂项]])</f>
        <v>14452</v>
      </c>
    </row>
    <row r="7" spans="2:8" ht="20.25" customHeight="1">
      <c r="C7" s="12" t="s">
        <v>22</v>
      </c>
      <c r="D7" s="17">
        <f>SUMIFS(预算申报表!$D$13:$D$21,预算申报表!$C$13:$C$21,表2[[#This Row],[品牌]])</f>
        <v>5011</v>
      </c>
      <c r="E7" s="17">
        <f>SUMIFS(预算申报表!$E$13:$E$21,预算申报表!$C$13:$C$21,表2[[#This Row],[品牌]])</f>
        <v>5338</v>
      </c>
      <c r="F7" s="17">
        <f>SUMIFS(预算申报表!$F$13:$F$21,预算申报表!$C$13:$C$21,表2[[#This Row],[品牌]])</f>
        <v>4051</v>
      </c>
      <c r="G7" s="17">
        <f>SUMIFS(预算申报表!$G$13:$G$21,预算申报表!$C$13:$C$21,表2[[#This Row],[品牌]])</f>
        <v>2400</v>
      </c>
      <c r="H7" s="17">
        <f>SUM(表2[[#This Row],[门店装修费]:[其他杂项]])</f>
        <v>16800</v>
      </c>
    </row>
    <row r="8" spans="2:8" ht="20.25" customHeight="1">
      <c r="C8" s="16" t="s">
        <v>17</v>
      </c>
      <c r="D8" s="17">
        <f>SUMIFS(预算申报表!$D$13:$D$21,预算申报表!$C$13:$C$21,表2[[#This Row],[品牌]])</f>
        <v>6328</v>
      </c>
      <c r="E8" s="17">
        <f>SUMIFS(预算申报表!$E$13:$E$21,预算申报表!$C$13:$C$21,表2[[#This Row],[品牌]])</f>
        <v>3592</v>
      </c>
      <c r="F8" s="17">
        <f>SUMIFS(预算申报表!$F$13:$F$21,预算申报表!$C$13:$C$21,表2[[#This Row],[品牌]])</f>
        <v>1580</v>
      </c>
      <c r="G8" s="17">
        <f>SUMIFS(预算申报表!$G$13:$G$21,预算申报表!$C$13:$C$21,表2[[#This Row],[品牌]])</f>
        <v>900</v>
      </c>
      <c r="H8" s="17">
        <f>SUM(表2[[#This Row],[门店装修费]:[其他杂项]])</f>
        <v>12400</v>
      </c>
    </row>
    <row r="9" spans="2:8" ht="20.25" customHeight="1">
      <c r="C9" s="18" t="s">
        <v>23</v>
      </c>
      <c r="D9" s="19">
        <f>SUBTOTAL(109,表2[门店装修费])</f>
        <v>17322</v>
      </c>
      <c r="E9" s="19">
        <f>SUBTOTAL(109,表2[广告宣传费])</f>
        <v>12772</v>
      </c>
      <c r="F9" s="19">
        <f>SUBTOTAL(109,表2[餐费、招待费])</f>
        <v>7858</v>
      </c>
      <c r="G9" s="19">
        <f>SUBTOTAL(109,表2[其他杂项])</f>
        <v>5700</v>
      </c>
      <c r="H9" s="19">
        <f>SUBTOTAL(109,表2[合计])</f>
        <v>43652</v>
      </c>
    </row>
    <row r="10" spans="2:8" ht="8.25" customHeight="1"/>
    <row r="11" spans="2:8" ht="18" customHeight="1">
      <c r="B11" s="8" t="s">
        <v>19</v>
      </c>
    </row>
    <row r="12" spans="2:8" ht="22.5" customHeight="1">
      <c r="B12" s="13" t="s">
        <v>9</v>
      </c>
      <c r="C12" s="14" t="s">
        <v>15</v>
      </c>
      <c r="D12" s="14" t="s">
        <v>10</v>
      </c>
      <c r="E12" s="14" t="s">
        <v>11</v>
      </c>
      <c r="F12" s="14" t="s">
        <v>12</v>
      </c>
      <c r="G12" s="14" t="s">
        <v>13</v>
      </c>
      <c r="H12" s="15" t="s">
        <v>14</v>
      </c>
    </row>
    <row r="13" spans="2:8" ht="17.25" customHeight="1">
      <c r="B13" s="23">
        <v>10</v>
      </c>
      <c r="C13" s="20" t="s">
        <v>20</v>
      </c>
      <c r="D13" s="21">
        <v>1467</v>
      </c>
      <c r="E13" s="21">
        <v>2200</v>
      </c>
      <c r="F13" s="21">
        <v>324</v>
      </c>
      <c r="G13" s="21">
        <v>800</v>
      </c>
      <c r="H13" s="24">
        <f>SUM(表1[[#This Row],[门店装修费]:[其他杂项]])</f>
        <v>4791</v>
      </c>
    </row>
    <row r="14" spans="2:8" ht="17.25" customHeight="1">
      <c r="B14" s="23">
        <v>10</v>
      </c>
      <c r="C14" s="20" t="s">
        <v>22</v>
      </c>
      <c r="D14" s="21">
        <v>1530</v>
      </c>
      <c r="E14" s="21">
        <v>3000</v>
      </c>
      <c r="F14" s="21">
        <v>978</v>
      </c>
      <c r="G14" s="21">
        <v>800</v>
      </c>
      <c r="H14" s="24">
        <f>SUM(表1[[#This Row],[门店装修费]:[其他杂项]])</f>
        <v>6308</v>
      </c>
    </row>
    <row r="15" spans="2:8" ht="17.25" customHeight="1">
      <c r="B15" s="23">
        <v>10</v>
      </c>
      <c r="C15" s="20" t="s">
        <v>21</v>
      </c>
      <c r="D15" s="21">
        <v>2739</v>
      </c>
      <c r="E15" s="21">
        <v>2151</v>
      </c>
      <c r="F15" s="21">
        <v>460</v>
      </c>
      <c r="G15" s="21">
        <v>300</v>
      </c>
      <c r="H15" s="24">
        <f>SUM(表1[[#This Row],[门店装修费]:[其他杂项]])</f>
        <v>5650</v>
      </c>
    </row>
    <row r="16" spans="2:8" ht="17.25" customHeight="1">
      <c r="B16" s="23">
        <v>11</v>
      </c>
      <c r="C16" s="20" t="s">
        <v>20</v>
      </c>
      <c r="D16" s="21">
        <v>1073</v>
      </c>
      <c r="E16" s="21">
        <v>688</v>
      </c>
      <c r="F16" s="21">
        <v>995</v>
      </c>
      <c r="G16" s="21">
        <v>800</v>
      </c>
      <c r="H16" s="24">
        <f>SUM(表1[[#This Row],[门店装修费]:[其他杂项]])</f>
        <v>3556</v>
      </c>
    </row>
    <row r="17" spans="2:8" ht="17.25" customHeight="1">
      <c r="B17" s="23">
        <v>11</v>
      </c>
      <c r="C17" s="20" t="s">
        <v>22</v>
      </c>
      <c r="D17" s="21">
        <v>2451</v>
      </c>
      <c r="E17" s="21">
        <v>1138</v>
      </c>
      <c r="F17" s="21">
        <v>1170</v>
      </c>
      <c r="G17" s="21">
        <v>800</v>
      </c>
      <c r="H17" s="24">
        <f>SUM(表1[[#This Row],[门店装修费]:[其他杂项]])</f>
        <v>5559</v>
      </c>
    </row>
    <row r="18" spans="2:8" ht="17.25" customHeight="1">
      <c r="B18" s="23">
        <v>11</v>
      </c>
      <c r="C18" s="20" t="s">
        <v>21</v>
      </c>
      <c r="D18" s="21">
        <v>2170</v>
      </c>
      <c r="E18" s="21">
        <v>562</v>
      </c>
      <c r="F18" s="21">
        <v>211</v>
      </c>
      <c r="G18" s="21">
        <v>300</v>
      </c>
      <c r="H18" s="24">
        <f>SUM(表1[[#This Row],[门店装修费]:[其他杂项]])</f>
        <v>3243</v>
      </c>
    </row>
    <row r="19" spans="2:8" ht="17.25" customHeight="1">
      <c r="B19" s="23">
        <v>12</v>
      </c>
      <c r="C19" s="20" t="s">
        <v>20</v>
      </c>
      <c r="D19" s="21">
        <v>3443</v>
      </c>
      <c r="E19" s="21">
        <v>954</v>
      </c>
      <c r="F19" s="21">
        <v>908</v>
      </c>
      <c r="G19" s="21">
        <v>800</v>
      </c>
      <c r="H19" s="24">
        <f>SUM(表1[[#This Row],[门店装修费]:[其他杂项]])</f>
        <v>6105</v>
      </c>
    </row>
    <row r="20" spans="2:8" ht="17.25" customHeight="1">
      <c r="B20" s="23">
        <v>12</v>
      </c>
      <c r="C20" s="20" t="s">
        <v>22</v>
      </c>
      <c r="D20" s="21">
        <v>1030</v>
      </c>
      <c r="E20" s="21">
        <v>1200</v>
      </c>
      <c r="F20" s="21">
        <v>1903</v>
      </c>
      <c r="G20" s="21">
        <v>800</v>
      </c>
      <c r="H20" s="24">
        <f>SUM(表1[[#This Row],[门店装修费]:[其他杂项]])</f>
        <v>4933</v>
      </c>
    </row>
    <row r="21" spans="2:8" ht="17.25" customHeight="1">
      <c r="B21" s="25">
        <v>12</v>
      </c>
      <c r="C21" s="26" t="s">
        <v>21</v>
      </c>
      <c r="D21" s="27">
        <v>1419</v>
      </c>
      <c r="E21" s="27">
        <v>879</v>
      </c>
      <c r="F21" s="27">
        <v>909</v>
      </c>
      <c r="G21" s="27">
        <v>300</v>
      </c>
      <c r="H21" s="28">
        <f>SUM(表1[[#This Row],[门店装修费]:[其他杂项]])</f>
        <v>3507</v>
      </c>
    </row>
    <row r="22" spans="2:8" ht="21.75" customHeight="1">
      <c r="B22" s="29" t="s">
        <v>23</v>
      </c>
      <c r="C22" s="30"/>
      <c r="D22" s="31"/>
      <c r="E22" s="31"/>
      <c r="F22" s="31"/>
      <c r="G22" s="31"/>
      <c r="H22" s="32">
        <f>SUBTOTAL(109,表1[合计])</f>
        <v>43652</v>
      </c>
    </row>
    <row r="23" spans="2:8" ht="24.75" customHeight="1">
      <c r="C23" s="9"/>
      <c r="D23" s="9"/>
      <c r="E23" s="9"/>
      <c r="F23" s="9"/>
    </row>
    <row r="24" spans="2:8" ht="30" customHeight="1">
      <c r="B24" s="5" t="s">
        <v>0</v>
      </c>
      <c r="C24" s="22"/>
      <c r="D24" s="22"/>
      <c r="E24" s="10" t="s">
        <v>1</v>
      </c>
      <c r="F24" s="22"/>
      <c r="G24" s="22"/>
    </row>
  </sheetData>
  <mergeCells count="2">
    <mergeCell ref="F24:G24"/>
    <mergeCell ref="C24:D24"/>
  </mergeCells>
  <phoneticPr fontId="1" type="noConversion"/>
  <dataValidations count="1">
    <dataValidation type="list" allowBlank="1" showInputMessage="1" showErrorMessage="1" sqref="C13:C21" xr:uid="{4ADD8C8F-8CD1-4D67-9BD2-0951661F1E84}">
      <formula1>$C$6:$C$8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40262f94-9f35-4ac3-9a90-690165a166b7"/>
    <ds:schemaRef ds:uri="a4f35948-e619-41b3-aa29-22878b09cfd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预算申报表</vt:lpstr>
      <vt:lpstr>ColumnTitle1</vt:lpstr>
      <vt:lpstr>预算申报表!Print_Titles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2016-11-28T09:05:13Z</dcterms:created>
  <dcterms:modified xsi:type="dcterms:W3CDTF">2020-01-30T03:05:33Z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