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5A43A1D-513D-4F9D-BAAD-100D57E56522}" xr6:coauthVersionLast="37" xr6:coauthVersionMax="37" xr10:uidLastSave="{00000000-0000-0000-0000-000000000000}"/>
  <bookViews>
    <workbookView xWindow="0" yWindow="0" windowWidth="22260" windowHeight="12645" tabRatio="811" activeTab="1" xr2:uid="{00000000-000D-0000-FFFF-FFFF00000000}"/>
  </bookViews>
  <sheets>
    <sheet name="基本日期函数" sheetId="4" r:id="rId1"/>
    <sheet name="快速上手-空白" sheetId="10" r:id="rId2"/>
    <sheet name="快速上手-显示公式" sheetId="11" r:id="rId3"/>
    <sheet name="快速上手-显示公式 (2)" sheetId="12" r:id="rId4"/>
    <sheet name="快速上手-结果" sheetId="8" r:id="rId5"/>
    <sheet name="项目计划" sheetId="5" r:id="rId6"/>
    <sheet name="除周末外其他的法定节假日" sheetId="1" r:id="rId7"/>
  </sheets>
  <definedNames>
    <definedName name="Access_Button" hidden="1">"BugTBLU0_LMS11_List"</definedName>
    <definedName name="AccessDatabase" hidden="1">"B:\Users\Docomo\バグ管理\BugTBLU0.mdb"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2" l="1"/>
  <c r="F6" i="12"/>
  <c r="E6" i="12"/>
  <c r="F5" i="12"/>
  <c r="E5" i="12"/>
  <c r="F4" i="12"/>
  <c r="E4" i="12"/>
  <c r="K3" i="12"/>
  <c r="K4" i="12" s="1"/>
  <c r="K5" i="12" s="1"/>
  <c r="K6" i="12" s="1"/>
  <c r="J3" i="12"/>
  <c r="J4" i="12" s="1"/>
  <c r="J5" i="12" s="1"/>
  <c r="J6" i="12" s="1"/>
  <c r="F3" i="12"/>
  <c r="E3" i="12"/>
  <c r="I3" i="12" s="1"/>
  <c r="E1" i="12"/>
  <c r="R2" i="4"/>
  <c r="R1" i="4"/>
  <c r="M3" i="12" l="1"/>
  <c r="L3" i="12"/>
  <c r="O3" i="12" s="1"/>
  <c r="I4" i="12"/>
  <c r="N3" i="12"/>
  <c r="N4" i="12" s="1"/>
  <c r="N5" i="12" s="1"/>
  <c r="N6" i="12" s="1"/>
  <c r="K3" i="11"/>
  <c r="P3" i="12" l="1"/>
  <c r="L4" i="12"/>
  <c r="L5" i="12" s="1"/>
  <c r="L6" i="12" s="1"/>
  <c r="M4" i="12"/>
  <c r="M5" i="12" s="1"/>
  <c r="M6" i="12" s="1"/>
  <c r="K4" i="11"/>
  <c r="K5" i="11" s="1"/>
  <c r="K6" i="11" s="1"/>
  <c r="F6" i="11"/>
  <c r="E6" i="11"/>
  <c r="F5" i="11"/>
  <c r="E5" i="11"/>
  <c r="F4" i="11"/>
  <c r="E4" i="11"/>
  <c r="F3" i="11"/>
  <c r="J3" i="11" s="1"/>
  <c r="N3" i="11" s="1"/>
  <c r="E3" i="11"/>
  <c r="I3" i="11" s="1"/>
  <c r="E1" i="11"/>
  <c r="F4" i="10"/>
  <c r="F5" i="10"/>
  <c r="F6" i="10"/>
  <c r="F3" i="10"/>
  <c r="O3" i="4"/>
  <c r="K3" i="4"/>
  <c r="E4" i="10"/>
  <c r="E5" i="10"/>
  <c r="E6" i="10"/>
  <c r="E3" i="10"/>
  <c r="P7" i="8"/>
  <c r="O7" i="8"/>
  <c r="N7" i="8"/>
  <c r="M7" i="8"/>
  <c r="L7" i="8"/>
  <c r="K7" i="8"/>
  <c r="J7" i="8"/>
  <c r="I7" i="8"/>
  <c r="H7" i="8"/>
  <c r="G7" i="8"/>
  <c r="F7" i="8"/>
  <c r="E7" i="8"/>
  <c r="P6" i="8"/>
  <c r="O6" i="8"/>
  <c r="N6" i="8"/>
  <c r="M6" i="8"/>
  <c r="L6" i="8"/>
  <c r="K6" i="8"/>
  <c r="J6" i="8"/>
  <c r="I6" i="8"/>
  <c r="H6" i="8"/>
  <c r="G6" i="8"/>
  <c r="F6" i="8"/>
  <c r="E6" i="8"/>
  <c r="P5" i="8"/>
  <c r="O5" i="8"/>
  <c r="N5" i="8"/>
  <c r="M5" i="8"/>
  <c r="L5" i="8"/>
  <c r="K5" i="8"/>
  <c r="J5" i="8"/>
  <c r="I5" i="8"/>
  <c r="H5" i="8"/>
  <c r="G5" i="8"/>
  <c r="F5" i="8"/>
  <c r="E5" i="8"/>
  <c r="P4" i="8"/>
  <c r="O4" i="8"/>
  <c r="N4" i="8"/>
  <c r="M4" i="8"/>
  <c r="L4" i="8"/>
  <c r="K4" i="8"/>
  <c r="J4" i="8"/>
  <c r="I4" i="8"/>
  <c r="H4" i="8"/>
  <c r="G4" i="8"/>
  <c r="F4" i="8"/>
  <c r="E4" i="8"/>
  <c r="P2" i="8"/>
  <c r="O2" i="8"/>
  <c r="N2" i="8"/>
  <c r="M2" i="8"/>
  <c r="L2" i="8"/>
  <c r="K2" i="8"/>
  <c r="J2" i="8"/>
  <c r="I2" i="8"/>
  <c r="H2" i="8"/>
  <c r="G2" i="8"/>
  <c r="P4" i="12" l="1"/>
  <c r="P5" i="12" s="1"/>
  <c r="P6" i="12" s="1"/>
  <c r="O4" i="12"/>
  <c r="O5" i="12" s="1"/>
  <c r="O6" i="12" s="1"/>
  <c r="I4" i="11"/>
  <c r="M3" i="11"/>
  <c r="L3" i="11"/>
  <c r="J4" i="11"/>
  <c r="J5" i="11" s="1"/>
  <c r="J6" i="11" s="1"/>
  <c r="I6" i="11"/>
  <c r="N4" i="11" l="1"/>
  <c r="M4" i="11"/>
  <c r="P3" i="11"/>
  <c r="O3" i="11"/>
  <c r="O4" i="11" s="1"/>
  <c r="O5" i="11" s="1"/>
  <c r="O6" i="11" s="1"/>
  <c r="L4" i="11"/>
  <c r="L5" i="11" s="1"/>
  <c r="L6" i="11" s="1"/>
  <c r="N5" i="11"/>
  <c r="N6" i="11" s="1"/>
  <c r="M5" i="11"/>
  <c r="M6" i="11" s="1"/>
  <c r="B2" i="4"/>
  <c r="B1" i="4"/>
  <c r="B5" i="4" s="1"/>
  <c r="G2" i="4"/>
  <c r="G4" i="4" s="1"/>
  <c r="P4" i="11" l="1"/>
  <c r="P5" i="11"/>
  <c r="P6" i="11" s="1"/>
  <c r="G6" i="4"/>
  <c r="G5" i="4"/>
  <c r="B3" i="4"/>
  <c r="B6" i="4" l="1"/>
  <c r="B7" i="4"/>
  <c r="J20" i="5"/>
  <c r="I20" i="5"/>
  <c r="J19" i="5"/>
  <c r="I19" i="5"/>
  <c r="J18" i="5"/>
  <c r="I18" i="5"/>
  <c r="J17" i="5"/>
  <c r="I17" i="5"/>
  <c r="J16" i="5"/>
  <c r="I16" i="5"/>
  <c r="J14" i="5"/>
  <c r="I14" i="5"/>
  <c r="J13" i="5"/>
  <c r="I13" i="5"/>
  <c r="J11" i="5"/>
  <c r="I11" i="5"/>
  <c r="J10" i="5"/>
  <c r="I10" i="5"/>
  <c r="J8" i="5"/>
  <c r="I8" i="5"/>
  <c r="J7" i="5"/>
  <c r="I7" i="5"/>
  <c r="J6" i="5"/>
  <c r="I6" i="5"/>
  <c r="J5" i="5"/>
  <c r="I5" i="5"/>
  <c r="L12" i="5"/>
  <c r="K5" i="5" l="1"/>
  <c r="K7" i="5"/>
  <c r="K10" i="5"/>
  <c r="K13" i="5"/>
  <c r="K16" i="5"/>
  <c r="K6" i="5"/>
  <c r="K8" i="5"/>
  <c r="K11" i="5"/>
  <c r="K14" i="5"/>
  <c r="K18" i="5"/>
  <c r="K20" i="5"/>
  <c r="K17" i="5"/>
  <c r="K19" i="5"/>
  <c r="L16" i="5"/>
  <c r="L18" i="5"/>
  <c r="L13" i="5"/>
  <c r="L11" i="5"/>
  <c r="L10" i="5"/>
  <c r="L9" i="5"/>
  <c r="L19" i="5"/>
  <c r="L17" i="5"/>
  <c r="L15" i="5"/>
  <c r="L14" i="5"/>
  <c r="L3" i="5"/>
  <c r="L6" i="5"/>
  <c r="L8" i="5"/>
  <c r="L5" i="5"/>
  <c r="L7" i="5"/>
  <c r="L20" i="5"/>
  <c r="M20" i="5" l="1"/>
  <c r="M19" i="5"/>
  <c r="M18" i="5"/>
  <c r="M17" i="5"/>
  <c r="M16" i="5"/>
  <c r="M15" i="5"/>
  <c r="M14" i="5"/>
  <c r="M10" i="5"/>
  <c r="M3" i="5"/>
  <c r="M12" i="5"/>
  <c r="M9" i="5"/>
  <c r="M8" i="5"/>
  <c r="M6" i="5"/>
  <c r="M13" i="5"/>
  <c r="M11" i="5"/>
  <c r="M7" i="5"/>
  <c r="M5" i="5"/>
  <c r="N19" i="5" l="1"/>
  <c r="N17" i="5"/>
  <c r="N15" i="5"/>
  <c r="N14" i="5"/>
  <c r="N13" i="5"/>
  <c r="N12" i="5"/>
  <c r="N8" i="5"/>
  <c r="N11" i="5"/>
  <c r="N9" i="5"/>
  <c r="N7" i="5"/>
  <c r="N6" i="5"/>
  <c r="N5" i="5"/>
  <c r="N20" i="5"/>
  <c r="N3" i="5"/>
  <c r="N18" i="5"/>
  <c r="N16" i="5"/>
  <c r="N10" i="5"/>
  <c r="O20" i="5" l="1"/>
  <c r="O18" i="5"/>
  <c r="O16" i="5"/>
  <c r="O12" i="5"/>
  <c r="O11" i="5"/>
  <c r="O9" i="5"/>
  <c r="O7" i="5"/>
  <c r="O6" i="5"/>
  <c r="O5" i="5"/>
  <c r="O19" i="5"/>
  <c r="O17" i="5"/>
  <c r="O15" i="5"/>
  <c r="O13" i="5"/>
  <c r="O8" i="5"/>
  <c r="O10" i="5"/>
  <c r="O14" i="5"/>
  <c r="O3" i="5"/>
  <c r="P20" i="5" l="1"/>
  <c r="P18" i="5"/>
  <c r="P16" i="5"/>
  <c r="P11" i="5"/>
  <c r="P10" i="5"/>
  <c r="P9" i="5"/>
  <c r="P19" i="5"/>
  <c r="P17" i="5"/>
  <c r="P15" i="5"/>
  <c r="P13" i="5"/>
  <c r="P8" i="5"/>
  <c r="P3" i="5"/>
  <c r="P14" i="5"/>
  <c r="P12" i="5"/>
  <c r="P6" i="5"/>
  <c r="P7" i="5"/>
  <c r="P5" i="5"/>
  <c r="Q20" i="5" l="1"/>
  <c r="Q19" i="5"/>
  <c r="Q18" i="5"/>
  <c r="Q17" i="5"/>
  <c r="Q16" i="5"/>
  <c r="Q15" i="5"/>
  <c r="Q14" i="5"/>
  <c r="Q3" i="5"/>
  <c r="Q10" i="5"/>
  <c r="Q13" i="5"/>
  <c r="Q11" i="5"/>
  <c r="Q9" i="5"/>
  <c r="Q8" i="5"/>
  <c r="Q7" i="5"/>
  <c r="Q5" i="5"/>
  <c r="Q12" i="5"/>
  <c r="Q6" i="5"/>
  <c r="R14" i="5" l="1"/>
  <c r="R13" i="5"/>
  <c r="R12" i="5"/>
  <c r="R8" i="5"/>
  <c r="R19" i="5"/>
  <c r="R17" i="5"/>
  <c r="R15" i="5"/>
  <c r="R10" i="5"/>
  <c r="R20" i="5"/>
  <c r="R18" i="5"/>
  <c r="R16" i="5"/>
  <c r="R7" i="5"/>
  <c r="R6" i="5"/>
  <c r="R5" i="5"/>
  <c r="R3" i="5"/>
  <c r="R11" i="5"/>
  <c r="R9" i="5"/>
  <c r="S19" i="5" l="1"/>
  <c r="S17" i="5"/>
  <c r="S15" i="5"/>
  <c r="S20" i="5"/>
  <c r="S18" i="5"/>
  <c r="S16" i="5"/>
  <c r="S7" i="5"/>
  <c r="S6" i="5"/>
  <c r="S5" i="5"/>
  <c r="S14" i="5"/>
  <c r="S12" i="5"/>
  <c r="S11" i="5"/>
  <c r="S9" i="5"/>
  <c r="S3" i="5"/>
  <c r="S10" i="5"/>
  <c r="S8" i="5"/>
  <c r="S13" i="5"/>
  <c r="T11" i="5" l="1"/>
  <c r="T10" i="5"/>
  <c r="T9" i="5"/>
  <c r="T20" i="5"/>
  <c r="T18" i="5"/>
  <c r="T16" i="5"/>
  <c r="T14" i="5"/>
  <c r="T12" i="5"/>
  <c r="T13" i="5"/>
  <c r="T8" i="5"/>
  <c r="T3" i="5"/>
  <c r="T7" i="5"/>
  <c r="T5" i="5"/>
  <c r="T6" i="5"/>
  <c r="T19" i="5"/>
  <c r="T17" i="5"/>
  <c r="T15" i="5"/>
  <c r="U20" i="5" l="1"/>
  <c r="U19" i="5"/>
  <c r="U18" i="5"/>
  <c r="U17" i="5"/>
  <c r="U16" i="5"/>
  <c r="U15" i="5"/>
  <c r="U14" i="5"/>
  <c r="U13" i="5"/>
  <c r="U11" i="5"/>
  <c r="U9" i="5"/>
  <c r="U8" i="5"/>
  <c r="U3" i="5"/>
  <c r="U10" i="5"/>
  <c r="U6" i="5"/>
  <c r="U12" i="5"/>
  <c r="U7" i="5"/>
  <c r="U5" i="5"/>
  <c r="V20" i="5" l="1"/>
  <c r="V18" i="5"/>
  <c r="V16" i="5"/>
  <c r="V14" i="5"/>
  <c r="V13" i="5"/>
  <c r="V12" i="5"/>
  <c r="V8" i="5"/>
  <c r="V10" i="5"/>
  <c r="V7" i="5"/>
  <c r="V6" i="5"/>
  <c r="V5" i="5"/>
  <c r="V19" i="5"/>
  <c r="V3" i="5"/>
  <c r="V9" i="5"/>
  <c r="V17" i="5"/>
  <c r="V15" i="5"/>
  <c r="V11" i="5"/>
  <c r="W19" i="5" l="1"/>
  <c r="W17" i="5"/>
  <c r="W15" i="5"/>
  <c r="W13" i="5"/>
  <c r="W10" i="5"/>
  <c r="W7" i="5"/>
  <c r="W6" i="5"/>
  <c r="W5" i="5"/>
  <c r="W9" i="5"/>
  <c r="W8" i="5"/>
  <c r="W20" i="5"/>
  <c r="W18" i="5"/>
  <c r="W16" i="5"/>
  <c r="W12" i="5"/>
  <c r="W11" i="5"/>
  <c r="W14" i="5"/>
  <c r="W3" i="5"/>
  <c r="X19" i="5" l="1"/>
  <c r="X17" i="5"/>
  <c r="X15" i="5"/>
  <c r="X11" i="5"/>
  <c r="X10" i="5"/>
  <c r="X9" i="5"/>
  <c r="X18" i="5"/>
  <c r="X12" i="5"/>
  <c r="X3" i="5"/>
  <c r="X20" i="5"/>
  <c r="X16" i="5"/>
  <c r="X6" i="5"/>
  <c r="X8" i="5"/>
  <c r="X14" i="5"/>
  <c r="X7" i="5"/>
  <c r="X5" i="5"/>
  <c r="X13" i="5"/>
  <c r="Y20" i="5" l="1"/>
  <c r="Y19" i="5"/>
  <c r="Y18" i="5"/>
  <c r="Y17" i="5"/>
  <c r="Y16" i="5"/>
  <c r="Y15" i="5"/>
  <c r="Y14" i="5"/>
  <c r="Y13" i="5"/>
  <c r="Y12" i="5"/>
  <c r="Y3" i="5"/>
  <c r="Y11" i="5"/>
  <c r="Y9" i="5"/>
  <c r="Y8" i="5"/>
  <c r="Y7" i="5"/>
  <c r="Y5" i="5"/>
  <c r="Y6" i="5"/>
  <c r="Y10" i="5"/>
  <c r="Z14" i="5" l="1"/>
  <c r="Z13" i="5"/>
  <c r="Z12" i="5"/>
  <c r="Z8" i="5"/>
  <c r="Z20" i="5"/>
  <c r="Z18" i="5"/>
  <c r="Z16" i="5"/>
  <c r="Z11" i="5"/>
  <c r="Z9" i="5"/>
  <c r="Z19" i="5"/>
  <c r="Z17" i="5"/>
  <c r="Z15" i="5"/>
  <c r="Z7" i="5"/>
  <c r="Z6" i="5"/>
  <c r="Z5" i="5"/>
  <c r="Z10" i="5"/>
  <c r="Z3" i="5"/>
  <c r="AA20" i="5" l="1"/>
  <c r="AA18" i="5"/>
  <c r="AA16" i="5"/>
  <c r="AA19" i="5"/>
  <c r="AA17" i="5"/>
  <c r="AA15" i="5"/>
  <c r="AA8" i="5"/>
  <c r="AA7" i="5"/>
  <c r="AA6" i="5"/>
  <c r="AA5" i="5"/>
  <c r="AA14" i="5"/>
  <c r="AA10" i="5"/>
  <c r="AA12" i="5"/>
  <c r="AA11" i="5"/>
  <c r="AA9" i="5"/>
  <c r="AA3" i="5"/>
  <c r="AA13" i="5"/>
  <c r="AB11" i="5" l="1"/>
  <c r="AB10" i="5"/>
  <c r="AB9" i="5"/>
  <c r="AB19" i="5"/>
  <c r="AB17" i="5"/>
  <c r="AB15" i="5"/>
  <c r="AB14" i="5"/>
  <c r="AB20" i="5"/>
  <c r="AB18" i="5"/>
  <c r="AB16" i="5"/>
  <c r="AB13" i="5"/>
  <c r="AB3" i="5"/>
  <c r="AB8" i="5"/>
  <c r="AB7" i="5"/>
  <c r="AB5" i="5"/>
  <c r="AB6" i="5"/>
  <c r="AB12" i="5"/>
  <c r="AC20" i="5" l="1"/>
  <c r="AC19" i="5"/>
  <c r="AC18" i="5"/>
  <c r="AC17" i="5"/>
  <c r="AC16" i="5"/>
  <c r="AC15" i="5"/>
  <c r="AC14" i="5"/>
  <c r="AC13" i="5"/>
  <c r="AC10" i="5"/>
  <c r="AC3" i="5"/>
  <c r="AC12" i="5"/>
  <c r="AC6" i="5"/>
  <c r="AC11" i="5"/>
  <c r="AC5" i="5"/>
  <c r="AC9" i="5"/>
  <c r="AC8" i="5"/>
  <c r="AC7" i="5"/>
  <c r="AD19" i="5" l="1"/>
  <c r="AD17" i="5"/>
  <c r="AD15" i="5"/>
  <c r="AD14" i="5"/>
  <c r="AD13" i="5"/>
  <c r="AD12" i="5"/>
  <c r="AD8" i="5"/>
  <c r="AD20" i="5"/>
  <c r="AD18" i="5"/>
  <c r="AD16" i="5"/>
  <c r="AD11" i="5"/>
  <c r="AD9" i="5"/>
  <c r="AD7" i="5"/>
  <c r="AD6" i="5"/>
  <c r="AD5" i="5"/>
  <c r="AD3" i="5"/>
  <c r="AD10" i="5"/>
  <c r="AE20" i="5" l="1"/>
  <c r="AE18" i="5"/>
  <c r="AE16" i="5"/>
  <c r="AE13" i="5"/>
  <c r="AE12" i="5"/>
  <c r="AE11" i="5"/>
  <c r="AE9" i="5"/>
  <c r="AE7" i="5"/>
  <c r="AE6" i="5"/>
  <c r="AE5" i="5"/>
  <c r="AE8" i="5"/>
  <c r="AE10" i="5"/>
  <c r="AE17" i="5"/>
  <c r="AE15" i="5"/>
  <c r="AE14" i="5"/>
  <c r="AE19" i="5"/>
  <c r="AE3" i="5"/>
  <c r="AF20" i="5" l="1"/>
  <c r="AF18" i="5"/>
  <c r="AF16" i="5"/>
  <c r="AF11" i="5"/>
  <c r="AF10" i="5"/>
  <c r="AF9" i="5"/>
  <c r="AF8" i="5"/>
  <c r="AF19" i="5"/>
  <c r="AF3" i="5"/>
  <c r="AF17" i="5"/>
  <c r="AF15" i="5"/>
  <c r="AF14" i="5"/>
  <c r="AF13" i="5"/>
  <c r="AF6" i="5"/>
  <c r="AF7" i="5"/>
  <c r="AF5" i="5"/>
  <c r="AF12" i="5"/>
  <c r="AG20" i="5" l="1"/>
  <c r="AG19" i="5"/>
  <c r="AG18" i="5"/>
  <c r="AG17" i="5"/>
  <c r="AG16" i="5"/>
  <c r="AG15" i="5"/>
  <c r="AG14" i="5"/>
  <c r="AG13" i="5"/>
  <c r="AG3" i="5"/>
  <c r="AG10" i="5"/>
  <c r="AG7" i="5"/>
  <c r="AG5" i="5"/>
  <c r="AG11" i="5"/>
  <c r="AG9" i="5"/>
  <c r="AG8" i="5"/>
  <c r="AG12" i="5"/>
  <c r="AG6" i="5"/>
  <c r="AH14" i="5" l="1"/>
  <c r="AH13" i="5"/>
  <c r="AH12" i="5"/>
  <c r="AH8" i="5"/>
  <c r="AH19" i="5"/>
  <c r="AH17" i="5"/>
  <c r="AH15" i="5"/>
  <c r="AH10" i="5"/>
  <c r="AH7" i="5"/>
  <c r="AH6" i="5"/>
  <c r="AH5" i="5"/>
  <c r="AH18" i="5"/>
  <c r="AH9" i="5"/>
  <c r="AH20" i="5"/>
  <c r="AH3" i="5"/>
  <c r="AH11" i="5"/>
  <c r="AH16" i="5"/>
  <c r="AI19" i="5" l="1"/>
  <c r="AI17" i="5"/>
  <c r="AI15" i="5"/>
  <c r="AI7" i="5"/>
  <c r="AI6" i="5"/>
  <c r="AI5" i="5"/>
  <c r="AI14" i="5"/>
  <c r="AI12" i="5"/>
  <c r="AI11" i="5"/>
  <c r="AI9" i="5"/>
  <c r="AI20" i="5"/>
  <c r="AI18" i="5"/>
  <c r="AI8" i="5"/>
  <c r="AI3" i="5"/>
  <c r="AI16" i="5"/>
  <c r="AI13" i="5"/>
  <c r="AI10" i="5"/>
  <c r="AJ11" i="5" l="1"/>
  <c r="AJ10" i="5"/>
  <c r="AJ9" i="5"/>
  <c r="AJ20" i="5"/>
  <c r="AJ18" i="5"/>
  <c r="AJ16" i="5"/>
  <c r="AJ14" i="5"/>
  <c r="AJ12" i="5"/>
  <c r="AJ19" i="5"/>
  <c r="AJ17" i="5"/>
  <c r="AJ15" i="5"/>
  <c r="AJ13" i="5"/>
  <c r="AJ8" i="5"/>
  <c r="AJ3" i="5"/>
  <c r="AJ7" i="5"/>
  <c r="AJ5" i="5"/>
  <c r="AJ6" i="5"/>
  <c r="AK20" i="5" l="1"/>
  <c r="AK19" i="5"/>
  <c r="AK18" i="5"/>
  <c r="AK17" i="5"/>
  <c r="AK16" i="5"/>
  <c r="AK15" i="5"/>
  <c r="AK14" i="5"/>
  <c r="AK13" i="5"/>
  <c r="AK11" i="5"/>
  <c r="AK9" i="5"/>
  <c r="AK8" i="5"/>
  <c r="AK3" i="5"/>
  <c r="AK12" i="5"/>
  <c r="AK6" i="5"/>
  <c r="AK10" i="5"/>
  <c r="AK5" i="5"/>
  <c r="AK7" i="5"/>
  <c r="AL20" i="5" l="1"/>
  <c r="AL18" i="5"/>
  <c r="AL16" i="5"/>
  <c r="AL14" i="5"/>
  <c r="AL13" i="5"/>
  <c r="AL12" i="5"/>
  <c r="AL8" i="5"/>
  <c r="AL19" i="5"/>
  <c r="AL17" i="5"/>
  <c r="AL15" i="5"/>
  <c r="AL10" i="5"/>
  <c r="AL7" i="5"/>
  <c r="AL6" i="5"/>
  <c r="AL5" i="5"/>
  <c r="AL11" i="5"/>
  <c r="AL9" i="5"/>
  <c r="AL3" i="5"/>
  <c r="AM19" i="5" l="1"/>
  <c r="AM17" i="5"/>
  <c r="AM15" i="5"/>
  <c r="AM13" i="5"/>
  <c r="AM10" i="5"/>
  <c r="AM7" i="5"/>
  <c r="AM6" i="5"/>
  <c r="AM5" i="5"/>
  <c r="AM20" i="5"/>
  <c r="AM18" i="5"/>
  <c r="AM16" i="5"/>
  <c r="AM8" i="5"/>
  <c r="AM14" i="5"/>
  <c r="AM9" i="5"/>
  <c r="AM3" i="5"/>
  <c r="AM12" i="5"/>
  <c r="AM11" i="5"/>
  <c r="AN19" i="5" l="1"/>
  <c r="AN17" i="5"/>
  <c r="AN15" i="5"/>
  <c r="AN11" i="5"/>
  <c r="AN10" i="5"/>
  <c r="AN9" i="5"/>
  <c r="AN20" i="5"/>
  <c r="AN18" i="5"/>
  <c r="AN16" i="5"/>
  <c r="AN12" i="5"/>
  <c r="AN3" i="5"/>
  <c r="AN6" i="5"/>
  <c r="AN7" i="5"/>
  <c r="AN5" i="5"/>
  <c r="AN14" i="5"/>
  <c r="AN13" i="5"/>
  <c r="AN8" i="5"/>
  <c r="AO20" i="5" l="1"/>
  <c r="AO19" i="5"/>
  <c r="AO18" i="5"/>
  <c r="AO17" i="5"/>
  <c r="AO16" i="5"/>
  <c r="AO15" i="5"/>
  <c r="AO14" i="5"/>
  <c r="AO13" i="5"/>
  <c r="AO12" i="5"/>
  <c r="AO3" i="5"/>
  <c r="AO11" i="5"/>
  <c r="AO9" i="5"/>
  <c r="AO8" i="5"/>
  <c r="AO7" i="5"/>
  <c r="AO10" i="5"/>
  <c r="AO5" i="5"/>
  <c r="AO6" i="5"/>
  <c r="AP14" i="5" l="1"/>
  <c r="AP13" i="5"/>
  <c r="AP12" i="5"/>
  <c r="AP8" i="5"/>
  <c r="AP20" i="5"/>
  <c r="AP18" i="5"/>
  <c r="AP16" i="5"/>
  <c r="AP11" i="5"/>
  <c r="AP9" i="5"/>
  <c r="AP7" i="5"/>
  <c r="AP6" i="5"/>
  <c r="AP5" i="5"/>
  <c r="AP10" i="5"/>
  <c r="AP3" i="5"/>
  <c r="AP19" i="5"/>
  <c r="AP17" i="5"/>
  <c r="AP15" i="5"/>
  <c r="AQ20" i="5" l="1"/>
  <c r="AQ18" i="5"/>
  <c r="AQ16" i="5"/>
  <c r="AQ8" i="5"/>
  <c r="AQ7" i="5"/>
  <c r="AQ6" i="5"/>
  <c r="AQ5" i="5"/>
  <c r="AQ14" i="5"/>
  <c r="AQ10" i="5"/>
  <c r="AQ19" i="5"/>
  <c r="AQ9" i="5"/>
  <c r="AQ13" i="5"/>
  <c r="AQ3" i="5"/>
  <c r="AQ17" i="5"/>
  <c r="AQ15" i="5"/>
  <c r="AQ12" i="5"/>
  <c r="AQ11" i="5"/>
  <c r="AR11" i="5" l="1"/>
  <c r="AR10" i="5"/>
  <c r="AR9" i="5"/>
  <c r="AR19" i="5"/>
  <c r="AR17" i="5"/>
  <c r="AR15" i="5"/>
  <c r="AR14" i="5"/>
  <c r="AR13" i="5"/>
  <c r="AR3" i="5"/>
  <c r="AR7" i="5"/>
  <c r="AR5" i="5"/>
  <c r="AR8" i="5"/>
  <c r="AR6" i="5"/>
  <c r="AR18" i="5"/>
  <c r="AR20" i="5"/>
  <c r="AR16" i="5"/>
  <c r="AR12" i="5"/>
  <c r="AS20" i="5" l="1"/>
  <c r="AS19" i="5"/>
  <c r="AS18" i="5"/>
  <c r="AS17" i="5"/>
  <c r="AS16" i="5"/>
  <c r="AS15" i="5"/>
  <c r="AS14" i="5"/>
  <c r="AS13" i="5"/>
  <c r="AS10" i="5"/>
  <c r="AS3" i="5"/>
  <c r="AS12" i="5"/>
  <c r="AS9" i="5"/>
  <c r="AS8" i="5"/>
  <c r="AS6" i="5"/>
  <c r="AS11" i="5"/>
  <c r="AS7" i="5"/>
  <c r="AS5" i="5"/>
  <c r="AT19" i="5" l="1"/>
  <c r="AT17" i="5"/>
  <c r="AT15" i="5"/>
  <c r="AT14" i="5"/>
  <c r="AT13" i="5"/>
  <c r="AT12" i="5"/>
  <c r="AT8" i="5"/>
  <c r="AT18" i="5"/>
  <c r="AT11" i="5"/>
  <c r="AT9" i="5"/>
  <c r="AT7" i="5"/>
  <c r="AT6" i="5"/>
  <c r="AT5" i="5"/>
  <c r="AT20" i="5"/>
  <c r="AT16" i="5"/>
  <c r="AT3" i="5"/>
  <c r="AT10" i="5"/>
  <c r="AU20" i="5" l="1"/>
  <c r="AU18" i="5"/>
  <c r="AU16" i="5"/>
  <c r="AU13" i="5"/>
  <c r="AU12" i="5"/>
  <c r="AU11" i="5"/>
  <c r="AU9" i="5"/>
  <c r="AU7" i="5"/>
  <c r="AU6" i="5"/>
  <c r="AU5" i="5"/>
  <c r="AU19" i="5"/>
  <c r="AU17" i="5"/>
  <c r="AU15" i="5"/>
  <c r="AU8" i="5"/>
  <c r="AU10" i="5"/>
  <c r="AU14" i="5"/>
  <c r="AU3" i="5"/>
  <c r="AV20" i="5" l="1"/>
  <c r="AV18" i="5"/>
  <c r="AV16" i="5"/>
  <c r="AV11" i="5"/>
  <c r="AV10" i="5"/>
  <c r="AV9" i="5"/>
  <c r="AV19" i="5"/>
  <c r="AV17" i="5"/>
  <c r="AV15" i="5"/>
  <c r="AV8" i="5"/>
  <c r="AV3" i="5"/>
  <c r="AV14" i="5"/>
  <c r="AV13" i="5"/>
  <c r="AV12" i="5"/>
  <c r="AV6" i="5"/>
  <c r="AV7" i="5"/>
  <c r="AV5" i="5"/>
  <c r="AW20" i="5" l="1"/>
  <c r="AW19" i="5"/>
  <c r="AW18" i="5"/>
  <c r="AW17" i="5"/>
  <c r="AW16" i="5"/>
  <c r="AW15" i="5"/>
  <c r="AW14" i="5"/>
  <c r="AW13" i="5"/>
  <c r="AW3" i="5"/>
  <c r="AW10" i="5"/>
  <c r="AW11" i="5"/>
  <c r="AW9" i="5"/>
  <c r="AW8" i="5"/>
  <c r="AW5" i="5"/>
  <c r="AW7" i="5"/>
  <c r="AW12" i="5"/>
  <c r="AW6" i="5"/>
  <c r="AX14" i="5" l="1"/>
  <c r="AX13" i="5"/>
  <c r="AX12" i="5"/>
  <c r="AX8" i="5"/>
  <c r="AX19" i="5"/>
  <c r="AX17" i="5"/>
  <c r="AX15" i="5"/>
  <c r="AX10" i="5"/>
  <c r="AX20" i="5"/>
  <c r="AX18" i="5"/>
  <c r="AX16" i="5"/>
  <c r="AX7" i="5"/>
  <c r="AX6" i="5"/>
  <c r="AX5" i="5"/>
  <c r="AX3" i="5"/>
  <c r="AX9" i="5"/>
  <c r="AX11" i="5"/>
  <c r="AY19" i="5" l="1"/>
  <c r="AY17" i="5"/>
  <c r="AY15" i="5"/>
  <c r="AY20" i="5"/>
  <c r="AY18" i="5"/>
  <c r="AY16" i="5"/>
  <c r="AY7" i="5"/>
  <c r="AY6" i="5"/>
  <c r="AY5" i="5"/>
  <c r="AY14" i="5"/>
  <c r="AY12" i="5"/>
  <c r="AY11" i="5"/>
  <c r="AY9" i="5"/>
  <c r="AY3" i="5"/>
  <c r="AY10" i="5"/>
  <c r="AY8" i="5"/>
  <c r="AY13" i="5"/>
  <c r="AZ11" i="5" l="1"/>
  <c r="AZ10" i="5"/>
  <c r="AZ9" i="5"/>
  <c r="AZ20" i="5"/>
  <c r="AZ18" i="5"/>
  <c r="AZ16" i="5"/>
  <c r="AZ14" i="5"/>
  <c r="AZ12" i="5"/>
  <c r="AZ13" i="5"/>
  <c r="AZ8" i="5"/>
  <c r="AZ3" i="5"/>
  <c r="AZ19" i="5"/>
  <c r="AZ7" i="5"/>
  <c r="AZ5" i="5"/>
  <c r="AZ6" i="5"/>
  <c r="AZ17" i="5"/>
  <c r="AZ15" i="5"/>
  <c r="BA20" i="5" l="1"/>
  <c r="BA19" i="5"/>
  <c r="BA18" i="5"/>
  <c r="BA17" i="5"/>
  <c r="BA16" i="5"/>
  <c r="BA15" i="5"/>
  <c r="BA14" i="5"/>
  <c r="BA13" i="5"/>
  <c r="BA11" i="5"/>
  <c r="BA9" i="5"/>
  <c r="BA8" i="5"/>
  <c r="BA3" i="5"/>
  <c r="BA10" i="5"/>
  <c r="BA6" i="5"/>
  <c r="BA12" i="5"/>
  <c r="BA7" i="5"/>
  <c r="BA5" i="5"/>
  <c r="BB20" i="5" l="1"/>
  <c r="BB18" i="5"/>
  <c r="BB16" i="5"/>
  <c r="BB14" i="5"/>
  <c r="BB13" i="5"/>
  <c r="BB12" i="5"/>
  <c r="BB8" i="5"/>
  <c r="BB10" i="5"/>
  <c r="BB7" i="5"/>
  <c r="BB6" i="5"/>
  <c r="BB5" i="5"/>
  <c r="BB19" i="5"/>
  <c r="BB17" i="5"/>
  <c r="BB15" i="5"/>
  <c r="BB3" i="5"/>
  <c r="BB9" i="5"/>
  <c r="BB11" i="5"/>
  <c r="BC19" i="5" l="1"/>
  <c r="BC17" i="5"/>
  <c r="BC15" i="5"/>
  <c r="BC13" i="5"/>
  <c r="BC10" i="5"/>
  <c r="BC7" i="5"/>
  <c r="BC6" i="5"/>
  <c r="BC5" i="5"/>
  <c r="BC20" i="5"/>
  <c r="BC9" i="5"/>
  <c r="BC8" i="5"/>
  <c r="BC12" i="5"/>
  <c r="BC11" i="5"/>
  <c r="BC18" i="5"/>
  <c r="BC16" i="5"/>
  <c r="BC14" i="5"/>
  <c r="BC3" i="5"/>
  <c r="BD19" i="5" l="1"/>
  <c r="BD17" i="5"/>
  <c r="BD15" i="5"/>
  <c r="BD11" i="5"/>
  <c r="BD10" i="5"/>
  <c r="BD9" i="5"/>
  <c r="BD12" i="5"/>
  <c r="BD3" i="5"/>
  <c r="BD20" i="5"/>
  <c r="BD18" i="5"/>
  <c r="BD6" i="5"/>
  <c r="BD8" i="5"/>
  <c r="BD7" i="5"/>
  <c r="BD5" i="5"/>
  <c r="BD16" i="5"/>
  <c r="BD14" i="5"/>
  <c r="BD13" i="5"/>
  <c r="BE20" i="5" l="1"/>
  <c r="BE19" i="5"/>
  <c r="BE18" i="5"/>
  <c r="BE17" i="5"/>
  <c r="BE16" i="5"/>
  <c r="BE15" i="5"/>
  <c r="BE14" i="5"/>
  <c r="BE13" i="5"/>
  <c r="BE12" i="5"/>
  <c r="BE3" i="5"/>
  <c r="BE11" i="5"/>
  <c r="BE9" i="5"/>
  <c r="BE8" i="5"/>
  <c r="BE7" i="5"/>
  <c r="BE5" i="5"/>
  <c r="BE10" i="5"/>
  <c r="BE6" i="5"/>
  <c r="BF14" i="5" l="1"/>
  <c r="BF13" i="5"/>
  <c r="BF12" i="5"/>
  <c r="BF8" i="5"/>
  <c r="BF20" i="5"/>
  <c r="BF18" i="5"/>
  <c r="BF16" i="5"/>
  <c r="BF11" i="5"/>
  <c r="BF9" i="5"/>
  <c r="BF19" i="5"/>
  <c r="BF17" i="5"/>
  <c r="BF15" i="5"/>
  <c r="BF7" i="5"/>
  <c r="BF6" i="5"/>
  <c r="BF5" i="5"/>
  <c r="BF10" i="5"/>
  <c r="BF3" i="5"/>
  <c r="BG20" i="5" l="1"/>
  <c r="BG18" i="5"/>
  <c r="BG16" i="5"/>
  <c r="BG19" i="5"/>
  <c r="BG17" i="5"/>
  <c r="BG15" i="5"/>
  <c r="BG8" i="5"/>
  <c r="BG7" i="5"/>
  <c r="BG6" i="5"/>
  <c r="BG5" i="5"/>
  <c r="BG14" i="5"/>
  <c r="BG10" i="5"/>
  <c r="BG12" i="5"/>
  <c r="BG11" i="5"/>
  <c r="BG9" i="5"/>
  <c r="BG3" i="5"/>
  <c r="BG13" i="5"/>
  <c r="BH11" i="5" l="1"/>
  <c r="BH10" i="5"/>
  <c r="BH9" i="5"/>
  <c r="BH19" i="5"/>
  <c r="BH17" i="5"/>
  <c r="BH15" i="5"/>
  <c r="BH14" i="5"/>
  <c r="BH20" i="5"/>
  <c r="BH18" i="5"/>
  <c r="BH16" i="5"/>
  <c r="BH13" i="5"/>
  <c r="BH3" i="5"/>
  <c r="BH8" i="5"/>
  <c r="BH7" i="5"/>
  <c r="BH5" i="5"/>
  <c r="BH6" i="5"/>
  <c r="BH12" i="5"/>
  <c r="BI20" i="5" l="1"/>
  <c r="BI19" i="5"/>
  <c r="BI18" i="5"/>
  <c r="BI17" i="5"/>
  <c r="BI16" i="5"/>
  <c r="BI15" i="5"/>
  <c r="BI14" i="5"/>
  <c r="BI13" i="5"/>
  <c r="BI10" i="5"/>
  <c r="BI3" i="5"/>
  <c r="BI12" i="5"/>
  <c r="BI6" i="5"/>
  <c r="BI8" i="5"/>
  <c r="BI11" i="5"/>
  <c r="BI5" i="5"/>
  <c r="BI9" i="5"/>
  <c r="BI7" i="5"/>
  <c r="BJ19" i="5" l="1"/>
  <c r="BJ17" i="5"/>
  <c r="BJ15" i="5"/>
  <c r="BJ14" i="5"/>
  <c r="BJ13" i="5"/>
  <c r="BJ12" i="5"/>
  <c r="BJ8" i="5"/>
  <c r="BJ20" i="5"/>
  <c r="BJ18" i="5"/>
  <c r="BJ16" i="5"/>
  <c r="BJ11" i="5"/>
  <c r="BJ9" i="5"/>
  <c r="BJ7" i="5"/>
  <c r="BJ6" i="5"/>
  <c r="BJ5" i="5"/>
  <c r="BJ3" i="5"/>
  <c r="BJ10" i="5"/>
  <c r="BK14" i="5" l="1"/>
  <c r="BK20" i="5"/>
  <c r="BK18" i="5"/>
  <c r="BK16" i="5"/>
  <c r="BK13" i="5"/>
  <c r="BK12" i="5"/>
  <c r="BK11" i="5"/>
  <c r="BK9" i="5"/>
  <c r="BK7" i="5"/>
  <c r="BK6" i="5"/>
  <c r="BK5" i="5"/>
  <c r="BK8" i="5"/>
  <c r="BK10" i="5"/>
  <c r="BK15" i="5"/>
  <c r="BK19" i="5"/>
  <c r="BK17" i="5"/>
  <c r="BK3" i="5"/>
  <c r="BL20" i="5" l="1"/>
  <c r="BL18" i="5"/>
  <c r="BL16" i="5"/>
  <c r="BL11" i="5"/>
  <c r="BL10" i="5"/>
  <c r="BL9" i="5"/>
  <c r="BL8" i="5"/>
  <c r="BL3" i="5"/>
  <c r="BL19" i="5"/>
  <c r="BL13" i="5"/>
  <c r="BL6" i="5"/>
  <c r="BL7" i="5"/>
  <c r="BL14" i="5"/>
  <c r="BL17" i="5"/>
  <c r="BL15" i="5"/>
  <c r="BL12" i="5"/>
  <c r="BL5" i="5"/>
  <c r="BM20" i="5" l="1"/>
  <c r="BM19" i="5"/>
  <c r="BM18" i="5"/>
  <c r="BM17" i="5"/>
  <c r="BM16" i="5"/>
  <c r="BM15" i="5"/>
  <c r="BM13" i="5"/>
  <c r="BM3" i="5"/>
  <c r="BM10" i="5"/>
  <c r="BM14" i="5"/>
  <c r="BM7" i="5"/>
  <c r="BM5" i="5"/>
  <c r="BM11" i="5"/>
  <c r="BM9" i="5"/>
  <c r="BM8" i="5"/>
  <c r="BM12" i="5"/>
  <c r="BM6" i="5"/>
</calcChain>
</file>

<file path=xl/sharedStrings.xml><?xml version="1.0" encoding="utf-8"?>
<sst xmlns="http://schemas.openxmlformats.org/spreadsheetml/2006/main" count="174" uniqueCount="99">
  <si>
    <t>任务</t>
    <phoneticPr fontId="7" type="noConversion"/>
  </si>
  <si>
    <t>开始时间</t>
    <phoneticPr fontId="7" type="noConversion"/>
  </si>
  <si>
    <t>结束时间</t>
    <phoneticPr fontId="7" type="noConversion"/>
  </si>
  <si>
    <t>项目规划</t>
    <phoneticPr fontId="7" type="noConversion"/>
  </si>
  <si>
    <t>1.1</t>
    <phoneticPr fontId="7" type="noConversion"/>
  </si>
  <si>
    <t>系统建设</t>
    <phoneticPr fontId="7" type="noConversion"/>
  </si>
  <si>
    <t>3.1</t>
    <phoneticPr fontId="7" type="noConversion"/>
  </si>
  <si>
    <t>3.3</t>
    <phoneticPr fontId="7" type="noConversion"/>
  </si>
  <si>
    <t>项目阶段验收</t>
    <phoneticPr fontId="7" type="noConversion"/>
  </si>
  <si>
    <t>2.1</t>
    <phoneticPr fontId="7" type="noConversion"/>
  </si>
  <si>
    <r>
      <t>2.2</t>
    </r>
    <r>
      <rPr>
        <sz val="11"/>
        <color indexed="8"/>
        <rFont val="宋体"/>
        <family val="3"/>
        <charset val="134"/>
      </rPr>
      <t/>
    </r>
  </si>
  <si>
    <t>3.1.1</t>
    <phoneticPr fontId="7" type="noConversion"/>
  </si>
  <si>
    <r>
      <t>3.1.2</t>
    </r>
    <r>
      <rPr>
        <sz val="11"/>
        <color indexed="8"/>
        <rFont val="宋体"/>
        <family val="3"/>
        <charset val="134"/>
      </rPr>
      <t/>
    </r>
  </si>
  <si>
    <t>3.2.1</t>
    <phoneticPr fontId="7" type="noConversion"/>
  </si>
  <si>
    <r>
      <t>3.2.2</t>
    </r>
    <r>
      <rPr>
        <sz val="11"/>
        <color indexed="8"/>
        <rFont val="宋体"/>
        <family val="3"/>
        <charset val="134"/>
      </rPr>
      <t/>
    </r>
  </si>
  <si>
    <t>3.3.1</t>
    <phoneticPr fontId="7" type="noConversion"/>
  </si>
  <si>
    <r>
      <t>3.3.2</t>
    </r>
    <r>
      <rPr>
        <sz val="11"/>
        <color indexed="8"/>
        <rFont val="宋体"/>
        <family val="3"/>
        <charset val="134"/>
      </rPr>
      <t/>
    </r>
  </si>
  <si>
    <t>4.2</t>
    <phoneticPr fontId="7" type="noConversion"/>
  </si>
  <si>
    <t>主责人</t>
    <phoneticPr fontId="7" type="noConversion"/>
  </si>
  <si>
    <t>张盛茗</t>
    <phoneticPr fontId="6" type="noConversion"/>
  </si>
  <si>
    <t>编制人：张盛茗</t>
    <phoneticPr fontId="7" type="noConversion"/>
  </si>
  <si>
    <t>版本：V1.0</t>
    <phoneticPr fontId="6" type="noConversion"/>
  </si>
  <si>
    <t>刘大宝</t>
    <phoneticPr fontId="6" type="noConversion"/>
  </si>
  <si>
    <t>赵一涵</t>
    <phoneticPr fontId="6" type="noConversion"/>
  </si>
  <si>
    <t>【表姐凌祯】销售内部管理信息化项目实施计划</t>
    <phoneticPr fontId="7" type="noConversion"/>
  </si>
  <si>
    <t>参数表，数据准备</t>
    <phoneticPr fontId="7" type="noConversion"/>
  </si>
  <si>
    <t>确认参数表方案</t>
    <phoneticPr fontId="7" type="noConversion"/>
  </si>
  <si>
    <t>参数表准备、校验</t>
    <phoneticPr fontId="7" type="noConversion"/>
  </si>
  <si>
    <t>3.2</t>
    <phoneticPr fontId="7" type="noConversion"/>
  </si>
  <si>
    <t>原始数据源表，期初规范化</t>
    <phoneticPr fontId="7" type="noConversion"/>
  </si>
  <si>
    <t>确认数据源表整理模板</t>
    <phoneticPr fontId="7" type="noConversion"/>
  </si>
  <si>
    <t>数据源表准备、校验</t>
    <phoneticPr fontId="7" type="noConversion"/>
  </si>
  <si>
    <t>确认汇总表模板</t>
    <phoneticPr fontId="7" type="noConversion"/>
  </si>
  <si>
    <t>编制各类统计图表</t>
    <phoneticPr fontId="7" type="noConversion"/>
  </si>
  <si>
    <t>报表（透视表、统计图表）的编制</t>
    <phoneticPr fontId="7" type="noConversion"/>
  </si>
  <si>
    <t>相关表格使用方法培训</t>
    <phoneticPr fontId="7" type="noConversion"/>
  </si>
  <si>
    <t>业务日常流水录入</t>
    <phoneticPr fontId="7" type="noConversion"/>
  </si>
  <si>
    <t>系统运行</t>
    <phoneticPr fontId="7" type="noConversion"/>
  </si>
  <si>
    <t>王果儿</t>
    <phoneticPr fontId="6" type="noConversion"/>
  </si>
  <si>
    <t>项目实施工作内容沟通</t>
    <phoneticPr fontId="7" type="noConversion"/>
  </si>
  <si>
    <t>工作过程</t>
    <phoneticPr fontId="7" type="noConversion"/>
  </si>
  <si>
    <t>确定项目实施主计划书</t>
    <phoneticPr fontId="7" type="noConversion"/>
  </si>
  <si>
    <t>确认需求</t>
    <phoneticPr fontId="7" type="noConversion"/>
  </si>
  <si>
    <t>确认系统搭建方案</t>
    <phoneticPr fontId="7" type="noConversion"/>
  </si>
  <si>
    <t>项目验收</t>
    <phoneticPr fontId="7" type="noConversion"/>
  </si>
  <si>
    <t>编制日期：</t>
    <phoneticPr fontId="7" type="noConversion"/>
  </si>
  <si>
    <t>主要里程碑</t>
    <phoneticPr fontId="7" type="noConversion"/>
  </si>
  <si>
    <t>蓝图设计</t>
    <phoneticPr fontId="7" type="noConversion"/>
  </si>
  <si>
    <t>工作日</t>
    <phoneticPr fontId="7" type="noConversion"/>
  </si>
  <si>
    <t>2018-8-30</t>
    <phoneticPr fontId="6" type="noConversion"/>
  </si>
  <si>
    <t>5.1</t>
    <phoneticPr fontId="7" type="noConversion"/>
  </si>
  <si>
    <t>本月最后1天</t>
    <phoneticPr fontId="12" type="noConversion"/>
  </si>
  <si>
    <t>1.2</t>
    <phoneticPr fontId="7" type="noConversion"/>
  </si>
  <si>
    <t>当前日期：</t>
    <phoneticPr fontId="7" type="noConversion"/>
  </si>
  <si>
    <t>开始日期</t>
    <phoneticPr fontId="12" type="noConversion"/>
  </si>
  <si>
    <t>结束日期</t>
    <phoneticPr fontId="12" type="noConversion"/>
  </si>
  <si>
    <t>年(Year)</t>
  </si>
  <si>
    <t>月(Month)</t>
  </si>
  <si>
    <t>计算两日期相差</t>
    <phoneticPr fontId="12" type="noConversion"/>
  </si>
  <si>
    <t>DATEDIF</t>
    <phoneticPr fontId="6" type="noConversion"/>
  </si>
  <si>
    <t>相隔年数</t>
    <phoneticPr fontId="6" type="noConversion"/>
  </si>
  <si>
    <t>相隔月数</t>
    <phoneticPr fontId="6" type="noConversion"/>
  </si>
  <si>
    <t>相隔天数</t>
    <phoneticPr fontId="6" type="noConversion"/>
  </si>
  <si>
    <t>净工作日  数量</t>
    <phoneticPr fontId="12" type="noConversion"/>
  </si>
  <si>
    <t>自定义假日</t>
    <phoneticPr fontId="6" type="noConversion"/>
  </si>
  <si>
    <t>实际工作天数</t>
    <phoneticPr fontId="7" type="noConversion"/>
  </si>
  <si>
    <t>可调休天数</t>
    <phoneticPr fontId="7" type="noConversion"/>
  </si>
  <si>
    <t>XXXX项目时间进度表</t>
    <phoneticPr fontId="20" type="noConversion"/>
  </si>
  <si>
    <t>项目计划</t>
    <phoneticPr fontId="20" type="noConversion"/>
  </si>
  <si>
    <t>表姐</t>
    <phoneticPr fontId="20" type="noConversion"/>
  </si>
  <si>
    <t>方案确认</t>
    <phoneticPr fontId="20" type="noConversion"/>
  </si>
  <si>
    <t>凌祯</t>
    <phoneticPr fontId="20" type="noConversion"/>
  </si>
  <si>
    <t>系统建设</t>
    <phoneticPr fontId="20" type="noConversion"/>
  </si>
  <si>
    <t>项目上线</t>
    <phoneticPr fontId="20" type="noConversion"/>
  </si>
  <si>
    <t xml:space="preserve"> </t>
    <phoneticPr fontId="23" type="noConversion"/>
  </si>
  <si>
    <t>项目阶段</t>
    <phoneticPr fontId="20" type="noConversion"/>
  </si>
  <si>
    <t>除周末外其他的法定节假日</t>
    <phoneticPr fontId="7" type="noConversion"/>
  </si>
  <si>
    <t>今天日期：</t>
    <phoneticPr fontId="20" type="noConversion"/>
  </si>
  <si>
    <t>日(Day)</t>
    <phoneticPr fontId="6" type="noConversion"/>
  </si>
  <si>
    <t>组合日期
(Date)</t>
    <phoneticPr fontId="6" type="noConversion"/>
  </si>
  <si>
    <t>今天日期
(Today)</t>
    <phoneticPr fontId="12" type="noConversion"/>
  </si>
  <si>
    <t>现在时间
(Now)</t>
    <phoneticPr fontId="12" type="noConversion"/>
  </si>
  <si>
    <t>责任人</t>
    <phoneticPr fontId="20" type="noConversion"/>
  </si>
  <si>
    <t>开始日期</t>
    <phoneticPr fontId="20" type="noConversion"/>
  </si>
  <si>
    <t>结束日期</t>
    <phoneticPr fontId="20" type="noConversion"/>
  </si>
  <si>
    <t>实际工作天数</t>
    <phoneticPr fontId="20" type="noConversion"/>
  </si>
  <si>
    <t>工作日</t>
    <phoneticPr fontId="20" type="noConversion"/>
  </si>
  <si>
    <t>=IF(AND(G4&gt;=C5,G4&lt;=D5),1,"")</t>
    <phoneticPr fontId="6" type="noConversion"/>
  </si>
  <si>
    <t>=IF(AND(G5&gt;=C6,G5&lt;=D6),1,"")</t>
    <phoneticPr fontId="6" type="noConversion"/>
  </si>
  <si>
    <t>=IF(AND(H4&gt;=D5,H4&lt;=E5),1,"")</t>
    <phoneticPr fontId="6" type="noConversion"/>
  </si>
  <si>
    <t>=IF(AND(H5&gt;=D6,H5&lt;=E6),1,"")</t>
    <phoneticPr fontId="6" type="noConversion"/>
  </si>
  <si>
    <t>=IF(AND(I4&gt;=E5,I4&lt;=F5),1,"")</t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</si>
  <si>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G2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C3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G2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D3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</si>
  <si>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D3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E3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</si>
  <si>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G3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C4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G3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D4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</si>
  <si>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H3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D4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H3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E4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</si>
  <si>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C3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D3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</si>
  <si>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G2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C4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G2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D4</t>
    </r>
    <r>
      <rPr>
        <sz val="8"/>
        <rFont val="微软雅黑"/>
        <family val="2"/>
        <charset val="134"/>
      </rPr>
      <t>),1,"")</t>
    </r>
    <phoneticPr fontId="6" type="noConversion"/>
  </si>
  <si>
    <r>
      <t>=IF(AND(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&gt;=</t>
    </r>
    <r>
      <rPr>
        <b/>
        <sz val="8"/>
        <color rgb="FFFF0000"/>
        <rFont val="微软雅黑"/>
        <family val="2"/>
        <charset val="134"/>
      </rPr>
      <t>C4</t>
    </r>
    <r>
      <rPr>
        <sz val="8"/>
        <rFont val="微软雅黑"/>
        <family val="2"/>
        <charset val="134"/>
      </rPr>
      <t>,</t>
    </r>
    <r>
      <rPr>
        <b/>
        <sz val="8"/>
        <color rgb="FFFF0000"/>
        <rFont val="微软雅黑"/>
        <family val="2"/>
        <charset val="134"/>
      </rPr>
      <t>H2</t>
    </r>
    <r>
      <rPr>
        <sz val="8"/>
        <rFont val="微软雅黑"/>
        <family val="2"/>
        <charset val="134"/>
      </rPr>
      <t>&lt;=</t>
    </r>
    <r>
      <rPr>
        <b/>
        <sz val="8"/>
        <color rgb="FFFF0000"/>
        <rFont val="微软雅黑"/>
        <family val="2"/>
        <charset val="134"/>
      </rPr>
      <t>D4</t>
    </r>
    <r>
      <rPr>
        <sz val="8"/>
        <rFont val="微软雅黑"/>
        <family val="2"/>
        <charset val="134"/>
      </rPr>
      <t>),1,"")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</si>
</sst>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m/d;@"/>
    <numFmt numFmtId="179" formatCode="yyyy/m/d\ h:mm:ss"/>
  </numFmts>
  <fonts count="34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Helv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12"/>
      <name val="ｹﾙﾅﾁﾃｼ"/>
      <family val="1"/>
      <charset val="255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sz val="8"/>
      <color theme="0"/>
      <name val="微软雅黑"/>
      <family val="2"/>
      <charset val="134"/>
    </font>
    <font>
      <sz val="1"/>
      <name val="微软雅黑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9"/>
      <name val="等线 Light"/>
      <family val="3"/>
      <charset val="134"/>
      <scheme val="major"/>
    </font>
    <font>
      <sz val="11"/>
      <color theme="1" tint="0.24994659260841701"/>
      <name val="Microsoft YaHei UI"/>
      <family val="2"/>
      <charset val="134"/>
    </font>
    <font>
      <sz val="10"/>
      <name val="微软雅黑"/>
      <family val="2"/>
      <charset val="134"/>
    </font>
    <font>
      <sz val="9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6"/>
      <name val="微软雅黑"/>
      <family val="2"/>
      <charset val="134"/>
    </font>
    <font>
      <sz val="7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2C985D"/>
        <bgColor indexed="64"/>
      </patternFill>
    </fill>
    <fill>
      <patternFill patternType="solid">
        <fgColor rgb="FF1F6D45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1F6D45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 style="hair">
        <color rgb="FF1F6D45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/>
      <diagonal/>
    </border>
  </borders>
  <cellStyleXfs count="8">
    <xf numFmtId="0" fontId="0" fillId="0" borderId="0"/>
    <xf numFmtId="0" fontId="5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3" fillId="0" borderId="0">
      <alignment vertical="center"/>
    </xf>
    <xf numFmtId="0" fontId="19" fillId="0" borderId="0" applyFill="0" applyBorder="0" applyProtection="0">
      <alignment horizontal="left" wrapText="1"/>
    </xf>
    <xf numFmtId="0" fontId="21" fillId="0" borderId="0" applyNumberFormat="0" applyFill="0" applyBorder="0" applyProtection="0">
      <alignment horizontal="center" vertical="center"/>
    </xf>
  </cellStyleXfs>
  <cellXfs count="104">
    <xf numFmtId="0" fontId="0" fillId="0" borderId="0" xfId="0"/>
    <xf numFmtId="0" fontId="12" fillId="0" borderId="2" xfId="3" applyFont="1" applyFill="1" applyBorder="1" applyAlignment="1">
      <alignment horizontal="left" vertical="center" wrapText="1"/>
    </xf>
    <xf numFmtId="0" fontId="8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left" vertic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left"/>
    </xf>
    <xf numFmtId="49" fontId="12" fillId="0" borderId="2" xfId="1" applyNumberFormat="1" applyFont="1" applyFill="1" applyBorder="1" applyAlignment="1">
      <alignment horizontal="left" vertical="center"/>
    </xf>
    <xf numFmtId="177" fontId="12" fillId="0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15" fillId="3" borderId="2" xfId="1" applyNumberFormat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 shrinkToFit="1"/>
    </xf>
    <xf numFmtId="0" fontId="12" fillId="0" borderId="0" xfId="1" applyFont="1" applyFill="1" applyAlignment="1">
      <alignment vertical="center" shrinkToFit="1"/>
    </xf>
    <xf numFmtId="14" fontId="12" fillId="0" borderId="2" xfId="1" applyNumberFormat="1" applyFont="1" applyFill="1" applyBorder="1" applyAlignment="1">
      <alignment horizontal="center" vertical="center" shrinkToFit="1"/>
    </xf>
    <xf numFmtId="14" fontId="12" fillId="0" borderId="2" xfId="4" applyNumberFormat="1" applyFont="1" applyFill="1" applyBorder="1" applyAlignment="1">
      <alignment horizontal="center" vertical="center" shrinkToFit="1"/>
    </xf>
    <xf numFmtId="0" fontId="13" fillId="0" borderId="2" xfId="1" applyFont="1" applyFill="1" applyBorder="1" applyAlignment="1">
      <alignment horizontal="center" vertical="center" shrinkToFit="1"/>
    </xf>
    <xf numFmtId="14" fontId="12" fillId="0" borderId="0" xfId="1" applyNumberFormat="1" applyFont="1" applyFill="1" applyBorder="1" applyAlignment="1">
      <alignment horizontal="left"/>
    </xf>
    <xf numFmtId="0" fontId="14" fillId="3" borderId="2" xfId="1" applyFont="1" applyFill="1" applyBorder="1" applyAlignment="1">
      <alignment horizontal="center" vertical="center" shrinkToFit="1"/>
    </xf>
    <xf numFmtId="178" fontId="17" fillId="3" borderId="2" xfId="1" applyNumberFormat="1" applyFont="1" applyFill="1" applyBorder="1" applyAlignment="1">
      <alignment horizontal="center" vertical="center" shrinkToFit="1"/>
    </xf>
    <xf numFmtId="0" fontId="18" fillId="0" borderId="2" xfId="1" applyFont="1" applyFill="1" applyBorder="1" applyAlignment="1">
      <alignment horizontal="center" vertical="center" shrinkToFit="1"/>
    </xf>
    <xf numFmtId="0" fontId="3" fillId="0" borderId="0" xfId="5">
      <alignment vertical="center"/>
    </xf>
    <xf numFmtId="176" fontId="12" fillId="0" borderId="0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14" fontId="3" fillId="5" borderId="10" xfId="5" applyNumberFormat="1" applyFill="1" applyBorder="1" applyAlignment="1">
      <alignment horizontal="center" vertical="center"/>
    </xf>
    <xf numFmtId="0" fontId="3" fillId="5" borderId="11" xfId="5" applyNumberFormat="1" applyFill="1" applyBorder="1" applyAlignment="1">
      <alignment horizontal="center" vertical="center"/>
    </xf>
    <xf numFmtId="14" fontId="3" fillId="5" borderId="12" xfId="5" applyNumberFormat="1" applyFill="1" applyBorder="1" applyAlignment="1">
      <alignment horizontal="center" vertical="center"/>
    </xf>
    <xf numFmtId="0" fontId="4" fillId="4" borderId="5" xfId="5" applyNumberFormat="1" applyFont="1" applyFill="1" applyBorder="1" applyAlignment="1">
      <alignment horizontal="center" vertical="center"/>
    </xf>
    <xf numFmtId="0" fontId="4" fillId="4" borderId="13" xfId="5" applyNumberFormat="1" applyFont="1" applyFill="1" applyBorder="1" applyAlignment="1">
      <alignment horizontal="center" vertical="center"/>
    </xf>
    <xf numFmtId="0" fontId="4" fillId="4" borderId="12" xfId="5" applyNumberFormat="1" applyFont="1" applyFill="1" applyBorder="1" applyAlignment="1">
      <alignment horizontal="center" vertical="center"/>
    </xf>
    <xf numFmtId="0" fontId="2" fillId="5" borderId="11" xfId="5" applyNumberFormat="1" applyFont="1" applyFill="1" applyBorder="1" applyAlignment="1">
      <alignment horizontal="center" vertical="center"/>
    </xf>
    <xf numFmtId="14" fontId="3" fillId="5" borderId="1" xfId="5" applyNumberFormat="1" applyFill="1" applyBorder="1" applyAlignment="1">
      <alignment horizontal="center" vertical="center"/>
    </xf>
    <xf numFmtId="14" fontId="3" fillId="5" borderId="5" xfId="5" applyNumberFormat="1" applyFill="1" applyBorder="1" applyAlignment="1">
      <alignment horizontal="center" vertical="center"/>
    </xf>
    <xf numFmtId="14" fontId="3" fillId="5" borderId="3" xfId="5" applyNumberFormat="1" applyFill="1" applyBorder="1" applyAlignment="1">
      <alignment horizontal="center" vertical="center"/>
    </xf>
    <xf numFmtId="14" fontId="2" fillId="5" borderId="11" xfId="5" applyNumberFormat="1" applyFont="1" applyFill="1" applyBorder="1" applyAlignment="1">
      <alignment horizontal="center" vertical="center"/>
    </xf>
    <xf numFmtId="0" fontId="2" fillId="5" borderId="12" xfId="5" applyNumberFormat="1" applyFont="1" applyFill="1" applyBorder="1" applyAlignment="1">
      <alignment horizontal="center" vertical="center"/>
    </xf>
    <xf numFmtId="0" fontId="21" fillId="0" borderId="0" xfId="7">
      <alignment horizontal="center" vertical="center"/>
    </xf>
    <xf numFmtId="0" fontId="21" fillId="0" borderId="0" xfId="7" applyFont="1">
      <alignment horizontal="center" vertical="center"/>
    </xf>
    <xf numFmtId="0" fontId="24" fillId="0" borderId="0" xfId="7" applyFont="1">
      <alignment horizontal="center" vertical="center"/>
    </xf>
    <xf numFmtId="0" fontId="4" fillId="4" borderId="13" xfId="5" applyNumberFormat="1" applyFont="1" applyFill="1" applyBorder="1" applyAlignment="1">
      <alignment horizontal="center" vertical="center" wrapText="1"/>
    </xf>
    <xf numFmtId="0" fontId="4" fillId="4" borderId="5" xfId="5" applyNumberFormat="1" applyFont="1" applyFill="1" applyBorder="1" applyAlignment="1">
      <alignment horizontal="center" vertical="center" wrapText="1"/>
    </xf>
    <xf numFmtId="14" fontId="3" fillId="5" borderId="13" xfId="5" applyNumberFormat="1" applyFill="1" applyBorder="1" applyAlignment="1">
      <alignment horizontal="center" vertical="center"/>
    </xf>
    <xf numFmtId="0" fontId="25" fillId="7" borderId="11" xfId="5" applyNumberFormat="1" applyFont="1" applyFill="1" applyBorder="1" applyAlignment="1">
      <alignment horizontal="center" vertical="center"/>
    </xf>
    <xf numFmtId="0" fontId="25" fillId="7" borderId="12" xfId="5" applyNumberFormat="1" applyFont="1" applyFill="1" applyBorder="1" applyAlignment="1">
      <alignment horizontal="center" vertical="center"/>
    </xf>
    <xf numFmtId="179" fontId="3" fillId="5" borderId="1" xfId="5" applyNumberFormat="1" applyFill="1" applyBorder="1" applyAlignment="1">
      <alignment horizontal="center" vertical="center"/>
    </xf>
    <xf numFmtId="14" fontId="1" fillId="0" borderId="0" xfId="5" applyNumberFormat="1" applyFont="1">
      <alignment vertical="center"/>
    </xf>
    <xf numFmtId="22" fontId="3" fillId="0" borderId="0" xfId="5" applyNumberFormat="1">
      <alignment vertical="center"/>
    </xf>
    <xf numFmtId="0" fontId="26" fillId="0" borderId="2" xfId="6" applyFont="1" applyBorder="1" applyAlignment="1">
      <alignment horizontal="left" vertical="center" wrapText="1" indent="1"/>
    </xf>
    <xf numFmtId="0" fontId="28" fillId="0" borderId="0" xfId="6" applyFont="1" applyFill="1" applyBorder="1" applyAlignment="1">
      <alignment vertical="center"/>
    </xf>
    <xf numFmtId="0" fontId="29" fillId="0" borderId="0" xfId="7" applyFont="1">
      <alignment horizontal="center" vertical="center"/>
    </xf>
    <xf numFmtId="0" fontId="12" fillId="0" borderId="0" xfId="7" applyFont="1">
      <alignment horizontal="center" vertical="center"/>
    </xf>
    <xf numFmtId="0" fontId="27" fillId="0" borderId="0" xfId="6" applyFont="1" applyFill="1" applyBorder="1" applyAlignment="1">
      <alignment vertical="center"/>
    </xf>
    <xf numFmtId="14" fontId="12" fillId="0" borderId="0" xfId="6" applyNumberFormat="1" applyFont="1" applyFill="1" applyBorder="1" applyAlignment="1">
      <alignment horizontal="right"/>
    </xf>
    <xf numFmtId="0" fontId="29" fillId="0" borderId="2" xfId="6" applyFont="1" applyBorder="1" applyAlignment="1">
      <alignment horizontal="left" vertical="center" wrapText="1" indent="1"/>
    </xf>
    <xf numFmtId="0" fontId="18" fillId="6" borderId="2" xfId="7" applyFont="1" applyFill="1" applyBorder="1">
      <alignment horizontal="center" vertical="center"/>
    </xf>
    <xf numFmtId="0" fontId="29" fillId="6" borderId="2" xfId="6" applyFont="1" applyFill="1" applyBorder="1" applyAlignment="1">
      <alignment horizontal="center" vertical="center" wrapText="1"/>
    </xf>
    <xf numFmtId="14" fontId="29" fillId="6" borderId="2" xfId="6" applyNumberFormat="1" applyFont="1" applyFill="1" applyBorder="1" applyAlignment="1">
      <alignment horizontal="center" vertical="center" wrapText="1"/>
    </xf>
    <xf numFmtId="0" fontId="29" fillId="6" borderId="2" xfId="6" applyNumberFormat="1" applyFont="1" applyFill="1" applyBorder="1" applyAlignment="1">
      <alignment horizontal="center" vertical="center" wrapText="1"/>
    </xf>
    <xf numFmtId="0" fontId="29" fillId="0" borderId="2" xfId="6" applyFont="1" applyBorder="1" applyAlignment="1">
      <alignment horizontal="center" vertical="center" wrapText="1"/>
    </xf>
    <xf numFmtId="178" fontId="25" fillId="6" borderId="2" xfId="7" applyNumberFormat="1" applyFont="1" applyFill="1" applyBorder="1">
      <alignment horizontal="center" vertical="center"/>
    </xf>
    <xf numFmtId="0" fontId="25" fillId="0" borderId="0" xfId="6" applyFont="1" applyFill="1" applyBorder="1" applyAlignment="1">
      <alignment vertical="center"/>
    </xf>
    <xf numFmtId="0" fontId="22" fillId="0" borderId="0" xfId="6" applyFont="1" applyFill="1" applyBorder="1" applyAlignment="1">
      <alignment horizontal="right" vertical="center"/>
    </xf>
    <xf numFmtId="14" fontId="25" fillId="0" borderId="0" xfId="6" applyNumberFormat="1" applyFont="1" applyFill="1" applyBorder="1" applyAlignment="1">
      <alignment vertical="center"/>
    </xf>
    <xf numFmtId="0" fontId="22" fillId="0" borderId="0" xfId="7" applyFont="1">
      <alignment horizontal="center" vertical="center"/>
    </xf>
    <xf numFmtId="0" fontId="26" fillId="6" borderId="2" xfId="6" applyFont="1" applyFill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right" vertical="center"/>
    </xf>
    <xf numFmtId="20" fontId="24" fillId="0" borderId="0" xfId="7" applyNumberFormat="1" applyFont="1">
      <alignment horizontal="center" vertical="center"/>
    </xf>
    <xf numFmtId="0" fontId="30" fillId="6" borderId="2" xfId="6" applyNumberFormat="1" applyFont="1" applyFill="1" applyBorder="1" applyAlignment="1">
      <alignment horizontal="center" vertical="center" wrapText="1"/>
    </xf>
    <xf numFmtId="0" fontId="30" fillId="6" borderId="2" xfId="6" applyFont="1" applyFill="1" applyBorder="1" applyAlignment="1">
      <alignment horizontal="center" vertical="center" wrapText="1"/>
    </xf>
    <xf numFmtId="14" fontId="29" fillId="8" borderId="2" xfId="6" applyNumberFormat="1" applyFont="1" applyFill="1" applyBorder="1" applyAlignment="1">
      <alignment horizontal="center" vertical="center" wrapText="1"/>
    </xf>
    <xf numFmtId="178" fontId="25" fillId="9" borderId="2" xfId="7" applyNumberFormat="1" applyFont="1" applyFill="1" applyBorder="1">
      <alignment horizontal="center" vertical="center"/>
    </xf>
    <xf numFmtId="0" fontId="26" fillId="0" borderId="0" xfId="6" applyFont="1" applyFill="1" applyBorder="1" applyAlignment="1">
      <alignment vertical="center"/>
    </xf>
    <xf numFmtId="14" fontId="29" fillId="0" borderId="0" xfId="6" applyNumberFormat="1" applyFont="1" applyFill="1" applyBorder="1" applyAlignment="1">
      <alignment horizontal="right"/>
    </xf>
    <xf numFmtId="0" fontId="4" fillId="4" borderId="12" xfId="5" applyNumberFormat="1" applyFont="1" applyFill="1" applyBorder="1" applyAlignment="1">
      <alignment horizontal="center" vertical="center" wrapText="1"/>
    </xf>
    <xf numFmtId="179" fontId="3" fillId="5" borderId="3" xfId="5" applyNumberFormat="1" applyFill="1" applyBorder="1" applyAlignment="1">
      <alignment horizontal="center" vertical="center"/>
    </xf>
    <xf numFmtId="49" fontId="31" fillId="6" borderId="2" xfId="7" applyNumberFormat="1" applyFont="1" applyFill="1" applyBorder="1" applyAlignment="1">
      <alignment horizontal="center" vertical="center" wrapText="1"/>
    </xf>
    <xf numFmtId="49" fontId="30" fillId="6" borderId="2" xfId="7" applyNumberFormat="1" applyFont="1" applyFill="1" applyBorder="1" applyAlignment="1">
      <alignment horizontal="center" vertical="center" wrapText="1"/>
    </xf>
    <xf numFmtId="178" fontId="25" fillId="5" borderId="2" xfId="7" applyNumberFormat="1" applyFont="1" applyFill="1" applyBorder="1">
      <alignment horizontal="center" vertical="center"/>
    </xf>
    <xf numFmtId="49" fontId="32" fillId="6" borderId="2" xfId="7" quotePrefix="1" applyNumberFormat="1" applyFont="1" applyFill="1" applyBorder="1" applyAlignment="1">
      <alignment horizontal="center" vertical="center" wrapText="1"/>
    </xf>
    <xf numFmtId="0" fontId="4" fillId="4" borderId="13" xfId="5" applyNumberFormat="1" applyFont="1" applyFill="1" applyBorder="1" applyAlignment="1">
      <alignment horizontal="center" vertical="center"/>
    </xf>
    <xf numFmtId="0" fontId="4" fillId="4" borderId="1" xfId="5" applyNumberFormat="1" applyFont="1" applyFill="1" applyBorder="1" applyAlignment="1">
      <alignment horizontal="center" vertical="center"/>
    </xf>
    <xf numFmtId="0" fontId="4" fillId="4" borderId="3" xfId="5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left" vertical="center" shrinkToFit="1"/>
    </xf>
    <xf numFmtId="0" fontId="12" fillId="0" borderId="6" xfId="1" applyFont="1" applyFill="1" applyBorder="1" applyAlignment="1">
      <alignment horizontal="center"/>
    </xf>
    <xf numFmtId="176" fontId="12" fillId="0" borderId="0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4" fontId="12" fillId="0" borderId="6" xfId="1" applyNumberFormat="1" applyFont="1" applyFill="1" applyBorder="1" applyAlignment="1">
      <alignment horizontal="left"/>
    </xf>
    <xf numFmtId="9" fontId="15" fillId="2" borderId="5" xfId="2" applyFont="1" applyFill="1" applyBorder="1" applyAlignment="1">
      <alignment vertical="center" textRotation="255" wrapText="1"/>
    </xf>
    <xf numFmtId="9" fontId="15" fillId="2" borderId="1" xfId="2" applyFont="1" applyFill="1" applyBorder="1" applyAlignment="1">
      <alignment vertical="center" textRotation="255" wrapText="1"/>
    </xf>
    <xf numFmtId="9" fontId="15" fillId="2" borderId="3" xfId="2" applyFont="1" applyFill="1" applyBorder="1" applyAlignment="1">
      <alignment vertical="center" textRotation="255" wrapText="1"/>
    </xf>
    <xf numFmtId="0" fontId="12" fillId="0" borderId="5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left" vertical="center" wrapText="1"/>
    </xf>
  </cellXfs>
  <cellStyles count="8">
    <cellStyle name="ｹ鮗ﾐﾀｲ_ｰ豼ｵﾁ･" xfId="2" xr:uid="{19D08B40-D84E-4DFF-BA30-42194119E861}"/>
    <cellStyle name="常规" xfId="0" builtinId="0"/>
    <cellStyle name="常规 2" xfId="4" xr:uid="{164EAFC6-451A-4CC9-9055-1E4D175CA02E}"/>
    <cellStyle name="常规 3" xfId="5" xr:uid="{E00DB5B6-3A5A-4E3A-BFAA-CF7A5CC80671}"/>
    <cellStyle name="常规 4" xfId="7" xr:uid="{868A79C7-FA96-409D-BC47-6693D6A009C0}"/>
    <cellStyle name="常规_PV08年M&amp;S重构项目-DMS组周报2#(080228)" xfId="3" xr:uid="{12ADDEA1-5A02-4CD0-A0F9-7FA67210B1CA}"/>
    <cellStyle name="常规_模板_项目计划书" xfId="1" xr:uid="{158903BA-990E-4DFD-A603-0DCEDF8204A4}"/>
    <cellStyle name="活动" xfId="6" xr:uid="{1632146A-12B4-4E27-9013-EDE5CE168BF5}"/>
  </cellStyles>
  <dxfs count="6">
    <dxf>
      <font>
        <b/>
        <i val="0"/>
        <color auto="1"/>
      </font>
      <fill>
        <patternFill>
          <bgColor rgb="FFFFC000"/>
        </patternFill>
      </fill>
    </dxf>
    <dxf>
      <font>
        <color auto="1"/>
      </font>
      <fill>
        <patternFill patternType="lightDown">
          <bgColor theme="0"/>
        </patternFill>
      </fill>
    </dxf>
    <dxf>
      <font>
        <color rgb="FF217346"/>
      </font>
      <fill>
        <patternFill>
          <bgColor rgb="FF217346"/>
        </patternFill>
      </fill>
    </dxf>
    <dxf>
      <fill>
        <patternFill>
          <bgColor rgb="FFFFC000"/>
        </patternFill>
      </fill>
    </dxf>
    <dxf>
      <font>
        <color theme="0" tint="-0.34998626667073579"/>
      </font>
      <fill>
        <patternFill patternType="lightDown"/>
      </fill>
    </dxf>
    <dxf>
      <font>
        <color theme="0" tint="-0.34998626667073579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C985D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AF64-C716-4C5F-A5DF-EF9F8371E655}">
  <dimension ref="A1:S7"/>
  <sheetViews>
    <sheetView showGridLines="0" zoomScale="115" zoomScaleNormal="115" workbookViewId="0">
      <selection activeCell="S2" sqref="S2"/>
    </sheetView>
  </sheetViews>
  <sheetFormatPr defaultRowHeight="16.5"/>
  <cols>
    <col min="1" max="1" width="10.625" style="24" bestFit="1" customWidth="1"/>
    <col min="2" max="2" width="20.125" style="24" customWidth="1"/>
    <col min="3" max="3" width="21.25" style="24" customWidth="1"/>
    <col min="4" max="4" width="0.875" style="24" customWidth="1"/>
    <col min="5" max="5" width="1.5" style="24" customWidth="1"/>
    <col min="6" max="6" width="13.5" style="24" bestFit="1" customWidth="1"/>
    <col min="7" max="7" width="12.125" style="24" customWidth="1"/>
    <col min="8" max="8" width="2.25" style="24" customWidth="1"/>
    <col min="9" max="9" width="1.375" style="24" customWidth="1"/>
    <col min="10" max="10" width="13.5" style="24" bestFit="1" customWidth="1"/>
    <col min="11" max="11" width="20.125" style="24" customWidth="1"/>
    <col min="12" max="12" width="1.625" style="24" customWidth="1"/>
    <col min="13" max="13" width="1.75" style="24" customWidth="1"/>
    <col min="14" max="14" width="13.5" style="24" bestFit="1" customWidth="1"/>
    <col min="15" max="15" width="20.125" style="24" customWidth="1"/>
    <col min="16" max="17" width="9" style="24"/>
    <col min="18" max="18" width="21.125" style="24" customWidth="1"/>
    <col min="19" max="19" width="26" style="24" customWidth="1"/>
    <col min="20" max="16384" width="9" style="24"/>
  </cols>
  <sheetData>
    <row r="1" spans="1:19" ht="33.75" customHeight="1">
      <c r="A1" s="43" t="s">
        <v>80</v>
      </c>
      <c r="B1" s="27">
        <f ca="1">TODAY()</f>
        <v>43399</v>
      </c>
      <c r="C1" s="48"/>
      <c r="F1" s="30" t="s">
        <v>54</v>
      </c>
      <c r="G1" s="27">
        <v>31654</v>
      </c>
      <c r="J1" s="30" t="s">
        <v>54</v>
      </c>
      <c r="K1" s="35">
        <v>43346</v>
      </c>
      <c r="N1" s="30" t="s">
        <v>54</v>
      </c>
      <c r="O1" s="35">
        <v>43362</v>
      </c>
      <c r="Q1" s="43" t="s">
        <v>80</v>
      </c>
      <c r="R1" s="27">
        <f ca="1">TODAY()</f>
        <v>43399</v>
      </c>
      <c r="S1" s="27">
        <v>43358</v>
      </c>
    </row>
    <row r="2" spans="1:19" ht="33.75" customHeight="1">
      <c r="A2" s="42" t="s">
        <v>81</v>
      </c>
      <c r="B2" s="47">
        <f ca="1">NOW()</f>
        <v>43399.043169675926</v>
      </c>
      <c r="C2" s="49"/>
      <c r="F2" s="31" t="s">
        <v>55</v>
      </c>
      <c r="G2" s="34">
        <f ca="1">TODAY()</f>
        <v>43399</v>
      </c>
      <c r="J2" s="31" t="s">
        <v>55</v>
      </c>
      <c r="K2" s="37">
        <v>43352</v>
      </c>
      <c r="N2" s="31" t="s">
        <v>55</v>
      </c>
      <c r="O2" s="37">
        <v>43370</v>
      </c>
      <c r="Q2" s="76" t="s">
        <v>81</v>
      </c>
      <c r="R2" s="77">
        <f ca="1">NOW()</f>
        <v>43399.043169675926</v>
      </c>
      <c r="S2" s="77">
        <v>43358.734722222223</v>
      </c>
    </row>
    <row r="3" spans="1:19" ht="44.25" customHeight="1">
      <c r="A3" s="31" t="s">
        <v>56</v>
      </c>
      <c r="B3" s="28">
        <f ca="1">YEAR(B1)</f>
        <v>2018</v>
      </c>
      <c r="F3" s="31" t="s">
        <v>58</v>
      </c>
      <c r="G3" s="33" t="s">
        <v>59</v>
      </c>
      <c r="J3" s="32" t="s">
        <v>63</v>
      </c>
      <c r="K3" s="38">
        <f>NETWORKDAYS(K1,K2)</f>
        <v>5</v>
      </c>
      <c r="N3" s="31" t="s">
        <v>63</v>
      </c>
      <c r="O3" s="33">
        <f>NETWORKDAYS(O1,O2,O4:O7)</f>
        <v>6</v>
      </c>
    </row>
    <row r="4" spans="1:19" ht="21" customHeight="1">
      <c r="A4" s="31" t="s">
        <v>57</v>
      </c>
      <c r="B4" s="28">
        <v>2</v>
      </c>
      <c r="F4" s="31" t="s">
        <v>60</v>
      </c>
      <c r="G4" s="45">
        <f ca="1">DATEDIF(G1,G2,"Y")</f>
        <v>32</v>
      </c>
      <c r="N4" s="82" t="s">
        <v>64</v>
      </c>
      <c r="O4" s="34">
        <v>43365</v>
      </c>
    </row>
    <row r="5" spans="1:19" ht="21" customHeight="1">
      <c r="A5" s="31" t="s">
        <v>78</v>
      </c>
      <c r="B5" s="28">
        <f ca="1">DAY(B1)</f>
        <v>26</v>
      </c>
      <c r="F5" s="31" t="s">
        <v>61</v>
      </c>
      <c r="G5" s="45">
        <f ca="1">DATEDIF(G1,G2,"M")</f>
        <v>385</v>
      </c>
      <c r="N5" s="83"/>
      <c r="O5" s="34">
        <v>43366</v>
      </c>
    </row>
    <row r="6" spans="1:19" ht="21" customHeight="1">
      <c r="A6" s="42" t="s">
        <v>79</v>
      </c>
      <c r="B6" s="44">
        <f ca="1">DATE(B3,B4,18)</f>
        <v>43149</v>
      </c>
      <c r="F6" s="32" t="s">
        <v>62</v>
      </c>
      <c r="G6" s="46">
        <f ca="1">DATEDIF(G1,G2,"D")</f>
        <v>11745</v>
      </c>
      <c r="N6" s="83"/>
      <c r="O6" s="34">
        <v>43367</v>
      </c>
    </row>
    <row r="7" spans="1:19" ht="21" customHeight="1">
      <c r="A7" s="32" t="s">
        <v>51</v>
      </c>
      <c r="B7" s="29">
        <f ca="1">DATE(B3,B4+1,0)</f>
        <v>43159</v>
      </c>
      <c r="N7" s="84"/>
      <c r="O7" s="36">
        <v>43374</v>
      </c>
    </row>
  </sheetData>
  <mergeCells count="1">
    <mergeCell ref="N4:N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B7A4-B4BF-4A7D-80D7-2DA7727273B0}">
  <dimension ref="A1:P1048575"/>
  <sheetViews>
    <sheetView showGridLines="0" tabSelected="1" zoomScale="130" zoomScaleNormal="130" workbookViewId="0">
      <selection activeCell="F1" sqref="F1"/>
    </sheetView>
  </sheetViews>
  <sheetFormatPr defaultRowHeight="16.5"/>
  <cols>
    <col min="1" max="1" width="11.875" style="40" customWidth="1"/>
    <col min="2" max="2" width="10" style="39" bestFit="1" customWidth="1"/>
    <col min="3" max="4" width="10.875" style="39" customWidth="1"/>
    <col min="5" max="5" width="11.25" style="39" customWidth="1"/>
    <col min="6" max="6" width="9.875" style="39" customWidth="1"/>
    <col min="7" max="16" width="4.875" style="41" customWidth="1"/>
    <col min="17" max="16384" width="9" style="39"/>
  </cols>
  <sheetData>
    <row r="1" spans="1:16" ht="40.5" customHeight="1">
      <c r="A1" s="51" t="s">
        <v>67</v>
      </c>
      <c r="B1" s="51"/>
      <c r="C1" s="51"/>
      <c r="D1" s="68" t="s">
        <v>77</v>
      </c>
      <c r="E1" s="65">
        <v>43353</v>
      </c>
      <c r="F1" s="52"/>
      <c r="G1" s="52"/>
      <c r="H1" s="74"/>
      <c r="I1" s="52"/>
      <c r="J1" s="74"/>
      <c r="K1" s="74"/>
      <c r="L1" s="52"/>
      <c r="M1" s="75"/>
      <c r="N1" s="74"/>
      <c r="O1" s="52"/>
      <c r="P1" s="52"/>
    </row>
    <row r="2" spans="1:16" ht="36.75" customHeight="1">
      <c r="A2" s="50" t="s">
        <v>75</v>
      </c>
      <c r="B2" s="67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62">
        <v>43350</v>
      </c>
      <c r="H2" s="62">
        <v>43351</v>
      </c>
      <c r="I2" s="62">
        <v>43352</v>
      </c>
      <c r="J2" s="62">
        <v>43353</v>
      </c>
      <c r="K2" s="62">
        <v>43354</v>
      </c>
      <c r="L2" s="62">
        <v>43355</v>
      </c>
      <c r="M2" s="62">
        <v>43356</v>
      </c>
      <c r="N2" s="62">
        <v>43357</v>
      </c>
      <c r="O2" s="62">
        <v>43358</v>
      </c>
      <c r="P2" s="62">
        <v>43359</v>
      </c>
    </row>
    <row r="3" spans="1:16" ht="33.75" customHeight="1">
      <c r="A3" s="56" t="s">
        <v>68</v>
      </c>
      <c r="B3" s="58" t="s">
        <v>69</v>
      </c>
      <c r="C3" s="59">
        <v>43350</v>
      </c>
      <c r="D3" s="59">
        <v>43353</v>
      </c>
      <c r="E3" s="60">
        <f>DATEDIF(C3,D3,"D")+1</f>
        <v>4</v>
      </c>
      <c r="F3" s="58">
        <f>NETWORKDAYS(C3,D3)</f>
        <v>2</v>
      </c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16" ht="33.75" customHeight="1">
      <c r="A4" s="56" t="s">
        <v>70</v>
      </c>
      <c r="B4" s="58" t="s">
        <v>71</v>
      </c>
      <c r="C4" s="59">
        <v>43351</v>
      </c>
      <c r="D4" s="59">
        <v>43353</v>
      </c>
      <c r="E4" s="60">
        <f t="shared" ref="E4:E6" si="0">DATEDIF(C4,D4,"D")+1</f>
        <v>3</v>
      </c>
      <c r="F4" s="58">
        <f t="shared" ref="F4:F6" si="1">NETWORKDAYS(C4,D4)</f>
        <v>1</v>
      </c>
      <c r="G4" s="57"/>
      <c r="H4" s="57"/>
      <c r="I4" s="57"/>
      <c r="J4" s="57"/>
      <c r="K4" s="57"/>
      <c r="L4" s="57"/>
      <c r="M4" s="57"/>
      <c r="N4" s="57"/>
      <c r="O4" s="57"/>
      <c r="P4" s="57"/>
    </row>
    <row r="5" spans="1:16" ht="33.75" customHeight="1">
      <c r="A5" s="56" t="s">
        <v>72</v>
      </c>
      <c r="B5" s="61" t="s">
        <v>71</v>
      </c>
      <c r="C5" s="59">
        <v>43354</v>
      </c>
      <c r="D5" s="59">
        <v>43358</v>
      </c>
      <c r="E5" s="60">
        <f t="shared" si="0"/>
        <v>5</v>
      </c>
      <c r="F5" s="58">
        <f t="shared" si="1"/>
        <v>4</v>
      </c>
      <c r="G5" s="57"/>
      <c r="H5" s="57"/>
      <c r="I5" s="57"/>
      <c r="J5" s="57"/>
      <c r="K5" s="57"/>
      <c r="L5" s="57"/>
      <c r="M5" s="57"/>
      <c r="N5" s="57"/>
      <c r="O5" s="57"/>
      <c r="P5" s="57"/>
    </row>
    <row r="6" spans="1:16" ht="33.75" customHeight="1">
      <c r="A6" s="56" t="s">
        <v>73</v>
      </c>
      <c r="B6" s="61" t="s">
        <v>69</v>
      </c>
      <c r="C6" s="59">
        <v>43358</v>
      </c>
      <c r="D6" s="59">
        <v>43359</v>
      </c>
      <c r="E6" s="60">
        <f t="shared" si="0"/>
        <v>2</v>
      </c>
      <c r="F6" s="58">
        <f t="shared" si="1"/>
        <v>0</v>
      </c>
      <c r="G6" s="57"/>
      <c r="H6" s="57"/>
      <c r="I6" s="57"/>
      <c r="J6" s="57"/>
      <c r="K6" s="57"/>
      <c r="L6" s="57"/>
      <c r="M6" s="57"/>
      <c r="N6" s="57"/>
      <c r="O6" s="57"/>
      <c r="P6" s="57"/>
    </row>
    <row r="8" spans="1:16">
      <c r="J8" s="69"/>
    </row>
    <row r="1048575" spans="1:1">
      <c r="A1048575" s="40" t="s">
        <v>74</v>
      </c>
    </row>
  </sheetData>
  <phoneticPr fontId="6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6F5F-7A99-45EF-93EB-00C420860256}">
  <dimension ref="A1:P1048575"/>
  <sheetViews>
    <sheetView showGridLines="0" topLeftCell="C2" zoomScale="130" zoomScaleNormal="130" workbookViewId="0">
      <selection activeCell="H4" sqref="H4"/>
    </sheetView>
  </sheetViews>
  <sheetFormatPr defaultRowHeight="16.5"/>
  <cols>
    <col min="1" max="1" width="2.875" style="40" hidden="1" customWidth="1"/>
    <col min="2" max="2" width="10" style="39" hidden="1" customWidth="1"/>
    <col min="3" max="4" width="10.75" style="39" customWidth="1"/>
    <col min="5" max="6" width="5.25" style="39" hidden="1" customWidth="1"/>
    <col min="7" max="7" width="23" style="41" customWidth="1"/>
    <col min="8" max="8" width="23.625" style="41" customWidth="1"/>
    <col min="9" max="12" width="8.25" style="41" hidden="1" customWidth="1"/>
    <col min="13" max="16" width="4.875" style="41" hidden="1" customWidth="1"/>
    <col min="17" max="16384" width="9" style="39"/>
  </cols>
  <sheetData>
    <row r="1" spans="1:16" ht="40.5" hidden="1" customHeight="1">
      <c r="A1" s="51" t="s">
        <v>67</v>
      </c>
      <c r="B1" s="51"/>
      <c r="C1" s="51"/>
      <c r="D1" s="68" t="s">
        <v>77</v>
      </c>
      <c r="E1" s="65">
        <f ca="1">TODAY()</f>
        <v>43399</v>
      </c>
      <c r="F1" s="52"/>
      <c r="G1" s="53"/>
      <c r="H1" s="54"/>
      <c r="I1" s="53"/>
      <c r="J1" s="54"/>
      <c r="K1" s="54"/>
      <c r="L1" s="53"/>
      <c r="M1" s="55"/>
      <c r="N1" s="54"/>
      <c r="O1" s="53"/>
      <c r="P1" s="53"/>
    </row>
    <row r="2" spans="1:16" ht="36.75" customHeight="1">
      <c r="A2" s="50" t="s">
        <v>75</v>
      </c>
      <c r="B2" s="67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80">
        <v>43350</v>
      </c>
      <c r="H2" s="80">
        <v>43351</v>
      </c>
      <c r="I2" s="73">
        <v>43352</v>
      </c>
      <c r="J2" s="73">
        <v>43353</v>
      </c>
      <c r="K2" s="73">
        <v>43354</v>
      </c>
      <c r="L2" s="73">
        <v>43355</v>
      </c>
      <c r="M2" s="73">
        <v>43356</v>
      </c>
      <c r="N2" s="73">
        <v>43357</v>
      </c>
      <c r="O2" s="73">
        <v>43358</v>
      </c>
      <c r="P2" s="73">
        <v>43359</v>
      </c>
    </row>
    <row r="3" spans="1:16" ht="39.75" customHeight="1">
      <c r="A3" s="56" t="s">
        <v>68</v>
      </c>
      <c r="B3" s="58" t="s">
        <v>69</v>
      </c>
      <c r="C3" s="72">
        <v>43350</v>
      </c>
      <c r="D3" s="72">
        <v>43353</v>
      </c>
      <c r="E3" s="70">
        <f>DATEDIF(C3,D3,"D")+1</f>
        <v>4</v>
      </c>
      <c r="F3" s="71">
        <f>NETWORKDAYS(C3,D3)</f>
        <v>2</v>
      </c>
      <c r="G3" s="81" t="s">
        <v>92</v>
      </c>
      <c r="H3" s="81" t="s">
        <v>93</v>
      </c>
      <c r="I3" s="78" t="str">
        <f t="shared" ref="I3:P4" si="0">IF(AND(I2&gt;=E3,I2&lt;=F3),1,"")</f>
        <v/>
      </c>
      <c r="J3" s="78">
        <f t="shared" si="0"/>
        <v>1</v>
      </c>
      <c r="K3" s="78" t="str">
        <f t="shared" si="0"/>
        <v/>
      </c>
      <c r="L3" s="79" t="str">
        <f t="shared" si="0"/>
        <v/>
      </c>
      <c r="M3" s="79" t="str">
        <f t="shared" si="0"/>
        <v/>
      </c>
      <c r="N3" s="79">
        <f t="shared" si="0"/>
        <v>1</v>
      </c>
      <c r="O3" s="79" t="str">
        <f t="shared" si="0"/>
        <v/>
      </c>
      <c r="P3" s="79" t="str">
        <f t="shared" si="0"/>
        <v/>
      </c>
    </row>
    <row r="4" spans="1:16" ht="39.75" customHeight="1">
      <c r="A4" s="56" t="s">
        <v>70</v>
      </c>
      <c r="B4" s="58" t="s">
        <v>71</v>
      </c>
      <c r="C4" s="72">
        <v>43351</v>
      </c>
      <c r="D4" s="72">
        <v>43354</v>
      </c>
      <c r="E4" s="70">
        <f t="shared" ref="E4:E6" si="1">DATEDIF(C4,D4,"D")+1</f>
        <v>4</v>
      </c>
      <c r="F4" s="71">
        <f t="shared" ref="F4:F6" si="2">NETWORKDAYS(C4,D4)</f>
        <v>2</v>
      </c>
      <c r="G4" s="81" t="s">
        <v>94</v>
      </c>
      <c r="H4" s="81" t="s">
        <v>95</v>
      </c>
      <c r="I4" s="78" t="str">
        <f t="shared" si="0"/>
        <v/>
      </c>
      <c r="J4" s="78" t="str">
        <f t="shared" si="0"/>
        <v/>
      </c>
      <c r="K4" s="78" t="str">
        <f t="shared" si="0"/>
        <v/>
      </c>
      <c r="L4" s="79" t="str">
        <f t="shared" si="0"/>
        <v/>
      </c>
      <c r="M4" s="79">
        <f t="shared" si="0"/>
        <v>1</v>
      </c>
      <c r="N4" s="79" t="str">
        <f t="shared" si="0"/>
        <v/>
      </c>
      <c r="O4" s="79">
        <f t="shared" si="0"/>
        <v>1</v>
      </c>
      <c r="P4" s="79" t="str">
        <f t="shared" si="0"/>
        <v/>
      </c>
    </row>
    <row r="5" spans="1:16" ht="33.75" hidden="1" customHeight="1">
      <c r="A5" s="56" t="s">
        <v>72</v>
      </c>
      <c r="B5" s="61" t="s">
        <v>71</v>
      </c>
      <c r="C5" s="72">
        <v>43351</v>
      </c>
      <c r="D5" s="72">
        <v>43358</v>
      </c>
      <c r="E5" s="70">
        <f t="shared" si="1"/>
        <v>8</v>
      </c>
      <c r="F5" s="71">
        <f t="shared" si="2"/>
        <v>5</v>
      </c>
      <c r="G5" s="78" t="s">
        <v>87</v>
      </c>
      <c r="H5" s="78" t="s">
        <v>89</v>
      </c>
      <c r="I5" s="78" t="s">
        <v>91</v>
      </c>
      <c r="J5" s="78">
        <f t="shared" ref="J5:P6" si="3">IF(AND(J4&gt;=F5,J4&lt;=G5),1,"")</f>
        <v>1</v>
      </c>
      <c r="K5" s="78" t="str">
        <f t="shared" si="3"/>
        <v/>
      </c>
      <c r="L5" s="79" t="str">
        <f t="shared" si="3"/>
        <v/>
      </c>
      <c r="M5" s="79" t="str">
        <f t="shared" si="3"/>
        <v/>
      </c>
      <c r="N5" s="79">
        <f t="shared" si="3"/>
        <v>1</v>
      </c>
      <c r="O5" s="79" t="str">
        <f t="shared" si="3"/>
        <v/>
      </c>
      <c r="P5" s="79">
        <f t="shared" si="3"/>
        <v>1</v>
      </c>
    </row>
    <row r="6" spans="1:16" ht="33.75" hidden="1" customHeight="1">
      <c r="A6" s="56" t="s">
        <v>73</v>
      </c>
      <c r="B6" s="61" t="s">
        <v>69</v>
      </c>
      <c r="C6" s="72">
        <v>43358</v>
      </c>
      <c r="D6" s="72">
        <v>43359</v>
      </c>
      <c r="E6" s="70">
        <f t="shared" si="1"/>
        <v>2</v>
      </c>
      <c r="F6" s="71">
        <f t="shared" si="2"/>
        <v>0</v>
      </c>
      <c r="G6" s="78" t="s">
        <v>88</v>
      </c>
      <c r="H6" s="78" t="s">
        <v>90</v>
      </c>
      <c r="I6" s="78" t="str">
        <f>IF(AND(I5&gt;=E6,I5&lt;=F6),1,"")</f>
        <v/>
      </c>
      <c r="J6" s="78">
        <f t="shared" si="3"/>
        <v>1</v>
      </c>
      <c r="K6" s="78" t="str">
        <f t="shared" si="3"/>
        <v/>
      </c>
      <c r="L6" s="79" t="str">
        <f t="shared" si="3"/>
        <v/>
      </c>
      <c r="M6" s="79" t="str">
        <f t="shared" si="3"/>
        <v/>
      </c>
      <c r="N6" s="79">
        <f t="shared" si="3"/>
        <v>1</v>
      </c>
      <c r="O6" s="79">
        <f t="shared" si="3"/>
        <v>1</v>
      </c>
      <c r="P6" s="79" t="str">
        <f t="shared" si="3"/>
        <v/>
      </c>
    </row>
    <row r="8" spans="1:16">
      <c r="J8" s="69"/>
    </row>
    <row r="1048575" spans="1:1">
      <c r="A1048575" s="40" t="s">
        <v>74</v>
      </c>
    </row>
  </sheetData>
  <phoneticPr fontId="6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A7E1-8A00-466E-A2F5-F7EC9114AC4F}">
  <dimension ref="A1:P1048575"/>
  <sheetViews>
    <sheetView showGridLines="0" topLeftCell="C2" zoomScale="130" zoomScaleNormal="130" workbookViewId="0">
      <selection activeCell="G3" sqref="G3"/>
    </sheetView>
  </sheetViews>
  <sheetFormatPr defaultRowHeight="16.5"/>
  <cols>
    <col min="1" max="1" width="2.875" style="40" hidden="1" customWidth="1"/>
    <col min="2" max="2" width="10" style="39" hidden="1" customWidth="1"/>
    <col min="3" max="4" width="10.75" style="39" customWidth="1"/>
    <col min="5" max="6" width="5.25" style="39" hidden="1" customWidth="1"/>
    <col min="7" max="7" width="23" style="41" customWidth="1"/>
    <col min="8" max="8" width="23.625" style="41" customWidth="1"/>
    <col min="9" max="12" width="8.25" style="41" hidden="1" customWidth="1"/>
    <col min="13" max="16" width="4.875" style="41" hidden="1" customWidth="1"/>
    <col min="17" max="16384" width="9" style="39"/>
  </cols>
  <sheetData>
    <row r="1" spans="1:16" ht="40.5" hidden="1" customHeight="1">
      <c r="A1" s="51" t="s">
        <v>67</v>
      </c>
      <c r="B1" s="51"/>
      <c r="C1" s="51"/>
      <c r="D1" s="68" t="s">
        <v>77</v>
      </c>
      <c r="E1" s="65">
        <f ca="1">TODAY()</f>
        <v>43399</v>
      </c>
      <c r="F1" s="52"/>
      <c r="G1" s="53"/>
      <c r="H1" s="54"/>
      <c r="I1" s="53"/>
      <c r="J1" s="54"/>
      <c r="K1" s="54"/>
      <c r="L1" s="53"/>
      <c r="M1" s="55"/>
      <c r="N1" s="54"/>
      <c r="O1" s="53"/>
      <c r="P1" s="53"/>
    </row>
    <row r="2" spans="1:16" ht="36.75" customHeight="1">
      <c r="A2" s="50" t="s">
        <v>75</v>
      </c>
      <c r="B2" s="67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80">
        <v>43350</v>
      </c>
      <c r="H2" s="80">
        <v>43351</v>
      </c>
      <c r="I2" s="73">
        <v>43352</v>
      </c>
      <c r="J2" s="73">
        <v>43353</v>
      </c>
      <c r="K2" s="73">
        <v>43354</v>
      </c>
      <c r="L2" s="73">
        <v>43355</v>
      </c>
      <c r="M2" s="73">
        <v>43356</v>
      </c>
      <c r="N2" s="73">
        <v>43357</v>
      </c>
      <c r="O2" s="73">
        <v>43358</v>
      </c>
      <c r="P2" s="73">
        <v>43359</v>
      </c>
    </row>
    <row r="3" spans="1:16" ht="39.75" customHeight="1">
      <c r="A3" s="56" t="s">
        <v>68</v>
      </c>
      <c r="B3" s="58" t="s">
        <v>69</v>
      </c>
      <c r="C3" s="72">
        <v>43350</v>
      </c>
      <c r="D3" s="72">
        <v>43353</v>
      </c>
      <c r="E3" s="70">
        <f>DATEDIF(C3,D3,"D")+1</f>
        <v>4</v>
      </c>
      <c r="F3" s="71">
        <f>NETWORKDAYS(C3,D3)</f>
        <v>2</v>
      </c>
      <c r="G3" s="81" t="s">
        <v>92</v>
      </c>
      <c r="H3" s="81" t="s">
        <v>96</v>
      </c>
      <c r="I3" s="78" t="str">
        <f t="shared" ref="I3:P4" si="0">IF(AND(I2&gt;=E3,I2&lt;=F3),1,"")</f>
        <v/>
      </c>
      <c r="J3" s="78">
        <f t="shared" si="0"/>
        <v>1</v>
      </c>
      <c r="K3" s="78" t="str">
        <f t="shared" si="0"/>
        <v/>
      </c>
      <c r="L3" s="79" t="str">
        <f t="shared" si="0"/>
        <v/>
      </c>
      <c r="M3" s="79" t="str">
        <f t="shared" si="0"/>
        <v/>
      </c>
      <c r="N3" s="79">
        <f t="shared" si="0"/>
        <v>1</v>
      </c>
      <c r="O3" s="79" t="str">
        <f t="shared" si="0"/>
        <v/>
      </c>
      <c r="P3" s="79" t="str">
        <f t="shared" si="0"/>
        <v/>
      </c>
    </row>
    <row r="4" spans="1:16" ht="39.75" customHeight="1">
      <c r="A4" s="56" t="s">
        <v>70</v>
      </c>
      <c r="B4" s="58" t="s">
        <v>71</v>
      </c>
      <c r="C4" s="72">
        <v>43351</v>
      </c>
      <c r="D4" s="72">
        <v>43354</v>
      </c>
      <c r="E4" s="70">
        <f t="shared" ref="E4:E6" si="1">DATEDIF(C4,D4,"D")+1</f>
        <v>4</v>
      </c>
      <c r="F4" s="71">
        <f t="shared" ref="F4:F6" si="2">NETWORKDAYS(C4,D4)</f>
        <v>2</v>
      </c>
      <c r="G4" s="81" t="s">
        <v>97</v>
      </c>
      <c r="H4" s="81" t="s">
        <v>98</v>
      </c>
      <c r="I4" s="78" t="str">
        <f t="shared" si="0"/>
        <v/>
      </c>
      <c r="J4" s="78" t="str">
        <f t="shared" si="0"/>
        <v/>
      </c>
      <c r="K4" s="78" t="str">
        <f t="shared" si="0"/>
        <v/>
      </c>
      <c r="L4" s="79" t="str">
        <f t="shared" si="0"/>
        <v/>
      </c>
      <c r="M4" s="79">
        <f t="shared" si="0"/>
        <v>1</v>
      </c>
      <c r="N4" s="79" t="str">
        <f t="shared" si="0"/>
        <v/>
      </c>
      <c r="O4" s="79">
        <f t="shared" si="0"/>
        <v>1</v>
      </c>
      <c r="P4" s="79" t="str">
        <f t="shared" si="0"/>
        <v/>
      </c>
    </row>
    <row r="5" spans="1:16" ht="33.75" hidden="1" customHeight="1">
      <c r="A5" s="56" t="s">
        <v>72</v>
      </c>
      <c r="B5" s="61" t="s">
        <v>71</v>
      </c>
      <c r="C5" s="72">
        <v>43351</v>
      </c>
      <c r="D5" s="72">
        <v>43358</v>
      </c>
      <c r="E5" s="70">
        <f t="shared" si="1"/>
        <v>8</v>
      </c>
      <c r="F5" s="71">
        <f t="shared" si="2"/>
        <v>5</v>
      </c>
      <c r="G5" s="78" t="s">
        <v>87</v>
      </c>
      <c r="H5" s="78" t="s">
        <v>89</v>
      </c>
      <c r="I5" s="78" t="s">
        <v>91</v>
      </c>
      <c r="J5" s="78">
        <f t="shared" ref="J5:P6" si="3">IF(AND(J4&gt;=F5,J4&lt;=G5),1,"")</f>
        <v>1</v>
      </c>
      <c r="K5" s="78" t="str">
        <f t="shared" si="3"/>
        <v/>
      </c>
      <c r="L5" s="79" t="str">
        <f t="shared" si="3"/>
        <v/>
      </c>
      <c r="M5" s="79" t="str">
        <f t="shared" si="3"/>
        <v/>
      </c>
      <c r="N5" s="79">
        <f t="shared" si="3"/>
        <v>1</v>
      </c>
      <c r="O5" s="79" t="str">
        <f t="shared" si="3"/>
        <v/>
      </c>
      <c r="P5" s="79">
        <f t="shared" si="3"/>
        <v>1</v>
      </c>
    </row>
    <row r="6" spans="1:16" ht="33.75" hidden="1" customHeight="1">
      <c r="A6" s="56" t="s">
        <v>73</v>
      </c>
      <c r="B6" s="61" t="s">
        <v>69</v>
      </c>
      <c r="C6" s="72">
        <v>43358</v>
      </c>
      <c r="D6" s="72">
        <v>43359</v>
      </c>
      <c r="E6" s="70">
        <f t="shared" si="1"/>
        <v>2</v>
      </c>
      <c r="F6" s="71">
        <f t="shared" si="2"/>
        <v>0</v>
      </c>
      <c r="G6" s="78" t="s">
        <v>88</v>
      </c>
      <c r="H6" s="78" t="s">
        <v>90</v>
      </c>
      <c r="I6" s="78" t="str">
        <f>IF(AND(I5&gt;=E6,I5&lt;=F6),1,"")</f>
        <v/>
      </c>
      <c r="J6" s="78">
        <f t="shared" si="3"/>
        <v>1</v>
      </c>
      <c r="K6" s="78" t="str">
        <f t="shared" si="3"/>
        <v/>
      </c>
      <c r="L6" s="79" t="str">
        <f t="shared" si="3"/>
        <v/>
      </c>
      <c r="M6" s="79" t="str">
        <f t="shared" si="3"/>
        <v/>
      </c>
      <c r="N6" s="79">
        <f t="shared" si="3"/>
        <v>1</v>
      </c>
      <c r="O6" s="79">
        <f t="shared" si="3"/>
        <v>1</v>
      </c>
      <c r="P6" s="79" t="str">
        <f t="shared" si="3"/>
        <v/>
      </c>
    </row>
    <row r="8" spans="1:16">
      <c r="J8" s="69"/>
    </row>
    <row r="1048575" spans="1:1">
      <c r="A1048575" s="40" t="s">
        <v>74</v>
      </c>
    </row>
  </sheetData>
  <phoneticPr fontId="6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2BCD-6E73-4AD0-A320-F0E56E00DE96}">
  <dimension ref="A1:P1048576"/>
  <sheetViews>
    <sheetView showGridLines="0" workbookViewId="0">
      <selection activeCell="E1" sqref="E1"/>
    </sheetView>
  </sheetViews>
  <sheetFormatPr defaultRowHeight="16.5"/>
  <cols>
    <col min="1" max="1" width="11.875" style="40" customWidth="1"/>
    <col min="2" max="2" width="10" style="39" bestFit="1" customWidth="1"/>
    <col min="3" max="4" width="10.875" style="39" customWidth="1"/>
    <col min="5" max="5" width="10.5" style="39" customWidth="1"/>
    <col min="6" max="6" width="9.875" style="39" customWidth="1"/>
    <col min="7" max="16" width="4.875" style="41" customWidth="1"/>
    <col min="17" max="16384" width="9" style="39"/>
  </cols>
  <sheetData>
    <row r="1" spans="1:16" ht="40.5" customHeight="1">
      <c r="A1" s="51" t="s">
        <v>67</v>
      </c>
      <c r="B1" s="51"/>
      <c r="C1" s="51"/>
      <c r="D1" s="68" t="s">
        <v>77</v>
      </c>
      <c r="E1" s="65">
        <v>43354</v>
      </c>
      <c r="F1" s="52"/>
      <c r="G1" s="53"/>
      <c r="H1" s="54"/>
      <c r="I1" s="53"/>
      <c r="J1" s="54"/>
      <c r="K1" s="54"/>
      <c r="L1" s="53"/>
      <c r="M1" s="55"/>
      <c r="N1" s="54"/>
      <c r="O1" s="53"/>
      <c r="P1" s="53"/>
    </row>
    <row r="2" spans="1:16" ht="19.5" customHeight="1">
      <c r="A2" s="63"/>
      <c r="B2" s="63"/>
      <c r="C2" s="63"/>
      <c r="D2" s="64"/>
      <c r="E2" s="65"/>
      <c r="F2" s="66"/>
      <c r="G2" s="66" t="str">
        <f>TEXT(G3,"aaa")</f>
        <v>五</v>
      </c>
      <c r="H2" s="66" t="str">
        <f t="shared" ref="H2:P2" si="0">TEXT(H3,"aaa")</f>
        <v>六</v>
      </c>
      <c r="I2" s="66" t="str">
        <f t="shared" si="0"/>
        <v>日</v>
      </c>
      <c r="J2" s="66" t="str">
        <f t="shared" si="0"/>
        <v>一</v>
      </c>
      <c r="K2" s="66" t="str">
        <f t="shared" si="0"/>
        <v>二</v>
      </c>
      <c r="L2" s="66" t="str">
        <f t="shared" si="0"/>
        <v>三</v>
      </c>
      <c r="M2" s="66" t="str">
        <f t="shared" si="0"/>
        <v>四</v>
      </c>
      <c r="N2" s="66" t="str">
        <f t="shared" si="0"/>
        <v>五</v>
      </c>
      <c r="O2" s="66" t="str">
        <f t="shared" si="0"/>
        <v>六</v>
      </c>
      <c r="P2" s="66" t="str">
        <f t="shared" si="0"/>
        <v>日</v>
      </c>
    </row>
    <row r="3" spans="1:16" ht="36.75" customHeight="1">
      <c r="A3" s="50" t="s">
        <v>75</v>
      </c>
      <c r="B3" s="67" t="s">
        <v>82</v>
      </c>
      <c r="C3" s="67" t="s">
        <v>83</v>
      </c>
      <c r="D3" s="67" t="s">
        <v>84</v>
      </c>
      <c r="E3" s="67" t="s">
        <v>85</v>
      </c>
      <c r="F3" s="67" t="s">
        <v>86</v>
      </c>
      <c r="G3" s="62">
        <v>43350</v>
      </c>
      <c r="H3" s="62">
        <v>43351</v>
      </c>
      <c r="I3" s="62">
        <v>43352</v>
      </c>
      <c r="J3" s="62">
        <v>43353</v>
      </c>
      <c r="K3" s="62">
        <v>43354</v>
      </c>
      <c r="L3" s="62">
        <v>43355</v>
      </c>
      <c r="M3" s="62">
        <v>43356</v>
      </c>
      <c r="N3" s="62">
        <v>43357</v>
      </c>
      <c r="O3" s="62">
        <v>43358</v>
      </c>
      <c r="P3" s="62">
        <v>43359</v>
      </c>
    </row>
    <row r="4" spans="1:16" ht="33.75" customHeight="1">
      <c r="A4" s="56" t="s">
        <v>68</v>
      </c>
      <c r="B4" s="58" t="s">
        <v>69</v>
      </c>
      <c r="C4" s="59">
        <v>43350</v>
      </c>
      <c r="D4" s="59">
        <v>43353</v>
      </c>
      <c r="E4" s="60">
        <f>DATEDIF(C4,D4,"D")+1</f>
        <v>4</v>
      </c>
      <c r="F4" s="58">
        <f>NETWORKDAYS(C4,D4)</f>
        <v>2</v>
      </c>
      <c r="G4" s="57">
        <f>IF(AND(G$3&gt;=$C4,G$3&lt;=$D4),1,"")</f>
        <v>1</v>
      </c>
      <c r="H4" s="57">
        <f t="shared" ref="H4:P7" si="1">IF(AND(H$3&gt;=$C4,H$3&lt;=$D4),1,"")</f>
        <v>1</v>
      </c>
      <c r="I4" s="57">
        <f t="shared" si="1"/>
        <v>1</v>
      </c>
      <c r="J4" s="57">
        <f t="shared" si="1"/>
        <v>1</v>
      </c>
      <c r="K4" s="57" t="str">
        <f t="shared" si="1"/>
        <v/>
      </c>
      <c r="L4" s="57" t="str">
        <f t="shared" si="1"/>
        <v/>
      </c>
      <c r="M4" s="57" t="str">
        <f t="shared" si="1"/>
        <v/>
      </c>
      <c r="N4" s="57" t="str">
        <f t="shared" si="1"/>
        <v/>
      </c>
      <c r="O4" s="57" t="str">
        <f t="shared" si="1"/>
        <v/>
      </c>
      <c r="P4" s="57" t="str">
        <f t="shared" si="1"/>
        <v/>
      </c>
    </row>
    <row r="5" spans="1:16" ht="33.75" customHeight="1">
      <c r="A5" s="56" t="s">
        <v>70</v>
      </c>
      <c r="B5" s="58" t="s">
        <v>71</v>
      </c>
      <c r="C5" s="59">
        <v>43351</v>
      </c>
      <c r="D5" s="59">
        <v>43354</v>
      </c>
      <c r="E5" s="60">
        <f t="shared" ref="E5:E7" si="2">DATEDIF(C5,D5,"D")+1</f>
        <v>4</v>
      </c>
      <c r="F5" s="58">
        <f t="shared" ref="F5:F7" si="3">NETWORKDAYS(C5,D5)</f>
        <v>2</v>
      </c>
      <c r="G5" s="57" t="str">
        <f t="shared" ref="G5:G7" si="4">IF(AND(G$3&gt;=$C5,G$3&lt;=$D5),1,"")</f>
        <v/>
      </c>
      <c r="H5" s="57">
        <f t="shared" si="1"/>
        <v>1</v>
      </c>
      <c r="I5" s="57">
        <f t="shared" si="1"/>
        <v>1</v>
      </c>
      <c r="J5" s="57">
        <f t="shared" si="1"/>
        <v>1</v>
      </c>
      <c r="K5" s="57">
        <f t="shared" si="1"/>
        <v>1</v>
      </c>
      <c r="L5" s="57" t="str">
        <f t="shared" si="1"/>
        <v/>
      </c>
      <c r="M5" s="57" t="str">
        <f t="shared" si="1"/>
        <v/>
      </c>
      <c r="N5" s="57" t="str">
        <f t="shared" si="1"/>
        <v/>
      </c>
      <c r="O5" s="57" t="str">
        <f t="shared" si="1"/>
        <v/>
      </c>
      <c r="P5" s="57" t="str">
        <f t="shared" si="1"/>
        <v/>
      </c>
    </row>
    <row r="6" spans="1:16" ht="33.75" customHeight="1">
      <c r="A6" s="56" t="s">
        <v>72</v>
      </c>
      <c r="B6" s="61" t="s">
        <v>71</v>
      </c>
      <c r="C6" s="59">
        <v>43351</v>
      </c>
      <c r="D6" s="59">
        <v>43358</v>
      </c>
      <c r="E6" s="60">
        <f t="shared" si="2"/>
        <v>8</v>
      </c>
      <c r="F6" s="58">
        <f t="shared" si="3"/>
        <v>5</v>
      </c>
      <c r="G6" s="57" t="str">
        <f t="shared" si="4"/>
        <v/>
      </c>
      <c r="H6" s="57">
        <f t="shared" si="1"/>
        <v>1</v>
      </c>
      <c r="I6" s="57">
        <f t="shared" si="1"/>
        <v>1</v>
      </c>
      <c r="J6" s="57">
        <f t="shared" si="1"/>
        <v>1</v>
      </c>
      <c r="K6" s="57">
        <f t="shared" si="1"/>
        <v>1</v>
      </c>
      <c r="L6" s="57">
        <f t="shared" si="1"/>
        <v>1</v>
      </c>
      <c r="M6" s="57">
        <f t="shared" si="1"/>
        <v>1</v>
      </c>
      <c r="N6" s="57">
        <f t="shared" si="1"/>
        <v>1</v>
      </c>
      <c r="O6" s="57">
        <f t="shared" si="1"/>
        <v>1</v>
      </c>
      <c r="P6" s="57" t="str">
        <f t="shared" si="1"/>
        <v/>
      </c>
    </row>
    <row r="7" spans="1:16" ht="33.75" customHeight="1">
      <c r="A7" s="56" t="s">
        <v>73</v>
      </c>
      <c r="B7" s="61" t="s">
        <v>69</v>
      </c>
      <c r="C7" s="59">
        <v>43358</v>
      </c>
      <c r="D7" s="59">
        <v>43359</v>
      </c>
      <c r="E7" s="60">
        <f t="shared" si="2"/>
        <v>2</v>
      </c>
      <c r="F7" s="58">
        <f t="shared" si="3"/>
        <v>0</v>
      </c>
      <c r="G7" s="57" t="str">
        <f t="shared" si="4"/>
        <v/>
      </c>
      <c r="H7" s="57" t="str">
        <f t="shared" si="1"/>
        <v/>
      </c>
      <c r="I7" s="57" t="str">
        <f t="shared" si="1"/>
        <v/>
      </c>
      <c r="J7" s="57" t="str">
        <f t="shared" si="1"/>
        <v/>
      </c>
      <c r="K7" s="57" t="str">
        <f t="shared" si="1"/>
        <v/>
      </c>
      <c r="L7" s="57" t="str">
        <f t="shared" si="1"/>
        <v/>
      </c>
      <c r="M7" s="57" t="str">
        <f t="shared" si="1"/>
        <v/>
      </c>
      <c r="N7" s="57" t="str">
        <f t="shared" si="1"/>
        <v/>
      </c>
      <c r="O7" s="57">
        <f t="shared" si="1"/>
        <v>1</v>
      </c>
      <c r="P7" s="57">
        <f t="shared" si="1"/>
        <v>1</v>
      </c>
    </row>
    <row r="1048576" spans="1:1">
      <c r="A1048576" s="40" t="s">
        <v>74</v>
      </c>
    </row>
  </sheetData>
  <phoneticPr fontId="6" type="noConversion"/>
  <conditionalFormatting sqref="G4:P7">
    <cfRule type="cellIs" dxfId="5" priority="1" operator="equal">
      <formula>1</formula>
    </cfRule>
    <cfRule type="expression" dxfId="4" priority="2">
      <formula>OR(G$2="六",G$2="日")</formula>
    </cfRule>
  </conditionalFormatting>
  <conditionalFormatting sqref="G3:P7">
    <cfRule type="expression" dxfId="3" priority="3">
      <formula>G$3=$E$1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D480-0C27-4968-8505-A1D1ED01208B}">
  <dimension ref="A1:BM20"/>
  <sheetViews>
    <sheetView showGridLines="0" workbookViewId="0">
      <pane xSplit="10" ySplit="4" topLeftCell="K5" activePane="bottomRight" state="frozen"/>
      <selection pane="topRight" activeCell="L1" sqref="L1"/>
      <selection pane="bottomLeft" activeCell="A5" sqref="A5"/>
      <selection pane="bottomRight" activeCell="O11" sqref="O11"/>
    </sheetView>
  </sheetViews>
  <sheetFormatPr defaultRowHeight="14.25"/>
  <cols>
    <col min="1" max="1" width="0.625" customWidth="1"/>
    <col min="2" max="2" width="3.5" customWidth="1"/>
    <col min="3" max="3" width="7.5" bestFit="1" customWidth="1"/>
    <col min="4" max="4" width="4.5" customWidth="1"/>
    <col min="5" max="5" width="17.25" bestFit="1" customWidth="1"/>
    <col min="6" max="6" width="5.875" customWidth="1"/>
    <col min="7" max="7" width="8.5" customWidth="1"/>
    <col min="8" max="8" width="8.625" customWidth="1"/>
    <col min="9" max="9" width="6.375" customWidth="1"/>
    <col min="10" max="10" width="6.375" bestFit="1" customWidth="1"/>
    <col min="11" max="11" width="6.375" customWidth="1"/>
    <col min="12" max="65" width="4" customWidth="1"/>
  </cols>
  <sheetData>
    <row r="1" spans="1:65" ht="22.5">
      <c r="A1" s="2"/>
      <c r="B1" s="86" t="s">
        <v>24</v>
      </c>
      <c r="C1" s="86"/>
      <c r="D1" s="86"/>
      <c r="E1" s="86"/>
      <c r="F1" s="86"/>
      <c r="G1" s="86"/>
      <c r="H1" s="86"/>
      <c r="I1" s="88" t="s">
        <v>21</v>
      </c>
      <c r="J1" s="88"/>
      <c r="K1" s="2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</row>
    <row r="2" spans="1:65" ht="15.75">
      <c r="A2" s="7"/>
      <c r="B2" s="87" t="s">
        <v>45</v>
      </c>
      <c r="C2" s="87"/>
      <c r="D2" s="6" t="s">
        <v>49</v>
      </c>
      <c r="E2" s="7"/>
      <c r="F2" s="8" t="s">
        <v>20</v>
      </c>
      <c r="G2" s="9"/>
      <c r="H2" s="26" t="s">
        <v>53</v>
      </c>
      <c r="I2" s="94">
        <v>43353</v>
      </c>
      <c r="J2" s="94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 spans="1:65" ht="16.5" customHeight="1">
      <c r="A3" s="2"/>
      <c r="B3" s="89" t="s">
        <v>46</v>
      </c>
      <c r="C3" s="90"/>
      <c r="D3" s="89" t="s">
        <v>0</v>
      </c>
      <c r="E3" s="90"/>
      <c r="F3" s="93" t="s">
        <v>18</v>
      </c>
      <c r="G3" s="85" t="s">
        <v>1</v>
      </c>
      <c r="H3" s="85" t="s">
        <v>2</v>
      </c>
      <c r="I3" s="85" t="s">
        <v>65</v>
      </c>
      <c r="J3" s="85" t="s">
        <v>48</v>
      </c>
      <c r="K3" s="85" t="s">
        <v>66</v>
      </c>
      <c r="L3" s="21" t="str">
        <f>TEXT(L4,"aaa")</f>
        <v>一</v>
      </c>
      <c r="M3" s="21" t="str">
        <f t="shared" ref="M3:BM3" si="0">TEXT(M4,"aaa")</f>
        <v>二</v>
      </c>
      <c r="N3" s="21" t="str">
        <f t="shared" si="0"/>
        <v>三</v>
      </c>
      <c r="O3" s="21" t="str">
        <f t="shared" si="0"/>
        <v>四</v>
      </c>
      <c r="P3" s="21" t="str">
        <f t="shared" si="0"/>
        <v>五</v>
      </c>
      <c r="Q3" s="21" t="str">
        <f t="shared" si="0"/>
        <v>六</v>
      </c>
      <c r="R3" s="21" t="str">
        <f t="shared" si="0"/>
        <v>日</v>
      </c>
      <c r="S3" s="21" t="str">
        <f t="shared" si="0"/>
        <v>一</v>
      </c>
      <c r="T3" s="21" t="str">
        <f t="shared" si="0"/>
        <v>二</v>
      </c>
      <c r="U3" s="21" t="str">
        <f t="shared" si="0"/>
        <v>三</v>
      </c>
      <c r="V3" s="21" t="str">
        <f t="shared" si="0"/>
        <v>四</v>
      </c>
      <c r="W3" s="21" t="str">
        <f t="shared" si="0"/>
        <v>五</v>
      </c>
      <c r="X3" s="21" t="str">
        <f t="shared" si="0"/>
        <v>六</v>
      </c>
      <c r="Y3" s="21" t="str">
        <f t="shared" si="0"/>
        <v>日</v>
      </c>
      <c r="Z3" s="21" t="str">
        <f t="shared" si="0"/>
        <v>一</v>
      </c>
      <c r="AA3" s="21" t="str">
        <f t="shared" si="0"/>
        <v>二</v>
      </c>
      <c r="AB3" s="21" t="str">
        <f t="shared" si="0"/>
        <v>三</v>
      </c>
      <c r="AC3" s="21" t="str">
        <f t="shared" si="0"/>
        <v>四</v>
      </c>
      <c r="AD3" s="21" t="str">
        <f t="shared" si="0"/>
        <v>五</v>
      </c>
      <c r="AE3" s="21" t="str">
        <f t="shared" si="0"/>
        <v>六</v>
      </c>
      <c r="AF3" s="21" t="str">
        <f t="shared" si="0"/>
        <v>日</v>
      </c>
      <c r="AG3" s="21" t="str">
        <f t="shared" si="0"/>
        <v>一</v>
      </c>
      <c r="AH3" s="21" t="str">
        <f t="shared" si="0"/>
        <v>二</v>
      </c>
      <c r="AI3" s="21" t="str">
        <f t="shared" si="0"/>
        <v>三</v>
      </c>
      <c r="AJ3" s="21" t="str">
        <f t="shared" si="0"/>
        <v>四</v>
      </c>
      <c r="AK3" s="21" t="str">
        <f t="shared" si="0"/>
        <v>五</v>
      </c>
      <c r="AL3" s="21" t="str">
        <f t="shared" si="0"/>
        <v>六</v>
      </c>
      <c r="AM3" s="21" t="str">
        <f t="shared" si="0"/>
        <v>日</v>
      </c>
      <c r="AN3" s="21" t="str">
        <f t="shared" si="0"/>
        <v>一</v>
      </c>
      <c r="AO3" s="21" t="str">
        <f t="shared" si="0"/>
        <v>二</v>
      </c>
      <c r="AP3" s="21" t="str">
        <f t="shared" si="0"/>
        <v>三</v>
      </c>
      <c r="AQ3" s="21" t="str">
        <f t="shared" si="0"/>
        <v>四</v>
      </c>
      <c r="AR3" s="21" t="str">
        <f t="shared" si="0"/>
        <v>五</v>
      </c>
      <c r="AS3" s="21" t="str">
        <f t="shared" si="0"/>
        <v>六</v>
      </c>
      <c r="AT3" s="21" t="str">
        <f t="shared" si="0"/>
        <v>日</v>
      </c>
      <c r="AU3" s="21" t="str">
        <f t="shared" si="0"/>
        <v>一</v>
      </c>
      <c r="AV3" s="21" t="str">
        <f t="shared" si="0"/>
        <v>二</v>
      </c>
      <c r="AW3" s="21" t="str">
        <f t="shared" si="0"/>
        <v>三</v>
      </c>
      <c r="AX3" s="21" t="str">
        <f t="shared" si="0"/>
        <v>四</v>
      </c>
      <c r="AY3" s="21" t="str">
        <f t="shared" si="0"/>
        <v>五</v>
      </c>
      <c r="AZ3" s="21" t="str">
        <f t="shared" si="0"/>
        <v>六</v>
      </c>
      <c r="BA3" s="21" t="str">
        <f t="shared" si="0"/>
        <v>日</v>
      </c>
      <c r="BB3" s="21" t="str">
        <f t="shared" si="0"/>
        <v>一</v>
      </c>
      <c r="BC3" s="21" t="str">
        <f t="shared" si="0"/>
        <v>二</v>
      </c>
      <c r="BD3" s="21" t="str">
        <f t="shared" si="0"/>
        <v>三</v>
      </c>
      <c r="BE3" s="21" t="str">
        <f t="shared" si="0"/>
        <v>四</v>
      </c>
      <c r="BF3" s="21" t="str">
        <f t="shared" si="0"/>
        <v>五</v>
      </c>
      <c r="BG3" s="21" t="str">
        <f t="shared" si="0"/>
        <v>六</v>
      </c>
      <c r="BH3" s="21" t="str">
        <f t="shared" si="0"/>
        <v>日</v>
      </c>
      <c r="BI3" s="21" t="str">
        <f t="shared" si="0"/>
        <v>一</v>
      </c>
      <c r="BJ3" s="21" t="str">
        <f t="shared" si="0"/>
        <v>二</v>
      </c>
      <c r="BK3" s="21" t="str">
        <f t="shared" si="0"/>
        <v>三</v>
      </c>
      <c r="BL3" s="21" t="str">
        <f t="shared" si="0"/>
        <v>四</v>
      </c>
      <c r="BM3" s="21" t="str">
        <f t="shared" si="0"/>
        <v>五</v>
      </c>
    </row>
    <row r="4" spans="1:65" ht="16.5" customHeight="1">
      <c r="A4" s="3"/>
      <c r="B4" s="91"/>
      <c r="C4" s="92"/>
      <c r="D4" s="91"/>
      <c r="E4" s="92"/>
      <c r="F4" s="93"/>
      <c r="G4" s="85"/>
      <c r="H4" s="85"/>
      <c r="I4" s="85"/>
      <c r="J4" s="85"/>
      <c r="K4" s="85"/>
      <c r="L4" s="22">
        <v>43346</v>
      </c>
      <c r="M4" s="22">
        <v>43347</v>
      </c>
      <c r="N4" s="22">
        <v>43348</v>
      </c>
      <c r="O4" s="22">
        <v>43349</v>
      </c>
      <c r="P4" s="22">
        <v>43350</v>
      </c>
      <c r="Q4" s="22">
        <v>43351</v>
      </c>
      <c r="R4" s="22">
        <v>43352</v>
      </c>
      <c r="S4" s="22">
        <v>43353</v>
      </c>
      <c r="T4" s="22">
        <v>43354</v>
      </c>
      <c r="U4" s="22">
        <v>43355</v>
      </c>
      <c r="V4" s="22">
        <v>43356</v>
      </c>
      <c r="W4" s="22">
        <v>43357</v>
      </c>
      <c r="X4" s="22">
        <v>43358</v>
      </c>
      <c r="Y4" s="22">
        <v>43359</v>
      </c>
      <c r="Z4" s="22">
        <v>43360</v>
      </c>
      <c r="AA4" s="22">
        <v>43361</v>
      </c>
      <c r="AB4" s="22">
        <v>43362</v>
      </c>
      <c r="AC4" s="22">
        <v>43363</v>
      </c>
      <c r="AD4" s="22">
        <v>43364</v>
      </c>
      <c r="AE4" s="22">
        <v>43365</v>
      </c>
      <c r="AF4" s="22">
        <v>43366</v>
      </c>
      <c r="AG4" s="22">
        <v>43367</v>
      </c>
      <c r="AH4" s="22">
        <v>43368</v>
      </c>
      <c r="AI4" s="22">
        <v>43369</v>
      </c>
      <c r="AJ4" s="22">
        <v>43370</v>
      </c>
      <c r="AK4" s="22">
        <v>43371</v>
      </c>
      <c r="AL4" s="22">
        <v>43372</v>
      </c>
      <c r="AM4" s="22">
        <v>43373</v>
      </c>
      <c r="AN4" s="22">
        <v>43374</v>
      </c>
      <c r="AO4" s="22">
        <v>43375</v>
      </c>
      <c r="AP4" s="22">
        <v>43376</v>
      </c>
      <c r="AQ4" s="22">
        <v>43377</v>
      </c>
      <c r="AR4" s="22">
        <v>43378</v>
      </c>
      <c r="AS4" s="22">
        <v>43379</v>
      </c>
      <c r="AT4" s="22">
        <v>43380</v>
      </c>
      <c r="AU4" s="22">
        <v>43381</v>
      </c>
      <c r="AV4" s="22">
        <v>43382</v>
      </c>
      <c r="AW4" s="22">
        <v>43383</v>
      </c>
      <c r="AX4" s="22">
        <v>43384</v>
      </c>
      <c r="AY4" s="22">
        <v>43385</v>
      </c>
      <c r="AZ4" s="22">
        <v>43386</v>
      </c>
      <c r="BA4" s="22">
        <v>43387</v>
      </c>
      <c r="BB4" s="22">
        <v>43388</v>
      </c>
      <c r="BC4" s="22">
        <v>43389</v>
      </c>
      <c r="BD4" s="22">
        <v>43390</v>
      </c>
      <c r="BE4" s="22">
        <v>43391</v>
      </c>
      <c r="BF4" s="22">
        <v>43392</v>
      </c>
      <c r="BG4" s="22">
        <v>43393</v>
      </c>
      <c r="BH4" s="22">
        <v>43394</v>
      </c>
      <c r="BI4" s="22">
        <v>43395</v>
      </c>
      <c r="BJ4" s="22">
        <v>43396</v>
      </c>
      <c r="BK4" s="22">
        <v>43397</v>
      </c>
      <c r="BL4" s="22">
        <v>43398</v>
      </c>
      <c r="BM4" s="22">
        <v>43399</v>
      </c>
    </row>
    <row r="5" spans="1:65" ht="12.75" customHeight="1">
      <c r="A5" s="2"/>
      <c r="B5" s="95" t="s">
        <v>40</v>
      </c>
      <c r="C5" s="98" t="s">
        <v>3</v>
      </c>
      <c r="D5" s="10" t="s">
        <v>4</v>
      </c>
      <c r="E5" s="4" t="s">
        <v>39</v>
      </c>
      <c r="F5" s="4" t="s">
        <v>19</v>
      </c>
      <c r="G5" s="17">
        <v>43346</v>
      </c>
      <c r="H5" s="17">
        <v>43355</v>
      </c>
      <c r="I5" s="11">
        <f>IF(H5="",0,DATEDIF(G5,H5,"D")+1)</f>
        <v>10</v>
      </c>
      <c r="J5" s="11">
        <f>NETWORKDAYS(G5,H5,除周末外其他的法定节假日!$A$2:$A$5)</f>
        <v>8</v>
      </c>
      <c r="K5" s="11">
        <f>I5-J5</f>
        <v>2</v>
      </c>
      <c r="L5" s="23">
        <f t="shared" ref="L5:AA20" si="1">IF(AND(L$4&gt;=$G5,L$4&lt;=$H5),1,"")</f>
        <v>1</v>
      </c>
      <c r="M5" s="23">
        <f t="shared" si="1"/>
        <v>1</v>
      </c>
      <c r="N5" s="23">
        <f t="shared" si="1"/>
        <v>1</v>
      </c>
      <c r="O5" s="23">
        <f t="shared" si="1"/>
        <v>1</v>
      </c>
      <c r="P5" s="23">
        <f t="shared" si="1"/>
        <v>1</v>
      </c>
      <c r="Q5" s="23">
        <f t="shared" si="1"/>
        <v>1</v>
      </c>
      <c r="R5" s="23">
        <f t="shared" si="1"/>
        <v>1</v>
      </c>
      <c r="S5" s="23">
        <f t="shared" si="1"/>
        <v>1</v>
      </c>
      <c r="T5" s="23">
        <f t="shared" si="1"/>
        <v>1</v>
      </c>
      <c r="U5" s="23">
        <f t="shared" si="1"/>
        <v>1</v>
      </c>
      <c r="V5" s="23" t="str">
        <f t="shared" si="1"/>
        <v/>
      </c>
      <c r="W5" s="23" t="str">
        <f t="shared" si="1"/>
        <v/>
      </c>
      <c r="X5" s="23" t="str">
        <f t="shared" si="1"/>
        <v/>
      </c>
      <c r="Y5" s="23" t="str">
        <f t="shared" si="1"/>
        <v/>
      </c>
      <c r="Z5" s="23" t="str">
        <f t="shared" si="1"/>
        <v/>
      </c>
      <c r="AA5" s="23" t="str">
        <f t="shared" si="1"/>
        <v/>
      </c>
      <c r="AB5" s="23" t="str">
        <f t="shared" ref="AB5:AQ20" si="2">IF(AND(AB$4&gt;=$G5,AB$4&lt;=$H5),1,"")</f>
        <v/>
      </c>
      <c r="AC5" s="23" t="str">
        <f t="shared" si="2"/>
        <v/>
      </c>
      <c r="AD5" s="23" t="str">
        <f t="shared" si="2"/>
        <v/>
      </c>
      <c r="AE5" s="23" t="str">
        <f t="shared" si="2"/>
        <v/>
      </c>
      <c r="AF5" s="23" t="str">
        <f t="shared" si="2"/>
        <v/>
      </c>
      <c r="AG5" s="23" t="str">
        <f t="shared" si="2"/>
        <v/>
      </c>
      <c r="AH5" s="23" t="str">
        <f t="shared" si="2"/>
        <v/>
      </c>
      <c r="AI5" s="23" t="str">
        <f t="shared" si="2"/>
        <v/>
      </c>
      <c r="AJ5" s="23" t="str">
        <f t="shared" si="2"/>
        <v/>
      </c>
      <c r="AK5" s="23" t="str">
        <f t="shared" si="2"/>
        <v/>
      </c>
      <c r="AL5" s="23" t="str">
        <f t="shared" si="2"/>
        <v/>
      </c>
      <c r="AM5" s="23" t="str">
        <f t="shared" si="2"/>
        <v/>
      </c>
      <c r="AN5" s="23" t="str">
        <f t="shared" si="2"/>
        <v/>
      </c>
      <c r="AO5" s="23" t="str">
        <f t="shared" si="2"/>
        <v/>
      </c>
      <c r="AP5" s="23" t="str">
        <f t="shared" si="2"/>
        <v/>
      </c>
      <c r="AQ5" s="23" t="str">
        <f t="shared" si="2"/>
        <v/>
      </c>
      <c r="AR5" s="23" t="str">
        <f t="shared" ref="AR5:BG20" si="3">IF(AND(AR$4&gt;=$G5,AR$4&lt;=$H5),1,"")</f>
        <v/>
      </c>
      <c r="AS5" s="23" t="str">
        <f t="shared" si="3"/>
        <v/>
      </c>
      <c r="AT5" s="23" t="str">
        <f t="shared" si="3"/>
        <v/>
      </c>
      <c r="AU5" s="23" t="str">
        <f t="shared" si="3"/>
        <v/>
      </c>
      <c r="AV5" s="23" t="str">
        <f t="shared" si="3"/>
        <v/>
      </c>
      <c r="AW5" s="23" t="str">
        <f t="shared" si="3"/>
        <v/>
      </c>
      <c r="AX5" s="23" t="str">
        <f t="shared" si="3"/>
        <v/>
      </c>
      <c r="AY5" s="23" t="str">
        <f t="shared" si="3"/>
        <v/>
      </c>
      <c r="AZ5" s="23" t="str">
        <f t="shared" si="3"/>
        <v/>
      </c>
      <c r="BA5" s="23" t="str">
        <f t="shared" si="3"/>
        <v/>
      </c>
      <c r="BB5" s="23" t="str">
        <f t="shared" si="3"/>
        <v/>
      </c>
      <c r="BC5" s="23" t="str">
        <f t="shared" si="3"/>
        <v/>
      </c>
      <c r="BD5" s="23" t="str">
        <f t="shared" si="3"/>
        <v/>
      </c>
      <c r="BE5" s="23" t="str">
        <f t="shared" si="3"/>
        <v/>
      </c>
      <c r="BF5" s="23" t="str">
        <f t="shared" si="3"/>
        <v/>
      </c>
      <c r="BG5" s="23" t="str">
        <f t="shared" si="3"/>
        <v/>
      </c>
      <c r="BH5" s="23" t="str">
        <f t="shared" ref="AZ5:BM20" si="4">IF(AND(BH$4&gt;=$G5,BH$4&lt;=$H5),1,"")</f>
        <v/>
      </c>
      <c r="BI5" s="23" t="str">
        <f t="shared" si="4"/>
        <v/>
      </c>
      <c r="BJ5" s="23" t="str">
        <f t="shared" si="4"/>
        <v/>
      </c>
      <c r="BK5" s="23" t="str">
        <f t="shared" si="4"/>
        <v/>
      </c>
      <c r="BL5" s="23" t="str">
        <f t="shared" si="4"/>
        <v/>
      </c>
      <c r="BM5" s="23" t="str">
        <f t="shared" si="4"/>
        <v/>
      </c>
    </row>
    <row r="6" spans="1:65" ht="12.75" customHeight="1">
      <c r="A6" s="2"/>
      <c r="B6" s="96"/>
      <c r="C6" s="99"/>
      <c r="D6" s="10" t="s">
        <v>52</v>
      </c>
      <c r="E6" s="4" t="s">
        <v>41</v>
      </c>
      <c r="F6" s="4" t="s">
        <v>19</v>
      </c>
      <c r="G6" s="17">
        <v>43350</v>
      </c>
      <c r="H6" s="17">
        <v>43358</v>
      </c>
      <c r="I6" s="11">
        <f t="shared" ref="I6:I20" si="5">IF(H6="",0,DATEDIF(G6,H6,"D")+1)</f>
        <v>9</v>
      </c>
      <c r="J6" s="11">
        <f>NETWORKDAYS(G6,H6,除周末外其他的法定节假日!$A$2:$A$5)</f>
        <v>6</v>
      </c>
      <c r="K6" s="11">
        <f t="shared" ref="K6:K20" si="6">I6-J6</f>
        <v>3</v>
      </c>
      <c r="L6" s="23" t="str">
        <f t="shared" si="1"/>
        <v/>
      </c>
      <c r="M6" s="23" t="str">
        <f t="shared" si="1"/>
        <v/>
      </c>
      <c r="N6" s="23" t="str">
        <f t="shared" si="1"/>
        <v/>
      </c>
      <c r="O6" s="23" t="str">
        <f t="shared" si="1"/>
        <v/>
      </c>
      <c r="P6" s="23">
        <f t="shared" si="1"/>
        <v>1</v>
      </c>
      <c r="Q6" s="23">
        <f t="shared" si="1"/>
        <v>1</v>
      </c>
      <c r="R6" s="23">
        <f t="shared" si="1"/>
        <v>1</v>
      </c>
      <c r="S6" s="23">
        <f t="shared" si="1"/>
        <v>1</v>
      </c>
      <c r="T6" s="23">
        <f t="shared" si="1"/>
        <v>1</v>
      </c>
      <c r="U6" s="23">
        <f t="shared" si="1"/>
        <v>1</v>
      </c>
      <c r="V6" s="23">
        <f t="shared" si="1"/>
        <v>1</v>
      </c>
      <c r="W6" s="23">
        <f t="shared" si="1"/>
        <v>1</v>
      </c>
      <c r="X6" s="23">
        <f t="shared" si="1"/>
        <v>1</v>
      </c>
      <c r="Y6" s="23" t="str">
        <f t="shared" si="1"/>
        <v/>
      </c>
      <c r="Z6" s="23" t="str">
        <f t="shared" si="1"/>
        <v/>
      </c>
      <c r="AA6" s="23" t="str">
        <f t="shared" si="1"/>
        <v/>
      </c>
      <c r="AB6" s="23" t="str">
        <f t="shared" si="2"/>
        <v/>
      </c>
      <c r="AC6" s="23" t="str">
        <f t="shared" si="2"/>
        <v/>
      </c>
      <c r="AD6" s="23" t="str">
        <f t="shared" si="2"/>
        <v/>
      </c>
      <c r="AE6" s="23" t="str">
        <f t="shared" si="2"/>
        <v/>
      </c>
      <c r="AF6" s="23" t="str">
        <f t="shared" si="2"/>
        <v/>
      </c>
      <c r="AG6" s="23" t="str">
        <f t="shared" si="2"/>
        <v/>
      </c>
      <c r="AH6" s="23" t="str">
        <f t="shared" si="2"/>
        <v/>
      </c>
      <c r="AI6" s="23" t="str">
        <f t="shared" si="2"/>
        <v/>
      </c>
      <c r="AJ6" s="23" t="str">
        <f t="shared" si="2"/>
        <v/>
      </c>
      <c r="AK6" s="23" t="str">
        <f t="shared" si="2"/>
        <v/>
      </c>
      <c r="AL6" s="23" t="str">
        <f t="shared" si="2"/>
        <v/>
      </c>
      <c r="AM6" s="23" t="str">
        <f t="shared" si="2"/>
        <v/>
      </c>
      <c r="AN6" s="23" t="str">
        <f t="shared" si="2"/>
        <v/>
      </c>
      <c r="AO6" s="23" t="str">
        <f t="shared" si="2"/>
        <v/>
      </c>
      <c r="AP6" s="23" t="str">
        <f t="shared" si="2"/>
        <v/>
      </c>
      <c r="AQ6" s="23" t="str">
        <f t="shared" si="2"/>
        <v/>
      </c>
      <c r="AR6" s="23" t="str">
        <f t="shared" si="3"/>
        <v/>
      </c>
      <c r="AS6" s="23" t="str">
        <f t="shared" si="3"/>
        <v/>
      </c>
      <c r="AT6" s="23" t="str">
        <f t="shared" si="3"/>
        <v/>
      </c>
      <c r="AU6" s="23" t="str">
        <f t="shared" si="3"/>
        <v/>
      </c>
      <c r="AV6" s="23" t="str">
        <f t="shared" si="3"/>
        <v/>
      </c>
      <c r="AW6" s="23" t="str">
        <f t="shared" si="3"/>
        <v/>
      </c>
      <c r="AX6" s="23" t="str">
        <f t="shared" si="3"/>
        <v/>
      </c>
      <c r="AY6" s="23" t="str">
        <f t="shared" si="3"/>
        <v/>
      </c>
      <c r="AZ6" s="23" t="str">
        <f t="shared" si="4"/>
        <v/>
      </c>
      <c r="BA6" s="23" t="str">
        <f t="shared" si="4"/>
        <v/>
      </c>
      <c r="BB6" s="23" t="str">
        <f t="shared" si="4"/>
        <v/>
      </c>
      <c r="BC6" s="23" t="str">
        <f t="shared" si="4"/>
        <v/>
      </c>
      <c r="BD6" s="23" t="str">
        <f t="shared" si="4"/>
        <v/>
      </c>
      <c r="BE6" s="23" t="str">
        <f t="shared" si="4"/>
        <v/>
      </c>
      <c r="BF6" s="23" t="str">
        <f t="shared" si="4"/>
        <v/>
      </c>
      <c r="BG6" s="23" t="str">
        <f t="shared" si="4"/>
        <v/>
      </c>
      <c r="BH6" s="23" t="str">
        <f t="shared" si="4"/>
        <v/>
      </c>
      <c r="BI6" s="23" t="str">
        <f t="shared" si="4"/>
        <v/>
      </c>
      <c r="BJ6" s="23" t="str">
        <f t="shared" si="4"/>
        <v/>
      </c>
      <c r="BK6" s="23" t="str">
        <f t="shared" si="4"/>
        <v/>
      </c>
      <c r="BL6" s="23" t="str">
        <f t="shared" si="4"/>
        <v/>
      </c>
      <c r="BM6" s="23" t="str">
        <f t="shared" si="4"/>
        <v/>
      </c>
    </row>
    <row r="7" spans="1:65" ht="12.75" customHeight="1">
      <c r="A7" s="2"/>
      <c r="B7" s="96"/>
      <c r="C7" s="100" t="s">
        <v>47</v>
      </c>
      <c r="D7" s="10" t="s">
        <v>9</v>
      </c>
      <c r="E7" s="1" t="s">
        <v>42</v>
      </c>
      <c r="F7" s="4" t="s">
        <v>19</v>
      </c>
      <c r="G7" s="17">
        <v>43354</v>
      </c>
      <c r="H7" s="17">
        <v>43362</v>
      </c>
      <c r="I7" s="11">
        <f t="shared" si="5"/>
        <v>9</v>
      </c>
      <c r="J7" s="11">
        <f>NETWORKDAYS(G7,H7,除周末外其他的法定节假日!$A$2:$A$5)</f>
        <v>7</v>
      </c>
      <c r="K7" s="11">
        <f t="shared" si="6"/>
        <v>2</v>
      </c>
      <c r="L7" s="23" t="str">
        <f t="shared" si="1"/>
        <v/>
      </c>
      <c r="M7" s="23" t="str">
        <f t="shared" si="1"/>
        <v/>
      </c>
      <c r="N7" s="23" t="str">
        <f t="shared" si="1"/>
        <v/>
      </c>
      <c r="O7" s="23" t="str">
        <f t="shared" si="1"/>
        <v/>
      </c>
      <c r="P7" s="23" t="str">
        <f t="shared" si="1"/>
        <v/>
      </c>
      <c r="Q7" s="23" t="str">
        <f t="shared" si="1"/>
        <v/>
      </c>
      <c r="R7" s="23" t="str">
        <f t="shared" si="1"/>
        <v/>
      </c>
      <c r="S7" s="23" t="str">
        <f t="shared" si="1"/>
        <v/>
      </c>
      <c r="T7" s="23">
        <f t="shared" si="1"/>
        <v>1</v>
      </c>
      <c r="U7" s="23">
        <f t="shared" si="1"/>
        <v>1</v>
      </c>
      <c r="V7" s="23">
        <f t="shared" si="1"/>
        <v>1</v>
      </c>
      <c r="W7" s="23">
        <f t="shared" si="1"/>
        <v>1</v>
      </c>
      <c r="X7" s="23">
        <f t="shared" si="1"/>
        <v>1</v>
      </c>
      <c r="Y7" s="23">
        <f t="shared" si="1"/>
        <v>1</v>
      </c>
      <c r="Z7" s="23">
        <f t="shared" si="1"/>
        <v>1</v>
      </c>
      <c r="AA7" s="23">
        <f t="shared" si="1"/>
        <v>1</v>
      </c>
      <c r="AB7" s="23">
        <f t="shared" si="2"/>
        <v>1</v>
      </c>
      <c r="AC7" s="23" t="str">
        <f t="shared" si="2"/>
        <v/>
      </c>
      <c r="AD7" s="23" t="str">
        <f t="shared" si="2"/>
        <v/>
      </c>
      <c r="AE7" s="23" t="str">
        <f t="shared" si="2"/>
        <v/>
      </c>
      <c r="AF7" s="23" t="str">
        <f t="shared" si="2"/>
        <v/>
      </c>
      <c r="AG7" s="23" t="str">
        <f t="shared" si="2"/>
        <v/>
      </c>
      <c r="AH7" s="23" t="str">
        <f t="shared" si="2"/>
        <v/>
      </c>
      <c r="AI7" s="23" t="str">
        <f t="shared" si="2"/>
        <v/>
      </c>
      <c r="AJ7" s="23" t="str">
        <f t="shared" si="2"/>
        <v/>
      </c>
      <c r="AK7" s="23" t="str">
        <f t="shared" si="2"/>
        <v/>
      </c>
      <c r="AL7" s="23" t="str">
        <f t="shared" si="2"/>
        <v/>
      </c>
      <c r="AM7" s="23" t="str">
        <f t="shared" si="2"/>
        <v/>
      </c>
      <c r="AN7" s="23" t="str">
        <f t="shared" si="2"/>
        <v/>
      </c>
      <c r="AO7" s="23" t="str">
        <f t="shared" si="2"/>
        <v/>
      </c>
      <c r="AP7" s="23" t="str">
        <f t="shared" si="2"/>
        <v/>
      </c>
      <c r="AQ7" s="23" t="str">
        <f t="shared" si="2"/>
        <v/>
      </c>
      <c r="AR7" s="23" t="str">
        <f t="shared" si="3"/>
        <v/>
      </c>
      <c r="AS7" s="23" t="str">
        <f t="shared" si="3"/>
        <v/>
      </c>
      <c r="AT7" s="23" t="str">
        <f t="shared" si="3"/>
        <v/>
      </c>
      <c r="AU7" s="23" t="str">
        <f t="shared" si="3"/>
        <v/>
      </c>
      <c r="AV7" s="23" t="str">
        <f t="shared" si="3"/>
        <v/>
      </c>
      <c r="AW7" s="23" t="str">
        <f t="shared" si="3"/>
        <v/>
      </c>
      <c r="AX7" s="23" t="str">
        <f t="shared" si="3"/>
        <v/>
      </c>
      <c r="AY7" s="23" t="str">
        <f t="shared" si="3"/>
        <v/>
      </c>
      <c r="AZ7" s="23" t="str">
        <f t="shared" si="4"/>
        <v/>
      </c>
      <c r="BA7" s="23" t="str">
        <f t="shared" si="4"/>
        <v/>
      </c>
      <c r="BB7" s="23" t="str">
        <f t="shared" si="4"/>
        <v/>
      </c>
      <c r="BC7" s="23" t="str">
        <f t="shared" si="4"/>
        <v/>
      </c>
      <c r="BD7" s="23" t="str">
        <f t="shared" si="4"/>
        <v/>
      </c>
      <c r="BE7" s="23" t="str">
        <f t="shared" si="4"/>
        <v/>
      </c>
      <c r="BF7" s="23" t="str">
        <f t="shared" si="4"/>
        <v/>
      </c>
      <c r="BG7" s="23" t="str">
        <f t="shared" si="4"/>
        <v/>
      </c>
      <c r="BH7" s="23" t="str">
        <f t="shared" si="4"/>
        <v/>
      </c>
      <c r="BI7" s="23" t="str">
        <f t="shared" si="4"/>
        <v/>
      </c>
      <c r="BJ7" s="23" t="str">
        <f t="shared" si="4"/>
        <v/>
      </c>
      <c r="BK7" s="23" t="str">
        <f t="shared" si="4"/>
        <v/>
      </c>
      <c r="BL7" s="23" t="str">
        <f t="shared" si="4"/>
        <v/>
      </c>
      <c r="BM7" s="23" t="str">
        <f t="shared" si="4"/>
        <v/>
      </c>
    </row>
    <row r="8" spans="1:65" ht="12.75" customHeight="1">
      <c r="A8" s="2"/>
      <c r="B8" s="96"/>
      <c r="C8" s="101"/>
      <c r="D8" s="10" t="s">
        <v>10</v>
      </c>
      <c r="E8" s="1" t="s">
        <v>43</v>
      </c>
      <c r="F8" s="4" t="s">
        <v>19</v>
      </c>
      <c r="G8" s="17">
        <v>43356</v>
      </c>
      <c r="H8" s="17">
        <v>43369</v>
      </c>
      <c r="I8" s="11">
        <f t="shared" si="5"/>
        <v>14</v>
      </c>
      <c r="J8" s="11">
        <f>NETWORKDAYS(G8,H8,除周末外其他的法定节假日!$A$2:$A$5)</f>
        <v>9</v>
      </c>
      <c r="K8" s="11">
        <f t="shared" si="6"/>
        <v>5</v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/>
      </c>
      <c r="R8" s="23" t="str">
        <f t="shared" si="1"/>
        <v/>
      </c>
      <c r="S8" s="23" t="str">
        <f t="shared" si="1"/>
        <v/>
      </c>
      <c r="T8" s="23" t="str">
        <f t="shared" si="1"/>
        <v/>
      </c>
      <c r="U8" s="23" t="str">
        <f t="shared" si="1"/>
        <v/>
      </c>
      <c r="V8" s="23">
        <f t="shared" si="1"/>
        <v>1</v>
      </c>
      <c r="W8" s="23">
        <f t="shared" si="1"/>
        <v>1</v>
      </c>
      <c r="X8" s="23">
        <f t="shared" si="1"/>
        <v>1</v>
      </c>
      <c r="Y8" s="23">
        <f t="shared" si="1"/>
        <v>1</v>
      </c>
      <c r="Z8" s="23">
        <f t="shared" si="1"/>
        <v>1</v>
      </c>
      <c r="AA8" s="23">
        <f t="shared" si="1"/>
        <v>1</v>
      </c>
      <c r="AB8" s="23">
        <f t="shared" si="2"/>
        <v>1</v>
      </c>
      <c r="AC8" s="23">
        <f t="shared" si="2"/>
        <v>1</v>
      </c>
      <c r="AD8" s="23">
        <f t="shared" si="2"/>
        <v>1</v>
      </c>
      <c r="AE8" s="23">
        <f t="shared" si="2"/>
        <v>1</v>
      </c>
      <c r="AF8" s="23">
        <f t="shared" si="2"/>
        <v>1</v>
      </c>
      <c r="AG8" s="23">
        <f t="shared" si="2"/>
        <v>1</v>
      </c>
      <c r="AH8" s="23">
        <f t="shared" si="2"/>
        <v>1</v>
      </c>
      <c r="AI8" s="23">
        <f t="shared" si="2"/>
        <v>1</v>
      </c>
      <c r="AJ8" s="23" t="str">
        <f t="shared" si="2"/>
        <v/>
      </c>
      <c r="AK8" s="23" t="str">
        <f t="shared" si="2"/>
        <v/>
      </c>
      <c r="AL8" s="23" t="str">
        <f t="shared" si="2"/>
        <v/>
      </c>
      <c r="AM8" s="23" t="str">
        <f t="shared" si="2"/>
        <v/>
      </c>
      <c r="AN8" s="23" t="str">
        <f t="shared" si="2"/>
        <v/>
      </c>
      <c r="AO8" s="23" t="str">
        <f t="shared" si="2"/>
        <v/>
      </c>
      <c r="AP8" s="23" t="str">
        <f t="shared" si="2"/>
        <v/>
      </c>
      <c r="AQ8" s="23" t="str">
        <f t="shared" si="2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</row>
    <row r="9" spans="1:65" ht="12.75" customHeight="1">
      <c r="A9" s="2"/>
      <c r="B9" s="96"/>
      <c r="C9" s="100" t="s">
        <v>5</v>
      </c>
      <c r="D9" s="14" t="s">
        <v>6</v>
      </c>
      <c r="E9" s="103" t="s">
        <v>25</v>
      </c>
      <c r="F9" s="103"/>
      <c r="G9" s="17"/>
      <c r="H9" s="17"/>
      <c r="I9" s="11"/>
      <c r="J9" s="11"/>
      <c r="K9" s="11"/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/>
      </c>
      <c r="Y9" s="23" t="str">
        <f t="shared" si="1"/>
        <v/>
      </c>
      <c r="Z9" s="23" t="str">
        <f t="shared" si="1"/>
        <v/>
      </c>
      <c r="AA9" s="23" t="str">
        <f t="shared" si="1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23" t="str">
        <f t="shared" si="2"/>
        <v/>
      </c>
      <c r="AJ9" s="23" t="str">
        <f t="shared" si="2"/>
        <v/>
      </c>
      <c r="AK9" s="23" t="str">
        <f t="shared" si="2"/>
        <v/>
      </c>
      <c r="AL9" s="23" t="str">
        <f t="shared" si="2"/>
        <v/>
      </c>
      <c r="AM9" s="23" t="str">
        <f t="shared" si="2"/>
        <v/>
      </c>
      <c r="AN9" s="23" t="str">
        <f t="shared" si="2"/>
        <v/>
      </c>
      <c r="AO9" s="23" t="str">
        <f t="shared" si="2"/>
        <v/>
      </c>
      <c r="AP9" s="23" t="str">
        <f t="shared" si="2"/>
        <v/>
      </c>
      <c r="AQ9" s="23" t="str">
        <f t="shared" si="2"/>
        <v/>
      </c>
      <c r="AR9" s="23" t="str">
        <f t="shared" si="3"/>
        <v/>
      </c>
      <c r="AS9" s="23" t="str">
        <f t="shared" si="3"/>
        <v/>
      </c>
      <c r="AT9" s="23" t="str">
        <f t="shared" si="3"/>
        <v/>
      </c>
      <c r="AU9" s="23" t="str">
        <f t="shared" si="3"/>
        <v/>
      </c>
      <c r="AV9" s="23" t="str">
        <f t="shared" si="3"/>
        <v/>
      </c>
      <c r="AW9" s="23" t="str">
        <f t="shared" si="3"/>
        <v/>
      </c>
      <c r="AX9" s="23" t="str">
        <f t="shared" si="3"/>
        <v/>
      </c>
      <c r="AY9" s="23" t="str">
        <f t="shared" si="3"/>
        <v/>
      </c>
      <c r="AZ9" s="23" t="str">
        <f t="shared" si="4"/>
        <v/>
      </c>
      <c r="BA9" s="23" t="str">
        <f t="shared" si="4"/>
        <v/>
      </c>
      <c r="BB9" s="23" t="str">
        <f t="shared" si="4"/>
        <v/>
      </c>
      <c r="BC9" s="23" t="str">
        <f t="shared" si="4"/>
        <v/>
      </c>
      <c r="BD9" s="23" t="str">
        <f t="shared" si="4"/>
        <v/>
      </c>
      <c r="BE9" s="23" t="str">
        <f t="shared" si="4"/>
        <v/>
      </c>
      <c r="BF9" s="23" t="str">
        <f t="shared" si="4"/>
        <v/>
      </c>
      <c r="BG9" s="23" t="str">
        <f t="shared" si="4"/>
        <v/>
      </c>
      <c r="BH9" s="23" t="str">
        <f t="shared" si="4"/>
        <v/>
      </c>
      <c r="BI9" s="23" t="str">
        <f t="shared" si="4"/>
        <v/>
      </c>
      <c r="BJ9" s="23" t="str">
        <f t="shared" si="4"/>
        <v/>
      </c>
      <c r="BK9" s="23" t="str">
        <f t="shared" si="4"/>
        <v/>
      </c>
      <c r="BL9" s="23" t="str">
        <f t="shared" si="4"/>
        <v/>
      </c>
      <c r="BM9" s="23" t="str">
        <f t="shared" si="4"/>
        <v/>
      </c>
    </row>
    <row r="10" spans="1:65" ht="12.75" customHeight="1">
      <c r="A10" s="2"/>
      <c r="B10" s="96"/>
      <c r="C10" s="102"/>
      <c r="D10" s="10" t="s">
        <v>11</v>
      </c>
      <c r="E10" s="1" t="s">
        <v>26</v>
      </c>
      <c r="F10" s="4" t="s">
        <v>22</v>
      </c>
      <c r="G10" s="17">
        <v>43346</v>
      </c>
      <c r="H10" s="17">
        <v>43373</v>
      </c>
      <c r="I10" s="11">
        <f t="shared" si="5"/>
        <v>28</v>
      </c>
      <c r="J10" s="11">
        <f>NETWORKDAYS(G10,H10,除周末外其他的法定节假日!$A$2:$A$5)</f>
        <v>19</v>
      </c>
      <c r="K10" s="11">
        <f t="shared" si="6"/>
        <v>9</v>
      </c>
      <c r="L10" s="23">
        <f t="shared" si="1"/>
        <v>1</v>
      </c>
      <c r="M10" s="23">
        <f t="shared" si="1"/>
        <v>1</v>
      </c>
      <c r="N10" s="23">
        <f t="shared" si="1"/>
        <v>1</v>
      </c>
      <c r="O10" s="23">
        <f t="shared" si="1"/>
        <v>1</v>
      </c>
      <c r="P10" s="23">
        <f t="shared" si="1"/>
        <v>1</v>
      </c>
      <c r="Q10" s="23">
        <f t="shared" si="1"/>
        <v>1</v>
      </c>
      <c r="R10" s="23">
        <f t="shared" si="1"/>
        <v>1</v>
      </c>
      <c r="S10" s="23">
        <f t="shared" si="1"/>
        <v>1</v>
      </c>
      <c r="T10" s="23">
        <f t="shared" si="1"/>
        <v>1</v>
      </c>
      <c r="U10" s="23">
        <f t="shared" si="1"/>
        <v>1</v>
      </c>
      <c r="V10" s="23">
        <f t="shared" si="1"/>
        <v>1</v>
      </c>
      <c r="W10" s="23">
        <f t="shared" si="1"/>
        <v>1</v>
      </c>
      <c r="X10" s="23">
        <f t="shared" si="1"/>
        <v>1</v>
      </c>
      <c r="Y10" s="23">
        <f t="shared" si="1"/>
        <v>1</v>
      </c>
      <c r="Z10" s="23">
        <f t="shared" si="1"/>
        <v>1</v>
      </c>
      <c r="AA10" s="23">
        <f t="shared" si="1"/>
        <v>1</v>
      </c>
      <c r="AB10" s="23">
        <f t="shared" si="2"/>
        <v>1</v>
      </c>
      <c r="AC10" s="23">
        <f t="shared" si="2"/>
        <v>1</v>
      </c>
      <c r="AD10" s="23">
        <f t="shared" si="2"/>
        <v>1</v>
      </c>
      <c r="AE10" s="23">
        <f t="shared" si="2"/>
        <v>1</v>
      </c>
      <c r="AF10" s="23">
        <f t="shared" si="2"/>
        <v>1</v>
      </c>
      <c r="AG10" s="23">
        <f t="shared" si="2"/>
        <v>1</v>
      </c>
      <c r="AH10" s="23">
        <f t="shared" si="2"/>
        <v>1</v>
      </c>
      <c r="AI10" s="23">
        <f t="shared" si="2"/>
        <v>1</v>
      </c>
      <c r="AJ10" s="23">
        <f t="shared" si="2"/>
        <v>1</v>
      </c>
      <c r="AK10" s="23">
        <f t="shared" si="2"/>
        <v>1</v>
      </c>
      <c r="AL10" s="23">
        <f t="shared" si="2"/>
        <v>1</v>
      </c>
      <c r="AM10" s="23">
        <f t="shared" si="2"/>
        <v>1</v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3"/>
        <v/>
      </c>
      <c r="AS10" s="23" t="str">
        <f t="shared" si="3"/>
        <v/>
      </c>
      <c r="AT10" s="23" t="str">
        <f t="shared" si="3"/>
        <v/>
      </c>
      <c r="AU10" s="23" t="str">
        <f t="shared" si="3"/>
        <v/>
      </c>
      <c r="AV10" s="23" t="str">
        <f t="shared" si="3"/>
        <v/>
      </c>
      <c r="AW10" s="23" t="str">
        <f t="shared" si="3"/>
        <v/>
      </c>
      <c r="AX10" s="23" t="str">
        <f t="shared" si="3"/>
        <v/>
      </c>
      <c r="AY10" s="23" t="str">
        <f t="shared" si="3"/>
        <v/>
      </c>
      <c r="AZ10" s="23" t="str">
        <f t="shared" si="4"/>
        <v/>
      </c>
      <c r="BA10" s="23" t="str">
        <f t="shared" si="4"/>
        <v/>
      </c>
      <c r="BB10" s="23" t="str">
        <f t="shared" si="4"/>
        <v/>
      </c>
      <c r="BC10" s="23" t="str">
        <f t="shared" si="4"/>
        <v/>
      </c>
      <c r="BD10" s="23" t="str">
        <f t="shared" si="4"/>
        <v/>
      </c>
      <c r="BE10" s="23" t="str">
        <f t="shared" si="4"/>
        <v/>
      </c>
      <c r="BF10" s="23" t="str">
        <f t="shared" si="4"/>
        <v/>
      </c>
      <c r="BG10" s="23" t="str">
        <f t="shared" si="4"/>
        <v/>
      </c>
      <c r="BH10" s="23" t="str">
        <f t="shared" si="4"/>
        <v/>
      </c>
      <c r="BI10" s="23" t="str">
        <f t="shared" si="4"/>
        <v/>
      </c>
      <c r="BJ10" s="23" t="str">
        <f t="shared" si="4"/>
        <v/>
      </c>
      <c r="BK10" s="23" t="str">
        <f t="shared" si="4"/>
        <v/>
      </c>
      <c r="BL10" s="23" t="str">
        <f t="shared" si="4"/>
        <v/>
      </c>
      <c r="BM10" s="23" t="str">
        <f t="shared" si="4"/>
        <v/>
      </c>
    </row>
    <row r="11" spans="1:65" ht="12.75" customHeight="1">
      <c r="A11" s="2"/>
      <c r="B11" s="96"/>
      <c r="C11" s="102"/>
      <c r="D11" s="10" t="s">
        <v>12</v>
      </c>
      <c r="E11" s="1" t="s">
        <v>27</v>
      </c>
      <c r="F11" s="4" t="s">
        <v>22</v>
      </c>
      <c r="G11" s="17">
        <v>43371</v>
      </c>
      <c r="H11" s="17">
        <v>43381</v>
      </c>
      <c r="I11" s="11">
        <f t="shared" si="5"/>
        <v>11</v>
      </c>
      <c r="J11" s="11">
        <f>NETWORKDAYS(G11,H11,除周末外其他的法定节假日!$A$2:$A$5)</f>
        <v>4</v>
      </c>
      <c r="K11" s="11">
        <f t="shared" si="6"/>
        <v>7</v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1"/>
        <v/>
      </c>
      <c r="Z11" s="23" t="str">
        <f t="shared" si="1"/>
        <v/>
      </c>
      <c r="AA11" s="23" t="str">
        <f t="shared" si="1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>
        <f t="shared" si="2"/>
        <v>1</v>
      </c>
      <c r="AL11" s="23">
        <f t="shared" si="2"/>
        <v>1</v>
      </c>
      <c r="AM11" s="23">
        <f t="shared" si="2"/>
        <v>1</v>
      </c>
      <c r="AN11" s="23">
        <f t="shared" si="2"/>
        <v>1</v>
      </c>
      <c r="AO11" s="23">
        <f t="shared" si="2"/>
        <v>1</v>
      </c>
      <c r="AP11" s="23">
        <f t="shared" si="2"/>
        <v>1</v>
      </c>
      <c r="AQ11" s="23">
        <f t="shared" si="2"/>
        <v>1</v>
      </c>
      <c r="AR11" s="23">
        <f t="shared" si="3"/>
        <v>1</v>
      </c>
      <c r="AS11" s="23">
        <f t="shared" si="3"/>
        <v>1</v>
      </c>
      <c r="AT11" s="23">
        <f t="shared" si="3"/>
        <v>1</v>
      </c>
      <c r="AU11" s="23">
        <f t="shared" si="3"/>
        <v>1</v>
      </c>
      <c r="AV11" s="23" t="str">
        <f t="shared" si="3"/>
        <v/>
      </c>
      <c r="AW11" s="23" t="str">
        <f t="shared" si="3"/>
        <v/>
      </c>
      <c r="AX11" s="23" t="str">
        <f t="shared" si="3"/>
        <v/>
      </c>
      <c r="AY11" s="23" t="str">
        <f t="shared" si="3"/>
        <v/>
      </c>
      <c r="AZ11" s="23" t="str">
        <f t="shared" si="4"/>
        <v/>
      </c>
      <c r="BA11" s="23" t="str">
        <f t="shared" si="4"/>
        <v/>
      </c>
      <c r="BB11" s="23" t="str">
        <f t="shared" si="4"/>
        <v/>
      </c>
      <c r="BC11" s="23" t="str">
        <f t="shared" si="4"/>
        <v/>
      </c>
      <c r="BD11" s="23" t="str">
        <f t="shared" si="4"/>
        <v/>
      </c>
      <c r="BE11" s="23" t="str">
        <f t="shared" si="4"/>
        <v/>
      </c>
      <c r="BF11" s="23" t="str">
        <f t="shared" si="4"/>
        <v/>
      </c>
      <c r="BG11" s="23" t="str">
        <f t="shared" si="4"/>
        <v/>
      </c>
      <c r="BH11" s="23" t="str">
        <f t="shared" si="4"/>
        <v/>
      </c>
      <c r="BI11" s="23" t="str">
        <f t="shared" si="4"/>
        <v/>
      </c>
      <c r="BJ11" s="23" t="str">
        <f t="shared" si="4"/>
        <v/>
      </c>
      <c r="BK11" s="23" t="str">
        <f t="shared" si="4"/>
        <v/>
      </c>
      <c r="BL11" s="23" t="str">
        <f t="shared" si="4"/>
        <v/>
      </c>
      <c r="BM11" s="23" t="str">
        <f t="shared" si="4"/>
        <v/>
      </c>
    </row>
    <row r="12" spans="1:65" ht="12.75" customHeight="1">
      <c r="A12" s="2"/>
      <c r="B12" s="96"/>
      <c r="C12" s="102"/>
      <c r="D12" s="14" t="s">
        <v>28</v>
      </c>
      <c r="E12" s="103" t="s">
        <v>29</v>
      </c>
      <c r="F12" s="103"/>
      <c r="G12" s="18"/>
      <c r="H12" s="18"/>
      <c r="I12" s="11"/>
      <c r="J12" s="11"/>
      <c r="K12" s="11"/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1"/>
        <v/>
      </c>
      <c r="Z12" s="23" t="str">
        <f t="shared" si="1"/>
        <v/>
      </c>
      <c r="AA12" s="23" t="str">
        <f t="shared" si="1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3"/>
        <v/>
      </c>
      <c r="AS12" s="23" t="str">
        <f t="shared" si="3"/>
        <v/>
      </c>
      <c r="AT12" s="23" t="str">
        <f t="shared" si="3"/>
        <v/>
      </c>
      <c r="AU12" s="23" t="str">
        <f t="shared" si="3"/>
        <v/>
      </c>
      <c r="AV12" s="23" t="str">
        <f t="shared" si="3"/>
        <v/>
      </c>
      <c r="AW12" s="23" t="str">
        <f t="shared" si="3"/>
        <v/>
      </c>
      <c r="AX12" s="23" t="str">
        <f t="shared" si="3"/>
        <v/>
      </c>
      <c r="AY12" s="23" t="str">
        <f t="shared" si="3"/>
        <v/>
      </c>
      <c r="AZ12" s="23" t="str">
        <f t="shared" si="4"/>
        <v/>
      </c>
      <c r="BA12" s="23" t="str">
        <f t="shared" si="4"/>
        <v/>
      </c>
      <c r="BB12" s="23" t="str">
        <f t="shared" si="4"/>
        <v/>
      </c>
      <c r="BC12" s="23" t="str">
        <f t="shared" si="4"/>
        <v/>
      </c>
      <c r="BD12" s="23" t="str">
        <f t="shared" si="4"/>
        <v/>
      </c>
      <c r="BE12" s="23" t="str">
        <f t="shared" si="4"/>
        <v/>
      </c>
      <c r="BF12" s="23" t="str">
        <f t="shared" si="4"/>
        <v/>
      </c>
      <c r="BG12" s="23" t="str">
        <f t="shared" si="4"/>
        <v/>
      </c>
      <c r="BH12" s="23" t="str">
        <f t="shared" si="4"/>
        <v/>
      </c>
      <c r="BI12" s="23" t="str">
        <f t="shared" si="4"/>
        <v/>
      </c>
      <c r="BJ12" s="23" t="str">
        <f t="shared" si="4"/>
        <v/>
      </c>
      <c r="BK12" s="23" t="str">
        <f t="shared" si="4"/>
        <v/>
      </c>
      <c r="BL12" s="23" t="str">
        <f t="shared" si="4"/>
        <v/>
      </c>
      <c r="BM12" s="23" t="str">
        <f t="shared" si="4"/>
        <v/>
      </c>
    </row>
    <row r="13" spans="1:65" ht="12.75" customHeight="1">
      <c r="A13" s="2"/>
      <c r="B13" s="96"/>
      <c r="C13" s="102"/>
      <c r="D13" s="10" t="s">
        <v>13</v>
      </c>
      <c r="E13" s="1" t="s">
        <v>30</v>
      </c>
      <c r="F13" s="4" t="s">
        <v>23</v>
      </c>
      <c r="G13" s="17">
        <v>43373</v>
      </c>
      <c r="H13" s="17">
        <v>43383</v>
      </c>
      <c r="I13" s="11">
        <f t="shared" si="5"/>
        <v>11</v>
      </c>
      <c r="J13" s="11">
        <f>NETWORKDAYS(G13,H13,除周末外其他的法定节假日!$A$2:$A$5)</f>
        <v>5</v>
      </c>
      <c r="K13" s="11">
        <f t="shared" si="6"/>
        <v>6</v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1"/>
        <v/>
      </c>
      <c r="Z13" s="23" t="str">
        <f t="shared" si="1"/>
        <v/>
      </c>
      <c r="AA13" s="23" t="str">
        <f t="shared" si="1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23" t="str">
        <f t="shared" si="2"/>
        <v/>
      </c>
      <c r="AJ13" s="23" t="str">
        <f t="shared" si="2"/>
        <v/>
      </c>
      <c r="AK13" s="23" t="str">
        <f t="shared" si="2"/>
        <v/>
      </c>
      <c r="AL13" s="23" t="str">
        <f t="shared" si="2"/>
        <v/>
      </c>
      <c r="AM13" s="23">
        <f t="shared" si="2"/>
        <v>1</v>
      </c>
      <c r="AN13" s="23">
        <f t="shared" si="2"/>
        <v>1</v>
      </c>
      <c r="AO13" s="23">
        <f t="shared" si="2"/>
        <v>1</v>
      </c>
      <c r="AP13" s="23">
        <f t="shared" si="2"/>
        <v>1</v>
      </c>
      <c r="AQ13" s="23">
        <f t="shared" si="2"/>
        <v>1</v>
      </c>
      <c r="AR13" s="23">
        <f t="shared" si="3"/>
        <v>1</v>
      </c>
      <c r="AS13" s="23">
        <f t="shared" si="3"/>
        <v>1</v>
      </c>
      <c r="AT13" s="23">
        <f t="shared" si="3"/>
        <v>1</v>
      </c>
      <c r="AU13" s="23">
        <f t="shared" si="3"/>
        <v>1</v>
      </c>
      <c r="AV13" s="23">
        <f t="shared" si="3"/>
        <v>1</v>
      </c>
      <c r="AW13" s="23">
        <f t="shared" si="3"/>
        <v>1</v>
      </c>
      <c r="AX13" s="23" t="str">
        <f t="shared" si="3"/>
        <v/>
      </c>
      <c r="AY13" s="23" t="str">
        <f t="shared" si="3"/>
        <v/>
      </c>
      <c r="AZ13" s="23" t="str">
        <f t="shared" si="4"/>
        <v/>
      </c>
      <c r="BA13" s="23" t="str">
        <f t="shared" si="4"/>
        <v/>
      </c>
      <c r="BB13" s="23" t="str">
        <f t="shared" si="4"/>
        <v/>
      </c>
      <c r="BC13" s="23" t="str">
        <f t="shared" si="4"/>
        <v/>
      </c>
      <c r="BD13" s="23" t="str">
        <f t="shared" si="4"/>
        <v/>
      </c>
      <c r="BE13" s="23" t="str">
        <f t="shared" si="4"/>
        <v/>
      </c>
      <c r="BF13" s="23" t="str">
        <f t="shared" si="4"/>
        <v/>
      </c>
      <c r="BG13" s="23" t="str">
        <f t="shared" si="4"/>
        <v/>
      </c>
      <c r="BH13" s="23" t="str">
        <f t="shared" si="4"/>
        <v/>
      </c>
      <c r="BI13" s="23" t="str">
        <f t="shared" si="4"/>
        <v/>
      </c>
      <c r="BJ13" s="23" t="str">
        <f t="shared" si="4"/>
        <v/>
      </c>
      <c r="BK13" s="23" t="str">
        <f t="shared" si="4"/>
        <v/>
      </c>
      <c r="BL13" s="23" t="str">
        <f t="shared" si="4"/>
        <v/>
      </c>
      <c r="BM13" s="23" t="str">
        <f t="shared" si="4"/>
        <v/>
      </c>
    </row>
    <row r="14" spans="1:65" ht="12.75" customHeight="1">
      <c r="A14" s="2"/>
      <c r="B14" s="96"/>
      <c r="C14" s="102"/>
      <c r="D14" s="10" t="s">
        <v>14</v>
      </c>
      <c r="E14" s="1" t="s">
        <v>31</v>
      </c>
      <c r="F14" s="4" t="s">
        <v>23</v>
      </c>
      <c r="G14" s="17">
        <v>43381</v>
      </c>
      <c r="H14" s="17">
        <v>43388</v>
      </c>
      <c r="I14" s="11">
        <f t="shared" si="5"/>
        <v>8</v>
      </c>
      <c r="J14" s="11">
        <f>NETWORKDAYS(G14,H14,除周末外其他的法定节假日!$A$2:$A$5)</f>
        <v>6</v>
      </c>
      <c r="K14" s="11">
        <f t="shared" si="6"/>
        <v>2</v>
      </c>
      <c r="L14" s="23" t="str">
        <f t="shared" si="1"/>
        <v/>
      </c>
      <c r="M14" s="23" t="str">
        <f t="shared" si="1"/>
        <v/>
      </c>
      <c r="N14" s="23" t="str">
        <f t="shared" si="1"/>
        <v/>
      </c>
      <c r="O14" s="23" t="str">
        <f t="shared" si="1"/>
        <v/>
      </c>
      <c r="P14" s="23" t="str">
        <f t="shared" si="1"/>
        <v/>
      </c>
      <c r="Q14" s="23" t="str">
        <f t="shared" si="1"/>
        <v/>
      </c>
      <c r="R14" s="23" t="str">
        <f t="shared" si="1"/>
        <v/>
      </c>
      <c r="S14" s="23" t="str">
        <f t="shared" si="1"/>
        <v/>
      </c>
      <c r="T14" s="23" t="str">
        <f t="shared" si="1"/>
        <v/>
      </c>
      <c r="U14" s="23" t="str">
        <f t="shared" si="1"/>
        <v/>
      </c>
      <c r="V14" s="23" t="str">
        <f t="shared" si="1"/>
        <v/>
      </c>
      <c r="W14" s="23" t="str">
        <f t="shared" si="1"/>
        <v/>
      </c>
      <c r="X14" s="23" t="str">
        <f t="shared" si="1"/>
        <v/>
      </c>
      <c r="Y14" s="23" t="str">
        <f t="shared" si="1"/>
        <v/>
      </c>
      <c r="Z14" s="23" t="str">
        <f t="shared" si="1"/>
        <v/>
      </c>
      <c r="AA14" s="23" t="str">
        <f t="shared" si="1"/>
        <v/>
      </c>
      <c r="AB14" s="23" t="str">
        <f t="shared" si="2"/>
        <v/>
      </c>
      <c r="AC14" s="23" t="str">
        <f t="shared" si="2"/>
        <v/>
      </c>
      <c r="AD14" s="23" t="str">
        <f t="shared" si="2"/>
        <v/>
      </c>
      <c r="AE14" s="23" t="str">
        <f t="shared" si="2"/>
        <v/>
      </c>
      <c r="AF14" s="23" t="str">
        <f t="shared" si="2"/>
        <v/>
      </c>
      <c r="AG14" s="23" t="str">
        <f t="shared" si="2"/>
        <v/>
      </c>
      <c r="AH14" s="23" t="str">
        <f t="shared" si="2"/>
        <v/>
      </c>
      <c r="AI14" s="23" t="str">
        <f t="shared" si="2"/>
        <v/>
      </c>
      <c r="AJ14" s="23" t="str">
        <f t="shared" si="2"/>
        <v/>
      </c>
      <c r="AK14" s="23" t="str">
        <f t="shared" si="2"/>
        <v/>
      </c>
      <c r="AL14" s="23" t="str">
        <f t="shared" si="2"/>
        <v/>
      </c>
      <c r="AM14" s="23" t="str">
        <f t="shared" si="2"/>
        <v/>
      </c>
      <c r="AN14" s="23" t="str">
        <f t="shared" si="2"/>
        <v/>
      </c>
      <c r="AO14" s="23" t="str">
        <f t="shared" si="2"/>
        <v/>
      </c>
      <c r="AP14" s="23" t="str">
        <f t="shared" si="2"/>
        <v/>
      </c>
      <c r="AQ14" s="23" t="str">
        <f t="shared" si="2"/>
        <v/>
      </c>
      <c r="AR14" s="23" t="str">
        <f t="shared" si="3"/>
        <v/>
      </c>
      <c r="AS14" s="23" t="str">
        <f t="shared" si="3"/>
        <v/>
      </c>
      <c r="AT14" s="23" t="str">
        <f t="shared" si="3"/>
        <v/>
      </c>
      <c r="AU14" s="23">
        <f t="shared" si="3"/>
        <v>1</v>
      </c>
      <c r="AV14" s="23">
        <f t="shared" si="3"/>
        <v>1</v>
      </c>
      <c r="AW14" s="23">
        <f t="shared" si="3"/>
        <v>1</v>
      </c>
      <c r="AX14" s="23">
        <f t="shared" si="3"/>
        <v>1</v>
      </c>
      <c r="AY14" s="23">
        <f t="shared" si="3"/>
        <v>1</v>
      </c>
      <c r="AZ14" s="23">
        <f t="shared" si="4"/>
        <v>1</v>
      </c>
      <c r="BA14" s="23">
        <f t="shared" si="4"/>
        <v>1</v>
      </c>
      <c r="BB14" s="23">
        <f t="shared" si="4"/>
        <v>1</v>
      </c>
      <c r="BC14" s="23" t="str">
        <f t="shared" si="4"/>
        <v/>
      </c>
      <c r="BD14" s="23" t="str">
        <f t="shared" si="4"/>
        <v/>
      </c>
      <c r="BE14" s="23" t="str">
        <f t="shared" si="4"/>
        <v/>
      </c>
      <c r="BF14" s="23" t="str">
        <f t="shared" si="4"/>
        <v/>
      </c>
      <c r="BG14" s="23" t="str">
        <f t="shared" si="4"/>
        <v/>
      </c>
      <c r="BH14" s="23" t="str">
        <f t="shared" si="4"/>
        <v/>
      </c>
      <c r="BI14" s="23" t="str">
        <f t="shared" si="4"/>
        <v/>
      </c>
      <c r="BJ14" s="23" t="str">
        <f t="shared" si="4"/>
        <v/>
      </c>
      <c r="BK14" s="23" t="str">
        <f t="shared" si="4"/>
        <v/>
      </c>
      <c r="BL14" s="23" t="str">
        <f t="shared" si="4"/>
        <v/>
      </c>
      <c r="BM14" s="23" t="str">
        <f t="shared" si="4"/>
        <v/>
      </c>
    </row>
    <row r="15" spans="1:65" ht="12.75" customHeight="1">
      <c r="A15" s="2"/>
      <c r="B15" s="96"/>
      <c r="C15" s="102"/>
      <c r="D15" s="14" t="s">
        <v>7</v>
      </c>
      <c r="E15" s="103" t="s">
        <v>34</v>
      </c>
      <c r="F15" s="103"/>
      <c r="G15" s="18"/>
      <c r="H15" s="19"/>
      <c r="I15" s="11"/>
      <c r="J15" s="11"/>
      <c r="K15" s="11"/>
      <c r="L15" s="23" t="str">
        <f t="shared" si="1"/>
        <v/>
      </c>
      <c r="M15" s="23" t="str">
        <f t="shared" si="1"/>
        <v/>
      </c>
      <c r="N15" s="23" t="str">
        <f t="shared" si="1"/>
        <v/>
      </c>
      <c r="O15" s="23" t="str">
        <f t="shared" si="1"/>
        <v/>
      </c>
      <c r="P15" s="23" t="str">
        <f t="shared" si="1"/>
        <v/>
      </c>
      <c r="Q15" s="23" t="str">
        <f t="shared" si="1"/>
        <v/>
      </c>
      <c r="R15" s="23" t="str">
        <f t="shared" si="1"/>
        <v/>
      </c>
      <c r="S15" s="23" t="str">
        <f t="shared" si="1"/>
        <v/>
      </c>
      <c r="T15" s="23" t="str">
        <f t="shared" si="1"/>
        <v/>
      </c>
      <c r="U15" s="23" t="str">
        <f t="shared" si="1"/>
        <v/>
      </c>
      <c r="V15" s="23" t="str">
        <f t="shared" si="1"/>
        <v/>
      </c>
      <c r="W15" s="23" t="str">
        <f t="shared" si="1"/>
        <v/>
      </c>
      <c r="X15" s="23" t="str">
        <f t="shared" si="1"/>
        <v/>
      </c>
      <c r="Y15" s="23" t="str">
        <f t="shared" si="1"/>
        <v/>
      </c>
      <c r="Z15" s="23" t="str">
        <f t="shared" si="1"/>
        <v/>
      </c>
      <c r="AA15" s="23" t="str">
        <f t="shared" si="1"/>
        <v/>
      </c>
      <c r="AB15" s="23" t="str">
        <f t="shared" si="2"/>
        <v/>
      </c>
      <c r="AC15" s="23" t="str">
        <f t="shared" si="2"/>
        <v/>
      </c>
      <c r="AD15" s="23" t="str">
        <f t="shared" si="2"/>
        <v/>
      </c>
      <c r="AE15" s="23" t="str">
        <f t="shared" si="2"/>
        <v/>
      </c>
      <c r="AF15" s="23" t="str">
        <f t="shared" si="2"/>
        <v/>
      </c>
      <c r="AG15" s="23" t="str">
        <f t="shared" si="2"/>
        <v/>
      </c>
      <c r="AH15" s="23" t="str">
        <f t="shared" si="2"/>
        <v/>
      </c>
      <c r="AI15" s="23" t="str">
        <f t="shared" si="2"/>
        <v/>
      </c>
      <c r="AJ15" s="23" t="str">
        <f t="shared" si="2"/>
        <v/>
      </c>
      <c r="AK15" s="23" t="str">
        <f t="shared" si="2"/>
        <v/>
      </c>
      <c r="AL15" s="23" t="str">
        <f t="shared" si="2"/>
        <v/>
      </c>
      <c r="AM15" s="23" t="str">
        <f t="shared" si="2"/>
        <v/>
      </c>
      <c r="AN15" s="23" t="str">
        <f t="shared" si="2"/>
        <v/>
      </c>
      <c r="AO15" s="23" t="str">
        <f t="shared" si="2"/>
        <v/>
      </c>
      <c r="AP15" s="23" t="str">
        <f t="shared" si="2"/>
        <v/>
      </c>
      <c r="AQ15" s="23" t="str">
        <f t="shared" si="2"/>
        <v/>
      </c>
      <c r="AR15" s="23" t="str">
        <f t="shared" si="3"/>
        <v/>
      </c>
      <c r="AS15" s="23" t="str">
        <f t="shared" si="3"/>
        <v/>
      </c>
      <c r="AT15" s="23" t="str">
        <f t="shared" si="3"/>
        <v/>
      </c>
      <c r="AU15" s="23" t="str">
        <f t="shared" si="3"/>
        <v/>
      </c>
      <c r="AV15" s="23" t="str">
        <f t="shared" si="3"/>
        <v/>
      </c>
      <c r="AW15" s="23" t="str">
        <f t="shared" si="3"/>
        <v/>
      </c>
      <c r="AX15" s="23" t="str">
        <f t="shared" si="3"/>
        <v/>
      </c>
      <c r="AY15" s="23" t="str">
        <f t="shared" si="3"/>
        <v/>
      </c>
      <c r="AZ15" s="23" t="str">
        <f t="shared" si="4"/>
        <v/>
      </c>
      <c r="BA15" s="23" t="str">
        <f t="shared" si="4"/>
        <v/>
      </c>
      <c r="BB15" s="23" t="str">
        <f t="shared" si="4"/>
        <v/>
      </c>
      <c r="BC15" s="23" t="str">
        <f t="shared" si="4"/>
        <v/>
      </c>
      <c r="BD15" s="23" t="str">
        <f t="shared" si="4"/>
        <v/>
      </c>
      <c r="BE15" s="23" t="str">
        <f t="shared" si="4"/>
        <v/>
      </c>
      <c r="BF15" s="23" t="str">
        <f t="shared" si="4"/>
        <v/>
      </c>
      <c r="BG15" s="23" t="str">
        <f t="shared" si="4"/>
        <v/>
      </c>
      <c r="BH15" s="23" t="str">
        <f t="shared" si="4"/>
        <v/>
      </c>
      <c r="BI15" s="23" t="str">
        <f t="shared" si="4"/>
        <v/>
      </c>
      <c r="BJ15" s="23" t="str">
        <f t="shared" si="4"/>
        <v/>
      </c>
      <c r="BK15" s="23" t="str">
        <f t="shared" si="4"/>
        <v/>
      </c>
      <c r="BL15" s="23" t="str">
        <f t="shared" si="4"/>
        <v/>
      </c>
      <c r="BM15" s="23" t="str">
        <f t="shared" si="4"/>
        <v/>
      </c>
    </row>
    <row r="16" spans="1:65" ht="12.75" customHeight="1">
      <c r="A16" s="2"/>
      <c r="B16" s="96"/>
      <c r="C16" s="102"/>
      <c r="D16" s="10" t="s">
        <v>15</v>
      </c>
      <c r="E16" s="1" t="s">
        <v>32</v>
      </c>
      <c r="F16" s="4" t="s">
        <v>19</v>
      </c>
      <c r="G16" s="17">
        <v>43383</v>
      </c>
      <c r="H16" s="17">
        <v>43395</v>
      </c>
      <c r="I16" s="11">
        <f t="shared" si="5"/>
        <v>13</v>
      </c>
      <c r="J16" s="11">
        <f>NETWORKDAYS(G16,H16,除周末外其他的法定节假日!$A$2:$A$5)</f>
        <v>9</v>
      </c>
      <c r="K16" s="11">
        <f t="shared" si="6"/>
        <v>4</v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1"/>
        <v/>
      </c>
      <c r="S16" s="23" t="str">
        <f t="shared" si="1"/>
        <v/>
      </c>
      <c r="T16" s="23" t="str">
        <f t="shared" si="1"/>
        <v/>
      </c>
      <c r="U16" s="23" t="str">
        <f t="shared" si="1"/>
        <v/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1"/>
        <v/>
      </c>
      <c r="Z16" s="23" t="str">
        <f t="shared" si="1"/>
        <v/>
      </c>
      <c r="AA16" s="23" t="str">
        <f t="shared" si="1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23" t="str">
        <f t="shared" si="2"/>
        <v/>
      </c>
      <c r="AJ16" s="23" t="str">
        <f t="shared" si="2"/>
        <v/>
      </c>
      <c r="AK16" s="23" t="str">
        <f t="shared" si="2"/>
        <v/>
      </c>
      <c r="AL16" s="23" t="str">
        <f t="shared" si="2"/>
        <v/>
      </c>
      <c r="AM16" s="23" t="str">
        <f t="shared" si="2"/>
        <v/>
      </c>
      <c r="AN16" s="23" t="str">
        <f t="shared" si="2"/>
        <v/>
      </c>
      <c r="AO16" s="23" t="str">
        <f t="shared" si="2"/>
        <v/>
      </c>
      <c r="AP16" s="23" t="str">
        <f t="shared" si="2"/>
        <v/>
      </c>
      <c r="AQ16" s="23" t="str">
        <f t="shared" si="2"/>
        <v/>
      </c>
      <c r="AR16" s="23" t="str">
        <f t="shared" si="3"/>
        <v/>
      </c>
      <c r="AS16" s="23" t="str">
        <f t="shared" si="3"/>
        <v/>
      </c>
      <c r="AT16" s="23" t="str">
        <f t="shared" si="3"/>
        <v/>
      </c>
      <c r="AU16" s="23" t="str">
        <f t="shared" si="3"/>
        <v/>
      </c>
      <c r="AV16" s="23" t="str">
        <f t="shared" si="3"/>
        <v/>
      </c>
      <c r="AW16" s="23">
        <f t="shared" si="3"/>
        <v>1</v>
      </c>
      <c r="AX16" s="23">
        <f t="shared" si="3"/>
        <v>1</v>
      </c>
      <c r="AY16" s="23">
        <f t="shared" si="3"/>
        <v>1</v>
      </c>
      <c r="AZ16" s="23">
        <f t="shared" si="4"/>
        <v>1</v>
      </c>
      <c r="BA16" s="23">
        <f t="shared" si="4"/>
        <v>1</v>
      </c>
      <c r="BB16" s="23">
        <f t="shared" si="4"/>
        <v>1</v>
      </c>
      <c r="BC16" s="23">
        <f t="shared" si="4"/>
        <v>1</v>
      </c>
      <c r="BD16" s="23">
        <f t="shared" si="4"/>
        <v>1</v>
      </c>
      <c r="BE16" s="23">
        <f t="shared" si="4"/>
        <v>1</v>
      </c>
      <c r="BF16" s="23">
        <f t="shared" si="4"/>
        <v>1</v>
      </c>
      <c r="BG16" s="23">
        <f t="shared" si="4"/>
        <v>1</v>
      </c>
      <c r="BH16" s="23">
        <f t="shared" si="4"/>
        <v>1</v>
      </c>
      <c r="BI16" s="23">
        <f t="shared" si="4"/>
        <v>1</v>
      </c>
      <c r="BJ16" s="23" t="str">
        <f t="shared" si="4"/>
        <v/>
      </c>
      <c r="BK16" s="23" t="str">
        <f t="shared" si="4"/>
        <v/>
      </c>
      <c r="BL16" s="23" t="str">
        <f t="shared" si="4"/>
        <v/>
      </c>
      <c r="BM16" s="23" t="str">
        <f t="shared" si="4"/>
        <v/>
      </c>
    </row>
    <row r="17" spans="1:65" ht="12.75" customHeight="1">
      <c r="A17" s="2"/>
      <c r="B17" s="96"/>
      <c r="C17" s="101"/>
      <c r="D17" s="10" t="s">
        <v>16</v>
      </c>
      <c r="E17" s="1" t="s">
        <v>33</v>
      </c>
      <c r="F17" s="4" t="s">
        <v>19</v>
      </c>
      <c r="G17" s="17">
        <v>43388</v>
      </c>
      <c r="H17" s="17">
        <v>43395</v>
      </c>
      <c r="I17" s="11">
        <f t="shared" si="5"/>
        <v>8</v>
      </c>
      <c r="J17" s="11">
        <f>NETWORKDAYS(G17,H17,除周末外其他的法定节假日!$A$2:$A$5)</f>
        <v>6</v>
      </c>
      <c r="K17" s="11">
        <f t="shared" si="6"/>
        <v>2</v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/>
      </c>
      <c r="Y17" s="23" t="str">
        <f t="shared" si="1"/>
        <v/>
      </c>
      <c r="Z17" s="23" t="str">
        <f t="shared" si="1"/>
        <v/>
      </c>
      <c r="AA17" s="23" t="str">
        <f t="shared" si="1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23" t="str">
        <f t="shared" si="2"/>
        <v/>
      </c>
      <c r="AJ17" s="23" t="str">
        <f t="shared" si="2"/>
        <v/>
      </c>
      <c r="AK17" s="23" t="str">
        <f t="shared" si="2"/>
        <v/>
      </c>
      <c r="AL17" s="23" t="str">
        <f t="shared" si="2"/>
        <v/>
      </c>
      <c r="AM17" s="23" t="str">
        <f t="shared" si="2"/>
        <v/>
      </c>
      <c r="AN17" s="23" t="str">
        <f t="shared" si="2"/>
        <v/>
      </c>
      <c r="AO17" s="23" t="str">
        <f t="shared" si="2"/>
        <v/>
      </c>
      <c r="AP17" s="23" t="str">
        <f t="shared" si="2"/>
        <v/>
      </c>
      <c r="AQ17" s="23" t="str">
        <f t="shared" si="2"/>
        <v/>
      </c>
      <c r="AR17" s="23" t="str">
        <f t="shared" si="3"/>
        <v/>
      </c>
      <c r="AS17" s="23" t="str">
        <f t="shared" si="3"/>
        <v/>
      </c>
      <c r="AT17" s="23" t="str">
        <f t="shared" si="3"/>
        <v/>
      </c>
      <c r="AU17" s="23" t="str">
        <f t="shared" si="3"/>
        <v/>
      </c>
      <c r="AV17" s="23" t="str">
        <f t="shared" si="3"/>
        <v/>
      </c>
      <c r="AW17" s="23" t="str">
        <f t="shared" si="3"/>
        <v/>
      </c>
      <c r="AX17" s="23" t="str">
        <f t="shared" si="3"/>
        <v/>
      </c>
      <c r="AY17" s="23" t="str">
        <f t="shared" si="3"/>
        <v/>
      </c>
      <c r="AZ17" s="23" t="str">
        <f t="shared" si="4"/>
        <v/>
      </c>
      <c r="BA17" s="23" t="str">
        <f t="shared" si="4"/>
        <v/>
      </c>
      <c r="BB17" s="23">
        <f t="shared" si="4"/>
        <v>1</v>
      </c>
      <c r="BC17" s="23">
        <f t="shared" si="4"/>
        <v>1</v>
      </c>
      <c r="BD17" s="23">
        <f t="shared" si="4"/>
        <v>1</v>
      </c>
      <c r="BE17" s="23">
        <f t="shared" si="4"/>
        <v>1</v>
      </c>
      <c r="BF17" s="23">
        <f t="shared" si="4"/>
        <v>1</v>
      </c>
      <c r="BG17" s="23">
        <f t="shared" si="4"/>
        <v>1</v>
      </c>
      <c r="BH17" s="23">
        <f t="shared" si="4"/>
        <v>1</v>
      </c>
      <c r="BI17" s="23">
        <f t="shared" si="4"/>
        <v>1</v>
      </c>
      <c r="BJ17" s="23" t="str">
        <f t="shared" si="4"/>
        <v/>
      </c>
      <c r="BK17" s="23" t="str">
        <f t="shared" si="4"/>
        <v/>
      </c>
      <c r="BL17" s="23" t="str">
        <f t="shared" si="4"/>
        <v/>
      </c>
      <c r="BM17" s="23" t="str">
        <f t="shared" si="4"/>
        <v/>
      </c>
    </row>
    <row r="18" spans="1:65" ht="12.75" customHeight="1">
      <c r="A18" s="2"/>
      <c r="B18" s="96"/>
      <c r="C18" s="98" t="s">
        <v>37</v>
      </c>
      <c r="D18" s="10">
        <v>4.0999999999999996</v>
      </c>
      <c r="E18" s="1" t="s">
        <v>35</v>
      </c>
      <c r="F18" s="4" t="s">
        <v>19</v>
      </c>
      <c r="G18" s="17">
        <v>43395</v>
      </c>
      <c r="H18" s="17">
        <v>43396</v>
      </c>
      <c r="I18" s="11">
        <f t="shared" si="5"/>
        <v>2</v>
      </c>
      <c r="J18" s="11">
        <f>NETWORKDAYS(G18,H18,除周末外其他的法定节假日!$A$2:$A$5)</f>
        <v>2</v>
      </c>
      <c r="K18" s="11">
        <f t="shared" si="6"/>
        <v>0</v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1"/>
        <v/>
      </c>
      <c r="Z18" s="23" t="str">
        <f t="shared" si="1"/>
        <v/>
      </c>
      <c r="AA18" s="23" t="str">
        <f t="shared" si="1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23" t="str">
        <f t="shared" si="2"/>
        <v/>
      </c>
      <c r="AJ18" s="23" t="str">
        <f t="shared" si="2"/>
        <v/>
      </c>
      <c r="AK18" s="23" t="str">
        <f t="shared" si="2"/>
        <v/>
      </c>
      <c r="AL18" s="23" t="str">
        <f t="shared" si="2"/>
        <v/>
      </c>
      <c r="AM18" s="23" t="str">
        <f t="shared" si="2"/>
        <v/>
      </c>
      <c r="AN18" s="23" t="str">
        <f t="shared" si="2"/>
        <v/>
      </c>
      <c r="AO18" s="23" t="str">
        <f t="shared" si="2"/>
        <v/>
      </c>
      <c r="AP18" s="23" t="str">
        <f t="shared" si="2"/>
        <v/>
      </c>
      <c r="AQ18" s="23" t="str">
        <f t="shared" si="2"/>
        <v/>
      </c>
      <c r="AR18" s="23" t="str">
        <f t="shared" si="3"/>
        <v/>
      </c>
      <c r="AS18" s="23" t="str">
        <f t="shared" si="3"/>
        <v/>
      </c>
      <c r="AT18" s="23" t="str">
        <f t="shared" si="3"/>
        <v/>
      </c>
      <c r="AU18" s="23" t="str">
        <f t="shared" si="3"/>
        <v/>
      </c>
      <c r="AV18" s="23" t="str">
        <f t="shared" si="3"/>
        <v/>
      </c>
      <c r="AW18" s="23" t="str">
        <f t="shared" si="3"/>
        <v/>
      </c>
      <c r="AX18" s="23" t="str">
        <f t="shared" si="3"/>
        <v/>
      </c>
      <c r="AY18" s="23" t="str">
        <f t="shared" si="3"/>
        <v/>
      </c>
      <c r="AZ18" s="23" t="str">
        <f t="shared" si="4"/>
        <v/>
      </c>
      <c r="BA18" s="23" t="str">
        <f t="shared" si="4"/>
        <v/>
      </c>
      <c r="BB18" s="23" t="str">
        <f t="shared" si="4"/>
        <v/>
      </c>
      <c r="BC18" s="23" t="str">
        <f t="shared" si="4"/>
        <v/>
      </c>
      <c r="BD18" s="23" t="str">
        <f t="shared" si="4"/>
        <v/>
      </c>
      <c r="BE18" s="23" t="str">
        <f t="shared" si="4"/>
        <v/>
      </c>
      <c r="BF18" s="23" t="str">
        <f t="shared" si="4"/>
        <v/>
      </c>
      <c r="BG18" s="23" t="str">
        <f t="shared" si="4"/>
        <v/>
      </c>
      <c r="BH18" s="23" t="str">
        <f t="shared" si="4"/>
        <v/>
      </c>
      <c r="BI18" s="23">
        <f t="shared" si="4"/>
        <v>1</v>
      </c>
      <c r="BJ18" s="23">
        <f t="shared" si="4"/>
        <v>1</v>
      </c>
      <c r="BK18" s="23" t="str">
        <f t="shared" si="4"/>
        <v/>
      </c>
      <c r="BL18" s="23" t="str">
        <f t="shared" si="4"/>
        <v/>
      </c>
      <c r="BM18" s="23" t="str">
        <f t="shared" si="4"/>
        <v/>
      </c>
    </row>
    <row r="19" spans="1:65" ht="12.75" customHeight="1">
      <c r="A19" s="2"/>
      <c r="B19" s="96"/>
      <c r="C19" s="99"/>
      <c r="D19" s="10" t="s">
        <v>17</v>
      </c>
      <c r="E19" s="1" t="s">
        <v>36</v>
      </c>
      <c r="F19" s="4" t="s">
        <v>38</v>
      </c>
      <c r="G19" s="17">
        <v>43396</v>
      </c>
      <c r="H19" s="17">
        <v>43397</v>
      </c>
      <c r="I19" s="11">
        <f t="shared" si="5"/>
        <v>2</v>
      </c>
      <c r="J19" s="11">
        <f>NETWORKDAYS(G19,H19,除周末外其他的法定节假日!$A$2:$A$5)</f>
        <v>2</v>
      </c>
      <c r="K19" s="11">
        <f t="shared" si="6"/>
        <v>0</v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1"/>
        <v/>
      </c>
      <c r="Z19" s="23" t="str">
        <f t="shared" si="1"/>
        <v/>
      </c>
      <c r="AA19" s="23" t="str">
        <f t="shared" si="1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23" t="str">
        <f t="shared" si="2"/>
        <v/>
      </c>
      <c r="AJ19" s="23" t="str">
        <f t="shared" si="2"/>
        <v/>
      </c>
      <c r="AK19" s="23" t="str">
        <f t="shared" si="2"/>
        <v/>
      </c>
      <c r="AL19" s="23" t="str">
        <f t="shared" si="2"/>
        <v/>
      </c>
      <c r="AM19" s="23" t="str">
        <f t="shared" si="2"/>
        <v/>
      </c>
      <c r="AN19" s="23" t="str">
        <f t="shared" si="2"/>
        <v/>
      </c>
      <c r="AO19" s="23" t="str">
        <f t="shared" si="2"/>
        <v/>
      </c>
      <c r="AP19" s="23" t="str">
        <f t="shared" si="2"/>
        <v/>
      </c>
      <c r="AQ19" s="23" t="str">
        <f t="shared" si="2"/>
        <v/>
      </c>
      <c r="AR19" s="23" t="str">
        <f t="shared" si="3"/>
        <v/>
      </c>
      <c r="AS19" s="23" t="str">
        <f t="shared" si="3"/>
        <v/>
      </c>
      <c r="AT19" s="23" t="str">
        <f t="shared" si="3"/>
        <v/>
      </c>
      <c r="AU19" s="23" t="str">
        <f t="shared" si="3"/>
        <v/>
      </c>
      <c r="AV19" s="23" t="str">
        <f t="shared" si="3"/>
        <v/>
      </c>
      <c r="AW19" s="23" t="str">
        <f t="shared" si="3"/>
        <v/>
      </c>
      <c r="AX19" s="23" t="str">
        <f t="shared" si="3"/>
        <v/>
      </c>
      <c r="AY19" s="23" t="str">
        <f t="shared" si="3"/>
        <v/>
      </c>
      <c r="AZ19" s="23" t="str">
        <f t="shared" si="4"/>
        <v/>
      </c>
      <c r="BA19" s="23" t="str">
        <f t="shared" si="4"/>
        <v/>
      </c>
      <c r="BB19" s="23" t="str">
        <f t="shared" si="4"/>
        <v/>
      </c>
      <c r="BC19" s="23" t="str">
        <f t="shared" si="4"/>
        <v/>
      </c>
      <c r="BD19" s="23" t="str">
        <f t="shared" si="4"/>
        <v/>
      </c>
      <c r="BE19" s="23" t="str">
        <f t="shared" si="4"/>
        <v/>
      </c>
      <c r="BF19" s="23" t="str">
        <f t="shared" si="4"/>
        <v/>
      </c>
      <c r="BG19" s="23" t="str">
        <f t="shared" si="4"/>
        <v/>
      </c>
      <c r="BH19" s="23" t="str">
        <f t="shared" si="4"/>
        <v/>
      </c>
      <c r="BI19" s="23" t="str">
        <f t="shared" si="4"/>
        <v/>
      </c>
      <c r="BJ19" s="23">
        <f t="shared" si="4"/>
        <v>1</v>
      </c>
      <c r="BK19" s="23">
        <f t="shared" si="4"/>
        <v>1</v>
      </c>
      <c r="BL19" s="23" t="str">
        <f t="shared" si="4"/>
        <v/>
      </c>
      <c r="BM19" s="23" t="str">
        <f t="shared" si="4"/>
        <v/>
      </c>
    </row>
    <row r="20" spans="1:65" ht="12.75" customHeight="1">
      <c r="A20" s="2"/>
      <c r="B20" s="97"/>
      <c r="C20" s="5" t="s">
        <v>44</v>
      </c>
      <c r="D20" s="10" t="s">
        <v>50</v>
      </c>
      <c r="E20" s="1" t="s">
        <v>8</v>
      </c>
      <c r="F20" s="4" t="s">
        <v>19</v>
      </c>
      <c r="G20" s="17">
        <v>43397</v>
      </c>
      <c r="H20" s="17">
        <v>43397</v>
      </c>
      <c r="I20" s="11">
        <f t="shared" si="5"/>
        <v>1</v>
      </c>
      <c r="J20" s="11">
        <f>NETWORKDAYS(G20,H20,除周末外其他的法定节假日!$A$2:$A$5)</f>
        <v>1</v>
      </c>
      <c r="K20" s="11">
        <f t="shared" si="6"/>
        <v>0</v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1"/>
        <v/>
      </c>
      <c r="Z20" s="23" t="str">
        <f t="shared" si="1"/>
        <v/>
      </c>
      <c r="AA20" s="23" t="str">
        <f t="shared" ref="AA20:AE20" si="7">IF(AND(AA$4&gt;=$G20,AA$4&lt;=$H20),1,"")</f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7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23" t="str">
        <f t="shared" si="2"/>
        <v/>
      </c>
      <c r="AJ20" s="23" t="str">
        <f t="shared" si="2"/>
        <v/>
      </c>
      <c r="AK20" s="23" t="str">
        <f t="shared" si="2"/>
        <v/>
      </c>
      <c r="AL20" s="23" t="str">
        <f t="shared" si="2"/>
        <v/>
      </c>
      <c r="AM20" s="23" t="str">
        <f t="shared" si="2"/>
        <v/>
      </c>
      <c r="AN20" s="23" t="str">
        <f t="shared" si="2"/>
        <v/>
      </c>
      <c r="AO20" s="23" t="str">
        <f t="shared" si="2"/>
        <v/>
      </c>
      <c r="AP20" s="23" t="str">
        <f t="shared" si="2"/>
        <v/>
      </c>
      <c r="AQ20" s="23" t="str">
        <f t="shared" si="2"/>
        <v/>
      </c>
      <c r="AR20" s="23" t="str">
        <f t="shared" si="3"/>
        <v/>
      </c>
      <c r="AS20" s="23" t="str">
        <f t="shared" si="3"/>
        <v/>
      </c>
      <c r="AT20" s="23" t="str">
        <f t="shared" si="3"/>
        <v/>
      </c>
      <c r="AU20" s="23" t="str">
        <f t="shared" si="3"/>
        <v/>
      </c>
      <c r="AV20" s="23" t="str">
        <f t="shared" si="3"/>
        <v/>
      </c>
      <c r="AW20" s="23" t="str">
        <f t="shared" si="3"/>
        <v/>
      </c>
      <c r="AX20" s="23" t="str">
        <f t="shared" si="3"/>
        <v/>
      </c>
      <c r="AY20" s="23" t="str">
        <f t="shared" si="3"/>
        <v/>
      </c>
      <c r="AZ20" s="23" t="str">
        <f t="shared" si="4"/>
        <v/>
      </c>
      <c r="BA20" s="23" t="str">
        <f t="shared" si="4"/>
        <v/>
      </c>
      <c r="BB20" s="23" t="str">
        <f t="shared" si="4"/>
        <v/>
      </c>
      <c r="BC20" s="23" t="str">
        <f t="shared" si="4"/>
        <v/>
      </c>
      <c r="BD20" s="23" t="str">
        <f t="shared" si="4"/>
        <v/>
      </c>
      <c r="BE20" s="23" t="str">
        <f t="shared" si="4"/>
        <v/>
      </c>
      <c r="BF20" s="23" t="str">
        <f t="shared" si="4"/>
        <v/>
      </c>
      <c r="BG20" s="23" t="str">
        <f t="shared" si="4"/>
        <v/>
      </c>
      <c r="BH20" s="23" t="str">
        <f t="shared" si="4"/>
        <v/>
      </c>
      <c r="BI20" s="23" t="str">
        <f t="shared" si="4"/>
        <v/>
      </c>
      <c r="BJ20" s="23" t="str">
        <f t="shared" si="4"/>
        <v/>
      </c>
      <c r="BK20" s="23">
        <f t="shared" si="4"/>
        <v>1</v>
      </c>
      <c r="BL20" s="23" t="str">
        <f t="shared" si="4"/>
        <v/>
      </c>
      <c r="BM20" s="23" t="str">
        <f t="shared" si="4"/>
        <v/>
      </c>
    </row>
  </sheetData>
  <mergeCells count="20">
    <mergeCell ref="B5:B20"/>
    <mergeCell ref="C5:C6"/>
    <mergeCell ref="C7:C8"/>
    <mergeCell ref="C9:C17"/>
    <mergeCell ref="E9:F9"/>
    <mergeCell ref="E12:F12"/>
    <mergeCell ref="E15:F15"/>
    <mergeCell ref="C18:C19"/>
    <mergeCell ref="K3:K4"/>
    <mergeCell ref="B1:H1"/>
    <mergeCell ref="B2:C2"/>
    <mergeCell ref="I1:J1"/>
    <mergeCell ref="B3:C4"/>
    <mergeCell ref="F3:F4"/>
    <mergeCell ref="G3:G4"/>
    <mergeCell ref="H3:H4"/>
    <mergeCell ref="I3:I4"/>
    <mergeCell ref="J3:J4"/>
    <mergeCell ref="D3:E4"/>
    <mergeCell ref="I2:J2"/>
  </mergeCells>
  <phoneticPr fontId="6" type="noConversion"/>
  <conditionalFormatting sqref="L5:BM20">
    <cfRule type="cellIs" dxfId="2" priority="1" operator="equal">
      <formula>1</formula>
    </cfRule>
  </conditionalFormatting>
  <conditionalFormatting sqref="L5:BM20">
    <cfRule type="expression" dxfId="1" priority="3">
      <formula>OR(L$3="六",L$3="日")</formula>
    </cfRule>
  </conditionalFormatting>
  <conditionalFormatting sqref="L3:BM20">
    <cfRule type="expression" dxfId="0" priority="2">
      <formula>L$4=$I$2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showGridLines="0" workbookViewId="0">
      <selection activeCell="J16" sqref="J16"/>
    </sheetView>
  </sheetViews>
  <sheetFormatPr defaultRowHeight="16.5"/>
  <cols>
    <col min="1" max="1" width="22.25" style="12" bestFit="1" customWidth="1"/>
  </cols>
  <sheetData>
    <row r="1" spans="1:1" ht="24" customHeight="1">
      <c r="A1" s="12" t="s">
        <v>76</v>
      </c>
    </row>
    <row r="2" spans="1:1" ht="24" customHeight="1">
      <c r="A2" s="13">
        <v>43367</v>
      </c>
    </row>
    <row r="3" spans="1:1" ht="24" customHeight="1">
      <c r="A3" s="13">
        <v>43374</v>
      </c>
    </row>
    <row r="4" spans="1:1" ht="24" customHeight="1">
      <c r="A4" s="13">
        <v>43375</v>
      </c>
    </row>
    <row r="5" spans="1:1" ht="24" customHeight="1">
      <c r="A5" s="13">
        <v>43376</v>
      </c>
    </row>
  </sheetData>
  <phoneticPr fontId="6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基本日期函数</vt:lpstr>
      <vt:lpstr>快速上手-空白</vt:lpstr>
      <vt:lpstr>快速上手-显示公式</vt:lpstr>
      <vt:lpstr>快速上手-显示公式 (2)</vt:lpstr>
      <vt:lpstr>快速上手-结果</vt:lpstr>
      <vt:lpstr>项目计划</vt:lpstr>
      <vt:lpstr>除周末外其他的法定节假日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2018-10-25T17:02:10Z</dcterms:modified>
</cp:coreProperties>
</file>