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【181006-新小白相关】\3-【表姐凌祯】-课程资源-上架用最终版\04-图表制作\01拆解看板\"/>
    </mc:Choice>
  </mc:AlternateContent>
  <xr:revisionPtr revIDLastSave="0" documentId="13_ncr:1_{41D5B944-892A-4319-8FFF-43604B4CC1D8}" xr6:coauthVersionLast="37" xr6:coauthVersionMax="37" xr10:uidLastSave="{00000000-0000-0000-0000-000000000000}"/>
  <bookViews>
    <workbookView xWindow="0" yWindow="0" windowWidth="20760" windowHeight="11190" tabRatio="813" activeTab="1" xr2:uid="{FDE46362-204F-4ACA-9776-9F3E55A43AB4}"/>
  </bookViews>
  <sheets>
    <sheet name="数据源" sheetId="16" r:id="rId1"/>
    <sheet name="7张做图所用数据源" sheetId="1" r:id="rId2"/>
    <sheet name="1柱形图" sheetId="2" r:id="rId3"/>
    <sheet name="2饼图" sheetId="4" r:id="rId4"/>
    <sheet name="3折线图" sheetId="3" r:id="rId5"/>
    <sheet name="4工作中的数据源" sheetId="17" r:id="rId6"/>
    <sheet name="4工作中的数据源比率-添加比率" sheetId="20" r:id="rId7"/>
    <sheet name="4工作中的数据源-图表展示" sheetId="1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7" l="1"/>
  <c r="C9" i="17"/>
  <c r="D9" i="17"/>
  <c r="E9" i="17"/>
  <c r="J9" i="17" s="1"/>
  <c r="F9" i="17"/>
  <c r="G9" i="17"/>
  <c r="H9" i="17"/>
  <c r="I9" i="17"/>
  <c r="J3" i="17"/>
  <c r="J4" i="17"/>
  <c r="J5" i="17"/>
  <c r="J6" i="17"/>
  <c r="J7" i="17"/>
  <c r="J8" i="17"/>
  <c r="I9" i="20"/>
  <c r="H9" i="20"/>
  <c r="G9" i="20"/>
  <c r="F9" i="20"/>
  <c r="E9" i="20"/>
  <c r="D9" i="20"/>
  <c r="C9" i="20"/>
  <c r="B9" i="20"/>
  <c r="J8" i="20"/>
  <c r="J7" i="20"/>
  <c r="J6" i="20"/>
  <c r="J5" i="20"/>
  <c r="J4" i="20"/>
  <c r="J3" i="20"/>
  <c r="I9" i="19"/>
  <c r="H9" i="19"/>
  <c r="G9" i="19"/>
  <c r="F9" i="19"/>
  <c r="E9" i="19"/>
  <c r="D9" i="19"/>
  <c r="C9" i="19"/>
  <c r="B9" i="19"/>
  <c r="J8" i="19"/>
  <c r="J7" i="19"/>
  <c r="J6" i="19"/>
  <c r="J5" i="19"/>
  <c r="J4" i="19"/>
  <c r="J3" i="19"/>
  <c r="J9" i="20" l="1"/>
  <c r="H10" i="20"/>
  <c r="F10" i="20"/>
  <c r="K7" i="20"/>
  <c r="K3" i="20"/>
  <c r="B10" i="20"/>
  <c r="K5" i="20"/>
  <c r="K6" i="20"/>
  <c r="C10" i="20"/>
  <c r="G10" i="20"/>
  <c r="D10" i="20"/>
  <c r="K4" i="20"/>
  <c r="K8" i="20"/>
  <c r="E10" i="20"/>
  <c r="I10" i="20"/>
  <c r="J9" i="19"/>
  <c r="I10" i="19" l="1"/>
  <c r="F10" i="19"/>
  <c r="K6" i="19"/>
  <c r="C10" i="19"/>
  <c r="G10" i="19"/>
  <c r="H10" i="19"/>
  <c r="K7" i="19"/>
  <c r="E10" i="19"/>
  <c r="K3" i="19"/>
  <c r="K8" i="19"/>
  <c r="K5" i="19"/>
  <c r="B10" i="19"/>
  <c r="K4" i="19"/>
  <c r="D10" i="19"/>
  <c r="K201" i="16" l="1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H29" i="1" l="1"/>
</calcChain>
</file>

<file path=xl/sharedStrings.xml><?xml version="1.0" encoding="utf-8"?>
<sst xmlns="http://schemas.openxmlformats.org/spreadsheetml/2006/main" count="1600" uniqueCount="142">
  <si>
    <t>销售城市</t>
    <phoneticPr fontId="3" type="noConversion"/>
  </si>
  <si>
    <t>销售业绩</t>
    <phoneticPr fontId="3" type="noConversion"/>
  </si>
  <si>
    <t>华北</t>
    <phoneticPr fontId="3" type="noConversion"/>
  </si>
  <si>
    <t>华东</t>
    <phoneticPr fontId="3" type="noConversion"/>
  </si>
  <si>
    <t>华南</t>
    <phoneticPr fontId="3" type="noConversion"/>
  </si>
  <si>
    <t>华中</t>
    <phoneticPr fontId="3" type="noConversion"/>
  </si>
  <si>
    <t>西南</t>
    <phoneticPr fontId="3" type="noConversion"/>
  </si>
  <si>
    <t>东北</t>
    <phoneticPr fontId="3" type="noConversion"/>
  </si>
  <si>
    <t>西北</t>
  </si>
  <si>
    <t>港澳台</t>
    <phoneticPr fontId="3" type="noConversion"/>
  </si>
  <si>
    <t>各大区销售业绩</t>
    <phoneticPr fontId="3" type="noConversion"/>
  </si>
  <si>
    <t>月份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</si>
  <si>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</si>
  <si>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</si>
  <si>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</si>
  <si>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</si>
  <si>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</si>
  <si>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</si>
  <si>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</si>
  <si>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</si>
  <si>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</si>
  <si>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</si>
  <si>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</si>
  <si>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</si>
  <si>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年度业绩销售趋势</t>
    <phoneticPr fontId="3" type="noConversion"/>
  </si>
  <si>
    <t>销售渠道</t>
    <phoneticPr fontId="3" type="noConversion"/>
  </si>
  <si>
    <t>比率</t>
    <phoneticPr fontId="3" type="noConversion"/>
  </si>
  <si>
    <t>厂家直销</t>
    <phoneticPr fontId="3" type="noConversion"/>
  </si>
  <si>
    <t>代理商</t>
    <phoneticPr fontId="3" type="noConversion"/>
  </si>
  <si>
    <t>线上电商</t>
    <phoneticPr fontId="3" type="noConversion"/>
  </si>
  <si>
    <t>赠品</t>
    <phoneticPr fontId="3" type="noConversion"/>
  </si>
  <si>
    <t>活动销售</t>
    <phoneticPr fontId="3" type="noConversion"/>
  </si>
  <si>
    <t>不同销售渠道业绩占比</t>
    <phoneticPr fontId="3" type="noConversion"/>
  </si>
  <si>
    <t>主要品牌</t>
    <phoneticPr fontId="3" type="noConversion"/>
  </si>
  <si>
    <t>苹果</t>
    <phoneticPr fontId="3" type="noConversion"/>
  </si>
  <si>
    <t>华为</t>
    <phoneticPr fontId="3" type="noConversion"/>
  </si>
  <si>
    <t>OPPO</t>
    <phoneticPr fontId="3" type="noConversion"/>
  </si>
  <si>
    <t>小米</t>
    <phoneticPr fontId="3" type="noConversion"/>
  </si>
  <si>
    <t>VIVO</t>
    <phoneticPr fontId="3" type="noConversion"/>
  </si>
  <si>
    <t>三星</t>
    <phoneticPr fontId="3" type="noConversion"/>
  </si>
  <si>
    <t>魅族</t>
    <phoneticPr fontId="3" type="noConversion"/>
  </si>
  <si>
    <t>诺基亚</t>
    <phoneticPr fontId="3" type="noConversion"/>
  </si>
  <si>
    <t>中兴</t>
    <phoneticPr fontId="3" type="noConversion"/>
  </si>
  <si>
    <t>其他</t>
  </si>
  <si>
    <t>主要品牌业绩情况</t>
    <phoneticPr fontId="3" type="noConversion"/>
  </si>
  <si>
    <t>项目</t>
    <phoneticPr fontId="3" type="noConversion"/>
  </si>
  <si>
    <t>业绩完成率</t>
    <phoneticPr fontId="3" type="noConversion"/>
  </si>
  <si>
    <t>未完成</t>
  </si>
  <si>
    <t>1月</t>
  </si>
  <si>
    <t>新产品推广覆盖情况</t>
    <phoneticPr fontId="3" type="noConversion"/>
  </si>
  <si>
    <t>普通膜</t>
    <phoneticPr fontId="3" type="noConversion"/>
  </si>
  <si>
    <t>高清膜</t>
    <phoneticPr fontId="3" type="noConversion"/>
  </si>
  <si>
    <t>新产品覆盖率%</t>
    <phoneticPr fontId="3" type="noConversion"/>
  </si>
  <si>
    <t>完成比率</t>
    <phoneticPr fontId="3" type="noConversion"/>
  </si>
  <si>
    <t>未完成比率</t>
    <phoneticPr fontId="3" type="noConversion"/>
  </si>
  <si>
    <t>完成率</t>
    <phoneticPr fontId="3" type="noConversion"/>
  </si>
  <si>
    <t>图表区</t>
    <phoneticPr fontId="3" type="noConversion"/>
  </si>
  <si>
    <t>图表标题</t>
    <phoneticPr fontId="3" type="noConversion"/>
  </si>
  <si>
    <t>绘图区域</t>
    <phoneticPr fontId="3" type="noConversion"/>
  </si>
  <si>
    <t>坐标轴（横、纵）</t>
    <phoneticPr fontId="3" type="noConversion"/>
  </si>
  <si>
    <t>坐标轴标题</t>
    <phoneticPr fontId="3" type="noConversion"/>
  </si>
  <si>
    <t>数据标签</t>
    <phoneticPr fontId="3" type="noConversion"/>
  </si>
  <si>
    <t>趋势线</t>
    <phoneticPr fontId="3" type="noConversion"/>
  </si>
  <si>
    <t>网格线</t>
    <phoneticPr fontId="3" type="noConversion"/>
  </si>
  <si>
    <t>数据系列</t>
    <phoneticPr fontId="3" type="noConversion"/>
  </si>
  <si>
    <t>其他</t>
    <phoneticPr fontId="3" type="noConversion"/>
  </si>
  <si>
    <t>图例</t>
    <phoneticPr fontId="3" type="noConversion"/>
  </si>
  <si>
    <t>图表元素</t>
    <phoneticPr fontId="3" type="noConversion"/>
  </si>
  <si>
    <t>销售大区</t>
    <phoneticPr fontId="3" type="noConversion"/>
  </si>
  <si>
    <t>线上电商</t>
  </si>
  <si>
    <t>占比</t>
    <phoneticPr fontId="3" type="noConversion"/>
  </si>
  <si>
    <t>华北</t>
  </si>
  <si>
    <t>华东</t>
  </si>
  <si>
    <t>华南</t>
  </si>
  <si>
    <t>日期</t>
    <phoneticPr fontId="3" type="noConversion"/>
  </si>
  <si>
    <t>销售大区</t>
    <phoneticPr fontId="13" type="noConversion"/>
  </si>
  <si>
    <t>省份</t>
    <phoneticPr fontId="3" type="noConversion"/>
  </si>
  <si>
    <t>材质</t>
    <phoneticPr fontId="3" type="noConversion"/>
  </si>
  <si>
    <t>适用品牌</t>
    <phoneticPr fontId="3" type="noConversion"/>
  </si>
  <si>
    <t>机型</t>
    <phoneticPr fontId="3" type="noConversion"/>
  </si>
  <si>
    <t>渠道类别</t>
    <phoneticPr fontId="3" type="noConversion"/>
  </si>
  <si>
    <t>功能特性</t>
    <phoneticPr fontId="3" type="noConversion"/>
  </si>
  <si>
    <t>数量</t>
    <phoneticPr fontId="3" type="noConversion"/>
  </si>
  <si>
    <t>单价</t>
    <phoneticPr fontId="3" type="noConversion"/>
  </si>
  <si>
    <t>金额</t>
    <phoneticPr fontId="3" type="noConversion"/>
  </si>
  <si>
    <t>广西</t>
  </si>
  <si>
    <t>钢化膜</t>
  </si>
  <si>
    <t>华为</t>
  </si>
  <si>
    <t>V10</t>
  </si>
  <si>
    <t>线下门店</t>
  </si>
  <si>
    <t>高清+防指纹+防偷窥</t>
  </si>
  <si>
    <t>安徽</t>
  </si>
  <si>
    <t>普通膜</t>
  </si>
  <si>
    <t>小米</t>
  </si>
  <si>
    <t>-</t>
  </si>
  <si>
    <t>高清+防指纹</t>
  </si>
  <si>
    <t>广东</t>
  </si>
  <si>
    <t>V10P</t>
  </si>
  <si>
    <t>江苏</t>
  </si>
  <si>
    <t>VIVO</t>
  </si>
  <si>
    <t>基本款</t>
  </si>
  <si>
    <t>苹果</t>
  </si>
  <si>
    <t>iPhone6</t>
  </si>
  <si>
    <t>无人售货机</t>
  </si>
  <si>
    <t>高清款</t>
  </si>
  <si>
    <t>上海</t>
  </si>
  <si>
    <t>华中</t>
  </si>
  <si>
    <t>湖北</t>
  </si>
  <si>
    <t>iPhone5</t>
  </si>
  <si>
    <t>海南</t>
  </si>
  <si>
    <t>iPhoneX</t>
  </si>
  <si>
    <t>OPPO</t>
  </si>
  <si>
    <t>iPhone7S</t>
  </si>
  <si>
    <t>浙江</t>
  </si>
  <si>
    <t>湖南</t>
  </si>
  <si>
    <t>三星</t>
  </si>
  <si>
    <t>河南</t>
  </si>
  <si>
    <t>iPhone4</t>
  </si>
  <si>
    <t>北京</t>
  </si>
  <si>
    <t>天津</t>
  </si>
  <si>
    <t>魅族</t>
  </si>
  <si>
    <t>iPhone6S</t>
  </si>
  <si>
    <t>河北</t>
  </si>
  <si>
    <t>iPhone7</t>
  </si>
  <si>
    <t>V8</t>
  </si>
  <si>
    <t>福建</t>
  </si>
  <si>
    <t>iPhone5S</t>
  </si>
  <si>
    <t>iPhone4S</t>
  </si>
  <si>
    <t>V9</t>
  </si>
  <si>
    <t>江西</t>
  </si>
  <si>
    <t>上半年业绩情况统计表</t>
    <phoneticPr fontId="3" type="noConversion"/>
  </si>
  <si>
    <t>西北</t>
    <phoneticPr fontId="3" type="noConversion"/>
  </si>
  <si>
    <t>小计</t>
    <phoneticPr fontId="3" type="noConversion"/>
  </si>
  <si>
    <t>合计</t>
    <phoneticPr fontId="3" type="noConversion"/>
  </si>
  <si>
    <t>占比</t>
    <phoneticPr fontId="3" type="noConversion"/>
  </si>
  <si>
    <t>单位：万元</t>
    <phoneticPr fontId="3" type="noConversion"/>
  </si>
  <si>
    <t>各大区业绩目标完成情况</t>
    <phoneticPr fontId="3" type="noConversion"/>
  </si>
  <si>
    <t>实际业绩</t>
    <phoneticPr fontId="3" type="noConversion"/>
  </si>
  <si>
    <t>业绩目标</t>
    <phoneticPr fontId="3" type="noConversion"/>
  </si>
  <si>
    <t>西南</t>
  </si>
  <si>
    <t>东北</t>
  </si>
  <si>
    <t>港澳台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</si>
</sst>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_);[Red]\(0.0\)"/>
  </numFmts>
  <fonts count="16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217346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8"/>
      <color rgb="FF217346"/>
      <name val="微软雅黑"/>
      <family val="2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9" fontId="1" fillId="3" borderId="1" xfId="1" applyFont="1" applyFill="1" applyBorder="1" applyAlignment="1">
      <alignment horizontal="center" vertical="center"/>
    </xf>
    <xf numFmtId="176" fontId="1" fillId="0" borderId="1" xfId="2" applyNumberFormat="1" applyFont="1" applyBorder="1" applyAlignment="1">
      <alignment horizontal="center" vertical="center"/>
    </xf>
    <xf numFmtId="176" fontId="1" fillId="3" borderId="1" xfId="2" applyNumberFormat="1" applyFont="1" applyFill="1" applyBorder="1" applyAlignment="1">
      <alignment horizontal="center" vertical="center"/>
    </xf>
    <xf numFmtId="176" fontId="15" fillId="3" borderId="1" xfId="2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217346"/>
      <color rgb="FFED9B82"/>
      <color rgb="FFFFC000"/>
      <color rgb="FFBCD7EE"/>
      <color rgb="FF9898FE"/>
      <color rgb="FF0F9E87"/>
      <color rgb="FFF6F5F2"/>
      <color rgb="FFA92A54"/>
      <color rgb="FFC4C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/>
              <a:t>各大区销售业绩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17484352917423"/>
          <c:y val="0.15919402382394507"/>
          <c:w val="0.83685775703376442"/>
          <c:h val="0.73747272360185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'1柱形图'!$B$2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rgbClr val="9898FE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22-4543-98F5-9F74BB016DBD}"/>
              </c:ext>
            </c:extLst>
          </c:dPt>
          <c:dPt>
            <c:idx val="3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22-4543-98F5-9F74BB016DBD}"/>
              </c:ext>
            </c:extLst>
          </c:dPt>
          <c:dPt>
            <c:idx val="5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22-4543-98F5-9F74BB016DBD}"/>
              </c:ext>
            </c:extLst>
          </c:dPt>
          <c:dPt>
            <c:idx val="7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22-4543-98F5-9F74BB016D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'1柱形图'!$A$3:$A$10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'1柱形图'!$B$3:$B$10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22-4543-98F5-9F74BB01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solidFill>
          <a:srgbClr val="C4C1BB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52494211325668"/>
          <c:y val="0.21020388977171686"/>
          <c:w val="0.81114175526955945"/>
          <c:h val="0.59309265469195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'1柱形图'!$B$2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'1柱形图'!$A$3:$A$10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'1柱形图'!$B$3:$B$10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E-4110-A2B5-1C7759F8D1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429736"/>
        <c:axId val="555430720"/>
      </c:barChart>
      <c:catAx>
        <c:axId val="55542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30720"/>
        <c:crosses val="autoZero"/>
        <c:auto val="1"/>
        <c:lblAlgn val="ctr"/>
        <c:lblOffset val="100"/>
        <c:noMultiLvlLbl val="0"/>
      </c:catAx>
      <c:valAx>
        <c:axId val="5554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2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渠道销售额占比</a:t>
            </a:r>
          </a:p>
        </c:rich>
      </c:tx>
      <c:layout>
        <c:manualLayout>
          <c:xMode val="edge"/>
          <c:yMode val="edge"/>
          <c:x val="4.3415684150592285E-2"/>
          <c:y val="3.144068529895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4005048987197211"/>
          <c:y val="0.18459238049789231"/>
          <c:w val="0.50980946084029577"/>
          <c:h val="0.67459635727352263"/>
        </c:manualLayout>
      </c:layout>
      <c:pieChart>
        <c:varyColors val="1"/>
        <c:ser>
          <c:idx val="0"/>
          <c:order val="0"/>
          <c:tx>
            <c:strRef>
              <c:f>'2饼图'!$B$3:$B$7</c:f>
              <c:strCache>
                <c:ptCount val="5"/>
                <c:pt idx="0">
                  <c:v>17%</c:v>
                </c:pt>
                <c:pt idx="1">
                  <c:v>30%</c:v>
                </c:pt>
                <c:pt idx="2">
                  <c:v>25%</c:v>
                </c:pt>
                <c:pt idx="3">
                  <c:v>7%</c:v>
                </c:pt>
                <c:pt idx="4">
                  <c:v>21%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EC-47FC-AFA7-0AD8FD0886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EC-47FC-AFA7-0AD8FD0886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EC-47FC-AFA7-0AD8FD0886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EC-47FC-AFA7-0AD8FD0886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EC-47FC-AFA7-0AD8FD0886B6}"/>
              </c:ext>
            </c:extLst>
          </c:dPt>
          <c:dLbls>
            <c:dLbl>
              <c:idx val="0"/>
              <c:layout>
                <c:manualLayout>
                  <c:x val="0.11266574502614654"/>
                  <c:y val="5.64619952808929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EC-47FC-AFA7-0AD8FD0886B6}"/>
                </c:ext>
              </c:extLst>
            </c:dLbl>
            <c:dLbl>
              <c:idx val="1"/>
              <c:layout>
                <c:manualLayout>
                  <c:x val="3.1234797940333889E-2"/>
                  <c:y val="4.25501736525358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EC-47FC-AFA7-0AD8FD0886B6}"/>
                </c:ext>
              </c:extLst>
            </c:dLbl>
            <c:dLbl>
              <c:idx val="2"/>
              <c:layout>
                <c:manualLayout>
                  <c:x val="-0.10752599627336659"/>
                  <c:y val="-7.61298019565736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EC-47FC-AFA7-0AD8FD0886B6}"/>
                </c:ext>
              </c:extLst>
            </c:dLbl>
            <c:dLbl>
              <c:idx val="3"/>
              <c:layout>
                <c:manualLayout>
                  <c:x val="-4.7753000340606276E-2"/>
                  <c:y val="-3.7629046369203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EC-47FC-AFA7-0AD8FD0886B6}"/>
                </c:ext>
              </c:extLst>
            </c:dLbl>
            <c:dLbl>
              <c:idx val="4"/>
              <c:layout>
                <c:manualLayout>
                  <c:x val="-8.8931698423193289E-2"/>
                  <c:y val="4.1107134335480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EC-47FC-AFA7-0AD8FD088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'2饼图'!$A$3:$A$7</c:f>
              <c:strCache>
                <c:ptCount val="5"/>
                <c:pt idx="0">
                  <c:v>厂家直销</c:v>
                </c:pt>
                <c:pt idx="1">
                  <c:v>代理商</c:v>
                </c:pt>
                <c:pt idx="2">
                  <c:v>线上电商</c:v>
                </c:pt>
                <c:pt idx="3">
                  <c:v>赠品</c:v>
                </c:pt>
                <c:pt idx="4">
                  <c:v>活动销售</c:v>
                </c:pt>
              </c:strCache>
            </c:strRef>
          </c:cat>
          <c:val>
            <c:numRef>
              <c:f>'2饼图'!$B$3:$B$7</c:f>
              <c:numCache>
                <c:formatCode>0%</c:formatCode>
                <c:ptCount val="5"/>
                <c:pt idx="0">
                  <c:v>0.17</c:v>
                </c:pt>
                <c:pt idx="1">
                  <c:v>0.3</c:v>
                </c:pt>
                <c:pt idx="2">
                  <c:v>0.25</c:v>
                </c:pt>
                <c:pt idx="3">
                  <c:v>7.0000000000000007E-2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EC-47FC-AFA7-0AD8FD08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'2饼图'!$B$2</c:f>
              <c:strCache>
                <c:ptCount val="1"/>
                <c:pt idx="0">
                  <c:v>比率</c:v>
                </c:pt>
              </c:strCache>
            </c:strRef>
          </c:tx>
          <c:explosion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10-4543-BCF8-5F4FB0A39B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10-4543-BCF8-5F4FB0A39B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10-4543-BCF8-5F4FB0A39B40}"/>
              </c:ext>
            </c:extLst>
          </c:dPt>
          <c:dPt>
            <c:idx val="3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B-4E20-9DA4-C102FE8B48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10-4543-BCF8-5F4FB0A39B40}"/>
              </c:ext>
            </c:extLst>
          </c:dPt>
          <c:cat>
            <c:strRef>
              <c:f>'2饼图'!$A$3:$A$7</c:f>
              <c:strCache>
                <c:ptCount val="5"/>
                <c:pt idx="0">
                  <c:v>厂家直销</c:v>
                </c:pt>
                <c:pt idx="1">
                  <c:v>代理商</c:v>
                </c:pt>
                <c:pt idx="2">
                  <c:v>线上电商</c:v>
                </c:pt>
                <c:pt idx="3">
                  <c:v>赠品</c:v>
                </c:pt>
                <c:pt idx="4">
                  <c:v>活动销售</c:v>
                </c:pt>
              </c:strCache>
            </c:strRef>
          </c:cat>
          <c:val>
            <c:numRef>
              <c:f>'2饼图'!$B$3:$B$7</c:f>
              <c:numCache>
                <c:formatCode>0%</c:formatCode>
                <c:ptCount val="5"/>
                <c:pt idx="0">
                  <c:v>0.17</c:v>
                </c:pt>
                <c:pt idx="1">
                  <c:v>0.3</c:v>
                </c:pt>
                <c:pt idx="2">
                  <c:v>0.25</c:v>
                </c:pt>
                <c:pt idx="3">
                  <c:v>7.0000000000000007E-2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B-4E20-9DA4-C102FE8B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9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年度业绩销售趋势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886446886446886"/>
          <c:w val="0.96003718285214346"/>
          <c:h val="0.56799941673957421"/>
        </c:manualLayout>
      </c:layout>
      <c:lineChart>
        <c:grouping val="standard"/>
        <c:varyColors val="0"/>
        <c:ser>
          <c:idx val="0"/>
          <c:order val="0"/>
          <c:tx>
            <c:strRef>
              <c:f>'3折线图'!$B$2</c:f>
              <c:strCache>
                <c:ptCount val="1"/>
                <c:pt idx="0">
                  <c:v>销售业绩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'3折线图'!$A$3:$A$14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'3折线图'!$B$3:$B$14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11</c:v>
                </c:pt>
                <c:pt idx="9">
                  <c:v>13</c:v>
                </c:pt>
                <c:pt idx="10">
                  <c:v>19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1-4079-8994-436127B4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08736"/>
        <c:axId val="430508408"/>
      </c:line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'3折线图'!$B$2</c:f>
              <c:strCache>
                <c:ptCount val="1"/>
                <c:pt idx="0">
                  <c:v>销售业绩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'3折线图'!$A$3:$A$14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'3折线图'!$B$3:$B$14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11</c:v>
                </c:pt>
                <c:pt idx="9">
                  <c:v>13</c:v>
                </c:pt>
                <c:pt idx="10">
                  <c:v>19</c:v>
                </c:pt>
                <c:pt idx="11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DB-40C1-BC7A-00C91AB3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242064"/>
        <c:axId val="526242392"/>
      </c:lineChart>
      <c:catAx>
        <c:axId val="5262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42392"/>
        <c:crosses val="autoZero"/>
        <c:auto val="1"/>
        <c:lblAlgn val="ctr"/>
        <c:lblOffset val="100"/>
        <c:noMultiLvlLbl val="0"/>
      </c:catAx>
      <c:valAx>
        <c:axId val="5262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上半年业绩成交趋势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'4工作中的数据源-图表展示'!$J$2</c:f>
              <c:strCache>
                <c:ptCount val="1"/>
                <c:pt idx="0">
                  <c:v>小计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'4工作中的数据源-图表展示'!$A$3:$A$8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'4工作中的数据源-图表展示'!$J$3:$J$8</c:f>
              <c:numCache>
                <c:formatCode>0.0_);[Red]\(0.0\)</c:formatCode>
                <c:ptCount val="6"/>
                <c:pt idx="0">
                  <c:v>753.47999999999979</c:v>
                </c:pt>
                <c:pt idx="1">
                  <c:v>739.62000000000012</c:v>
                </c:pt>
                <c:pt idx="2">
                  <c:v>596.34</c:v>
                </c:pt>
                <c:pt idx="3">
                  <c:v>687.86</c:v>
                </c:pt>
                <c:pt idx="4">
                  <c:v>799.08</c:v>
                </c:pt>
                <c:pt idx="5">
                  <c:v>668.84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8-40BE-920C-A31609CD14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26262400"/>
        <c:axId val="526264368"/>
      </c:lineChart>
      <c:catAx>
        <c:axId val="5262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26264368"/>
        <c:crosses val="autoZero"/>
        <c:auto val="1"/>
        <c:lblAlgn val="ctr"/>
        <c:lblOffset val="100"/>
        <c:noMultiLvlLbl val="0"/>
      </c:catAx>
      <c:valAx>
        <c:axId val="526264368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26262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ysClr val="windowText" lastClr="00000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各大区业绩总额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ysClr val="windowText" lastClr="00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'4工作中的数据源-图表展示'!$B$2:$I$2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'4工作中的数据源-图表展示'!$B$9:$I$9</c:f>
              <c:numCache>
                <c:formatCode>0.0_);[Red]\(0.0\)</c:formatCode>
                <c:ptCount val="8"/>
                <c:pt idx="0">
                  <c:v>1093.8000000000002</c:v>
                </c:pt>
                <c:pt idx="1">
                  <c:v>633</c:v>
                </c:pt>
                <c:pt idx="2">
                  <c:v>876.90000000000009</c:v>
                </c:pt>
                <c:pt idx="3">
                  <c:v>405.02000000000004</c:v>
                </c:pt>
                <c:pt idx="4">
                  <c:v>288.5</c:v>
                </c:pt>
                <c:pt idx="5">
                  <c:v>345.79999999999995</c:v>
                </c:pt>
                <c:pt idx="6">
                  <c:v>302.89999999999998</c:v>
                </c:pt>
                <c:pt idx="7">
                  <c:v>299.3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5-4987-AD3F-721CC71DC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6251576"/>
        <c:axId val="526252560"/>
      </c:barChart>
      <c:catAx>
        <c:axId val="52625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26252560"/>
        <c:crosses val="autoZero"/>
        <c:auto val="1"/>
        <c:lblAlgn val="ctr"/>
        <c:lblOffset val="100"/>
        <c:noMultiLvlLbl val="0"/>
      </c:catAx>
      <c:valAx>
        <c:axId val="526252560"/>
        <c:scaling>
          <c:orientation val="minMax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2625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各大区业绩占比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3040229634446671E-3"/>
          <c:y val="0.20417360152255851"/>
          <c:w val="0.99539195407311065"/>
          <c:h val="0.522462962271896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C7-4C64-9A22-F87CCB6FDC5D}"/>
              </c:ext>
            </c:extLst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AC7-4C64-9A22-F87CCB6FDC5D}"/>
              </c:ext>
            </c:extLst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46-4140-844B-56548B82BB69}"/>
              </c:ext>
            </c:extLst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46-4140-844B-56548B82BB69}"/>
              </c:ext>
            </c:extLst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F46-4140-844B-56548B82BB69}"/>
              </c:ext>
            </c:extLst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F46-4140-844B-56548B82BB69}"/>
              </c:ext>
            </c:extLst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F46-4140-844B-56548B82BB69}"/>
              </c:ext>
            </c:extLst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F46-4140-844B-56548B82BB69}"/>
              </c:ext>
            </c:extLst>
          </c:dPt>
          <c:dLbls>
            <c:dLbl>
              <c:idx val="0"/>
              <c:layout>
                <c:manualLayout>
                  <c:x val="-0.19616425915779215"/>
                  <c:y val="-0.12813299996268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C7-4C64-9A22-F87CCB6FDC5D}"/>
                </c:ext>
              </c:extLst>
            </c:dLbl>
            <c:dLbl>
              <c:idx val="1"/>
              <c:layout>
                <c:manualLayout>
                  <c:x val="0.13091789317220495"/>
                  <c:y val="-5.43535967956612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C7-4C64-9A22-F87CCB6FD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'4工作中的数据源-图表展示'!$B$2:$I$2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'4工作中的数据源-图表展示'!$B$10:$I$10</c:f>
              <c:numCache>
                <c:formatCode>0%</c:formatCode>
                <c:ptCount val="8"/>
                <c:pt idx="0">
                  <c:v>0.25765449140445024</c:v>
                </c:pt>
                <c:pt idx="1">
                  <c:v>0.14910888010515355</c:v>
                </c:pt>
                <c:pt idx="2">
                  <c:v>0.20656173296083596</c:v>
                </c:pt>
                <c:pt idx="3">
                  <c:v>9.5406127362068396E-2</c:v>
                </c:pt>
                <c:pt idx="4">
                  <c:v>6.7958786588209794E-2</c:v>
                </c:pt>
                <c:pt idx="5">
                  <c:v>8.1456320284932215E-2</c:v>
                </c:pt>
                <c:pt idx="6">
                  <c:v>7.1350836941312806E-2</c:v>
                </c:pt>
                <c:pt idx="7">
                  <c:v>7.0502824353037064E-2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7-4C64-9A22-F87CCB6FDC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03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293650357287073E-2"/>
          <c:y val="0.81742956301078484"/>
          <c:w val="0.89737310099403367"/>
          <c:h val="0.1636130910176512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466725</xdr:colOff>
      <xdr:row>24</xdr:row>
      <xdr:rowOff>28575</xdr:rowOff>
    </xdr:from>
    <xdr:to>
      <xdr:col>13</xdr:col>
      <xdr:colOff>647334</xdr:colOff>
      <xdr:row>42</xdr:row>
      <xdr:rowOff>151913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6C39540-43AB-4EAF-863F-BA6330033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3825" y="5191125"/>
          <a:ext cx="2923809" cy="389523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5</xdr:col>
      <xdr:colOff>0</xdr:colOff>
      <xdr:row>40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4D596B0-3A3D-45DE-9186-5A40748BC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52386</xdr:colOff>
      <xdr:row>0</xdr:row>
      <xdr:rowOff>61911</xdr:rowOff>
    </xdr:from>
    <xdr:to>
      <xdr:col>7</xdr:col>
      <xdr:colOff>238125</xdr:colOff>
      <xdr:row>8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306BB9-C61F-4566-9547-4E216E8F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17</xdr:row>
      <xdr:rowOff>190500</xdr:rowOff>
    </xdr:from>
    <xdr:to>
      <xdr:col>6</xdr:col>
      <xdr:colOff>542925</xdr:colOff>
      <xdr:row>35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E60944-426A-41B3-9FE1-84A122E78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133350</xdr:colOff>
      <xdr:row>18</xdr:row>
      <xdr:rowOff>133350</xdr:rowOff>
    </xdr:from>
    <xdr:to>
      <xdr:col>12</xdr:col>
      <xdr:colOff>275864</xdr:colOff>
      <xdr:row>37</xdr:row>
      <xdr:rowOff>47138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C34CC87-15D6-4462-B4E3-847069B95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4650" y="4038600"/>
          <a:ext cx="2885714" cy="3895238"/>
        </a:xfrm>
        <a:prstGeom prst="rect">
          <a:avLst/>
        </a:prstGeom>
      </xdr:spPr>
    </xdr:pic>
    <xdr:clientData/>
  </xdr:twoCellAnchor>
  <xdr:twoCellAnchor>
    <xdr:from>
      <xdr:col>2</xdr:col>
      <xdr:colOff>52387</xdr:colOff>
      <xdr:row>0</xdr:row>
      <xdr:rowOff>157162</xdr:rowOff>
    </xdr:from>
    <xdr:to>
      <xdr:col>7</xdr:col>
      <xdr:colOff>642937</xdr:colOff>
      <xdr:row>9</xdr:row>
      <xdr:rowOff>195262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FB2D1E7-6AD8-47DF-9E79-EB34F3110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5</xdr:col>
      <xdr:colOff>552450</xdr:colOff>
      <xdr:row>36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8F0451-7AE8-4062-B73A-49B6BA77B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95250</xdr:colOff>
      <xdr:row>21</xdr:row>
      <xdr:rowOff>133350</xdr:rowOff>
    </xdr:from>
    <xdr:to>
      <xdr:col>15</xdr:col>
      <xdr:colOff>228240</xdr:colOff>
      <xdr:row>40</xdr:row>
      <xdr:rowOff>56662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7D60E1F-9E65-4483-A832-A6614E3F8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3950" y="4667250"/>
          <a:ext cx="2876190" cy="3904762"/>
        </a:xfrm>
        <a:prstGeom prst="rect">
          <a:avLst/>
        </a:prstGeom>
      </xdr:spPr>
    </xdr:pic>
    <xdr:clientData/>
  </xdr:twoCellAnchor>
  <xdr:twoCellAnchor>
    <xdr:from>
      <xdr:col>2</xdr:col>
      <xdr:colOff>42862</xdr:colOff>
      <xdr:row>0</xdr:row>
      <xdr:rowOff>100012</xdr:rowOff>
    </xdr:from>
    <xdr:to>
      <xdr:col>7</xdr:col>
      <xdr:colOff>633412</xdr:colOff>
      <xdr:row>11</xdr:row>
      <xdr:rowOff>61912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3E439F3-86C9-44C4-80A5-94F116AD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0</xdr:row>
      <xdr:rowOff>0</xdr:rowOff>
    </xdr:from>
    <xdr:to>
      <xdr:col>17</xdr:col>
      <xdr:colOff>0</xdr:colOff>
      <xdr:row>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1B4922-8676-439E-908E-B4619AC1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5</xdr:row>
      <xdr:rowOff>185737</xdr:rowOff>
    </xdr:from>
    <xdr:to>
      <xdr:col>17</xdr:col>
      <xdr:colOff>0</xdr:colOff>
      <xdr:row>11</xdr:row>
      <xdr:rowOff>200025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9E6304-1B19-4956-8142-D608C50EC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</xdr:colOff>
      <xdr:row>0</xdr:row>
      <xdr:rowOff>1</xdr:rowOff>
    </xdr:from>
    <xdr:to>
      <xdr:col>20</xdr:col>
      <xdr:colOff>238125</xdr:colOff>
      <xdr:row>11</xdr:row>
      <xdr:rowOff>200026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5C8EE7-315E-4292-B30C-C8CF51F39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3E02-138E-44CE-8887-4C65F01493D1}">
  <dimension ref="A1:M202"/>
  <sheetViews>
    <sheetView showGridLines="0" workbookViewId="0">
      <selection activeCell="A2" sqref="A2"/>
    </sheetView>
  </sheetViews>
  <sheetFormatPr defaultRowHeight="16.5"/>
  <cols>
    <col min="1" max="1" width="10" style="6" bestFit="1" customWidth="1"/>
    <col min="2" max="2" width="9.5" style="25" bestFit="1" customWidth="1"/>
    <col min="3" max="3" width="6.25" style="25" bestFit="1" customWidth="1"/>
    <col min="4" max="4" width="7.875" style="25" bestFit="1" customWidth="1"/>
    <col min="5" max="5" width="9.5" style="25" bestFit="1" customWidth="1"/>
    <col min="6" max="6" width="10.25" style="25" bestFit="1" customWidth="1"/>
    <col min="7" max="7" width="11.25" style="25" bestFit="1" customWidth="1"/>
    <col min="8" max="8" width="19.375" style="25" bestFit="1" customWidth="1"/>
    <col min="9" max="9" width="7.75" style="6" customWidth="1"/>
    <col min="10" max="10" width="10" style="6" customWidth="1"/>
    <col min="11" max="11" width="10.125" style="6" customWidth="1"/>
  </cols>
  <sheetData>
    <row r="1" spans="1:13" ht="21.75" customHeight="1">
      <c r="A1" s="20" t="s">
        <v>74</v>
      </c>
      <c r="B1" s="20" t="s">
        <v>75</v>
      </c>
      <c r="C1" s="20" t="s">
        <v>76</v>
      </c>
      <c r="D1" s="20" t="s">
        <v>77</v>
      </c>
      <c r="E1" s="20" t="s">
        <v>78</v>
      </c>
      <c r="F1" s="20" t="s">
        <v>79</v>
      </c>
      <c r="G1" s="20" t="s">
        <v>80</v>
      </c>
      <c r="H1" s="20" t="s">
        <v>81</v>
      </c>
      <c r="I1" s="20" t="s">
        <v>82</v>
      </c>
      <c r="J1" s="20" t="s">
        <v>83</v>
      </c>
      <c r="K1" s="20" t="s">
        <v>84</v>
      </c>
      <c r="M1" s="21"/>
    </row>
    <row r="2" spans="1:13">
      <c r="A2" s="22">
        <v>43101</v>
      </c>
      <c r="B2" s="9" t="s">
        <v>73</v>
      </c>
      <c r="C2" s="9" t="s">
        <v>85</v>
      </c>
      <c r="D2" s="9" t="s">
        <v>86</v>
      </c>
      <c r="E2" s="9" t="s">
        <v>87</v>
      </c>
      <c r="F2" s="23" t="s">
        <v>88</v>
      </c>
      <c r="G2" s="23" t="s">
        <v>89</v>
      </c>
      <c r="H2" s="23" t="s">
        <v>90</v>
      </c>
      <c r="I2" s="9">
        <v>1</v>
      </c>
      <c r="J2" s="9">
        <v>29</v>
      </c>
      <c r="K2" s="9">
        <f>I2*J2</f>
        <v>29</v>
      </c>
      <c r="M2" s="21"/>
    </row>
    <row r="3" spans="1:13">
      <c r="A3" s="22">
        <v>43102</v>
      </c>
      <c r="B3" s="9" t="s">
        <v>72</v>
      </c>
      <c r="C3" s="9" t="s">
        <v>91</v>
      </c>
      <c r="D3" s="9" t="s">
        <v>92</v>
      </c>
      <c r="E3" s="9" t="s">
        <v>93</v>
      </c>
      <c r="F3" s="23" t="s">
        <v>94</v>
      </c>
      <c r="G3" s="23" t="s">
        <v>69</v>
      </c>
      <c r="H3" s="23" t="s">
        <v>95</v>
      </c>
      <c r="I3" s="9">
        <v>5</v>
      </c>
      <c r="J3" s="9">
        <v>5</v>
      </c>
      <c r="K3" s="9">
        <f t="shared" ref="K3:K66" si="0">I3*J3</f>
        <v>25</v>
      </c>
      <c r="M3" s="21"/>
    </row>
    <row r="4" spans="1:13" ht="17.25" customHeight="1">
      <c r="A4" s="22">
        <v>43102</v>
      </c>
      <c r="B4" s="9" t="s">
        <v>73</v>
      </c>
      <c r="C4" s="9" t="s">
        <v>96</v>
      </c>
      <c r="D4" s="9" t="s">
        <v>86</v>
      </c>
      <c r="E4" s="9" t="s">
        <v>87</v>
      </c>
      <c r="F4" s="23" t="s">
        <v>97</v>
      </c>
      <c r="G4" s="23" t="s">
        <v>69</v>
      </c>
      <c r="H4" s="23" t="s">
        <v>95</v>
      </c>
      <c r="I4" s="9">
        <v>10</v>
      </c>
      <c r="J4" s="9">
        <v>24.5</v>
      </c>
      <c r="K4" s="9">
        <f t="shared" si="0"/>
        <v>245</v>
      </c>
      <c r="M4" s="21"/>
    </row>
    <row r="5" spans="1:13">
      <c r="A5" s="22">
        <v>43103</v>
      </c>
      <c r="B5" s="9" t="s">
        <v>72</v>
      </c>
      <c r="C5" s="9" t="s">
        <v>98</v>
      </c>
      <c r="D5" s="9" t="s">
        <v>86</v>
      </c>
      <c r="E5" s="9" t="s">
        <v>99</v>
      </c>
      <c r="F5" s="23" t="s">
        <v>94</v>
      </c>
      <c r="G5" s="23" t="s">
        <v>89</v>
      </c>
      <c r="H5" s="23" t="s">
        <v>100</v>
      </c>
      <c r="I5" s="9">
        <v>1</v>
      </c>
      <c r="J5" s="9">
        <v>14.8</v>
      </c>
      <c r="K5" s="9">
        <f t="shared" si="0"/>
        <v>14.8</v>
      </c>
      <c r="M5" s="21"/>
    </row>
    <row r="6" spans="1:13">
      <c r="A6" s="22">
        <v>43103</v>
      </c>
      <c r="B6" s="9" t="s">
        <v>72</v>
      </c>
      <c r="C6" s="9" t="s">
        <v>98</v>
      </c>
      <c r="D6" s="9" t="s">
        <v>86</v>
      </c>
      <c r="E6" s="9" t="s">
        <v>101</v>
      </c>
      <c r="F6" s="23" t="s">
        <v>102</v>
      </c>
      <c r="G6" s="23" t="s">
        <v>103</v>
      </c>
      <c r="H6" s="23" t="s">
        <v>104</v>
      </c>
      <c r="I6" s="9">
        <v>10</v>
      </c>
      <c r="J6" s="9">
        <v>22</v>
      </c>
      <c r="K6" s="9">
        <f t="shared" si="0"/>
        <v>220</v>
      </c>
      <c r="M6" s="21"/>
    </row>
    <row r="7" spans="1:13">
      <c r="A7" s="22">
        <v>43106</v>
      </c>
      <c r="B7" s="9" t="s">
        <v>72</v>
      </c>
      <c r="C7" s="9" t="s">
        <v>105</v>
      </c>
      <c r="D7" s="9" t="s">
        <v>86</v>
      </c>
      <c r="E7" s="9" t="s">
        <v>87</v>
      </c>
      <c r="F7" s="23" t="s">
        <v>97</v>
      </c>
      <c r="G7" s="23" t="s">
        <v>103</v>
      </c>
      <c r="H7" s="23" t="s">
        <v>90</v>
      </c>
      <c r="I7" s="9">
        <v>3</v>
      </c>
      <c r="J7" s="9">
        <v>29.5</v>
      </c>
      <c r="K7" s="9">
        <f t="shared" si="0"/>
        <v>88.5</v>
      </c>
    </row>
    <row r="8" spans="1:13">
      <c r="A8" s="22">
        <v>43106</v>
      </c>
      <c r="B8" s="9" t="s">
        <v>73</v>
      </c>
      <c r="C8" s="9" t="s">
        <v>96</v>
      </c>
      <c r="D8" s="9" t="s">
        <v>86</v>
      </c>
      <c r="E8" s="9" t="s">
        <v>101</v>
      </c>
      <c r="F8" s="23" t="s">
        <v>102</v>
      </c>
      <c r="G8" s="23" t="s">
        <v>89</v>
      </c>
      <c r="H8" s="23" t="s">
        <v>104</v>
      </c>
      <c r="I8" s="9">
        <v>10</v>
      </c>
      <c r="J8" s="9">
        <v>22</v>
      </c>
      <c r="K8" s="9">
        <f t="shared" si="0"/>
        <v>220</v>
      </c>
    </row>
    <row r="9" spans="1:13">
      <c r="A9" s="22">
        <v>43109</v>
      </c>
      <c r="B9" s="9" t="s">
        <v>106</v>
      </c>
      <c r="C9" s="9" t="s">
        <v>107</v>
      </c>
      <c r="D9" s="9" t="s">
        <v>86</v>
      </c>
      <c r="E9" s="9" t="s">
        <v>101</v>
      </c>
      <c r="F9" s="23" t="s">
        <v>108</v>
      </c>
      <c r="G9" s="23" t="s">
        <v>103</v>
      </c>
      <c r="H9" s="23" t="s">
        <v>104</v>
      </c>
      <c r="I9" s="9">
        <v>1</v>
      </c>
      <c r="J9" s="9">
        <v>21</v>
      </c>
      <c r="K9" s="9">
        <f t="shared" si="0"/>
        <v>21</v>
      </c>
    </row>
    <row r="10" spans="1:13">
      <c r="A10" s="22">
        <v>43109</v>
      </c>
      <c r="B10" s="9" t="s">
        <v>73</v>
      </c>
      <c r="C10" s="9" t="s">
        <v>109</v>
      </c>
      <c r="D10" s="9" t="s">
        <v>86</v>
      </c>
      <c r="E10" s="9" t="s">
        <v>87</v>
      </c>
      <c r="F10" s="23" t="s">
        <v>88</v>
      </c>
      <c r="G10" s="23" t="s">
        <v>89</v>
      </c>
      <c r="H10" s="23" t="s">
        <v>95</v>
      </c>
      <c r="I10" s="9">
        <v>2</v>
      </c>
      <c r="J10" s="9">
        <v>24</v>
      </c>
      <c r="K10" s="9">
        <f t="shared" si="0"/>
        <v>48</v>
      </c>
    </row>
    <row r="11" spans="1:13">
      <c r="A11" s="22">
        <v>43109</v>
      </c>
      <c r="B11" s="9" t="s">
        <v>73</v>
      </c>
      <c r="C11" s="9" t="s">
        <v>96</v>
      </c>
      <c r="D11" s="9" t="s">
        <v>92</v>
      </c>
      <c r="E11" s="9" t="s">
        <v>87</v>
      </c>
      <c r="F11" s="23" t="s">
        <v>88</v>
      </c>
      <c r="G11" s="23" t="s">
        <v>89</v>
      </c>
      <c r="H11" s="23" t="s">
        <v>90</v>
      </c>
      <c r="I11" s="9">
        <v>1</v>
      </c>
      <c r="J11" s="9">
        <v>5</v>
      </c>
      <c r="K11" s="9">
        <f t="shared" si="0"/>
        <v>5</v>
      </c>
    </row>
    <row r="12" spans="1:13">
      <c r="A12" s="22">
        <v>43111</v>
      </c>
      <c r="B12" s="9" t="s">
        <v>72</v>
      </c>
      <c r="C12" s="9" t="s">
        <v>98</v>
      </c>
      <c r="D12" s="9" t="s">
        <v>86</v>
      </c>
      <c r="E12" s="9" t="s">
        <v>101</v>
      </c>
      <c r="F12" s="23" t="s">
        <v>110</v>
      </c>
      <c r="G12" s="23" t="s">
        <v>69</v>
      </c>
      <c r="H12" s="23" t="s">
        <v>90</v>
      </c>
      <c r="I12" s="9">
        <v>8</v>
      </c>
      <c r="J12" s="9">
        <v>35</v>
      </c>
      <c r="K12" s="9">
        <f t="shared" si="0"/>
        <v>280</v>
      </c>
    </row>
    <row r="13" spans="1:13">
      <c r="A13" s="22">
        <v>43114</v>
      </c>
      <c r="B13" s="9" t="s">
        <v>73</v>
      </c>
      <c r="C13" s="9" t="s">
        <v>85</v>
      </c>
      <c r="D13" s="9" t="s">
        <v>92</v>
      </c>
      <c r="E13" s="9" t="s">
        <v>111</v>
      </c>
      <c r="F13" s="23" t="s">
        <v>94</v>
      </c>
      <c r="G13" s="23" t="s">
        <v>69</v>
      </c>
      <c r="H13" s="23" t="s">
        <v>90</v>
      </c>
      <c r="I13" s="9">
        <v>2</v>
      </c>
      <c r="J13" s="9">
        <v>5</v>
      </c>
      <c r="K13" s="9">
        <f t="shared" si="0"/>
        <v>10</v>
      </c>
    </row>
    <row r="14" spans="1:13">
      <c r="A14" s="22">
        <v>43115</v>
      </c>
      <c r="B14" s="9" t="s">
        <v>73</v>
      </c>
      <c r="C14" s="9" t="s">
        <v>96</v>
      </c>
      <c r="D14" s="9" t="s">
        <v>86</v>
      </c>
      <c r="E14" s="9" t="s">
        <v>101</v>
      </c>
      <c r="F14" s="23" t="s">
        <v>112</v>
      </c>
      <c r="G14" s="23" t="s">
        <v>69</v>
      </c>
      <c r="H14" s="23" t="s">
        <v>90</v>
      </c>
      <c r="I14" s="9">
        <v>8</v>
      </c>
      <c r="J14" s="9">
        <v>33</v>
      </c>
      <c r="K14" s="9">
        <f t="shared" si="0"/>
        <v>264</v>
      </c>
    </row>
    <row r="15" spans="1:13">
      <c r="A15" s="22">
        <v>43116</v>
      </c>
      <c r="B15" s="9" t="s">
        <v>73</v>
      </c>
      <c r="C15" s="9" t="s">
        <v>109</v>
      </c>
      <c r="D15" s="9" t="s">
        <v>86</v>
      </c>
      <c r="E15" s="9" t="s">
        <v>101</v>
      </c>
      <c r="F15" s="23" t="s">
        <v>112</v>
      </c>
      <c r="G15" s="23" t="s">
        <v>89</v>
      </c>
      <c r="H15" s="23" t="s">
        <v>90</v>
      </c>
      <c r="I15" s="9">
        <v>5</v>
      </c>
      <c r="J15" s="9">
        <v>33</v>
      </c>
      <c r="K15" s="9">
        <f t="shared" si="0"/>
        <v>165</v>
      </c>
    </row>
    <row r="16" spans="1:13">
      <c r="A16" s="22">
        <v>43121</v>
      </c>
      <c r="B16" s="9" t="s">
        <v>72</v>
      </c>
      <c r="C16" s="9" t="s">
        <v>113</v>
      </c>
      <c r="D16" s="9" t="s">
        <v>86</v>
      </c>
      <c r="E16" s="9" t="s">
        <v>93</v>
      </c>
      <c r="F16" s="23" t="s">
        <v>94</v>
      </c>
      <c r="G16" s="23" t="s">
        <v>69</v>
      </c>
      <c r="H16" s="23" t="s">
        <v>90</v>
      </c>
      <c r="I16" s="9">
        <v>1</v>
      </c>
      <c r="J16" s="9">
        <v>26</v>
      </c>
      <c r="K16" s="9">
        <f t="shared" si="0"/>
        <v>26</v>
      </c>
    </row>
    <row r="17" spans="1:11">
      <c r="A17" s="22">
        <v>43123</v>
      </c>
      <c r="B17" s="9" t="s">
        <v>73</v>
      </c>
      <c r="C17" s="9" t="s">
        <v>96</v>
      </c>
      <c r="D17" s="9" t="s">
        <v>92</v>
      </c>
      <c r="E17" s="9" t="s">
        <v>101</v>
      </c>
      <c r="F17" s="23" t="s">
        <v>112</v>
      </c>
      <c r="G17" s="23" t="s">
        <v>69</v>
      </c>
      <c r="H17" s="23" t="s">
        <v>90</v>
      </c>
      <c r="I17" s="9">
        <v>2</v>
      </c>
      <c r="J17" s="9">
        <v>5</v>
      </c>
      <c r="K17" s="9">
        <f t="shared" si="0"/>
        <v>10</v>
      </c>
    </row>
    <row r="18" spans="1:11">
      <c r="A18" s="22">
        <v>43125</v>
      </c>
      <c r="B18" s="9" t="s">
        <v>106</v>
      </c>
      <c r="C18" s="9" t="s">
        <v>107</v>
      </c>
      <c r="D18" s="9" t="s">
        <v>92</v>
      </c>
      <c r="E18" s="9" t="s">
        <v>101</v>
      </c>
      <c r="F18" s="23" t="s">
        <v>102</v>
      </c>
      <c r="G18" s="23" t="s">
        <v>69</v>
      </c>
      <c r="H18" s="23" t="s">
        <v>104</v>
      </c>
      <c r="I18" s="9">
        <v>5</v>
      </c>
      <c r="J18" s="9">
        <v>5</v>
      </c>
      <c r="K18" s="9">
        <f t="shared" si="0"/>
        <v>25</v>
      </c>
    </row>
    <row r="19" spans="1:11">
      <c r="A19" s="22">
        <v>43125</v>
      </c>
      <c r="B19" s="9" t="s">
        <v>106</v>
      </c>
      <c r="C19" s="9" t="s">
        <v>114</v>
      </c>
      <c r="D19" s="9" t="s">
        <v>86</v>
      </c>
      <c r="E19" s="9" t="s">
        <v>115</v>
      </c>
      <c r="F19" s="23" t="s">
        <v>94</v>
      </c>
      <c r="G19" s="23" t="s">
        <v>89</v>
      </c>
      <c r="H19" s="23" t="s">
        <v>90</v>
      </c>
      <c r="I19" s="9">
        <v>3</v>
      </c>
      <c r="J19" s="9">
        <v>22.8</v>
      </c>
      <c r="K19" s="9">
        <f t="shared" si="0"/>
        <v>68.400000000000006</v>
      </c>
    </row>
    <row r="20" spans="1:11">
      <c r="A20" s="22">
        <v>43128</v>
      </c>
      <c r="B20" s="9" t="s">
        <v>72</v>
      </c>
      <c r="C20" s="9" t="s">
        <v>105</v>
      </c>
      <c r="D20" s="9" t="s">
        <v>86</v>
      </c>
      <c r="E20" s="9" t="s">
        <v>101</v>
      </c>
      <c r="F20" s="23" t="s">
        <v>112</v>
      </c>
      <c r="G20" s="23" t="s">
        <v>69</v>
      </c>
      <c r="H20" s="23" t="s">
        <v>95</v>
      </c>
      <c r="I20" s="9">
        <v>1</v>
      </c>
      <c r="J20" s="9">
        <v>28</v>
      </c>
      <c r="K20" s="9">
        <f t="shared" si="0"/>
        <v>28</v>
      </c>
    </row>
    <row r="21" spans="1:11">
      <c r="A21" s="22">
        <v>43128</v>
      </c>
      <c r="B21" s="9" t="s">
        <v>73</v>
      </c>
      <c r="C21" s="9" t="s">
        <v>109</v>
      </c>
      <c r="D21" s="9" t="s">
        <v>86</v>
      </c>
      <c r="E21" s="9" t="s">
        <v>87</v>
      </c>
      <c r="F21" s="23" t="s">
        <v>97</v>
      </c>
      <c r="G21" s="23" t="s">
        <v>69</v>
      </c>
      <c r="H21" s="23" t="s">
        <v>95</v>
      </c>
      <c r="I21" s="9">
        <v>3</v>
      </c>
      <c r="J21" s="9">
        <v>24.5</v>
      </c>
      <c r="K21" s="9">
        <f t="shared" si="0"/>
        <v>73.5</v>
      </c>
    </row>
    <row r="22" spans="1:11">
      <c r="A22" s="22">
        <v>43129</v>
      </c>
      <c r="B22" s="9" t="s">
        <v>106</v>
      </c>
      <c r="C22" s="9" t="s">
        <v>116</v>
      </c>
      <c r="D22" s="9" t="s">
        <v>86</v>
      </c>
      <c r="E22" s="9" t="s">
        <v>101</v>
      </c>
      <c r="F22" s="23" t="s">
        <v>117</v>
      </c>
      <c r="G22" s="23" t="s">
        <v>103</v>
      </c>
      <c r="H22" s="23" t="s">
        <v>90</v>
      </c>
      <c r="I22" s="9">
        <v>1</v>
      </c>
      <c r="J22" s="9">
        <v>28</v>
      </c>
      <c r="K22" s="9">
        <f t="shared" si="0"/>
        <v>28</v>
      </c>
    </row>
    <row r="23" spans="1:11">
      <c r="A23" s="22">
        <v>43130</v>
      </c>
      <c r="B23" s="9" t="s">
        <v>106</v>
      </c>
      <c r="C23" s="9" t="s">
        <v>116</v>
      </c>
      <c r="D23" s="9" t="s">
        <v>86</v>
      </c>
      <c r="E23" s="9" t="s">
        <v>101</v>
      </c>
      <c r="F23" s="23" t="s">
        <v>112</v>
      </c>
      <c r="G23" s="23" t="s">
        <v>89</v>
      </c>
      <c r="H23" s="23" t="s">
        <v>95</v>
      </c>
      <c r="I23" s="9">
        <v>8</v>
      </c>
      <c r="J23" s="9">
        <v>28</v>
      </c>
      <c r="K23" s="9">
        <f t="shared" si="0"/>
        <v>224</v>
      </c>
    </row>
    <row r="24" spans="1:11">
      <c r="A24" s="22">
        <v>43130</v>
      </c>
      <c r="B24" s="9" t="s">
        <v>73</v>
      </c>
      <c r="C24" s="9" t="s">
        <v>96</v>
      </c>
      <c r="D24" s="9" t="s">
        <v>92</v>
      </c>
      <c r="E24" s="9" t="s">
        <v>93</v>
      </c>
      <c r="F24" s="23" t="s">
        <v>94</v>
      </c>
      <c r="G24" s="23" t="s">
        <v>69</v>
      </c>
      <c r="H24" s="23" t="s">
        <v>90</v>
      </c>
      <c r="I24" s="9">
        <v>10</v>
      </c>
      <c r="J24" s="9">
        <v>5</v>
      </c>
      <c r="K24" s="9">
        <f t="shared" si="0"/>
        <v>50</v>
      </c>
    </row>
    <row r="25" spans="1:11">
      <c r="A25" s="22">
        <v>43131</v>
      </c>
      <c r="B25" s="9" t="s">
        <v>73</v>
      </c>
      <c r="C25" s="9" t="s">
        <v>109</v>
      </c>
      <c r="D25" s="9" t="s">
        <v>86</v>
      </c>
      <c r="E25" s="9" t="s">
        <v>87</v>
      </c>
      <c r="F25" s="23" t="s">
        <v>97</v>
      </c>
      <c r="G25" s="23" t="s">
        <v>69</v>
      </c>
      <c r="H25" s="23" t="s">
        <v>90</v>
      </c>
      <c r="I25" s="9">
        <v>3</v>
      </c>
      <c r="J25" s="9">
        <v>29.5</v>
      </c>
      <c r="K25" s="9">
        <f t="shared" si="0"/>
        <v>88.5</v>
      </c>
    </row>
    <row r="26" spans="1:11">
      <c r="A26" s="22">
        <v>43133</v>
      </c>
      <c r="B26" s="9" t="s">
        <v>73</v>
      </c>
      <c r="C26" s="9" t="s">
        <v>96</v>
      </c>
      <c r="D26" s="9" t="s">
        <v>86</v>
      </c>
      <c r="E26" s="9" t="s">
        <v>87</v>
      </c>
      <c r="F26" s="23" t="s">
        <v>88</v>
      </c>
      <c r="G26" s="23" t="s">
        <v>89</v>
      </c>
      <c r="H26" s="23" t="s">
        <v>95</v>
      </c>
      <c r="I26" s="9">
        <v>2</v>
      </c>
      <c r="J26" s="9">
        <v>24</v>
      </c>
      <c r="K26" s="9">
        <f t="shared" si="0"/>
        <v>48</v>
      </c>
    </row>
    <row r="27" spans="1:11">
      <c r="A27" s="22">
        <v>43133</v>
      </c>
      <c r="B27" s="9" t="s">
        <v>72</v>
      </c>
      <c r="C27" s="9" t="s">
        <v>113</v>
      </c>
      <c r="D27" s="9" t="s">
        <v>92</v>
      </c>
      <c r="E27" s="9" t="s">
        <v>101</v>
      </c>
      <c r="F27" s="23" t="s">
        <v>102</v>
      </c>
      <c r="G27" s="23" t="s">
        <v>69</v>
      </c>
      <c r="H27" s="23" t="s">
        <v>104</v>
      </c>
      <c r="I27" s="9">
        <v>3</v>
      </c>
      <c r="J27" s="9">
        <v>5</v>
      </c>
      <c r="K27" s="9">
        <f t="shared" si="0"/>
        <v>15</v>
      </c>
    </row>
    <row r="28" spans="1:11">
      <c r="A28" s="22">
        <v>43136</v>
      </c>
      <c r="B28" s="9" t="s">
        <v>73</v>
      </c>
      <c r="C28" s="9" t="s">
        <v>96</v>
      </c>
      <c r="D28" s="9" t="s">
        <v>86</v>
      </c>
      <c r="E28" s="9" t="s">
        <v>111</v>
      </c>
      <c r="F28" s="23" t="s">
        <v>94</v>
      </c>
      <c r="G28" s="23" t="s">
        <v>89</v>
      </c>
      <c r="H28" s="23" t="s">
        <v>95</v>
      </c>
      <c r="I28" s="9">
        <v>5</v>
      </c>
      <c r="J28" s="9">
        <v>20</v>
      </c>
      <c r="K28" s="9">
        <f t="shared" si="0"/>
        <v>100</v>
      </c>
    </row>
    <row r="29" spans="1:11">
      <c r="A29" s="22">
        <v>43137</v>
      </c>
      <c r="B29" s="9" t="s">
        <v>73</v>
      </c>
      <c r="C29" s="9" t="s">
        <v>96</v>
      </c>
      <c r="D29" s="9" t="s">
        <v>92</v>
      </c>
      <c r="E29" s="9" t="s">
        <v>87</v>
      </c>
      <c r="F29" s="23" t="s">
        <v>88</v>
      </c>
      <c r="G29" s="23" t="s">
        <v>69</v>
      </c>
      <c r="H29" s="23" t="s">
        <v>100</v>
      </c>
      <c r="I29" s="9">
        <v>2</v>
      </c>
      <c r="J29" s="9">
        <v>5</v>
      </c>
      <c r="K29" s="9">
        <f t="shared" si="0"/>
        <v>10</v>
      </c>
    </row>
    <row r="30" spans="1:11">
      <c r="A30" s="22">
        <v>43137</v>
      </c>
      <c r="B30" s="9" t="s">
        <v>72</v>
      </c>
      <c r="C30" s="9" t="s">
        <v>105</v>
      </c>
      <c r="D30" s="9" t="s">
        <v>92</v>
      </c>
      <c r="E30" s="9" t="s">
        <v>87</v>
      </c>
      <c r="F30" s="23" t="s">
        <v>88</v>
      </c>
      <c r="G30" s="23" t="s">
        <v>69</v>
      </c>
      <c r="H30" s="23" t="s">
        <v>95</v>
      </c>
      <c r="I30" s="9">
        <v>8</v>
      </c>
      <c r="J30" s="9">
        <v>5</v>
      </c>
      <c r="K30" s="9">
        <f t="shared" si="0"/>
        <v>40</v>
      </c>
    </row>
    <row r="31" spans="1:11">
      <c r="A31" s="22">
        <v>43137</v>
      </c>
      <c r="B31" s="9" t="s">
        <v>71</v>
      </c>
      <c r="C31" s="9" t="s">
        <v>118</v>
      </c>
      <c r="D31" s="9" t="s">
        <v>86</v>
      </c>
      <c r="E31" s="9" t="s">
        <v>87</v>
      </c>
      <c r="F31" s="23" t="s">
        <v>88</v>
      </c>
      <c r="G31" s="23" t="s">
        <v>89</v>
      </c>
      <c r="H31" s="23" t="s">
        <v>104</v>
      </c>
      <c r="I31" s="9">
        <v>10</v>
      </c>
      <c r="J31" s="9">
        <v>21</v>
      </c>
      <c r="K31" s="9">
        <f t="shared" si="0"/>
        <v>210</v>
      </c>
    </row>
    <row r="32" spans="1:11">
      <c r="A32" s="22">
        <v>43137</v>
      </c>
      <c r="B32" s="9" t="s">
        <v>73</v>
      </c>
      <c r="C32" s="9" t="s">
        <v>96</v>
      </c>
      <c r="D32" s="9" t="s">
        <v>86</v>
      </c>
      <c r="E32" s="9" t="s">
        <v>93</v>
      </c>
      <c r="F32" s="23" t="s">
        <v>94</v>
      </c>
      <c r="G32" s="23" t="s">
        <v>69</v>
      </c>
      <c r="H32" s="23" t="s">
        <v>95</v>
      </c>
      <c r="I32" s="9">
        <v>5</v>
      </c>
      <c r="J32" s="9">
        <v>21</v>
      </c>
      <c r="K32" s="9">
        <f t="shared" si="0"/>
        <v>105</v>
      </c>
    </row>
    <row r="33" spans="1:11">
      <c r="A33" s="22">
        <v>43141</v>
      </c>
      <c r="B33" s="9" t="s">
        <v>71</v>
      </c>
      <c r="C33" s="9" t="s">
        <v>119</v>
      </c>
      <c r="D33" s="9" t="s">
        <v>86</v>
      </c>
      <c r="E33" s="9" t="s">
        <v>93</v>
      </c>
      <c r="F33" s="23" t="s">
        <v>94</v>
      </c>
      <c r="G33" s="23" t="s">
        <v>69</v>
      </c>
      <c r="H33" s="23" t="s">
        <v>104</v>
      </c>
      <c r="I33" s="9">
        <v>5</v>
      </c>
      <c r="J33" s="9">
        <v>18</v>
      </c>
      <c r="K33" s="9">
        <f t="shared" si="0"/>
        <v>90</v>
      </c>
    </row>
    <row r="34" spans="1:11">
      <c r="A34" s="22">
        <v>43146</v>
      </c>
      <c r="B34" s="9" t="s">
        <v>71</v>
      </c>
      <c r="C34" s="9" t="s">
        <v>118</v>
      </c>
      <c r="D34" s="9" t="s">
        <v>86</v>
      </c>
      <c r="E34" s="9" t="s">
        <v>93</v>
      </c>
      <c r="F34" s="23" t="s">
        <v>94</v>
      </c>
      <c r="G34" s="23" t="s">
        <v>69</v>
      </c>
      <c r="H34" s="23" t="s">
        <v>95</v>
      </c>
      <c r="I34" s="9">
        <v>4</v>
      </c>
      <c r="J34" s="9">
        <v>21</v>
      </c>
      <c r="K34" s="9">
        <f t="shared" si="0"/>
        <v>84</v>
      </c>
    </row>
    <row r="35" spans="1:11">
      <c r="A35" s="22">
        <v>43151</v>
      </c>
      <c r="B35" s="9" t="s">
        <v>71</v>
      </c>
      <c r="C35" s="9" t="s">
        <v>118</v>
      </c>
      <c r="D35" s="9" t="s">
        <v>92</v>
      </c>
      <c r="E35" s="9" t="s">
        <v>101</v>
      </c>
      <c r="F35" s="23" t="s">
        <v>108</v>
      </c>
      <c r="G35" s="23" t="s">
        <v>69</v>
      </c>
      <c r="H35" s="23" t="s">
        <v>104</v>
      </c>
      <c r="I35" s="9">
        <v>10</v>
      </c>
      <c r="J35" s="9">
        <v>5</v>
      </c>
      <c r="K35" s="9">
        <f t="shared" si="0"/>
        <v>50</v>
      </c>
    </row>
    <row r="36" spans="1:11">
      <c r="A36" s="22">
        <v>43154</v>
      </c>
      <c r="B36" s="9" t="s">
        <v>106</v>
      </c>
      <c r="C36" s="9" t="s">
        <v>107</v>
      </c>
      <c r="D36" s="9" t="s">
        <v>92</v>
      </c>
      <c r="E36" s="9" t="s">
        <v>120</v>
      </c>
      <c r="F36" s="23" t="s">
        <v>94</v>
      </c>
      <c r="G36" s="23" t="s">
        <v>89</v>
      </c>
      <c r="H36" s="23" t="s">
        <v>90</v>
      </c>
      <c r="I36" s="9">
        <v>1</v>
      </c>
      <c r="J36" s="9">
        <v>5</v>
      </c>
      <c r="K36" s="9">
        <f t="shared" si="0"/>
        <v>5</v>
      </c>
    </row>
    <row r="37" spans="1:11">
      <c r="A37" s="22">
        <v>43154</v>
      </c>
      <c r="B37" s="9" t="s">
        <v>73</v>
      </c>
      <c r="C37" s="9" t="s">
        <v>96</v>
      </c>
      <c r="D37" s="9" t="s">
        <v>86</v>
      </c>
      <c r="E37" s="9" t="s">
        <v>101</v>
      </c>
      <c r="F37" s="23" t="s">
        <v>121</v>
      </c>
      <c r="G37" s="23" t="s">
        <v>69</v>
      </c>
      <c r="H37" s="23" t="s">
        <v>95</v>
      </c>
      <c r="I37" s="9">
        <v>1</v>
      </c>
      <c r="J37" s="9">
        <v>25.5</v>
      </c>
      <c r="K37" s="9">
        <f t="shared" si="0"/>
        <v>25.5</v>
      </c>
    </row>
    <row r="38" spans="1:11">
      <c r="A38" s="22">
        <v>43154</v>
      </c>
      <c r="B38" s="9" t="s">
        <v>73</v>
      </c>
      <c r="C38" s="9" t="s">
        <v>109</v>
      </c>
      <c r="D38" s="9" t="s">
        <v>86</v>
      </c>
      <c r="E38" s="9" t="s">
        <v>93</v>
      </c>
      <c r="F38" s="23" t="s">
        <v>94</v>
      </c>
      <c r="G38" s="23" t="s">
        <v>89</v>
      </c>
      <c r="H38" s="23" t="s">
        <v>95</v>
      </c>
      <c r="I38" s="9">
        <v>10</v>
      </c>
      <c r="J38" s="9">
        <v>21</v>
      </c>
      <c r="K38" s="9">
        <f t="shared" si="0"/>
        <v>210</v>
      </c>
    </row>
    <row r="39" spans="1:11">
      <c r="A39" s="22">
        <v>43155</v>
      </c>
      <c r="B39" s="9" t="s">
        <v>71</v>
      </c>
      <c r="C39" s="9" t="s">
        <v>122</v>
      </c>
      <c r="D39" s="9" t="s">
        <v>86</v>
      </c>
      <c r="E39" s="9" t="s">
        <v>99</v>
      </c>
      <c r="F39" s="23" t="s">
        <v>94</v>
      </c>
      <c r="G39" s="23" t="s">
        <v>103</v>
      </c>
      <c r="H39" s="23" t="s">
        <v>104</v>
      </c>
      <c r="I39" s="9">
        <v>5</v>
      </c>
      <c r="J39" s="9">
        <v>16.8</v>
      </c>
      <c r="K39" s="9">
        <f t="shared" si="0"/>
        <v>84</v>
      </c>
    </row>
    <row r="40" spans="1:11">
      <c r="A40" s="22">
        <v>43157</v>
      </c>
      <c r="B40" s="9" t="s">
        <v>73</v>
      </c>
      <c r="C40" s="9" t="s">
        <v>109</v>
      </c>
      <c r="D40" s="9" t="s">
        <v>86</v>
      </c>
      <c r="E40" s="9" t="s">
        <v>101</v>
      </c>
      <c r="F40" s="23" t="s">
        <v>123</v>
      </c>
      <c r="G40" s="23" t="s">
        <v>69</v>
      </c>
      <c r="H40" s="23" t="s">
        <v>95</v>
      </c>
      <c r="I40" s="9">
        <v>2</v>
      </c>
      <c r="J40" s="9">
        <v>27</v>
      </c>
      <c r="K40" s="9">
        <f t="shared" si="0"/>
        <v>54</v>
      </c>
    </row>
    <row r="41" spans="1:11">
      <c r="A41" s="22">
        <v>43159</v>
      </c>
      <c r="B41" s="9" t="s">
        <v>73</v>
      </c>
      <c r="C41" s="9" t="s">
        <v>96</v>
      </c>
      <c r="D41" s="9" t="s">
        <v>86</v>
      </c>
      <c r="E41" s="9" t="s">
        <v>115</v>
      </c>
      <c r="F41" s="23" t="s">
        <v>94</v>
      </c>
      <c r="G41" s="23" t="s">
        <v>69</v>
      </c>
      <c r="H41" s="23" t="s">
        <v>90</v>
      </c>
      <c r="I41" s="9">
        <v>2</v>
      </c>
      <c r="J41" s="9">
        <v>22.8</v>
      </c>
      <c r="K41" s="9">
        <f t="shared" si="0"/>
        <v>45.6</v>
      </c>
    </row>
    <row r="42" spans="1:11">
      <c r="A42" s="22">
        <v>43160</v>
      </c>
      <c r="B42" s="9" t="s">
        <v>72</v>
      </c>
      <c r="C42" s="9" t="s">
        <v>105</v>
      </c>
      <c r="D42" s="9" t="s">
        <v>86</v>
      </c>
      <c r="E42" s="9" t="s">
        <v>101</v>
      </c>
      <c r="F42" s="23" t="s">
        <v>112</v>
      </c>
      <c r="G42" s="23" t="s">
        <v>69</v>
      </c>
      <c r="H42" s="23" t="s">
        <v>90</v>
      </c>
      <c r="I42" s="9">
        <v>4</v>
      </c>
      <c r="J42" s="9">
        <v>33</v>
      </c>
      <c r="K42" s="9">
        <f t="shared" si="0"/>
        <v>132</v>
      </c>
    </row>
    <row r="43" spans="1:11">
      <c r="A43" s="22">
        <v>43161</v>
      </c>
      <c r="B43" s="9" t="s">
        <v>72</v>
      </c>
      <c r="C43" s="9" t="s">
        <v>113</v>
      </c>
      <c r="D43" s="9" t="s">
        <v>92</v>
      </c>
      <c r="E43" s="9" t="s">
        <v>101</v>
      </c>
      <c r="F43" s="23" t="s">
        <v>102</v>
      </c>
      <c r="G43" s="23" t="s">
        <v>69</v>
      </c>
      <c r="H43" s="23" t="s">
        <v>104</v>
      </c>
      <c r="I43" s="9">
        <v>1</v>
      </c>
      <c r="J43" s="9">
        <v>5</v>
      </c>
      <c r="K43" s="9">
        <f t="shared" si="0"/>
        <v>5</v>
      </c>
    </row>
    <row r="44" spans="1:11">
      <c r="A44" s="22">
        <v>43161</v>
      </c>
      <c r="B44" s="9" t="s">
        <v>72</v>
      </c>
      <c r="C44" s="9" t="s">
        <v>113</v>
      </c>
      <c r="D44" s="9" t="s">
        <v>92</v>
      </c>
      <c r="E44" s="9" t="s">
        <v>99</v>
      </c>
      <c r="F44" s="23" t="s">
        <v>94</v>
      </c>
      <c r="G44" s="23" t="s">
        <v>89</v>
      </c>
      <c r="H44" s="23" t="s">
        <v>100</v>
      </c>
      <c r="I44" s="9">
        <v>7</v>
      </c>
      <c r="J44" s="9">
        <v>5</v>
      </c>
      <c r="K44" s="9">
        <f t="shared" si="0"/>
        <v>35</v>
      </c>
    </row>
    <row r="45" spans="1:11">
      <c r="A45" s="22">
        <v>43162</v>
      </c>
      <c r="B45" s="9" t="s">
        <v>73</v>
      </c>
      <c r="C45" s="9" t="s">
        <v>96</v>
      </c>
      <c r="D45" s="9" t="s">
        <v>86</v>
      </c>
      <c r="E45" s="9" t="s">
        <v>87</v>
      </c>
      <c r="F45" s="23" t="s">
        <v>97</v>
      </c>
      <c r="G45" s="23" t="s">
        <v>103</v>
      </c>
      <c r="H45" s="23" t="s">
        <v>95</v>
      </c>
      <c r="I45" s="9">
        <v>3</v>
      </c>
      <c r="J45" s="9">
        <v>24.5</v>
      </c>
      <c r="K45" s="9">
        <f t="shared" si="0"/>
        <v>73.5</v>
      </c>
    </row>
    <row r="46" spans="1:11">
      <c r="A46" s="22">
        <v>43162</v>
      </c>
      <c r="B46" s="9" t="s">
        <v>72</v>
      </c>
      <c r="C46" s="9" t="s">
        <v>105</v>
      </c>
      <c r="D46" s="9" t="s">
        <v>86</v>
      </c>
      <c r="E46" s="9" t="s">
        <v>120</v>
      </c>
      <c r="F46" s="23" t="s">
        <v>94</v>
      </c>
      <c r="G46" s="23" t="s">
        <v>69</v>
      </c>
      <c r="H46" s="23" t="s">
        <v>100</v>
      </c>
      <c r="I46" s="9">
        <v>1</v>
      </c>
      <c r="J46" s="9">
        <v>13.8</v>
      </c>
      <c r="K46" s="9">
        <f t="shared" si="0"/>
        <v>13.8</v>
      </c>
    </row>
    <row r="47" spans="1:11">
      <c r="A47" s="22">
        <v>43162</v>
      </c>
      <c r="B47" s="9" t="s">
        <v>71</v>
      </c>
      <c r="C47" s="9" t="s">
        <v>122</v>
      </c>
      <c r="D47" s="9" t="s">
        <v>86</v>
      </c>
      <c r="E47" s="9" t="s">
        <v>101</v>
      </c>
      <c r="F47" s="23" t="s">
        <v>123</v>
      </c>
      <c r="G47" s="23" t="s">
        <v>89</v>
      </c>
      <c r="H47" s="23" t="s">
        <v>90</v>
      </c>
      <c r="I47" s="9">
        <v>10</v>
      </c>
      <c r="J47" s="9">
        <v>32</v>
      </c>
      <c r="K47" s="9">
        <f t="shared" si="0"/>
        <v>320</v>
      </c>
    </row>
    <row r="48" spans="1:11">
      <c r="A48" s="22">
        <v>43162</v>
      </c>
      <c r="B48" s="9" t="s">
        <v>73</v>
      </c>
      <c r="C48" s="9" t="s">
        <v>109</v>
      </c>
      <c r="D48" s="9" t="s">
        <v>86</v>
      </c>
      <c r="E48" s="9" t="s">
        <v>87</v>
      </c>
      <c r="F48" s="23" t="s">
        <v>97</v>
      </c>
      <c r="G48" s="23" t="s">
        <v>89</v>
      </c>
      <c r="H48" s="23" t="s">
        <v>95</v>
      </c>
      <c r="I48" s="9">
        <v>2</v>
      </c>
      <c r="J48" s="9">
        <v>24.5</v>
      </c>
      <c r="K48" s="9">
        <f t="shared" si="0"/>
        <v>49</v>
      </c>
    </row>
    <row r="49" spans="1:11">
      <c r="A49" s="22">
        <v>43164</v>
      </c>
      <c r="B49" s="9" t="s">
        <v>72</v>
      </c>
      <c r="C49" s="9" t="s">
        <v>105</v>
      </c>
      <c r="D49" s="9" t="s">
        <v>86</v>
      </c>
      <c r="E49" s="9" t="s">
        <v>101</v>
      </c>
      <c r="F49" s="23" t="s">
        <v>110</v>
      </c>
      <c r="G49" s="23" t="s">
        <v>69</v>
      </c>
      <c r="H49" s="23" t="s">
        <v>104</v>
      </c>
      <c r="I49" s="9">
        <v>4</v>
      </c>
      <c r="J49" s="9">
        <v>27</v>
      </c>
      <c r="K49" s="9">
        <f t="shared" si="0"/>
        <v>108</v>
      </c>
    </row>
    <row r="50" spans="1:11">
      <c r="A50" s="22">
        <v>43165</v>
      </c>
      <c r="B50" s="9" t="s">
        <v>73</v>
      </c>
      <c r="C50" s="9" t="s">
        <v>85</v>
      </c>
      <c r="D50" s="9" t="s">
        <v>86</v>
      </c>
      <c r="E50" s="9" t="s">
        <v>93</v>
      </c>
      <c r="F50" s="23" t="s">
        <v>94</v>
      </c>
      <c r="G50" s="23" t="s">
        <v>69</v>
      </c>
      <c r="H50" s="23" t="s">
        <v>90</v>
      </c>
      <c r="I50" s="9">
        <v>8</v>
      </c>
      <c r="J50" s="9">
        <v>26</v>
      </c>
      <c r="K50" s="9">
        <f t="shared" si="0"/>
        <v>208</v>
      </c>
    </row>
    <row r="51" spans="1:11">
      <c r="A51" s="22">
        <v>43166</v>
      </c>
      <c r="B51" s="9" t="s">
        <v>72</v>
      </c>
      <c r="C51" s="9" t="s">
        <v>105</v>
      </c>
      <c r="D51" s="9" t="s">
        <v>86</v>
      </c>
      <c r="E51" s="9" t="s">
        <v>115</v>
      </c>
      <c r="F51" s="23" t="s">
        <v>94</v>
      </c>
      <c r="G51" s="23" t="s">
        <v>89</v>
      </c>
      <c r="H51" s="23" t="s">
        <v>90</v>
      </c>
      <c r="I51" s="9">
        <v>6</v>
      </c>
      <c r="J51" s="9">
        <v>22.8</v>
      </c>
      <c r="K51" s="9">
        <f t="shared" si="0"/>
        <v>136.80000000000001</v>
      </c>
    </row>
    <row r="52" spans="1:11">
      <c r="A52" s="22">
        <v>43166</v>
      </c>
      <c r="B52" s="9" t="s">
        <v>73</v>
      </c>
      <c r="C52" s="9" t="s">
        <v>85</v>
      </c>
      <c r="D52" s="9" t="s">
        <v>86</v>
      </c>
      <c r="E52" s="9" t="s">
        <v>87</v>
      </c>
      <c r="F52" s="23" t="s">
        <v>88</v>
      </c>
      <c r="G52" s="23" t="s">
        <v>69</v>
      </c>
      <c r="H52" s="23" t="s">
        <v>90</v>
      </c>
      <c r="I52" s="9">
        <v>1</v>
      </c>
      <c r="J52" s="9">
        <v>29</v>
      </c>
      <c r="K52" s="9">
        <f t="shared" si="0"/>
        <v>29</v>
      </c>
    </row>
    <row r="53" spans="1:11">
      <c r="A53" s="22">
        <v>43166</v>
      </c>
      <c r="B53" s="9" t="s">
        <v>73</v>
      </c>
      <c r="C53" s="9" t="s">
        <v>96</v>
      </c>
      <c r="D53" s="9" t="s">
        <v>86</v>
      </c>
      <c r="E53" s="9" t="s">
        <v>87</v>
      </c>
      <c r="F53" s="23" t="s">
        <v>124</v>
      </c>
      <c r="G53" s="23" t="s">
        <v>89</v>
      </c>
      <c r="H53" s="23" t="s">
        <v>95</v>
      </c>
      <c r="I53" s="9">
        <v>1</v>
      </c>
      <c r="J53" s="9">
        <v>23</v>
      </c>
      <c r="K53" s="9">
        <f t="shared" si="0"/>
        <v>23</v>
      </c>
    </row>
    <row r="54" spans="1:11">
      <c r="A54" s="22">
        <v>43168</v>
      </c>
      <c r="B54" s="9" t="s">
        <v>73</v>
      </c>
      <c r="C54" s="9" t="s">
        <v>96</v>
      </c>
      <c r="D54" s="9" t="s">
        <v>86</v>
      </c>
      <c r="E54" s="9" t="s">
        <v>101</v>
      </c>
      <c r="F54" s="23" t="s">
        <v>102</v>
      </c>
      <c r="G54" s="23" t="s">
        <v>89</v>
      </c>
      <c r="H54" s="23" t="s">
        <v>90</v>
      </c>
      <c r="I54" s="9">
        <v>1</v>
      </c>
      <c r="J54" s="9">
        <v>30</v>
      </c>
      <c r="K54" s="9">
        <f t="shared" si="0"/>
        <v>30</v>
      </c>
    </row>
    <row r="55" spans="1:11">
      <c r="A55" s="22">
        <v>43169</v>
      </c>
      <c r="B55" s="9" t="s">
        <v>71</v>
      </c>
      <c r="C55" s="9" t="s">
        <v>122</v>
      </c>
      <c r="D55" s="9" t="s">
        <v>92</v>
      </c>
      <c r="E55" s="9" t="s">
        <v>115</v>
      </c>
      <c r="F55" s="23" t="s">
        <v>94</v>
      </c>
      <c r="G55" s="23" t="s">
        <v>103</v>
      </c>
      <c r="H55" s="23" t="s">
        <v>90</v>
      </c>
      <c r="I55" s="9">
        <v>5</v>
      </c>
      <c r="J55" s="9">
        <v>5</v>
      </c>
      <c r="K55" s="9">
        <f t="shared" si="0"/>
        <v>25</v>
      </c>
    </row>
    <row r="56" spans="1:11">
      <c r="A56" s="22">
        <v>43169</v>
      </c>
      <c r="B56" s="9" t="s">
        <v>73</v>
      </c>
      <c r="C56" s="9" t="s">
        <v>96</v>
      </c>
      <c r="D56" s="9" t="s">
        <v>86</v>
      </c>
      <c r="E56" s="9" t="s">
        <v>101</v>
      </c>
      <c r="F56" s="23" t="s">
        <v>112</v>
      </c>
      <c r="G56" s="23" t="s">
        <v>69</v>
      </c>
      <c r="H56" s="23" t="s">
        <v>95</v>
      </c>
      <c r="I56" s="9">
        <v>1</v>
      </c>
      <c r="J56" s="9">
        <v>28</v>
      </c>
      <c r="K56" s="9">
        <f t="shared" si="0"/>
        <v>28</v>
      </c>
    </row>
    <row r="57" spans="1:11">
      <c r="A57" s="22">
        <v>43170</v>
      </c>
      <c r="B57" s="9" t="s">
        <v>71</v>
      </c>
      <c r="C57" s="9" t="s">
        <v>122</v>
      </c>
      <c r="D57" s="9" t="s">
        <v>92</v>
      </c>
      <c r="E57" s="9" t="s">
        <v>120</v>
      </c>
      <c r="F57" s="23" t="s">
        <v>94</v>
      </c>
      <c r="G57" s="23" t="s">
        <v>69</v>
      </c>
      <c r="H57" s="23" t="s">
        <v>90</v>
      </c>
      <c r="I57" s="9">
        <v>4</v>
      </c>
      <c r="J57" s="9">
        <v>5</v>
      </c>
      <c r="K57" s="9">
        <f t="shared" si="0"/>
        <v>20</v>
      </c>
    </row>
    <row r="58" spans="1:11">
      <c r="A58" s="22">
        <v>43170</v>
      </c>
      <c r="B58" s="9" t="s">
        <v>73</v>
      </c>
      <c r="C58" s="9" t="s">
        <v>96</v>
      </c>
      <c r="D58" s="9" t="s">
        <v>86</v>
      </c>
      <c r="E58" s="9" t="s">
        <v>101</v>
      </c>
      <c r="F58" s="23" t="s">
        <v>112</v>
      </c>
      <c r="G58" s="23" t="s">
        <v>69</v>
      </c>
      <c r="H58" s="23" t="s">
        <v>90</v>
      </c>
      <c r="I58" s="9">
        <v>2</v>
      </c>
      <c r="J58" s="9">
        <v>33</v>
      </c>
      <c r="K58" s="9">
        <f t="shared" si="0"/>
        <v>66</v>
      </c>
    </row>
    <row r="59" spans="1:11">
      <c r="A59" s="22">
        <v>43171</v>
      </c>
      <c r="B59" s="9" t="s">
        <v>73</v>
      </c>
      <c r="C59" s="9" t="s">
        <v>109</v>
      </c>
      <c r="D59" s="9" t="s">
        <v>86</v>
      </c>
      <c r="E59" s="9" t="s">
        <v>93</v>
      </c>
      <c r="F59" s="23" t="s">
        <v>94</v>
      </c>
      <c r="G59" s="23" t="s">
        <v>69</v>
      </c>
      <c r="H59" s="23" t="s">
        <v>100</v>
      </c>
      <c r="I59" s="9">
        <v>10</v>
      </c>
      <c r="J59" s="9">
        <v>16</v>
      </c>
      <c r="K59" s="9">
        <f t="shared" si="0"/>
        <v>160</v>
      </c>
    </row>
    <row r="60" spans="1:11">
      <c r="A60" s="22">
        <v>43171</v>
      </c>
      <c r="B60" s="9" t="s">
        <v>73</v>
      </c>
      <c r="C60" s="9" t="s">
        <v>96</v>
      </c>
      <c r="D60" s="9" t="s">
        <v>86</v>
      </c>
      <c r="E60" s="9" t="s">
        <v>87</v>
      </c>
      <c r="F60" s="23" t="s">
        <v>88</v>
      </c>
      <c r="G60" s="23" t="s">
        <v>69</v>
      </c>
      <c r="H60" s="23" t="s">
        <v>104</v>
      </c>
      <c r="I60" s="9">
        <v>1</v>
      </c>
      <c r="J60" s="9">
        <v>21</v>
      </c>
      <c r="K60" s="9">
        <f t="shared" si="0"/>
        <v>21</v>
      </c>
    </row>
    <row r="61" spans="1:11">
      <c r="A61" s="22">
        <v>43173</v>
      </c>
      <c r="B61" s="9" t="s">
        <v>72</v>
      </c>
      <c r="C61" s="9" t="s">
        <v>113</v>
      </c>
      <c r="D61" s="9" t="s">
        <v>86</v>
      </c>
      <c r="E61" s="9" t="s">
        <v>120</v>
      </c>
      <c r="F61" s="23" t="s">
        <v>94</v>
      </c>
      <c r="G61" s="23" t="s">
        <v>89</v>
      </c>
      <c r="H61" s="23" t="s">
        <v>104</v>
      </c>
      <c r="I61" s="9">
        <v>1</v>
      </c>
      <c r="J61" s="9">
        <v>15.8</v>
      </c>
      <c r="K61" s="9">
        <f t="shared" si="0"/>
        <v>15.8</v>
      </c>
    </row>
    <row r="62" spans="1:11">
      <c r="A62" s="22">
        <v>43173</v>
      </c>
      <c r="B62" s="9" t="s">
        <v>106</v>
      </c>
      <c r="C62" s="9" t="s">
        <v>116</v>
      </c>
      <c r="D62" s="9" t="s">
        <v>86</v>
      </c>
      <c r="E62" s="9" t="s">
        <v>101</v>
      </c>
      <c r="F62" s="23" t="s">
        <v>121</v>
      </c>
      <c r="G62" s="23" t="s">
        <v>89</v>
      </c>
      <c r="H62" s="23" t="s">
        <v>104</v>
      </c>
      <c r="I62" s="9">
        <v>3</v>
      </c>
      <c r="J62" s="9">
        <v>22.5</v>
      </c>
      <c r="K62" s="9">
        <f t="shared" si="0"/>
        <v>67.5</v>
      </c>
    </row>
    <row r="63" spans="1:11">
      <c r="A63" s="22">
        <v>43174</v>
      </c>
      <c r="B63" s="9" t="s">
        <v>72</v>
      </c>
      <c r="C63" s="9" t="s">
        <v>105</v>
      </c>
      <c r="D63" s="9" t="s">
        <v>86</v>
      </c>
      <c r="E63" s="9" t="s">
        <v>99</v>
      </c>
      <c r="F63" s="23" t="s">
        <v>94</v>
      </c>
      <c r="G63" s="23" t="s">
        <v>69</v>
      </c>
      <c r="H63" s="23" t="s">
        <v>95</v>
      </c>
      <c r="I63" s="9">
        <v>5</v>
      </c>
      <c r="J63" s="9">
        <v>19.8</v>
      </c>
      <c r="K63" s="9">
        <f t="shared" si="0"/>
        <v>99</v>
      </c>
    </row>
    <row r="64" spans="1:11">
      <c r="A64" s="22">
        <v>43174</v>
      </c>
      <c r="B64" s="9" t="s">
        <v>73</v>
      </c>
      <c r="C64" s="9" t="s">
        <v>96</v>
      </c>
      <c r="D64" s="9" t="s">
        <v>86</v>
      </c>
      <c r="E64" s="9" t="s">
        <v>93</v>
      </c>
      <c r="F64" s="23" t="s">
        <v>94</v>
      </c>
      <c r="G64" s="23" t="s">
        <v>103</v>
      </c>
      <c r="H64" s="23" t="s">
        <v>104</v>
      </c>
      <c r="I64" s="9">
        <v>2</v>
      </c>
      <c r="J64" s="9">
        <v>18</v>
      </c>
      <c r="K64" s="9">
        <f t="shared" si="0"/>
        <v>36</v>
      </c>
    </row>
    <row r="65" spans="1:11">
      <c r="A65" s="22">
        <v>43176</v>
      </c>
      <c r="B65" s="9" t="s">
        <v>71</v>
      </c>
      <c r="C65" s="9" t="s">
        <v>118</v>
      </c>
      <c r="D65" s="9" t="s">
        <v>92</v>
      </c>
      <c r="E65" s="9" t="s">
        <v>101</v>
      </c>
      <c r="F65" s="23" t="s">
        <v>112</v>
      </c>
      <c r="G65" s="23" t="s">
        <v>69</v>
      </c>
      <c r="H65" s="23" t="s">
        <v>104</v>
      </c>
      <c r="I65" s="9">
        <v>3</v>
      </c>
      <c r="J65" s="9">
        <v>5</v>
      </c>
      <c r="K65" s="9">
        <f t="shared" si="0"/>
        <v>15</v>
      </c>
    </row>
    <row r="66" spans="1:11">
      <c r="A66" s="22">
        <v>43176</v>
      </c>
      <c r="B66" s="9" t="s">
        <v>71</v>
      </c>
      <c r="C66" s="9" t="s">
        <v>122</v>
      </c>
      <c r="D66" s="9" t="s">
        <v>86</v>
      </c>
      <c r="E66" s="9" t="s">
        <v>115</v>
      </c>
      <c r="F66" s="23" t="s">
        <v>94</v>
      </c>
      <c r="G66" s="23" t="s">
        <v>69</v>
      </c>
      <c r="H66" s="23" t="s">
        <v>100</v>
      </c>
      <c r="I66" s="9">
        <v>3</v>
      </c>
      <c r="J66" s="9">
        <v>12.8</v>
      </c>
      <c r="K66" s="9">
        <f t="shared" si="0"/>
        <v>38.400000000000006</v>
      </c>
    </row>
    <row r="67" spans="1:11">
      <c r="A67" s="22">
        <v>43177</v>
      </c>
      <c r="B67" s="9" t="s">
        <v>72</v>
      </c>
      <c r="C67" s="9" t="s">
        <v>125</v>
      </c>
      <c r="D67" s="9" t="s">
        <v>86</v>
      </c>
      <c r="E67" s="9" t="s">
        <v>101</v>
      </c>
      <c r="F67" s="23" t="s">
        <v>112</v>
      </c>
      <c r="G67" s="23" t="s">
        <v>103</v>
      </c>
      <c r="H67" s="23" t="s">
        <v>90</v>
      </c>
      <c r="I67" s="9">
        <v>5</v>
      </c>
      <c r="J67" s="9">
        <v>33</v>
      </c>
      <c r="K67" s="9">
        <f t="shared" ref="K67:K130" si="1">I67*J67</f>
        <v>165</v>
      </c>
    </row>
    <row r="68" spans="1:11">
      <c r="A68" s="22">
        <v>43177</v>
      </c>
      <c r="B68" s="9" t="s">
        <v>73</v>
      </c>
      <c r="C68" s="9" t="s">
        <v>109</v>
      </c>
      <c r="D68" s="9" t="s">
        <v>86</v>
      </c>
      <c r="E68" s="9" t="s">
        <v>87</v>
      </c>
      <c r="F68" s="23" t="s">
        <v>88</v>
      </c>
      <c r="G68" s="23" t="s">
        <v>69</v>
      </c>
      <c r="H68" s="23" t="s">
        <v>90</v>
      </c>
      <c r="I68" s="9">
        <v>10</v>
      </c>
      <c r="J68" s="9">
        <v>29</v>
      </c>
      <c r="K68" s="9">
        <f t="shared" si="1"/>
        <v>290</v>
      </c>
    </row>
    <row r="69" spans="1:11">
      <c r="A69" s="22">
        <v>43179</v>
      </c>
      <c r="B69" s="9" t="s">
        <v>106</v>
      </c>
      <c r="C69" s="9" t="s">
        <v>114</v>
      </c>
      <c r="D69" s="9" t="s">
        <v>86</v>
      </c>
      <c r="E69" s="9" t="s">
        <v>99</v>
      </c>
      <c r="F69" s="23" t="s">
        <v>94</v>
      </c>
      <c r="G69" s="23" t="s">
        <v>69</v>
      </c>
      <c r="H69" s="23" t="s">
        <v>90</v>
      </c>
      <c r="I69" s="9">
        <v>8</v>
      </c>
      <c r="J69" s="9">
        <v>24.8</v>
      </c>
      <c r="K69" s="9">
        <f t="shared" si="1"/>
        <v>198.4</v>
      </c>
    </row>
    <row r="70" spans="1:11">
      <c r="A70" s="22">
        <v>43180</v>
      </c>
      <c r="B70" s="9" t="s">
        <v>72</v>
      </c>
      <c r="C70" s="9" t="s">
        <v>113</v>
      </c>
      <c r="D70" s="9" t="s">
        <v>92</v>
      </c>
      <c r="E70" s="9" t="s">
        <v>101</v>
      </c>
      <c r="F70" s="23" t="s">
        <v>108</v>
      </c>
      <c r="G70" s="23" t="s">
        <v>69</v>
      </c>
      <c r="H70" s="23" t="s">
        <v>100</v>
      </c>
      <c r="I70" s="9">
        <v>1</v>
      </c>
      <c r="J70" s="9">
        <v>5</v>
      </c>
      <c r="K70" s="9">
        <f t="shared" si="1"/>
        <v>5</v>
      </c>
    </row>
    <row r="71" spans="1:11">
      <c r="A71" s="22">
        <v>43185</v>
      </c>
      <c r="B71" s="9" t="s">
        <v>73</v>
      </c>
      <c r="C71" s="9" t="s">
        <v>109</v>
      </c>
      <c r="D71" s="9" t="s">
        <v>86</v>
      </c>
      <c r="E71" s="9" t="s">
        <v>99</v>
      </c>
      <c r="F71" s="23" t="s">
        <v>94</v>
      </c>
      <c r="G71" s="23" t="s">
        <v>103</v>
      </c>
      <c r="H71" s="23" t="s">
        <v>95</v>
      </c>
      <c r="I71" s="9">
        <v>2</v>
      </c>
      <c r="J71" s="9">
        <v>19.8</v>
      </c>
      <c r="K71" s="9">
        <f t="shared" si="1"/>
        <v>39.6</v>
      </c>
    </row>
    <row r="72" spans="1:11">
      <c r="A72" s="22">
        <v>43186</v>
      </c>
      <c r="B72" s="9" t="s">
        <v>73</v>
      </c>
      <c r="C72" s="9" t="s">
        <v>109</v>
      </c>
      <c r="D72" s="9" t="s">
        <v>86</v>
      </c>
      <c r="E72" s="9" t="s">
        <v>101</v>
      </c>
      <c r="F72" s="23" t="s">
        <v>121</v>
      </c>
      <c r="G72" s="23" t="s">
        <v>69</v>
      </c>
      <c r="H72" s="23" t="s">
        <v>100</v>
      </c>
      <c r="I72" s="9">
        <v>1</v>
      </c>
      <c r="J72" s="9">
        <v>20.5</v>
      </c>
      <c r="K72" s="9">
        <f t="shared" si="1"/>
        <v>20.5</v>
      </c>
    </row>
    <row r="73" spans="1:11">
      <c r="A73" s="22">
        <v>43186</v>
      </c>
      <c r="B73" s="9" t="s">
        <v>72</v>
      </c>
      <c r="C73" s="9" t="s">
        <v>91</v>
      </c>
      <c r="D73" s="9" t="s">
        <v>86</v>
      </c>
      <c r="E73" s="9" t="s">
        <v>101</v>
      </c>
      <c r="F73" s="23" t="s">
        <v>123</v>
      </c>
      <c r="G73" s="23" t="s">
        <v>69</v>
      </c>
      <c r="H73" s="23" t="s">
        <v>104</v>
      </c>
      <c r="I73" s="9">
        <v>1</v>
      </c>
      <c r="J73" s="9">
        <v>24</v>
      </c>
      <c r="K73" s="9">
        <f t="shared" si="1"/>
        <v>24</v>
      </c>
    </row>
    <row r="74" spans="1:11">
      <c r="A74" s="22">
        <v>43186</v>
      </c>
      <c r="B74" s="9" t="s">
        <v>73</v>
      </c>
      <c r="C74" s="9" t="s">
        <v>85</v>
      </c>
      <c r="D74" s="9" t="s">
        <v>86</v>
      </c>
      <c r="E74" s="9" t="s">
        <v>87</v>
      </c>
      <c r="F74" s="23" t="s">
        <v>97</v>
      </c>
      <c r="G74" s="23" t="s">
        <v>89</v>
      </c>
      <c r="H74" s="23" t="s">
        <v>90</v>
      </c>
      <c r="I74" s="9">
        <v>1</v>
      </c>
      <c r="J74" s="9">
        <v>29.5</v>
      </c>
      <c r="K74" s="9">
        <f t="shared" si="1"/>
        <v>29.5</v>
      </c>
    </row>
    <row r="75" spans="1:11">
      <c r="A75" s="22">
        <v>43190</v>
      </c>
      <c r="B75" s="9" t="s">
        <v>73</v>
      </c>
      <c r="C75" s="9" t="s">
        <v>109</v>
      </c>
      <c r="D75" s="9" t="s">
        <v>86</v>
      </c>
      <c r="E75" s="9" t="s">
        <v>101</v>
      </c>
      <c r="F75" s="23" t="s">
        <v>126</v>
      </c>
      <c r="G75" s="23" t="s">
        <v>103</v>
      </c>
      <c r="H75" s="23" t="s">
        <v>104</v>
      </c>
      <c r="I75" s="9">
        <v>2</v>
      </c>
      <c r="J75" s="9">
        <v>21.5</v>
      </c>
      <c r="K75" s="9">
        <f t="shared" si="1"/>
        <v>43</v>
      </c>
    </row>
    <row r="76" spans="1:11">
      <c r="A76" s="22">
        <v>43191</v>
      </c>
      <c r="B76" s="9" t="s">
        <v>73</v>
      </c>
      <c r="C76" s="9" t="s">
        <v>96</v>
      </c>
      <c r="D76" s="9" t="s">
        <v>86</v>
      </c>
      <c r="E76" s="9" t="s">
        <v>93</v>
      </c>
      <c r="F76" s="23" t="s">
        <v>94</v>
      </c>
      <c r="G76" s="23" t="s">
        <v>69</v>
      </c>
      <c r="H76" s="23" t="s">
        <v>104</v>
      </c>
      <c r="I76" s="9">
        <v>3</v>
      </c>
      <c r="J76" s="9">
        <v>18</v>
      </c>
      <c r="K76" s="9">
        <f t="shared" si="1"/>
        <v>54</v>
      </c>
    </row>
    <row r="77" spans="1:11">
      <c r="A77" s="22">
        <v>43191</v>
      </c>
      <c r="B77" s="9" t="s">
        <v>73</v>
      </c>
      <c r="C77" s="9" t="s">
        <v>96</v>
      </c>
      <c r="D77" s="9" t="s">
        <v>86</v>
      </c>
      <c r="E77" s="9" t="s">
        <v>120</v>
      </c>
      <c r="F77" s="23" t="s">
        <v>94</v>
      </c>
      <c r="G77" s="23" t="s">
        <v>89</v>
      </c>
      <c r="H77" s="23" t="s">
        <v>100</v>
      </c>
      <c r="I77" s="9">
        <v>7</v>
      </c>
      <c r="J77" s="9">
        <v>13.8</v>
      </c>
      <c r="K77" s="9">
        <f t="shared" si="1"/>
        <v>96.600000000000009</v>
      </c>
    </row>
    <row r="78" spans="1:11">
      <c r="A78" s="22">
        <v>43192</v>
      </c>
      <c r="B78" s="9" t="s">
        <v>71</v>
      </c>
      <c r="C78" s="9" t="s">
        <v>119</v>
      </c>
      <c r="D78" s="9" t="s">
        <v>86</v>
      </c>
      <c r="E78" s="9" t="s">
        <v>101</v>
      </c>
      <c r="F78" s="23" t="s">
        <v>112</v>
      </c>
      <c r="G78" s="23" t="s">
        <v>69</v>
      </c>
      <c r="H78" s="23" t="s">
        <v>95</v>
      </c>
      <c r="I78" s="9">
        <v>5</v>
      </c>
      <c r="J78" s="9">
        <v>28</v>
      </c>
      <c r="K78" s="9">
        <f t="shared" si="1"/>
        <v>140</v>
      </c>
    </row>
    <row r="79" spans="1:11">
      <c r="A79" s="22">
        <v>43193</v>
      </c>
      <c r="B79" s="9" t="s">
        <v>71</v>
      </c>
      <c r="C79" s="9" t="s">
        <v>118</v>
      </c>
      <c r="D79" s="9" t="s">
        <v>86</v>
      </c>
      <c r="E79" s="9" t="s">
        <v>87</v>
      </c>
      <c r="F79" s="23" t="s">
        <v>88</v>
      </c>
      <c r="G79" s="23" t="s">
        <v>89</v>
      </c>
      <c r="H79" s="23" t="s">
        <v>90</v>
      </c>
      <c r="I79" s="9">
        <v>8</v>
      </c>
      <c r="J79" s="9">
        <v>29</v>
      </c>
      <c r="K79" s="9">
        <f t="shared" si="1"/>
        <v>232</v>
      </c>
    </row>
    <row r="80" spans="1:11">
      <c r="A80" s="22">
        <v>43193</v>
      </c>
      <c r="B80" s="9" t="s">
        <v>73</v>
      </c>
      <c r="C80" s="9" t="s">
        <v>85</v>
      </c>
      <c r="D80" s="9" t="s">
        <v>86</v>
      </c>
      <c r="E80" s="9" t="s">
        <v>99</v>
      </c>
      <c r="F80" s="23" t="s">
        <v>94</v>
      </c>
      <c r="G80" s="23" t="s">
        <v>69</v>
      </c>
      <c r="H80" s="23" t="s">
        <v>90</v>
      </c>
      <c r="I80" s="9">
        <v>9</v>
      </c>
      <c r="J80" s="9">
        <v>24.8</v>
      </c>
      <c r="K80" s="9">
        <f t="shared" si="1"/>
        <v>223.20000000000002</v>
      </c>
    </row>
    <row r="81" spans="1:11">
      <c r="A81" s="22">
        <v>43193</v>
      </c>
      <c r="B81" s="9" t="s">
        <v>72</v>
      </c>
      <c r="C81" s="9" t="s">
        <v>91</v>
      </c>
      <c r="D81" s="9" t="s">
        <v>86</v>
      </c>
      <c r="E81" s="9" t="s">
        <v>87</v>
      </c>
      <c r="F81" s="23" t="s">
        <v>124</v>
      </c>
      <c r="G81" s="23" t="s">
        <v>89</v>
      </c>
      <c r="H81" s="23" t="s">
        <v>95</v>
      </c>
      <c r="I81" s="9">
        <v>8</v>
      </c>
      <c r="J81" s="9">
        <v>23</v>
      </c>
      <c r="K81" s="9">
        <f t="shared" si="1"/>
        <v>184</v>
      </c>
    </row>
    <row r="82" spans="1:11">
      <c r="A82" s="22">
        <v>43194</v>
      </c>
      <c r="B82" s="9" t="s">
        <v>72</v>
      </c>
      <c r="C82" s="9" t="s">
        <v>98</v>
      </c>
      <c r="D82" s="9" t="s">
        <v>92</v>
      </c>
      <c r="E82" s="9" t="s">
        <v>99</v>
      </c>
      <c r="F82" s="23" t="s">
        <v>94</v>
      </c>
      <c r="G82" s="23" t="s">
        <v>103</v>
      </c>
      <c r="H82" s="23" t="s">
        <v>95</v>
      </c>
      <c r="I82" s="9">
        <v>2</v>
      </c>
      <c r="J82" s="9">
        <v>5</v>
      </c>
      <c r="K82" s="9">
        <f t="shared" si="1"/>
        <v>10</v>
      </c>
    </row>
    <row r="83" spans="1:11">
      <c r="A83" s="22">
        <v>43194</v>
      </c>
      <c r="B83" s="9" t="s">
        <v>106</v>
      </c>
      <c r="C83" s="9" t="s">
        <v>114</v>
      </c>
      <c r="D83" s="9" t="s">
        <v>86</v>
      </c>
      <c r="E83" s="9" t="s">
        <v>120</v>
      </c>
      <c r="F83" s="23" t="s">
        <v>94</v>
      </c>
      <c r="G83" s="23" t="s">
        <v>69</v>
      </c>
      <c r="H83" s="23" t="s">
        <v>104</v>
      </c>
      <c r="I83" s="9">
        <v>8</v>
      </c>
      <c r="J83" s="9">
        <v>15.8</v>
      </c>
      <c r="K83" s="9">
        <f t="shared" si="1"/>
        <v>126.4</v>
      </c>
    </row>
    <row r="84" spans="1:11">
      <c r="A84" s="22">
        <v>43194</v>
      </c>
      <c r="B84" s="9" t="s">
        <v>71</v>
      </c>
      <c r="C84" s="9" t="s">
        <v>118</v>
      </c>
      <c r="D84" s="9" t="s">
        <v>92</v>
      </c>
      <c r="E84" s="9" t="s">
        <v>99</v>
      </c>
      <c r="F84" s="23" t="s">
        <v>94</v>
      </c>
      <c r="G84" s="23" t="s">
        <v>89</v>
      </c>
      <c r="H84" s="23" t="s">
        <v>90</v>
      </c>
      <c r="I84" s="9">
        <v>2</v>
      </c>
      <c r="J84" s="9">
        <v>5</v>
      </c>
      <c r="K84" s="9">
        <f t="shared" si="1"/>
        <v>10</v>
      </c>
    </row>
    <row r="85" spans="1:11">
      <c r="A85" s="22">
        <v>43195</v>
      </c>
      <c r="B85" s="9" t="s">
        <v>72</v>
      </c>
      <c r="C85" s="9" t="s">
        <v>113</v>
      </c>
      <c r="D85" s="9" t="s">
        <v>86</v>
      </c>
      <c r="E85" s="9" t="s">
        <v>101</v>
      </c>
      <c r="F85" s="23" t="s">
        <v>108</v>
      </c>
      <c r="G85" s="23" t="s">
        <v>69</v>
      </c>
      <c r="H85" s="23" t="s">
        <v>95</v>
      </c>
      <c r="I85" s="9">
        <v>10</v>
      </c>
      <c r="J85" s="9">
        <v>24</v>
      </c>
      <c r="K85" s="9">
        <f t="shared" si="1"/>
        <v>240</v>
      </c>
    </row>
    <row r="86" spans="1:11">
      <c r="A86" s="22">
        <v>43195</v>
      </c>
      <c r="B86" s="9" t="s">
        <v>73</v>
      </c>
      <c r="C86" s="9" t="s">
        <v>85</v>
      </c>
      <c r="D86" s="9" t="s">
        <v>86</v>
      </c>
      <c r="E86" s="9" t="s">
        <v>93</v>
      </c>
      <c r="F86" s="23" t="s">
        <v>94</v>
      </c>
      <c r="G86" s="23" t="s">
        <v>103</v>
      </c>
      <c r="H86" s="23" t="s">
        <v>90</v>
      </c>
      <c r="I86" s="9">
        <v>7</v>
      </c>
      <c r="J86" s="9">
        <v>26</v>
      </c>
      <c r="K86" s="9">
        <f t="shared" si="1"/>
        <v>182</v>
      </c>
    </row>
    <row r="87" spans="1:11">
      <c r="A87" s="22">
        <v>43197</v>
      </c>
      <c r="B87" s="9" t="s">
        <v>73</v>
      </c>
      <c r="C87" s="9" t="s">
        <v>109</v>
      </c>
      <c r="D87" s="9" t="s">
        <v>86</v>
      </c>
      <c r="E87" s="9" t="s">
        <v>87</v>
      </c>
      <c r="F87" s="23" t="s">
        <v>88</v>
      </c>
      <c r="G87" s="23" t="s">
        <v>69</v>
      </c>
      <c r="H87" s="23" t="s">
        <v>90</v>
      </c>
      <c r="I87" s="9">
        <v>1</v>
      </c>
      <c r="J87" s="9">
        <v>29</v>
      </c>
      <c r="K87" s="9">
        <f t="shared" si="1"/>
        <v>29</v>
      </c>
    </row>
    <row r="88" spans="1:11">
      <c r="A88" s="22">
        <v>43198</v>
      </c>
      <c r="B88" s="9" t="s">
        <v>73</v>
      </c>
      <c r="C88" s="9" t="s">
        <v>96</v>
      </c>
      <c r="D88" s="9" t="s">
        <v>86</v>
      </c>
      <c r="E88" s="9" t="s">
        <v>101</v>
      </c>
      <c r="F88" s="23" t="s">
        <v>102</v>
      </c>
      <c r="G88" s="23" t="s">
        <v>69</v>
      </c>
      <c r="H88" s="23" t="s">
        <v>104</v>
      </c>
      <c r="I88" s="9">
        <v>1</v>
      </c>
      <c r="J88" s="9">
        <v>22</v>
      </c>
      <c r="K88" s="9">
        <f t="shared" si="1"/>
        <v>22</v>
      </c>
    </row>
    <row r="89" spans="1:11">
      <c r="A89" s="22">
        <v>43201</v>
      </c>
      <c r="B89" s="9" t="s">
        <v>73</v>
      </c>
      <c r="C89" s="9" t="s">
        <v>85</v>
      </c>
      <c r="D89" s="9" t="s">
        <v>86</v>
      </c>
      <c r="E89" s="9" t="s">
        <v>87</v>
      </c>
      <c r="F89" s="23" t="s">
        <v>88</v>
      </c>
      <c r="G89" s="23" t="s">
        <v>89</v>
      </c>
      <c r="H89" s="23" t="s">
        <v>104</v>
      </c>
      <c r="I89" s="9">
        <v>3</v>
      </c>
      <c r="J89" s="9">
        <v>21</v>
      </c>
      <c r="K89" s="9">
        <f t="shared" si="1"/>
        <v>63</v>
      </c>
    </row>
    <row r="90" spans="1:11">
      <c r="A90" s="22">
        <v>43201</v>
      </c>
      <c r="B90" s="9" t="s">
        <v>73</v>
      </c>
      <c r="C90" s="9" t="s">
        <v>96</v>
      </c>
      <c r="D90" s="9" t="s">
        <v>86</v>
      </c>
      <c r="E90" s="9" t="s">
        <v>93</v>
      </c>
      <c r="F90" s="23" t="s">
        <v>94</v>
      </c>
      <c r="G90" s="23" t="s">
        <v>69</v>
      </c>
      <c r="H90" s="23" t="s">
        <v>90</v>
      </c>
      <c r="I90" s="9">
        <v>5</v>
      </c>
      <c r="J90" s="9">
        <v>26</v>
      </c>
      <c r="K90" s="9">
        <f t="shared" si="1"/>
        <v>130</v>
      </c>
    </row>
    <row r="91" spans="1:11">
      <c r="A91" s="22">
        <v>43202</v>
      </c>
      <c r="B91" s="9" t="s">
        <v>72</v>
      </c>
      <c r="C91" s="9" t="s">
        <v>105</v>
      </c>
      <c r="D91" s="9" t="s">
        <v>92</v>
      </c>
      <c r="E91" s="9" t="s">
        <v>87</v>
      </c>
      <c r="F91" s="23" t="s">
        <v>97</v>
      </c>
      <c r="G91" s="23" t="s">
        <v>103</v>
      </c>
      <c r="H91" s="23" t="s">
        <v>90</v>
      </c>
      <c r="I91" s="9">
        <v>3</v>
      </c>
      <c r="J91" s="9">
        <v>5</v>
      </c>
      <c r="K91" s="9">
        <f t="shared" si="1"/>
        <v>15</v>
      </c>
    </row>
    <row r="92" spans="1:11">
      <c r="A92" s="22">
        <v>43202</v>
      </c>
      <c r="B92" s="9" t="s">
        <v>73</v>
      </c>
      <c r="C92" s="9" t="s">
        <v>109</v>
      </c>
      <c r="D92" s="9" t="s">
        <v>86</v>
      </c>
      <c r="E92" s="9" t="s">
        <v>99</v>
      </c>
      <c r="F92" s="23" t="s">
        <v>94</v>
      </c>
      <c r="G92" s="23" t="s">
        <v>103</v>
      </c>
      <c r="H92" s="23" t="s">
        <v>95</v>
      </c>
      <c r="I92" s="9">
        <v>9</v>
      </c>
      <c r="J92" s="9">
        <v>19.8</v>
      </c>
      <c r="K92" s="9">
        <f t="shared" si="1"/>
        <v>178.20000000000002</v>
      </c>
    </row>
    <row r="93" spans="1:11">
      <c r="A93" s="22">
        <v>43202</v>
      </c>
      <c r="B93" s="9" t="s">
        <v>73</v>
      </c>
      <c r="C93" s="9" t="s">
        <v>96</v>
      </c>
      <c r="D93" s="9" t="s">
        <v>86</v>
      </c>
      <c r="E93" s="9" t="s">
        <v>87</v>
      </c>
      <c r="F93" s="23" t="s">
        <v>97</v>
      </c>
      <c r="G93" s="23" t="s">
        <v>89</v>
      </c>
      <c r="H93" s="23" t="s">
        <v>95</v>
      </c>
      <c r="I93" s="9">
        <v>6</v>
      </c>
      <c r="J93" s="9">
        <v>24.5</v>
      </c>
      <c r="K93" s="9">
        <f t="shared" si="1"/>
        <v>147</v>
      </c>
    </row>
    <row r="94" spans="1:11">
      <c r="A94" s="22">
        <v>43203</v>
      </c>
      <c r="B94" s="9" t="s">
        <v>72</v>
      </c>
      <c r="C94" s="9" t="s">
        <v>105</v>
      </c>
      <c r="D94" s="9" t="s">
        <v>86</v>
      </c>
      <c r="E94" s="9" t="s">
        <v>93</v>
      </c>
      <c r="F94" s="23" t="s">
        <v>94</v>
      </c>
      <c r="G94" s="23" t="s">
        <v>69</v>
      </c>
      <c r="H94" s="23" t="s">
        <v>104</v>
      </c>
      <c r="I94" s="9">
        <v>1</v>
      </c>
      <c r="J94" s="9">
        <v>18</v>
      </c>
      <c r="K94" s="9">
        <f t="shared" si="1"/>
        <v>18</v>
      </c>
    </row>
    <row r="95" spans="1:11">
      <c r="A95" s="22">
        <v>43204</v>
      </c>
      <c r="B95" s="9" t="s">
        <v>73</v>
      </c>
      <c r="C95" s="9" t="s">
        <v>109</v>
      </c>
      <c r="D95" s="9" t="s">
        <v>86</v>
      </c>
      <c r="E95" s="9" t="s">
        <v>101</v>
      </c>
      <c r="F95" s="23" t="s">
        <v>123</v>
      </c>
      <c r="G95" s="23" t="s">
        <v>69</v>
      </c>
      <c r="H95" s="23" t="s">
        <v>104</v>
      </c>
      <c r="I95" s="9">
        <v>2</v>
      </c>
      <c r="J95" s="9">
        <v>24</v>
      </c>
      <c r="K95" s="9">
        <f t="shared" si="1"/>
        <v>48</v>
      </c>
    </row>
    <row r="96" spans="1:11">
      <c r="A96" s="22">
        <v>43204</v>
      </c>
      <c r="B96" s="9" t="s">
        <v>73</v>
      </c>
      <c r="C96" s="9" t="s">
        <v>96</v>
      </c>
      <c r="D96" s="9" t="s">
        <v>86</v>
      </c>
      <c r="E96" s="9" t="s">
        <v>87</v>
      </c>
      <c r="F96" s="23" t="s">
        <v>97</v>
      </c>
      <c r="G96" s="23" t="s">
        <v>89</v>
      </c>
      <c r="H96" s="23" t="s">
        <v>95</v>
      </c>
      <c r="I96" s="9">
        <v>2</v>
      </c>
      <c r="J96" s="9">
        <v>24.5</v>
      </c>
      <c r="K96" s="9">
        <f t="shared" si="1"/>
        <v>49</v>
      </c>
    </row>
    <row r="97" spans="1:11">
      <c r="A97" s="22">
        <v>43204</v>
      </c>
      <c r="B97" s="9" t="s">
        <v>72</v>
      </c>
      <c r="C97" s="9" t="s">
        <v>105</v>
      </c>
      <c r="D97" s="9" t="s">
        <v>86</v>
      </c>
      <c r="E97" s="9" t="s">
        <v>101</v>
      </c>
      <c r="F97" s="23" t="s">
        <v>110</v>
      </c>
      <c r="G97" s="23" t="s">
        <v>69</v>
      </c>
      <c r="H97" s="23" t="s">
        <v>95</v>
      </c>
      <c r="I97" s="9">
        <v>3</v>
      </c>
      <c r="J97" s="9">
        <v>30</v>
      </c>
      <c r="K97" s="9">
        <f t="shared" si="1"/>
        <v>90</v>
      </c>
    </row>
    <row r="98" spans="1:11">
      <c r="A98" s="22">
        <v>43205</v>
      </c>
      <c r="B98" s="9" t="s">
        <v>72</v>
      </c>
      <c r="C98" s="9" t="s">
        <v>98</v>
      </c>
      <c r="D98" s="9" t="s">
        <v>86</v>
      </c>
      <c r="E98" s="9" t="s">
        <v>93</v>
      </c>
      <c r="F98" s="23" t="s">
        <v>94</v>
      </c>
      <c r="G98" s="23" t="s">
        <v>69</v>
      </c>
      <c r="H98" s="23" t="s">
        <v>95</v>
      </c>
      <c r="I98" s="9">
        <v>10</v>
      </c>
      <c r="J98" s="9">
        <v>21</v>
      </c>
      <c r="K98" s="9">
        <f t="shared" si="1"/>
        <v>210</v>
      </c>
    </row>
    <row r="99" spans="1:11">
      <c r="A99" s="22">
        <v>43207</v>
      </c>
      <c r="B99" s="9" t="s">
        <v>73</v>
      </c>
      <c r="C99" s="9" t="s">
        <v>85</v>
      </c>
      <c r="D99" s="9" t="s">
        <v>92</v>
      </c>
      <c r="E99" s="9" t="s">
        <v>115</v>
      </c>
      <c r="F99" s="23" t="s">
        <v>94</v>
      </c>
      <c r="G99" s="23" t="s">
        <v>69</v>
      </c>
      <c r="H99" s="23" t="s">
        <v>100</v>
      </c>
      <c r="I99" s="9">
        <v>10</v>
      </c>
      <c r="J99" s="9">
        <v>5</v>
      </c>
      <c r="K99" s="9">
        <f t="shared" si="1"/>
        <v>50</v>
      </c>
    </row>
    <row r="100" spans="1:11">
      <c r="A100" s="22">
        <v>43207</v>
      </c>
      <c r="B100" s="9" t="s">
        <v>72</v>
      </c>
      <c r="C100" s="9" t="s">
        <v>125</v>
      </c>
      <c r="D100" s="9" t="s">
        <v>86</v>
      </c>
      <c r="E100" s="9" t="s">
        <v>101</v>
      </c>
      <c r="F100" s="23" t="s">
        <v>127</v>
      </c>
      <c r="G100" s="23" t="s">
        <v>89</v>
      </c>
      <c r="H100" s="23" t="s">
        <v>95</v>
      </c>
      <c r="I100" s="9">
        <v>4</v>
      </c>
      <c r="J100" s="9">
        <v>23.5</v>
      </c>
      <c r="K100" s="9">
        <f t="shared" si="1"/>
        <v>94</v>
      </c>
    </row>
    <row r="101" spans="1:11">
      <c r="A101" s="22">
        <v>43209</v>
      </c>
      <c r="B101" s="9" t="s">
        <v>73</v>
      </c>
      <c r="C101" s="9" t="s">
        <v>96</v>
      </c>
      <c r="D101" s="9" t="s">
        <v>86</v>
      </c>
      <c r="E101" s="9" t="s">
        <v>115</v>
      </c>
      <c r="F101" s="23" t="s">
        <v>94</v>
      </c>
      <c r="G101" s="23" t="s">
        <v>103</v>
      </c>
      <c r="H101" s="23" t="s">
        <v>100</v>
      </c>
      <c r="I101" s="9">
        <v>1</v>
      </c>
      <c r="J101" s="9">
        <v>12.8</v>
      </c>
      <c r="K101" s="9">
        <f t="shared" si="1"/>
        <v>12.8</v>
      </c>
    </row>
    <row r="102" spans="1:11">
      <c r="A102" s="22">
        <v>43211</v>
      </c>
      <c r="B102" s="9" t="s">
        <v>106</v>
      </c>
      <c r="C102" s="9" t="s">
        <v>116</v>
      </c>
      <c r="D102" s="9" t="s">
        <v>86</v>
      </c>
      <c r="E102" s="9" t="s">
        <v>101</v>
      </c>
      <c r="F102" s="23" t="s">
        <v>112</v>
      </c>
      <c r="G102" s="23" t="s">
        <v>69</v>
      </c>
      <c r="H102" s="23" t="s">
        <v>95</v>
      </c>
      <c r="I102" s="9">
        <v>3</v>
      </c>
      <c r="J102" s="9">
        <v>28</v>
      </c>
      <c r="K102" s="9">
        <f t="shared" si="1"/>
        <v>84</v>
      </c>
    </row>
    <row r="103" spans="1:11">
      <c r="A103" s="22">
        <v>43212</v>
      </c>
      <c r="B103" s="9" t="s">
        <v>72</v>
      </c>
      <c r="C103" s="9" t="s">
        <v>113</v>
      </c>
      <c r="D103" s="9" t="s">
        <v>86</v>
      </c>
      <c r="E103" s="9" t="s">
        <v>101</v>
      </c>
      <c r="F103" s="23" t="s">
        <v>127</v>
      </c>
      <c r="G103" s="23" t="s">
        <v>69</v>
      </c>
      <c r="H103" s="23" t="s">
        <v>90</v>
      </c>
      <c r="I103" s="9">
        <v>6</v>
      </c>
      <c r="J103" s="9">
        <v>28.5</v>
      </c>
      <c r="K103" s="9">
        <f t="shared" si="1"/>
        <v>171</v>
      </c>
    </row>
    <row r="104" spans="1:11">
      <c r="A104" s="22">
        <v>43213</v>
      </c>
      <c r="B104" s="9" t="s">
        <v>73</v>
      </c>
      <c r="C104" s="9" t="s">
        <v>96</v>
      </c>
      <c r="D104" s="9" t="s">
        <v>86</v>
      </c>
      <c r="E104" s="9" t="s">
        <v>93</v>
      </c>
      <c r="F104" s="23" t="s">
        <v>94</v>
      </c>
      <c r="G104" s="23" t="s">
        <v>69</v>
      </c>
      <c r="H104" s="23" t="s">
        <v>90</v>
      </c>
      <c r="I104" s="9">
        <v>1</v>
      </c>
      <c r="J104" s="9">
        <v>26</v>
      </c>
      <c r="K104" s="9">
        <f t="shared" si="1"/>
        <v>26</v>
      </c>
    </row>
    <row r="105" spans="1:11">
      <c r="A105" s="22">
        <v>43214</v>
      </c>
      <c r="B105" s="9" t="s">
        <v>73</v>
      </c>
      <c r="C105" s="9" t="s">
        <v>85</v>
      </c>
      <c r="D105" s="9" t="s">
        <v>86</v>
      </c>
      <c r="E105" s="9" t="s">
        <v>87</v>
      </c>
      <c r="F105" s="23" t="s">
        <v>97</v>
      </c>
      <c r="G105" s="23" t="s">
        <v>69</v>
      </c>
      <c r="H105" s="23" t="s">
        <v>95</v>
      </c>
      <c r="I105" s="9">
        <v>5</v>
      </c>
      <c r="J105" s="9">
        <v>24.5</v>
      </c>
      <c r="K105" s="9">
        <f t="shared" si="1"/>
        <v>122.5</v>
      </c>
    </row>
    <row r="106" spans="1:11">
      <c r="A106" s="22">
        <v>43214</v>
      </c>
      <c r="B106" s="9" t="s">
        <v>71</v>
      </c>
      <c r="C106" s="9" t="s">
        <v>118</v>
      </c>
      <c r="D106" s="9" t="s">
        <v>86</v>
      </c>
      <c r="E106" s="9" t="s">
        <v>120</v>
      </c>
      <c r="F106" s="23" t="s">
        <v>94</v>
      </c>
      <c r="G106" s="23" t="s">
        <v>89</v>
      </c>
      <c r="H106" s="23" t="s">
        <v>90</v>
      </c>
      <c r="I106" s="9">
        <v>1</v>
      </c>
      <c r="J106" s="9">
        <v>23.8</v>
      </c>
      <c r="K106" s="9">
        <f t="shared" si="1"/>
        <v>23.8</v>
      </c>
    </row>
    <row r="107" spans="1:11">
      <c r="A107" s="22">
        <v>43216</v>
      </c>
      <c r="B107" s="9" t="s">
        <v>72</v>
      </c>
      <c r="C107" s="9" t="s">
        <v>105</v>
      </c>
      <c r="D107" s="9" t="s">
        <v>86</v>
      </c>
      <c r="E107" s="9" t="s">
        <v>101</v>
      </c>
      <c r="F107" s="23" t="s">
        <v>126</v>
      </c>
      <c r="G107" s="23" t="s">
        <v>69</v>
      </c>
      <c r="H107" s="23" t="s">
        <v>90</v>
      </c>
      <c r="I107" s="9">
        <v>10</v>
      </c>
      <c r="J107" s="9">
        <v>29.5</v>
      </c>
      <c r="K107" s="9">
        <f t="shared" si="1"/>
        <v>295</v>
      </c>
    </row>
    <row r="108" spans="1:11">
      <c r="A108" s="22">
        <v>43218</v>
      </c>
      <c r="B108" s="9" t="s">
        <v>73</v>
      </c>
      <c r="C108" s="9" t="s">
        <v>85</v>
      </c>
      <c r="D108" s="9" t="s">
        <v>86</v>
      </c>
      <c r="E108" s="9" t="s">
        <v>120</v>
      </c>
      <c r="F108" s="23" t="s">
        <v>94</v>
      </c>
      <c r="G108" s="23" t="s">
        <v>69</v>
      </c>
      <c r="H108" s="23" t="s">
        <v>95</v>
      </c>
      <c r="I108" s="9">
        <v>3</v>
      </c>
      <c r="J108" s="9">
        <v>18.8</v>
      </c>
      <c r="K108" s="9">
        <f t="shared" si="1"/>
        <v>56.400000000000006</v>
      </c>
    </row>
    <row r="109" spans="1:11">
      <c r="A109" s="22">
        <v>43218</v>
      </c>
      <c r="B109" s="9" t="s">
        <v>73</v>
      </c>
      <c r="C109" s="9" t="s">
        <v>96</v>
      </c>
      <c r="D109" s="9" t="s">
        <v>86</v>
      </c>
      <c r="E109" s="9" t="s">
        <v>101</v>
      </c>
      <c r="F109" s="23" t="s">
        <v>117</v>
      </c>
      <c r="G109" s="23" t="s">
        <v>69</v>
      </c>
      <c r="H109" s="23" t="s">
        <v>100</v>
      </c>
      <c r="I109" s="9">
        <v>1</v>
      </c>
      <c r="J109" s="9">
        <v>18</v>
      </c>
      <c r="K109" s="9">
        <f t="shared" si="1"/>
        <v>18</v>
      </c>
    </row>
    <row r="110" spans="1:11">
      <c r="A110" s="22">
        <v>43219</v>
      </c>
      <c r="B110" s="9" t="s">
        <v>73</v>
      </c>
      <c r="C110" s="9" t="s">
        <v>85</v>
      </c>
      <c r="D110" s="9" t="s">
        <v>86</v>
      </c>
      <c r="E110" s="9" t="s">
        <v>93</v>
      </c>
      <c r="F110" s="23" t="s">
        <v>94</v>
      </c>
      <c r="G110" s="23" t="s">
        <v>69</v>
      </c>
      <c r="H110" s="23" t="s">
        <v>104</v>
      </c>
      <c r="I110" s="9">
        <v>1</v>
      </c>
      <c r="J110" s="9">
        <v>18</v>
      </c>
      <c r="K110" s="9">
        <f t="shared" si="1"/>
        <v>18</v>
      </c>
    </row>
    <row r="111" spans="1:11">
      <c r="A111" s="22">
        <v>43219</v>
      </c>
      <c r="B111" s="9" t="s">
        <v>71</v>
      </c>
      <c r="C111" s="9" t="s">
        <v>118</v>
      </c>
      <c r="D111" s="9" t="s">
        <v>86</v>
      </c>
      <c r="E111" s="9" t="s">
        <v>93</v>
      </c>
      <c r="F111" s="23" t="s">
        <v>94</v>
      </c>
      <c r="G111" s="23" t="s">
        <v>69</v>
      </c>
      <c r="H111" s="23" t="s">
        <v>95</v>
      </c>
      <c r="I111" s="9">
        <v>1</v>
      </c>
      <c r="J111" s="9">
        <v>21</v>
      </c>
      <c r="K111" s="9">
        <f t="shared" si="1"/>
        <v>21</v>
      </c>
    </row>
    <row r="112" spans="1:11">
      <c r="A112" s="22">
        <v>43220</v>
      </c>
      <c r="B112" s="9" t="s">
        <v>72</v>
      </c>
      <c r="C112" s="9" t="s">
        <v>98</v>
      </c>
      <c r="D112" s="9" t="s">
        <v>86</v>
      </c>
      <c r="E112" s="9" t="s">
        <v>101</v>
      </c>
      <c r="F112" s="23" t="s">
        <v>112</v>
      </c>
      <c r="G112" s="23" t="s">
        <v>69</v>
      </c>
      <c r="H112" s="23" t="s">
        <v>95</v>
      </c>
      <c r="I112" s="9">
        <v>2</v>
      </c>
      <c r="J112" s="9">
        <v>28</v>
      </c>
      <c r="K112" s="9">
        <f t="shared" si="1"/>
        <v>56</v>
      </c>
    </row>
    <row r="113" spans="1:11">
      <c r="A113" s="22">
        <v>43222</v>
      </c>
      <c r="B113" s="9" t="s">
        <v>73</v>
      </c>
      <c r="C113" s="9" t="s">
        <v>109</v>
      </c>
      <c r="D113" s="9" t="s">
        <v>86</v>
      </c>
      <c r="E113" s="9" t="s">
        <v>101</v>
      </c>
      <c r="F113" s="23" t="s">
        <v>123</v>
      </c>
      <c r="G113" s="23" t="s">
        <v>103</v>
      </c>
      <c r="H113" s="23" t="s">
        <v>90</v>
      </c>
      <c r="I113" s="9">
        <v>1</v>
      </c>
      <c r="J113" s="9">
        <v>32</v>
      </c>
      <c r="K113" s="9">
        <f t="shared" si="1"/>
        <v>32</v>
      </c>
    </row>
    <row r="114" spans="1:11">
      <c r="A114" s="22">
        <v>43223</v>
      </c>
      <c r="B114" s="9" t="s">
        <v>73</v>
      </c>
      <c r="C114" s="9" t="s">
        <v>96</v>
      </c>
      <c r="D114" s="9" t="s">
        <v>92</v>
      </c>
      <c r="E114" s="9" t="s">
        <v>87</v>
      </c>
      <c r="F114" s="23" t="s">
        <v>88</v>
      </c>
      <c r="G114" s="23" t="s">
        <v>69</v>
      </c>
      <c r="H114" s="23" t="s">
        <v>90</v>
      </c>
      <c r="I114" s="9">
        <v>4</v>
      </c>
      <c r="J114" s="9">
        <v>5</v>
      </c>
      <c r="K114" s="9">
        <f t="shared" si="1"/>
        <v>20</v>
      </c>
    </row>
    <row r="115" spans="1:11">
      <c r="A115" s="22">
        <v>43225</v>
      </c>
      <c r="B115" s="9" t="s">
        <v>106</v>
      </c>
      <c r="C115" s="9" t="s">
        <v>114</v>
      </c>
      <c r="D115" s="9" t="s">
        <v>92</v>
      </c>
      <c r="E115" s="9" t="s">
        <v>87</v>
      </c>
      <c r="F115" s="23" t="s">
        <v>124</v>
      </c>
      <c r="G115" s="23" t="s">
        <v>69</v>
      </c>
      <c r="H115" s="23" t="s">
        <v>95</v>
      </c>
      <c r="I115" s="9">
        <v>10</v>
      </c>
      <c r="J115" s="9">
        <v>5</v>
      </c>
      <c r="K115" s="9">
        <f t="shared" si="1"/>
        <v>50</v>
      </c>
    </row>
    <row r="116" spans="1:11">
      <c r="A116" s="22">
        <v>43225</v>
      </c>
      <c r="B116" s="9" t="s">
        <v>72</v>
      </c>
      <c r="C116" s="9" t="s">
        <v>105</v>
      </c>
      <c r="D116" s="9" t="s">
        <v>92</v>
      </c>
      <c r="E116" s="9" t="s">
        <v>101</v>
      </c>
      <c r="F116" s="23" t="s">
        <v>102</v>
      </c>
      <c r="G116" s="23" t="s">
        <v>89</v>
      </c>
      <c r="H116" s="23" t="s">
        <v>100</v>
      </c>
      <c r="I116" s="9">
        <v>10</v>
      </c>
      <c r="J116" s="9">
        <v>5</v>
      </c>
      <c r="K116" s="9">
        <f t="shared" si="1"/>
        <v>50</v>
      </c>
    </row>
    <row r="117" spans="1:11">
      <c r="A117" s="22">
        <v>43226</v>
      </c>
      <c r="B117" s="9" t="s">
        <v>71</v>
      </c>
      <c r="C117" s="9" t="s">
        <v>122</v>
      </c>
      <c r="D117" s="9" t="s">
        <v>86</v>
      </c>
      <c r="E117" s="9" t="s">
        <v>87</v>
      </c>
      <c r="F117" s="23" t="s">
        <v>124</v>
      </c>
      <c r="G117" s="23" t="s">
        <v>69</v>
      </c>
      <c r="H117" s="23" t="s">
        <v>95</v>
      </c>
      <c r="I117" s="9">
        <v>3</v>
      </c>
      <c r="J117" s="9">
        <v>23</v>
      </c>
      <c r="K117" s="9">
        <f t="shared" si="1"/>
        <v>69</v>
      </c>
    </row>
    <row r="118" spans="1:11">
      <c r="A118" s="22">
        <v>43226</v>
      </c>
      <c r="B118" s="9" t="s">
        <v>71</v>
      </c>
      <c r="C118" s="9" t="s">
        <v>118</v>
      </c>
      <c r="D118" s="9" t="s">
        <v>86</v>
      </c>
      <c r="E118" s="9" t="s">
        <v>101</v>
      </c>
      <c r="F118" s="23" t="s">
        <v>112</v>
      </c>
      <c r="G118" s="23" t="s">
        <v>69</v>
      </c>
      <c r="H118" s="23" t="s">
        <v>100</v>
      </c>
      <c r="I118" s="9">
        <v>1</v>
      </c>
      <c r="J118" s="9">
        <v>23</v>
      </c>
      <c r="K118" s="9">
        <f t="shared" si="1"/>
        <v>23</v>
      </c>
    </row>
    <row r="119" spans="1:11">
      <c r="A119" s="22">
        <v>43226</v>
      </c>
      <c r="B119" s="9" t="s">
        <v>73</v>
      </c>
      <c r="C119" s="9" t="s">
        <v>96</v>
      </c>
      <c r="D119" s="9" t="s">
        <v>86</v>
      </c>
      <c r="E119" s="9" t="s">
        <v>87</v>
      </c>
      <c r="F119" s="23" t="s">
        <v>97</v>
      </c>
      <c r="G119" s="23" t="s">
        <v>69</v>
      </c>
      <c r="H119" s="23" t="s">
        <v>90</v>
      </c>
      <c r="I119" s="9">
        <v>6</v>
      </c>
      <c r="J119" s="9">
        <v>29.5</v>
      </c>
      <c r="K119" s="9">
        <f t="shared" si="1"/>
        <v>177</v>
      </c>
    </row>
    <row r="120" spans="1:11">
      <c r="A120" s="22">
        <v>43226</v>
      </c>
      <c r="B120" s="9" t="s">
        <v>72</v>
      </c>
      <c r="C120" s="9" t="s">
        <v>105</v>
      </c>
      <c r="D120" s="9" t="s">
        <v>86</v>
      </c>
      <c r="E120" s="9" t="s">
        <v>101</v>
      </c>
      <c r="F120" s="23" t="s">
        <v>112</v>
      </c>
      <c r="G120" s="23" t="s">
        <v>69</v>
      </c>
      <c r="H120" s="23" t="s">
        <v>90</v>
      </c>
      <c r="I120" s="9">
        <v>2</v>
      </c>
      <c r="J120" s="9">
        <v>33</v>
      </c>
      <c r="K120" s="9">
        <f t="shared" si="1"/>
        <v>66</v>
      </c>
    </row>
    <row r="121" spans="1:11">
      <c r="A121" s="22">
        <v>43228</v>
      </c>
      <c r="B121" s="9" t="s">
        <v>73</v>
      </c>
      <c r="C121" s="9" t="s">
        <v>85</v>
      </c>
      <c r="D121" s="9" t="s">
        <v>86</v>
      </c>
      <c r="E121" s="9" t="s">
        <v>101</v>
      </c>
      <c r="F121" s="23" t="s">
        <v>102</v>
      </c>
      <c r="G121" s="23" t="s">
        <v>69</v>
      </c>
      <c r="H121" s="23" t="s">
        <v>100</v>
      </c>
      <c r="I121" s="9">
        <v>5</v>
      </c>
      <c r="J121" s="9">
        <v>20</v>
      </c>
      <c r="K121" s="9">
        <f t="shared" si="1"/>
        <v>100</v>
      </c>
    </row>
    <row r="122" spans="1:11">
      <c r="A122" s="22">
        <v>43229</v>
      </c>
      <c r="B122" s="9" t="s">
        <v>72</v>
      </c>
      <c r="C122" s="9" t="s">
        <v>98</v>
      </c>
      <c r="D122" s="9" t="s">
        <v>86</v>
      </c>
      <c r="E122" s="9" t="s">
        <v>101</v>
      </c>
      <c r="F122" s="23" t="s">
        <v>112</v>
      </c>
      <c r="G122" s="23" t="s">
        <v>89</v>
      </c>
      <c r="H122" s="23" t="s">
        <v>90</v>
      </c>
      <c r="I122" s="9">
        <v>2</v>
      </c>
      <c r="J122" s="9">
        <v>33</v>
      </c>
      <c r="K122" s="9">
        <f t="shared" si="1"/>
        <v>66</v>
      </c>
    </row>
    <row r="123" spans="1:11">
      <c r="A123" s="22">
        <v>43229</v>
      </c>
      <c r="B123" s="9" t="s">
        <v>73</v>
      </c>
      <c r="C123" s="9" t="s">
        <v>85</v>
      </c>
      <c r="D123" s="9" t="s">
        <v>86</v>
      </c>
      <c r="E123" s="9" t="s">
        <v>93</v>
      </c>
      <c r="F123" s="23" t="s">
        <v>94</v>
      </c>
      <c r="G123" s="23" t="s">
        <v>69</v>
      </c>
      <c r="H123" s="23" t="s">
        <v>90</v>
      </c>
      <c r="I123" s="9">
        <v>10</v>
      </c>
      <c r="J123" s="9">
        <v>26</v>
      </c>
      <c r="K123" s="9">
        <f t="shared" si="1"/>
        <v>260</v>
      </c>
    </row>
    <row r="124" spans="1:11">
      <c r="A124" s="22">
        <v>43235</v>
      </c>
      <c r="B124" s="9" t="s">
        <v>72</v>
      </c>
      <c r="C124" s="9" t="s">
        <v>113</v>
      </c>
      <c r="D124" s="9" t="s">
        <v>86</v>
      </c>
      <c r="E124" s="9" t="s">
        <v>115</v>
      </c>
      <c r="F124" s="23" t="s">
        <v>94</v>
      </c>
      <c r="G124" s="23" t="s">
        <v>69</v>
      </c>
      <c r="H124" s="23" t="s">
        <v>90</v>
      </c>
      <c r="I124" s="9">
        <v>5</v>
      </c>
      <c r="J124" s="9">
        <v>22.8</v>
      </c>
      <c r="K124" s="9">
        <f t="shared" si="1"/>
        <v>114</v>
      </c>
    </row>
    <row r="125" spans="1:11">
      <c r="A125" s="22">
        <v>43235</v>
      </c>
      <c r="B125" s="9" t="s">
        <v>106</v>
      </c>
      <c r="C125" s="9" t="s">
        <v>107</v>
      </c>
      <c r="D125" s="9" t="s">
        <v>86</v>
      </c>
      <c r="E125" s="9" t="s">
        <v>99</v>
      </c>
      <c r="F125" s="23" t="s">
        <v>94</v>
      </c>
      <c r="G125" s="23" t="s">
        <v>89</v>
      </c>
      <c r="H125" s="23" t="s">
        <v>90</v>
      </c>
      <c r="I125" s="9">
        <v>8</v>
      </c>
      <c r="J125" s="9">
        <v>24.8</v>
      </c>
      <c r="K125" s="9">
        <f t="shared" si="1"/>
        <v>198.4</v>
      </c>
    </row>
    <row r="126" spans="1:11">
      <c r="A126" s="22">
        <v>43236</v>
      </c>
      <c r="B126" s="9" t="s">
        <v>72</v>
      </c>
      <c r="C126" s="9" t="s">
        <v>91</v>
      </c>
      <c r="D126" s="9" t="s">
        <v>86</v>
      </c>
      <c r="E126" s="9" t="s">
        <v>87</v>
      </c>
      <c r="F126" s="23" t="s">
        <v>97</v>
      </c>
      <c r="G126" s="23" t="s">
        <v>69</v>
      </c>
      <c r="H126" s="23" t="s">
        <v>104</v>
      </c>
      <c r="I126" s="9">
        <v>1</v>
      </c>
      <c r="J126" s="9">
        <v>21.5</v>
      </c>
      <c r="K126" s="9">
        <f t="shared" si="1"/>
        <v>21.5</v>
      </c>
    </row>
    <row r="127" spans="1:11">
      <c r="A127" s="22">
        <v>43236</v>
      </c>
      <c r="B127" s="9" t="s">
        <v>73</v>
      </c>
      <c r="C127" s="9" t="s">
        <v>85</v>
      </c>
      <c r="D127" s="9" t="s">
        <v>86</v>
      </c>
      <c r="E127" s="9" t="s">
        <v>87</v>
      </c>
      <c r="F127" s="23" t="s">
        <v>97</v>
      </c>
      <c r="G127" s="23" t="s">
        <v>69</v>
      </c>
      <c r="H127" s="23" t="s">
        <v>90</v>
      </c>
      <c r="I127" s="9">
        <v>10</v>
      </c>
      <c r="J127" s="9">
        <v>29.5</v>
      </c>
      <c r="K127" s="9">
        <f t="shared" si="1"/>
        <v>295</v>
      </c>
    </row>
    <row r="128" spans="1:11">
      <c r="A128" s="22">
        <v>43237</v>
      </c>
      <c r="B128" s="9" t="s">
        <v>73</v>
      </c>
      <c r="C128" s="9" t="s">
        <v>109</v>
      </c>
      <c r="D128" s="9" t="s">
        <v>86</v>
      </c>
      <c r="E128" s="9" t="s">
        <v>101</v>
      </c>
      <c r="F128" s="23" t="s">
        <v>102</v>
      </c>
      <c r="G128" s="23" t="s">
        <v>69</v>
      </c>
      <c r="H128" s="23" t="s">
        <v>104</v>
      </c>
      <c r="I128" s="9">
        <v>5</v>
      </c>
      <c r="J128" s="9">
        <v>22</v>
      </c>
      <c r="K128" s="9">
        <f t="shared" si="1"/>
        <v>110</v>
      </c>
    </row>
    <row r="129" spans="1:11">
      <c r="A129" s="22">
        <v>43239</v>
      </c>
      <c r="B129" s="9" t="s">
        <v>73</v>
      </c>
      <c r="C129" s="9" t="s">
        <v>109</v>
      </c>
      <c r="D129" s="9" t="s">
        <v>86</v>
      </c>
      <c r="E129" s="9" t="s">
        <v>101</v>
      </c>
      <c r="F129" s="23" t="s">
        <v>110</v>
      </c>
      <c r="G129" s="23" t="s">
        <v>103</v>
      </c>
      <c r="H129" s="23" t="s">
        <v>90</v>
      </c>
      <c r="I129" s="9">
        <v>5</v>
      </c>
      <c r="J129" s="9">
        <v>35</v>
      </c>
      <c r="K129" s="9">
        <f t="shared" si="1"/>
        <v>175</v>
      </c>
    </row>
    <row r="130" spans="1:11">
      <c r="A130" s="22">
        <v>43240</v>
      </c>
      <c r="B130" s="9" t="s">
        <v>73</v>
      </c>
      <c r="C130" s="9" t="s">
        <v>96</v>
      </c>
      <c r="D130" s="9" t="s">
        <v>86</v>
      </c>
      <c r="E130" s="9" t="s">
        <v>87</v>
      </c>
      <c r="F130" s="23" t="s">
        <v>88</v>
      </c>
      <c r="G130" s="23" t="s">
        <v>89</v>
      </c>
      <c r="H130" s="23" t="s">
        <v>95</v>
      </c>
      <c r="I130" s="9">
        <v>4</v>
      </c>
      <c r="J130" s="9">
        <v>24</v>
      </c>
      <c r="K130" s="9">
        <f t="shared" si="1"/>
        <v>96</v>
      </c>
    </row>
    <row r="131" spans="1:11">
      <c r="A131" s="22">
        <v>43240</v>
      </c>
      <c r="B131" s="9" t="s">
        <v>73</v>
      </c>
      <c r="C131" s="9" t="s">
        <v>85</v>
      </c>
      <c r="D131" s="9" t="s">
        <v>86</v>
      </c>
      <c r="E131" s="9" t="s">
        <v>101</v>
      </c>
      <c r="F131" s="23" t="s">
        <v>112</v>
      </c>
      <c r="G131" s="23" t="s">
        <v>69</v>
      </c>
      <c r="H131" s="23" t="s">
        <v>90</v>
      </c>
      <c r="I131" s="9">
        <v>3</v>
      </c>
      <c r="J131" s="9">
        <v>33</v>
      </c>
      <c r="K131" s="9">
        <f t="shared" ref="K131:K194" si="2">I131*J131</f>
        <v>99</v>
      </c>
    </row>
    <row r="132" spans="1:11">
      <c r="A132" s="22">
        <v>43242</v>
      </c>
      <c r="B132" s="9" t="s">
        <v>73</v>
      </c>
      <c r="C132" s="9" t="s">
        <v>96</v>
      </c>
      <c r="D132" s="9" t="s">
        <v>86</v>
      </c>
      <c r="E132" s="9" t="s">
        <v>101</v>
      </c>
      <c r="F132" s="23" t="s">
        <v>123</v>
      </c>
      <c r="G132" s="23" t="s">
        <v>69</v>
      </c>
      <c r="H132" s="23" t="s">
        <v>104</v>
      </c>
      <c r="I132" s="9">
        <v>3</v>
      </c>
      <c r="J132" s="9">
        <v>24</v>
      </c>
      <c r="K132" s="9">
        <f t="shared" si="2"/>
        <v>72</v>
      </c>
    </row>
    <row r="133" spans="1:11">
      <c r="A133" s="22">
        <v>43243</v>
      </c>
      <c r="B133" s="9" t="s">
        <v>73</v>
      </c>
      <c r="C133" s="9" t="s">
        <v>109</v>
      </c>
      <c r="D133" s="9" t="s">
        <v>92</v>
      </c>
      <c r="E133" s="9" t="s">
        <v>87</v>
      </c>
      <c r="F133" s="23" t="s">
        <v>97</v>
      </c>
      <c r="G133" s="23" t="s">
        <v>69</v>
      </c>
      <c r="H133" s="23" t="s">
        <v>95</v>
      </c>
      <c r="I133" s="9">
        <v>5</v>
      </c>
      <c r="J133" s="9">
        <v>5</v>
      </c>
      <c r="K133" s="9">
        <f t="shared" si="2"/>
        <v>25</v>
      </c>
    </row>
    <row r="134" spans="1:11">
      <c r="A134" s="22">
        <v>43243</v>
      </c>
      <c r="B134" s="9" t="s">
        <v>73</v>
      </c>
      <c r="C134" s="9" t="s">
        <v>109</v>
      </c>
      <c r="D134" s="9" t="s">
        <v>86</v>
      </c>
      <c r="E134" s="9" t="s">
        <v>87</v>
      </c>
      <c r="F134" s="23" t="s">
        <v>128</v>
      </c>
      <c r="G134" s="23" t="s">
        <v>69</v>
      </c>
      <c r="H134" s="23" t="s">
        <v>95</v>
      </c>
      <c r="I134" s="9">
        <v>10</v>
      </c>
      <c r="J134" s="9">
        <v>23.5</v>
      </c>
      <c r="K134" s="9">
        <f t="shared" si="2"/>
        <v>235</v>
      </c>
    </row>
    <row r="135" spans="1:11">
      <c r="A135" s="22">
        <v>43244</v>
      </c>
      <c r="B135" s="9" t="s">
        <v>71</v>
      </c>
      <c r="C135" s="9" t="s">
        <v>122</v>
      </c>
      <c r="D135" s="9" t="s">
        <v>86</v>
      </c>
      <c r="E135" s="9" t="s">
        <v>101</v>
      </c>
      <c r="F135" s="23" t="s">
        <v>127</v>
      </c>
      <c r="G135" s="23" t="s">
        <v>69</v>
      </c>
      <c r="H135" s="23" t="s">
        <v>95</v>
      </c>
      <c r="I135" s="9">
        <v>2</v>
      </c>
      <c r="J135" s="9">
        <v>23.5</v>
      </c>
      <c r="K135" s="9">
        <f t="shared" si="2"/>
        <v>47</v>
      </c>
    </row>
    <row r="136" spans="1:11">
      <c r="A136" s="22">
        <v>43246</v>
      </c>
      <c r="B136" s="9" t="s">
        <v>72</v>
      </c>
      <c r="C136" s="9" t="s">
        <v>105</v>
      </c>
      <c r="D136" s="9" t="s">
        <v>86</v>
      </c>
      <c r="E136" s="9" t="s">
        <v>99</v>
      </c>
      <c r="F136" s="23" t="s">
        <v>94</v>
      </c>
      <c r="G136" s="23" t="s">
        <v>69</v>
      </c>
      <c r="H136" s="23" t="s">
        <v>90</v>
      </c>
      <c r="I136" s="9">
        <v>8</v>
      </c>
      <c r="J136" s="9">
        <v>24.8</v>
      </c>
      <c r="K136" s="9">
        <f t="shared" si="2"/>
        <v>198.4</v>
      </c>
    </row>
    <row r="137" spans="1:11">
      <c r="A137" s="22">
        <v>43247</v>
      </c>
      <c r="B137" s="9" t="s">
        <v>73</v>
      </c>
      <c r="C137" s="9" t="s">
        <v>85</v>
      </c>
      <c r="D137" s="9" t="s">
        <v>92</v>
      </c>
      <c r="E137" s="9" t="s">
        <v>87</v>
      </c>
      <c r="F137" s="23" t="s">
        <v>97</v>
      </c>
      <c r="G137" s="23" t="s">
        <v>69</v>
      </c>
      <c r="H137" s="23" t="s">
        <v>100</v>
      </c>
      <c r="I137" s="9">
        <v>10</v>
      </c>
      <c r="J137" s="9">
        <v>5</v>
      </c>
      <c r="K137" s="9">
        <f t="shared" si="2"/>
        <v>50</v>
      </c>
    </row>
    <row r="138" spans="1:11">
      <c r="A138" s="22">
        <v>43247</v>
      </c>
      <c r="B138" s="9" t="s">
        <v>73</v>
      </c>
      <c r="C138" s="9" t="s">
        <v>96</v>
      </c>
      <c r="D138" s="9" t="s">
        <v>86</v>
      </c>
      <c r="E138" s="9" t="s">
        <v>87</v>
      </c>
      <c r="F138" s="23" t="s">
        <v>88</v>
      </c>
      <c r="G138" s="23" t="s">
        <v>89</v>
      </c>
      <c r="H138" s="23" t="s">
        <v>90</v>
      </c>
      <c r="I138" s="9">
        <v>2</v>
      </c>
      <c r="J138" s="9">
        <v>29</v>
      </c>
      <c r="K138" s="9">
        <f t="shared" si="2"/>
        <v>58</v>
      </c>
    </row>
    <row r="139" spans="1:11">
      <c r="A139" s="22">
        <v>43249</v>
      </c>
      <c r="B139" s="9" t="s">
        <v>73</v>
      </c>
      <c r="C139" s="9" t="s">
        <v>109</v>
      </c>
      <c r="D139" s="9" t="s">
        <v>86</v>
      </c>
      <c r="E139" s="9" t="s">
        <v>93</v>
      </c>
      <c r="F139" s="23" t="s">
        <v>94</v>
      </c>
      <c r="G139" s="23" t="s">
        <v>89</v>
      </c>
      <c r="H139" s="23" t="s">
        <v>90</v>
      </c>
      <c r="I139" s="9">
        <v>5</v>
      </c>
      <c r="J139" s="9">
        <v>26</v>
      </c>
      <c r="K139" s="9">
        <f t="shared" si="2"/>
        <v>130</v>
      </c>
    </row>
    <row r="140" spans="1:11">
      <c r="A140" s="22">
        <v>43249</v>
      </c>
      <c r="B140" s="9" t="s">
        <v>73</v>
      </c>
      <c r="C140" s="9" t="s">
        <v>109</v>
      </c>
      <c r="D140" s="9" t="s">
        <v>86</v>
      </c>
      <c r="E140" s="9" t="s">
        <v>87</v>
      </c>
      <c r="F140" s="23" t="s">
        <v>97</v>
      </c>
      <c r="G140" s="23" t="s">
        <v>103</v>
      </c>
      <c r="H140" s="23" t="s">
        <v>104</v>
      </c>
      <c r="I140" s="9">
        <v>3</v>
      </c>
      <c r="J140" s="9">
        <v>21.5</v>
      </c>
      <c r="K140" s="9">
        <f t="shared" si="2"/>
        <v>64.5</v>
      </c>
    </row>
    <row r="141" spans="1:11">
      <c r="A141" s="22">
        <v>43249</v>
      </c>
      <c r="B141" s="9" t="s">
        <v>73</v>
      </c>
      <c r="C141" s="9" t="s">
        <v>96</v>
      </c>
      <c r="D141" s="9" t="s">
        <v>86</v>
      </c>
      <c r="E141" s="9" t="s">
        <v>120</v>
      </c>
      <c r="F141" s="23" t="s">
        <v>94</v>
      </c>
      <c r="G141" s="23" t="s">
        <v>69</v>
      </c>
      <c r="H141" s="23" t="s">
        <v>104</v>
      </c>
      <c r="I141" s="9">
        <v>2</v>
      </c>
      <c r="J141" s="9">
        <v>15.8</v>
      </c>
      <c r="K141" s="9">
        <f t="shared" si="2"/>
        <v>31.6</v>
      </c>
    </row>
    <row r="142" spans="1:11">
      <c r="A142" s="22">
        <v>43250</v>
      </c>
      <c r="B142" s="9" t="s">
        <v>72</v>
      </c>
      <c r="C142" s="9" t="s">
        <v>105</v>
      </c>
      <c r="D142" s="9" t="s">
        <v>86</v>
      </c>
      <c r="E142" s="9" t="s">
        <v>87</v>
      </c>
      <c r="F142" s="23" t="s">
        <v>97</v>
      </c>
      <c r="G142" s="23" t="s">
        <v>69</v>
      </c>
      <c r="H142" s="23" t="s">
        <v>104</v>
      </c>
      <c r="I142" s="9">
        <v>3</v>
      </c>
      <c r="J142" s="9">
        <v>21.5</v>
      </c>
      <c r="K142" s="9">
        <f t="shared" si="2"/>
        <v>64.5</v>
      </c>
    </row>
    <row r="143" spans="1:11">
      <c r="A143" s="22">
        <v>43252</v>
      </c>
      <c r="B143" s="9" t="s">
        <v>72</v>
      </c>
      <c r="C143" s="9" t="s">
        <v>105</v>
      </c>
      <c r="D143" s="9" t="s">
        <v>92</v>
      </c>
      <c r="E143" s="9" t="s">
        <v>101</v>
      </c>
      <c r="F143" s="23" t="s">
        <v>123</v>
      </c>
      <c r="G143" s="23" t="s">
        <v>89</v>
      </c>
      <c r="H143" s="23" t="s">
        <v>90</v>
      </c>
      <c r="I143" s="9">
        <v>5</v>
      </c>
      <c r="J143" s="9">
        <v>5</v>
      </c>
      <c r="K143" s="9">
        <f t="shared" si="2"/>
        <v>25</v>
      </c>
    </row>
    <row r="144" spans="1:11">
      <c r="A144" s="22">
        <v>43253</v>
      </c>
      <c r="B144" s="9" t="s">
        <v>72</v>
      </c>
      <c r="C144" s="9" t="s">
        <v>105</v>
      </c>
      <c r="D144" s="9" t="s">
        <v>92</v>
      </c>
      <c r="E144" s="9" t="s">
        <v>111</v>
      </c>
      <c r="F144" s="23" t="s">
        <v>94</v>
      </c>
      <c r="G144" s="23" t="s">
        <v>69</v>
      </c>
      <c r="H144" s="23" t="s">
        <v>90</v>
      </c>
      <c r="I144" s="9">
        <v>7</v>
      </c>
      <c r="J144" s="9">
        <v>5</v>
      </c>
      <c r="K144" s="9">
        <f t="shared" si="2"/>
        <v>35</v>
      </c>
    </row>
    <row r="145" spans="1:11">
      <c r="A145" s="22">
        <v>43257</v>
      </c>
      <c r="B145" s="9" t="s">
        <v>73</v>
      </c>
      <c r="C145" s="9" t="s">
        <v>96</v>
      </c>
      <c r="D145" s="9" t="s">
        <v>92</v>
      </c>
      <c r="E145" s="9" t="s">
        <v>87</v>
      </c>
      <c r="F145" s="23" t="s">
        <v>88</v>
      </c>
      <c r="G145" s="23" t="s">
        <v>69</v>
      </c>
      <c r="H145" s="23" t="s">
        <v>90</v>
      </c>
      <c r="I145" s="9">
        <v>4</v>
      </c>
      <c r="J145" s="9">
        <v>5</v>
      </c>
      <c r="K145" s="9">
        <f t="shared" si="2"/>
        <v>20</v>
      </c>
    </row>
    <row r="146" spans="1:11">
      <c r="A146" s="22">
        <v>43258</v>
      </c>
      <c r="B146" s="9" t="s">
        <v>73</v>
      </c>
      <c r="C146" s="9" t="s">
        <v>109</v>
      </c>
      <c r="D146" s="9" t="s">
        <v>86</v>
      </c>
      <c r="E146" s="9" t="s">
        <v>99</v>
      </c>
      <c r="F146" s="23" t="s">
        <v>94</v>
      </c>
      <c r="G146" s="23" t="s">
        <v>69</v>
      </c>
      <c r="H146" s="23" t="s">
        <v>90</v>
      </c>
      <c r="I146" s="9">
        <v>3</v>
      </c>
      <c r="J146" s="9">
        <v>24.8</v>
      </c>
      <c r="K146" s="9">
        <f t="shared" si="2"/>
        <v>74.400000000000006</v>
      </c>
    </row>
    <row r="147" spans="1:11">
      <c r="A147" s="22">
        <v>43261</v>
      </c>
      <c r="B147" s="9" t="s">
        <v>73</v>
      </c>
      <c r="C147" s="9" t="s">
        <v>109</v>
      </c>
      <c r="D147" s="9" t="s">
        <v>86</v>
      </c>
      <c r="E147" s="9" t="s">
        <v>101</v>
      </c>
      <c r="F147" s="23" t="s">
        <v>127</v>
      </c>
      <c r="G147" s="23" t="s">
        <v>69</v>
      </c>
      <c r="H147" s="23" t="s">
        <v>90</v>
      </c>
      <c r="I147" s="9">
        <v>5</v>
      </c>
      <c r="J147" s="9">
        <v>28.5</v>
      </c>
      <c r="K147" s="9">
        <f t="shared" si="2"/>
        <v>142.5</v>
      </c>
    </row>
    <row r="148" spans="1:11">
      <c r="A148" s="22">
        <v>43261</v>
      </c>
      <c r="B148" s="9" t="s">
        <v>73</v>
      </c>
      <c r="C148" s="9" t="s">
        <v>96</v>
      </c>
      <c r="D148" s="9" t="s">
        <v>92</v>
      </c>
      <c r="E148" s="9" t="s">
        <v>120</v>
      </c>
      <c r="F148" s="23" t="s">
        <v>94</v>
      </c>
      <c r="G148" s="23" t="s">
        <v>69</v>
      </c>
      <c r="H148" s="23" t="s">
        <v>95</v>
      </c>
      <c r="I148" s="9">
        <v>3</v>
      </c>
      <c r="J148" s="9">
        <v>5</v>
      </c>
      <c r="K148" s="9">
        <f t="shared" si="2"/>
        <v>15</v>
      </c>
    </row>
    <row r="149" spans="1:11">
      <c r="A149" s="22">
        <v>43262</v>
      </c>
      <c r="B149" s="9" t="s">
        <v>106</v>
      </c>
      <c r="C149" s="9" t="s">
        <v>114</v>
      </c>
      <c r="D149" s="9" t="s">
        <v>86</v>
      </c>
      <c r="E149" s="9" t="s">
        <v>101</v>
      </c>
      <c r="F149" s="23" t="s">
        <v>112</v>
      </c>
      <c r="G149" s="23" t="s">
        <v>103</v>
      </c>
      <c r="H149" s="23" t="s">
        <v>104</v>
      </c>
      <c r="I149" s="9">
        <v>8</v>
      </c>
      <c r="J149" s="9">
        <v>25</v>
      </c>
      <c r="K149" s="9">
        <f t="shared" si="2"/>
        <v>200</v>
      </c>
    </row>
    <row r="150" spans="1:11">
      <c r="A150" s="22">
        <v>43267</v>
      </c>
      <c r="B150" s="9" t="s">
        <v>73</v>
      </c>
      <c r="C150" s="9" t="s">
        <v>96</v>
      </c>
      <c r="D150" s="9" t="s">
        <v>92</v>
      </c>
      <c r="E150" s="9" t="s">
        <v>101</v>
      </c>
      <c r="F150" s="23" t="s">
        <v>121</v>
      </c>
      <c r="G150" s="23" t="s">
        <v>103</v>
      </c>
      <c r="H150" s="23" t="s">
        <v>104</v>
      </c>
      <c r="I150" s="9">
        <v>10</v>
      </c>
      <c r="J150" s="9">
        <v>5</v>
      </c>
      <c r="K150" s="9">
        <f t="shared" si="2"/>
        <v>50</v>
      </c>
    </row>
    <row r="151" spans="1:11">
      <c r="A151" s="22">
        <v>43268</v>
      </c>
      <c r="B151" s="9" t="s">
        <v>73</v>
      </c>
      <c r="C151" s="9" t="s">
        <v>85</v>
      </c>
      <c r="D151" s="9" t="s">
        <v>86</v>
      </c>
      <c r="E151" s="9" t="s">
        <v>93</v>
      </c>
      <c r="F151" s="23" t="s">
        <v>94</v>
      </c>
      <c r="G151" s="23" t="s">
        <v>69</v>
      </c>
      <c r="H151" s="23" t="s">
        <v>90</v>
      </c>
      <c r="I151" s="9">
        <v>3</v>
      </c>
      <c r="J151" s="9">
        <v>26</v>
      </c>
      <c r="K151" s="9">
        <f t="shared" si="2"/>
        <v>78</v>
      </c>
    </row>
    <row r="152" spans="1:11">
      <c r="A152" s="22">
        <v>43268</v>
      </c>
      <c r="B152" s="9" t="s">
        <v>72</v>
      </c>
      <c r="C152" s="9" t="s">
        <v>113</v>
      </c>
      <c r="D152" s="9" t="s">
        <v>86</v>
      </c>
      <c r="E152" s="9" t="s">
        <v>101</v>
      </c>
      <c r="F152" s="23" t="s">
        <v>112</v>
      </c>
      <c r="G152" s="23" t="s">
        <v>103</v>
      </c>
      <c r="H152" s="23" t="s">
        <v>90</v>
      </c>
      <c r="I152" s="9">
        <v>2</v>
      </c>
      <c r="J152" s="9">
        <v>33</v>
      </c>
      <c r="K152" s="9">
        <f t="shared" si="2"/>
        <v>66</v>
      </c>
    </row>
    <row r="153" spans="1:11">
      <c r="A153" s="22">
        <v>43269</v>
      </c>
      <c r="B153" s="9" t="s">
        <v>72</v>
      </c>
      <c r="C153" s="9" t="s">
        <v>105</v>
      </c>
      <c r="D153" s="9" t="s">
        <v>86</v>
      </c>
      <c r="E153" s="9" t="s">
        <v>87</v>
      </c>
      <c r="F153" s="23" t="s">
        <v>88</v>
      </c>
      <c r="G153" s="23" t="s">
        <v>69</v>
      </c>
      <c r="H153" s="23" t="s">
        <v>95</v>
      </c>
      <c r="I153" s="9">
        <v>3</v>
      </c>
      <c r="J153" s="9">
        <v>24</v>
      </c>
      <c r="K153" s="9">
        <f t="shared" si="2"/>
        <v>72</v>
      </c>
    </row>
    <row r="154" spans="1:11">
      <c r="A154" s="22">
        <v>43270</v>
      </c>
      <c r="B154" s="9" t="s">
        <v>72</v>
      </c>
      <c r="C154" s="9" t="s">
        <v>105</v>
      </c>
      <c r="D154" s="9" t="s">
        <v>86</v>
      </c>
      <c r="E154" s="9" t="s">
        <v>115</v>
      </c>
      <c r="F154" s="23" t="s">
        <v>94</v>
      </c>
      <c r="G154" s="23" t="s">
        <v>69</v>
      </c>
      <c r="H154" s="23" t="s">
        <v>95</v>
      </c>
      <c r="I154" s="9">
        <v>4</v>
      </c>
      <c r="J154" s="9">
        <v>17.8</v>
      </c>
      <c r="K154" s="9">
        <f t="shared" si="2"/>
        <v>71.2</v>
      </c>
    </row>
    <row r="155" spans="1:11">
      <c r="A155" s="22">
        <v>43271</v>
      </c>
      <c r="B155" s="9" t="s">
        <v>72</v>
      </c>
      <c r="C155" s="9" t="s">
        <v>105</v>
      </c>
      <c r="D155" s="9" t="s">
        <v>86</v>
      </c>
      <c r="E155" s="9" t="s">
        <v>101</v>
      </c>
      <c r="F155" s="23" t="s">
        <v>102</v>
      </c>
      <c r="G155" s="23" t="s">
        <v>69</v>
      </c>
      <c r="H155" s="23" t="s">
        <v>95</v>
      </c>
      <c r="I155" s="9">
        <v>1</v>
      </c>
      <c r="J155" s="9">
        <v>25</v>
      </c>
      <c r="K155" s="9">
        <f t="shared" si="2"/>
        <v>25</v>
      </c>
    </row>
    <row r="156" spans="1:11">
      <c r="A156" s="22">
        <v>43273</v>
      </c>
      <c r="B156" s="9" t="s">
        <v>73</v>
      </c>
      <c r="C156" s="9" t="s">
        <v>96</v>
      </c>
      <c r="D156" s="9" t="s">
        <v>86</v>
      </c>
      <c r="E156" s="9" t="s">
        <v>115</v>
      </c>
      <c r="F156" s="23" t="s">
        <v>94</v>
      </c>
      <c r="G156" s="23" t="s">
        <v>89</v>
      </c>
      <c r="H156" s="23" t="s">
        <v>95</v>
      </c>
      <c r="I156" s="9">
        <v>3</v>
      </c>
      <c r="J156" s="9">
        <v>17.8</v>
      </c>
      <c r="K156" s="9">
        <f t="shared" si="2"/>
        <v>53.400000000000006</v>
      </c>
    </row>
    <row r="157" spans="1:11">
      <c r="A157" s="22">
        <v>43273</v>
      </c>
      <c r="B157" s="9" t="s">
        <v>73</v>
      </c>
      <c r="C157" s="9" t="s">
        <v>96</v>
      </c>
      <c r="D157" s="9" t="s">
        <v>86</v>
      </c>
      <c r="E157" s="9" t="s">
        <v>101</v>
      </c>
      <c r="F157" s="23" t="s">
        <v>108</v>
      </c>
      <c r="G157" s="23" t="s">
        <v>69</v>
      </c>
      <c r="H157" s="23" t="s">
        <v>95</v>
      </c>
      <c r="I157" s="9">
        <v>5</v>
      </c>
      <c r="J157" s="9">
        <v>24</v>
      </c>
      <c r="K157" s="9">
        <f t="shared" si="2"/>
        <v>120</v>
      </c>
    </row>
    <row r="158" spans="1:11">
      <c r="A158" s="22">
        <v>43273</v>
      </c>
      <c r="B158" s="9" t="s">
        <v>73</v>
      </c>
      <c r="C158" s="9" t="s">
        <v>109</v>
      </c>
      <c r="D158" s="9" t="s">
        <v>86</v>
      </c>
      <c r="E158" s="9" t="s">
        <v>111</v>
      </c>
      <c r="F158" s="23" t="s">
        <v>94</v>
      </c>
      <c r="G158" s="23" t="s">
        <v>103</v>
      </c>
      <c r="H158" s="23" t="s">
        <v>95</v>
      </c>
      <c r="I158" s="9">
        <v>8</v>
      </c>
      <c r="J158" s="9">
        <v>20</v>
      </c>
      <c r="K158" s="9">
        <f t="shared" si="2"/>
        <v>160</v>
      </c>
    </row>
    <row r="159" spans="1:11">
      <c r="A159" s="22">
        <v>43274</v>
      </c>
      <c r="B159" s="9" t="s">
        <v>71</v>
      </c>
      <c r="C159" s="9" t="s">
        <v>118</v>
      </c>
      <c r="D159" s="9" t="s">
        <v>92</v>
      </c>
      <c r="E159" s="9" t="s">
        <v>87</v>
      </c>
      <c r="F159" s="23" t="s">
        <v>88</v>
      </c>
      <c r="G159" s="23" t="s">
        <v>89</v>
      </c>
      <c r="H159" s="23" t="s">
        <v>104</v>
      </c>
      <c r="I159" s="9">
        <v>8</v>
      </c>
      <c r="J159" s="9">
        <v>5</v>
      </c>
      <c r="K159" s="9">
        <f t="shared" si="2"/>
        <v>40</v>
      </c>
    </row>
    <row r="160" spans="1:11">
      <c r="A160" s="22">
        <v>43275</v>
      </c>
      <c r="B160" s="9" t="s">
        <v>73</v>
      </c>
      <c r="C160" s="9" t="s">
        <v>85</v>
      </c>
      <c r="D160" s="9" t="s">
        <v>92</v>
      </c>
      <c r="E160" s="9" t="s">
        <v>101</v>
      </c>
      <c r="F160" s="23" t="s">
        <v>110</v>
      </c>
      <c r="G160" s="23" t="s">
        <v>89</v>
      </c>
      <c r="H160" s="23" t="s">
        <v>104</v>
      </c>
      <c r="I160" s="9">
        <v>4</v>
      </c>
      <c r="J160" s="9">
        <v>5</v>
      </c>
      <c r="K160" s="9">
        <f t="shared" si="2"/>
        <v>20</v>
      </c>
    </row>
    <row r="161" spans="1:11">
      <c r="A161" s="22">
        <v>43276</v>
      </c>
      <c r="B161" s="9" t="s">
        <v>72</v>
      </c>
      <c r="C161" s="9" t="s">
        <v>98</v>
      </c>
      <c r="D161" s="9" t="s">
        <v>86</v>
      </c>
      <c r="E161" s="9" t="s">
        <v>101</v>
      </c>
      <c r="F161" s="23" t="s">
        <v>110</v>
      </c>
      <c r="G161" s="23" t="s">
        <v>69</v>
      </c>
      <c r="H161" s="23" t="s">
        <v>104</v>
      </c>
      <c r="I161" s="9">
        <v>1</v>
      </c>
      <c r="J161" s="9">
        <v>27</v>
      </c>
      <c r="K161" s="9">
        <f t="shared" si="2"/>
        <v>27</v>
      </c>
    </row>
    <row r="162" spans="1:11">
      <c r="A162" s="22">
        <v>43276</v>
      </c>
      <c r="B162" s="9" t="s">
        <v>73</v>
      </c>
      <c r="C162" s="9" t="s">
        <v>96</v>
      </c>
      <c r="D162" s="9" t="s">
        <v>86</v>
      </c>
      <c r="E162" s="9" t="s">
        <v>115</v>
      </c>
      <c r="F162" s="23" t="s">
        <v>94</v>
      </c>
      <c r="G162" s="23" t="s">
        <v>89</v>
      </c>
      <c r="H162" s="23" t="s">
        <v>95</v>
      </c>
      <c r="I162" s="9">
        <v>2</v>
      </c>
      <c r="J162" s="9">
        <v>17.8</v>
      </c>
      <c r="K162" s="9">
        <f t="shared" si="2"/>
        <v>35.6</v>
      </c>
    </row>
    <row r="163" spans="1:11">
      <c r="A163" s="22">
        <v>43276</v>
      </c>
      <c r="B163" s="9" t="s">
        <v>72</v>
      </c>
      <c r="C163" s="9" t="s">
        <v>105</v>
      </c>
      <c r="D163" s="9" t="s">
        <v>92</v>
      </c>
      <c r="E163" s="9" t="s">
        <v>115</v>
      </c>
      <c r="F163" s="23" t="s">
        <v>94</v>
      </c>
      <c r="G163" s="23" t="s">
        <v>69</v>
      </c>
      <c r="H163" s="23" t="s">
        <v>90</v>
      </c>
      <c r="I163" s="9">
        <v>5</v>
      </c>
      <c r="J163" s="9">
        <v>5</v>
      </c>
      <c r="K163" s="9">
        <f t="shared" si="2"/>
        <v>25</v>
      </c>
    </row>
    <row r="164" spans="1:11">
      <c r="A164" s="22">
        <v>43277</v>
      </c>
      <c r="B164" s="9" t="s">
        <v>73</v>
      </c>
      <c r="C164" s="9" t="s">
        <v>96</v>
      </c>
      <c r="D164" s="9" t="s">
        <v>92</v>
      </c>
      <c r="E164" s="9" t="s">
        <v>101</v>
      </c>
      <c r="F164" s="23" t="s">
        <v>112</v>
      </c>
      <c r="G164" s="23" t="s">
        <v>69</v>
      </c>
      <c r="H164" s="23" t="s">
        <v>90</v>
      </c>
      <c r="I164" s="9">
        <v>1</v>
      </c>
      <c r="J164" s="9">
        <v>5</v>
      </c>
      <c r="K164" s="9">
        <f t="shared" si="2"/>
        <v>5</v>
      </c>
    </row>
    <row r="165" spans="1:11">
      <c r="A165" s="22">
        <v>43279</v>
      </c>
      <c r="B165" s="9" t="s">
        <v>73</v>
      </c>
      <c r="C165" s="9" t="s">
        <v>96</v>
      </c>
      <c r="D165" s="9" t="s">
        <v>92</v>
      </c>
      <c r="E165" s="9" t="s">
        <v>101</v>
      </c>
      <c r="F165" s="23" t="s">
        <v>126</v>
      </c>
      <c r="G165" s="23" t="s">
        <v>69</v>
      </c>
      <c r="H165" s="23" t="s">
        <v>95</v>
      </c>
      <c r="I165" s="9">
        <v>1</v>
      </c>
      <c r="J165" s="9">
        <v>5</v>
      </c>
      <c r="K165" s="9">
        <f t="shared" si="2"/>
        <v>5</v>
      </c>
    </row>
    <row r="166" spans="1:11">
      <c r="A166" s="22">
        <v>43280</v>
      </c>
      <c r="B166" s="9" t="s">
        <v>71</v>
      </c>
      <c r="C166" s="9" t="s">
        <v>118</v>
      </c>
      <c r="D166" s="9" t="s">
        <v>92</v>
      </c>
      <c r="E166" s="9" t="s">
        <v>101</v>
      </c>
      <c r="F166" s="23" t="s">
        <v>110</v>
      </c>
      <c r="G166" s="23" t="s">
        <v>69</v>
      </c>
      <c r="H166" s="23" t="s">
        <v>95</v>
      </c>
      <c r="I166" s="9">
        <v>4</v>
      </c>
      <c r="J166" s="9">
        <v>5</v>
      </c>
      <c r="K166" s="9">
        <f t="shared" si="2"/>
        <v>20</v>
      </c>
    </row>
    <row r="167" spans="1:11">
      <c r="A167" s="22">
        <v>43282</v>
      </c>
      <c r="B167" s="9" t="s">
        <v>73</v>
      </c>
      <c r="C167" s="9" t="s">
        <v>85</v>
      </c>
      <c r="D167" s="9" t="s">
        <v>86</v>
      </c>
      <c r="E167" s="9" t="s">
        <v>87</v>
      </c>
      <c r="F167" s="23" t="s">
        <v>97</v>
      </c>
      <c r="G167" s="23" t="s">
        <v>103</v>
      </c>
      <c r="H167" s="23" t="s">
        <v>95</v>
      </c>
      <c r="I167" s="9">
        <v>2</v>
      </c>
      <c r="J167" s="9">
        <v>24.5</v>
      </c>
      <c r="K167" s="9">
        <f t="shared" si="2"/>
        <v>49</v>
      </c>
    </row>
    <row r="168" spans="1:11">
      <c r="A168" s="22">
        <v>43282</v>
      </c>
      <c r="B168" s="9" t="s">
        <v>72</v>
      </c>
      <c r="C168" s="9" t="s">
        <v>125</v>
      </c>
      <c r="D168" s="9" t="s">
        <v>86</v>
      </c>
      <c r="E168" s="9" t="s">
        <v>111</v>
      </c>
      <c r="F168" s="23" t="s">
        <v>94</v>
      </c>
      <c r="G168" s="23" t="s">
        <v>89</v>
      </c>
      <c r="H168" s="23" t="s">
        <v>90</v>
      </c>
      <c r="I168" s="9">
        <v>10</v>
      </c>
      <c r="J168" s="9">
        <v>25</v>
      </c>
      <c r="K168" s="9">
        <f t="shared" si="2"/>
        <v>250</v>
      </c>
    </row>
    <row r="169" spans="1:11">
      <c r="A169" s="22">
        <v>43283</v>
      </c>
      <c r="B169" s="9" t="s">
        <v>71</v>
      </c>
      <c r="C169" s="9" t="s">
        <v>118</v>
      </c>
      <c r="D169" s="9" t="s">
        <v>86</v>
      </c>
      <c r="E169" s="9" t="s">
        <v>101</v>
      </c>
      <c r="F169" s="23" t="s">
        <v>126</v>
      </c>
      <c r="G169" s="23" t="s">
        <v>103</v>
      </c>
      <c r="H169" s="23" t="s">
        <v>90</v>
      </c>
      <c r="I169" s="9">
        <v>1</v>
      </c>
      <c r="J169" s="9">
        <v>29.5</v>
      </c>
      <c r="K169" s="9">
        <f t="shared" si="2"/>
        <v>29.5</v>
      </c>
    </row>
    <row r="170" spans="1:11">
      <c r="A170" s="22">
        <v>43287</v>
      </c>
      <c r="B170" s="9" t="s">
        <v>106</v>
      </c>
      <c r="C170" s="9" t="s">
        <v>129</v>
      </c>
      <c r="D170" s="9" t="s">
        <v>86</v>
      </c>
      <c r="E170" s="9" t="s">
        <v>99</v>
      </c>
      <c r="F170" s="23" t="s">
        <v>94</v>
      </c>
      <c r="G170" s="23" t="s">
        <v>89</v>
      </c>
      <c r="H170" s="23" t="s">
        <v>100</v>
      </c>
      <c r="I170" s="9">
        <v>5</v>
      </c>
      <c r="J170" s="9">
        <v>14.8</v>
      </c>
      <c r="K170" s="9">
        <f t="shared" si="2"/>
        <v>74</v>
      </c>
    </row>
    <row r="171" spans="1:11">
      <c r="A171" s="22">
        <v>43289</v>
      </c>
      <c r="B171" s="9" t="s">
        <v>72</v>
      </c>
      <c r="C171" s="9" t="s">
        <v>113</v>
      </c>
      <c r="D171" s="9" t="s">
        <v>92</v>
      </c>
      <c r="E171" s="9" t="s">
        <v>87</v>
      </c>
      <c r="F171" s="23" t="s">
        <v>128</v>
      </c>
      <c r="G171" s="23" t="s">
        <v>103</v>
      </c>
      <c r="H171" s="23" t="s">
        <v>90</v>
      </c>
      <c r="I171" s="9">
        <v>3</v>
      </c>
      <c r="J171" s="9">
        <v>5</v>
      </c>
      <c r="K171" s="9">
        <f t="shared" si="2"/>
        <v>15</v>
      </c>
    </row>
    <row r="172" spans="1:11">
      <c r="A172" s="22">
        <v>43289</v>
      </c>
      <c r="B172" s="9" t="s">
        <v>106</v>
      </c>
      <c r="C172" s="9" t="s">
        <v>129</v>
      </c>
      <c r="D172" s="9" t="s">
        <v>92</v>
      </c>
      <c r="E172" s="9" t="s">
        <v>101</v>
      </c>
      <c r="F172" s="23" t="s">
        <v>112</v>
      </c>
      <c r="G172" s="23" t="s">
        <v>69</v>
      </c>
      <c r="H172" s="23" t="s">
        <v>104</v>
      </c>
      <c r="I172" s="9">
        <v>5</v>
      </c>
      <c r="J172" s="9">
        <v>5</v>
      </c>
      <c r="K172" s="9">
        <f t="shared" si="2"/>
        <v>25</v>
      </c>
    </row>
    <row r="173" spans="1:11">
      <c r="A173" s="22">
        <v>43290</v>
      </c>
      <c r="B173" s="9" t="s">
        <v>71</v>
      </c>
      <c r="C173" s="9" t="s">
        <v>122</v>
      </c>
      <c r="D173" s="9" t="s">
        <v>86</v>
      </c>
      <c r="E173" s="9" t="s">
        <v>93</v>
      </c>
      <c r="F173" s="23" t="s">
        <v>94</v>
      </c>
      <c r="G173" s="23" t="s">
        <v>89</v>
      </c>
      <c r="H173" s="23" t="s">
        <v>95</v>
      </c>
      <c r="I173" s="9">
        <v>5</v>
      </c>
      <c r="J173" s="9">
        <v>21</v>
      </c>
      <c r="K173" s="9">
        <f t="shared" si="2"/>
        <v>105</v>
      </c>
    </row>
    <row r="174" spans="1:11">
      <c r="A174" s="22">
        <v>43290</v>
      </c>
      <c r="B174" s="9" t="s">
        <v>73</v>
      </c>
      <c r="C174" s="9" t="s">
        <v>96</v>
      </c>
      <c r="D174" s="9" t="s">
        <v>86</v>
      </c>
      <c r="E174" s="9" t="s">
        <v>87</v>
      </c>
      <c r="F174" s="23" t="s">
        <v>88</v>
      </c>
      <c r="G174" s="23" t="s">
        <v>89</v>
      </c>
      <c r="H174" s="23" t="s">
        <v>104</v>
      </c>
      <c r="I174" s="9">
        <v>5</v>
      </c>
      <c r="J174" s="9">
        <v>21</v>
      </c>
      <c r="K174" s="9">
        <f t="shared" si="2"/>
        <v>105</v>
      </c>
    </row>
    <row r="175" spans="1:11">
      <c r="A175" s="22">
        <v>43291</v>
      </c>
      <c r="B175" s="9" t="s">
        <v>73</v>
      </c>
      <c r="C175" s="9" t="s">
        <v>96</v>
      </c>
      <c r="D175" s="9" t="s">
        <v>86</v>
      </c>
      <c r="E175" s="9" t="s">
        <v>87</v>
      </c>
      <c r="F175" s="23" t="s">
        <v>97</v>
      </c>
      <c r="G175" s="23" t="s">
        <v>69</v>
      </c>
      <c r="H175" s="23" t="s">
        <v>90</v>
      </c>
      <c r="I175" s="9">
        <v>10</v>
      </c>
      <c r="J175" s="9">
        <v>29.5</v>
      </c>
      <c r="K175" s="9">
        <f t="shared" si="2"/>
        <v>295</v>
      </c>
    </row>
    <row r="176" spans="1:11">
      <c r="A176" s="22">
        <v>43292</v>
      </c>
      <c r="B176" s="9" t="s">
        <v>73</v>
      </c>
      <c r="C176" s="9" t="s">
        <v>96</v>
      </c>
      <c r="D176" s="9" t="s">
        <v>92</v>
      </c>
      <c r="E176" s="9" t="s">
        <v>87</v>
      </c>
      <c r="F176" s="23" t="s">
        <v>97</v>
      </c>
      <c r="G176" s="23" t="s">
        <v>69</v>
      </c>
      <c r="H176" s="23" t="s">
        <v>104</v>
      </c>
      <c r="I176" s="9">
        <v>1</v>
      </c>
      <c r="J176" s="9">
        <v>5</v>
      </c>
      <c r="K176" s="9">
        <f t="shared" si="2"/>
        <v>5</v>
      </c>
    </row>
    <row r="177" spans="1:11">
      <c r="A177" s="22">
        <v>43293</v>
      </c>
      <c r="B177" s="9" t="s">
        <v>72</v>
      </c>
      <c r="C177" s="9" t="s">
        <v>98</v>
      </c>
      <c r="D177" s="9" t="s">
        <v>86</v>
      </c>
      <c r="E177" s="9" t="s">
        <v>87</v>
      </c>
      <c r="F177" s="23" t="s">
        <v>88</v>
      </c>
      <c r="G177" s="23" t="s">
        <v>69</v>
      </c>
      <c r="H177" s="23" t="s">
        <v>95</v>
      </c>
      <c r="I177" s="9">
        <v>1</v>
      </c>
      <c r="J177" s="9">
        <v>24</v>
      </c>
      <c r="K177" s="9">
        <f t="shared" si="2"/>
        <v>24</v>
      </c>
    </row>
    <row r="178" spans="1:11">
      <c r="A178" s="22">
        <v>43294</v>
      </c>
      <c r="B178" s="9" t="s">
        <v>71</v>
      </c>
      <c r="C178" s="9" t="s">
        <v>118</v>
      </c>
      <c r="D178" s="9" t="s">
        <v>86</v>
      </c>
      <c r="E178" s="9" t="s">
        <v>101</v>
      </c>
      <c r="F178" s="23" t="s">
        <v>110</v>
      </c>
      <c r="G178" s="23" t="s">
        <v>69</v>
      </c>
      <c r="H178" s="23" t="s">
        <v>95</v>
      </c>
      <c r="I178" s="9">
        <v>10</v>
      </c>
      <c r="J178" s="9">
        <v>30</v>
      </c>
      <c r="K178" s="9">
        <f t="shared" si="2"/>
        <v>300</v>
      </c>
    </row>
    <row r="179" spans="1:11">
      <c r="A179" s="22">
        <v>43295</v>
      </c>
      <c r="B179" s="9" t="s">
        <v>71</v>
      </c>
      <c r="C179" s="9" t="s">
        <v>122</v>
      </c>
      <c r="D179" s="9" t="s">
        <v>86</v>
      </c>
      <c r="E179" s="9" t="s">
        <v>87</v>
      </c>
      <c r="F179" s="23" t="s">
        <v>97</v>
      </c>
      <c r="G179" s="23" t="s">
        <v>69</v>
      </c>
      <c r="H179" s="23" t="s">
        <v>95</v>
      </c>
      <c r="I179" s="9">
        <v>1</v>
      </c>
      <c r="J179" s="9">
        <v>24.5</v>
      </c>
      <c r="K179" s="9">
        <f t="shared" si="2"/>
        <v>24.5</v>
      </c>
    </row>
    <row r="180" spans="1:11">
      <c r="A180" s="22">
        <v>43295</v>
      </c>
      <c r="B180" s="9" t="s">
        <v>73</v>
      </c>
      <c r="C180" s="9" t="s">
        <v>109</v>
      </c>
      <c r="D180" s="9" t="s">
        <v>86</v>
      </c>
      <c r="E180" s="9" t="s">
        <v>87</v>
      </c>
      <c r="F180" s="23" t="s">
        <v>97</v>
      </c>
      <c r="G180" s="23" t="s">
        <v>69</v>
      </c>
      <c r="H180" s="23" t="s">
        <v>104</v>
      </c>
      <c r="I180" s="9">
        <v>1</v>
      </c>
      <c r="J180" s="9">
        <v>21.5</v>
      </c>
      <c r="K180" s="9">
        <f t="shared" si="2"/>
        <v>21.5</v>
      </c>
    </row>
    <row r="181" spans="1:11">
      <c r="A181" s="22">
        <v>43296</v>
      </c>
      <c r="B181" s="9" t="s">
        <v>72</v>
      </c>
      <c r="C181" s="9" t="s">
        <v>113</v>
      </c>
      <c r="D181" s="9" t="s">
        <v>86</v>
      </c>
      <c r="E181" s="9" t="s">
        <v>93</v>
      </c>
      <c r="F181" s="23" t="s">
        <v>94</v>
      </c>
      <c r="G181" s="23" t="s">
        <v>103</v>
      </c>
      <c r="H181" s="23" t="s">
        <v>90</v>
      </c>
      <c r="I181" s="9">
        <v>5</v>
      </c>
      <c r="J181" s="9">
        <v>26</v>
      </c>
      <c r="K181" s="9">
        <f t="shared" si="2"/>
        <v>130</v>
      </c>
    </row>
    <row r="182" spans="1:11">
      <c r="A182" s="22">
        <v>43296</v>
      </c>
      <c r="B182" s="9" t="s">
        <v>73</v>
      </c>
      <c r="C182" s="9" t="s">
        <v>96</v>
      </c>
      <c r="D182" s="9" t="s">
        <v>92</v>
      </c>
      <c r="E182" s="9" t="s">
        <v>99</v>
      </c>
      <c r="F182" s="23" t="s">
        <v>94</v>
      </c>
      <c r="G182" s="23" t="s">
        <v>69</v>
      </c>
      <c r="H182" s="23" t="s">
        <v>90</v>
      </c>
      <c r="I182" s="9">
        <v>5</v>
      </c>
      <c r="J182" s="9">
        <v>5</v>
      </c>
      <c r="K182" s="9">
        <f t="shared" si="2"/>
        <v>25</v>
      </c>
    </row>
    <row r="183" spans="1:11">
      <c r="A183" s="22">
        <v>43297</v>
      </c>
      <c r="B183" s="9" t="s">
        <v>73</v>
      </c>
      <c r="C183" s="9" t="s">
        <v>96</v>
      </c>
      <c r="D183" s="9" t="s">
        <v>86</v>
      </c>
      <c r="E183" s="9" t="s">
        <v>120</v>
      </c>
      <c r="F183" s="23" t="s">
        <v>94</v>
      </c>
      <c r="G183" s="23" t="s">
        <v>69</v>
      </c>
      <c r="H183" s="23" t="s">
        <v>95</v>
      </c>
      <c r="I183" s="9">
        <v>4</v>
      </c>
      <c r="J183" s="9">
        <v>18.8</v>
      </c>
      <c r="K183" s="9">
        <f t="shared" si="2"/>
        <v>75.2</v>
      </c>
    </row>
    <row r="184" spans="1:11">
      <c r="A184" s="22">
        <v>43297</v>
      </c>
      <c r="B184" s="9" t="s">
        <v>71</v>
      </c>
      <c r="C184" s="9" t="s">
        <v>118</v>
      </c>
      <c r="D184" s="9" t="s">
        <v>86</v>
      </c>
      <c r="E184" s="9" t="s">
        <v>93</v>
      </c>
      <c r="F184" s="23" t="s">
        <v>94</v>
      </c>
      <c r="G184" s="23" t="s">
        <v>69</v>
      </c>
      <c r="H184" s="23" t="s">
        <v>95</v>
      </c>
      <c r="I184" s="9">
        <v>1</v>
      </c>
      <c r="J184" s="9">
        <v>21</v>
      </c>
      <c r="K184" s="9">
        <f t="shared" si="2"/>
        <v>21</v>
      </c>
    </row>
    <row r="185" spans="1:11">
      <c r="A185" s="22">
        <v>43297</v>
      </c>
      <c r="B185" s="9" t="s">
        <v>73</v>
      </c>
      <c r="C185" s="9" t="s">
        <v>109</v>
      </c>
      <c r="D185" s="9" t="s">
        <v>86</v>
      </c>
      <c r="E185" s="9" t="s">
        <v>87</v>
      </c>
      <c r="F185" s="23" t="s">
        <v>128</v>
      </c>
      <c r="G185" s="23" t="s">
        <v>69</v>
      </c>
      <c r="H185" s="23" t="s">
        <v>100</v>
      </c>
      <c r="I185" s="9">
        <v>4</v>
      </c>
      <c r="J185" s="9">
        <v>18.5</v>
      </c>
      <c r="K185" s="9">
        <f t="shared" si="2"/>
        <v>74</v>
      </c>
    </row>
    <row r="186" spans="1:11">
      <c r="A186" s="22">
        <v>43297</v>
      </c>
      <c r="B186" s="9" t="s">
        <v>72</v>
      </c>
      <c r="C186" s="9" t="s">
        <v>113</v>
      </c>
      <c r="D186" s="9" t="s">
        <v>86</v>
      </c>
      <c r="E186" s="9" t="s">
        <v>87</v>
      </c>
      <c r="F186" s="23" t="s">
        <v>88</v>
      </c>
      <c r="G186" s="23" t="s">
        <v>69</v>
      </c>
      <c r="H186" s="23" t="s">
        <v>95</v>
      </c>
      <c r="I186" s="9">
        <v>3</v>
      </c>
      <c r="J186" s="9">
        <v>24</v>
      </c>
      <c r="K186" s="9">
        <f t="shared" si="2"/>
        <v>72</v>
      </c>
    </row>
    <row r="187" spans="1:11">
      <c r="A187" s="22">
        <v>43298</v>
      </c>
      <c r="B187" s="9" t="s">
        <v>73</v>
      </c>
      <c r="C187" s="9" t="s">
        <v>96</v>
      </c>
      <c r="D187" s="9" t="s">
        <v>86</v>
      </c>
      <c r="E187" s="9" t="s">
        <v>87</v>
      </c>
      <c r="F187" s="23" t="s">
        <v>88</v>
      </c>
      <c r="G187" s="23" t="s">
        <v>69</v>
      </c>
      <c r="H187" s="23" t="s">
        <v>100</v>
      </c>
      <c r="I187" s="9">
        <v>8</v>
      </c>
      <c r="J187" s="9">
        <v>19</v>
      </c>
      <c r="K187" s="9">
        <f t="shared" si="2"/>
        <v>152</v>
      </c>
    </row>
    <row r="188" spans="1:11">
      <c r="A188" s="22">
        <v>43298</v>
      </c>
      <c r="B188" s="9" t="s">
        <v>73</v>
      </c>
      <c r="C188" s="9" t="s">
        <v>85</v>
      </c>
      <c r="D188" s="9" t="s">
        <v>92</v>
      </c>
      <c r="E188" s="9" t="s">
        <v>115</v>
      </c>
      <c r="F188" s="23" t="s">
        <v>94</v>
      </c>
      <c r="G188" s="23" t="s">
        <v>89</v>
      </c>
      <c r="H188" s="23" t="s">
        <v>95</v>
      </c>
      <c r="I188" s="9">
        <v>9</v>
      </c>
      <c r="J188" s="9">
        <v>5</v>
      </c>
      <c r="K188" s="9">
        <f t="shared" si="2"/>
        <v>45</v>
      </c>
    </row>
    <row r="189" spans="1:11">
      <c r="A189" s="22">
        <v>43300</v>
      </c>
      <c r="B189" s="9" t="s">
        <v>72</v>
      </c>
      <c r="C189" s="9" t="s">
        <v>105</v>
      </c>
      <c r="D189" s="9" t="s">
        <v>86</v>
      </c>
      <c r="E189" s="9" t="s">
        <v>111</v>
      </c>
      <c r="F189" s="23" t="s">
        <v>94</v>
      </c>
      <c r="G189" s="23" t="s">
        <v>69</v>
      </c>
      <c r="H189" s="23" t="s">
        <v>95</v>
      </c>
      <c r="I189" s="9">
        <v>2</v>
      </c>
      <c r="J189" s="9">
        <v>20</v>
      </c>
      <c r="K189" s="9">
        <f t="shared" si="2"/>
        <v>40</v>
      </c>
    </row>
    <row r="190" spans="1:11">
      <c r="A190" s="22">
        <v>43302</v>
      </c>
      <c r="B190" s="9" t="s">
        <v>73</v>
      </c>
      <c r="C190" s="9" t="s">
        <v>85</v>
      </c>
      <c r="D190" s="9" t="s">
        <v>86</v>
      </c>
      <c r="E190" s="9" t="s">
        <v>87</v>
      </c>
      <c r="F190" s="23" t="s">
        <v>128</v>
      </c>
      <c r="G190" s="23" t="s">
        <v>103</v>
      </c>
      <c r="H190" s="23" t="s">
        <v>90</v>
      </c>
      <c r="I190" s="9">
        <v>2</v>
      </c>
      <c r="J190" s="9">
        <v>28.5</v>
      </c>
      <c r="K190" s="9">
        <f t="shared" si="2"/>
        <v>57</v>
      </c>
    </row>
    <row r="191" spans="1:11">
      <c r="A191" s="22">
        <v>43302</v>
      </c>
      <c r="B191" s="9" t="s">
        <v>73</v>
      </c>
      <c r="C191" s="9" t="s">
        <v>109</v>
      </c>
      <c r="D191" s="9" t="s">
        <v>86</v>
      </c>
      <c r="E191" s="9" t="s">
        <v>93</v>
      </c>
      <c r="F191" s="23" t="s">
        <v>94</v>
      </c>
      <c r="G191" s="23" t="s">
        <v>89</v>
      </c>
      <c r="H191" s="23" t="s">
        <v>104</v>
      </c>
      <c r="I191" s="9">
        <v>1</v>
      </c>
      <c r="J191" s="9">
        <v>18</v>
      </c>
      <c r="K191" s="9">
        <f t="shared" si="2"/>
        <v>18</v>
      </c>
    </row>
    <row r="192" spans="1:11">
      <c r="A192" s="22">
        <v>43303</v>
      </c>
      <c r="B192" s="9" t="s">
        <v>73</v>
      </c>
      <c r="C192" s="9" t="s">
        <v>96</v>
      </c>
      <c r="D192" s="9" t="s">
        <v>86</v>
      </c>
      <c r="E192" s="9" t="s">
        <v>115</v>
      </c>
      <c r="F192" s="23" t="s">
        <v>94</v>
      </c>
      <c r="G192" s="23" t="s">
        <v>69</v>
      </c>
      <c r="H192" s="23" t="s">
        <v>90</v>
      </c>
      <c r="I192" s="9">
        <v>8</v>
      </c>
      <c r="J192" s="9">
        <v>22.8</v>
      </c>
      <c r="K192" s="9">
        <f t="shared" si="2"/>
        <v>182.4</v>
      </c>
    </row>
    <row r="193" spans="1:11">
      <c r="A193" s="22">
        <v>43304</v>
      </c>
      <c r="B193" s="9" t="s">
        <v>73</v>
      </c>
      <c r="C193" s="9" t="s">
        <v>109</v>
      </c>
      <c r="D193" s="9" t="s">
        <v>92</v>
      </c>
      <c r="E193" s="9" t="s">
        <v>93</v>
      </c>
      <c r="F193" s="23" t="s">
        <v>94</v>
      </c>
      <c r="G193" s="23" t="s">
        <v>69</v>
      </c>
      <c r="H193" s="23" t="s">
        <v>104</v>
      </c>
      <c r="I193" s="9">
        <v>5</v>
      </c>
      <c r="J193" s="9">
        <v>5</v>
      </c>
      <c r="K193" s="9">
        <f t="shared" si="2"/>
        <v>25</v>
      </c>
    </row>
    <row r="194" spans="1:11">
      <c r="A194" s="22">
        <v>43308</v>
      </c>
      <c r="B194" s="9" t="s">
        <v>72</v>
      </c>
      <c r="C194" s="9" t="s">
        <v>113</v>
      </c>
      <c r="D194" s="9" t="s">
        <v>86</v>
      </c>
      <c r="E194" s="9" t="s">
        <v>115</v>
      </c>
      <c r="F194" s="23" t="s">
        <v>94</v>
      </c>
      <c r="G194" s="23" t="s">
        <v>69</v>
      </c>
      <c r="H194" s="23" t="s">
        <v>104</v>
      </c>
      <c r="I194" s="9">
        <v>4</v>
      </c>
      <c r="J194" s="9">
        <v>14.8</v>
      </c>
      <c r="K194" s="9">
        <f t="shared" si="2"/>
        <v>59.2</v>
      </c>
    </row>
    <row r="195" spans="1:11">
      <c r="A195" s="22">
        <v>43308</v>
      </c>
      <c r="B195" s="9" t="s">
        <v>72</v>
      </c>
      <c r="C195" s="9" t="s">
        <v>98</v>
      </c>
      <c r="D195" s="9" t="s">
        <v>92</v>
      </c>
      <c r="E195" s="9" t="s">
        <v>87</v>
      </c>
      <c r="F195" s="23" t="s">
        <v>128</v>
      </c>
      <c r="G195" s="23" t="s">
        <v>69</v>
      </c>
      <c r="H195" s="23" t="s">
        <v>90</v>
      </c>
      <c r="I195" s="9">
        <v>1</v>
      </c>
      <c r="J195" s="9">
        <v>5</v>
      </c>
      <c r="K195" s="9">
        <f t="shared" ref="K195:K201" si="3">I195*J195</f>
        <v>5</v>
      </c>
    </row>
    <row r="196" spans="1:11">
      <c r="A196" s="22">
        <v>43309</v>
      </c>
      <c r="B196" s="9" t="s">
        <v>72</v>
      </c>
      <c r="C196" s="9" t="s">
        <v>113</v>
      </c>
      <c r="D196" s="9" t="s">
        <v>86</v>
      </c>
      <c r="E196" s="9" t="s">
        <v>93</v>
      </c>
      <c r="F196" s="23" t="s">
        <v>94</v>
      </c>
      <c r="G196" s="23" t="s">
        <v>89</v>
      </c>
      <c r="H196" s="23" t="s">
        <v>90</v>
      </c>
      <c r="I196" s="9">
        <v>3</v>
      </c>
      <c r="J196" s="9">
        <v>26</v>
      </c>
      <c r="K196" s="9">
        <f t="shared" si="3"/>
        <v>78</v>
      </c>
    </row>
    <row r="197" spans="1:11">
      <c r="A197" s="22">
        <v>43310</v>
      </c>
      <c r="B197" s="9" t="s">
        <v>106</v>
      </c>
      <c r="C197" s="9" t="s">
        <v>114</v>
      </c>
      <c r="D197" s="9" t="s">
        <v>92</v>
      </c>
      <c r="E197" s="9" t="s">
        <v>111</v>
      </c>
      <c r="F197" s="23" t="s">
        <v>94</v>
      </c>
      <c r="G197" s="23" t="s">
        <v>69</v>
      </c>
      <c r="H197" s="23" t="s">
        <v>104</v>
      </c>
      <c r="I197" s="9">
        <v>3</v>
      </c>
      <c r="J197" s="9">
        <v>5</v>
      </c>
      <c r="K197" s="9">
        <f t="shared" si="3"/>
        <v>15</v>
      </c>
    </row>
    <row r="198" spans="1:11">
      <c r="A198" s="22">
        <v>43310</v>
      </c>
      <c r="B198" s="9" t="s">
        <v>72</v>
      </c>
      <c r="C198" s="9" t="s">
        <v>105</v>
      </c>
      <c r="D198" s="9" t="s">
        <v>86</v>
      </c>
      <c r="E198" s="9" t="s">
        <v>93</v>
      </c>
      <c r="F198" s="23" t="s">
        <v>94</v>
      </c>
      <c r="G198" s="23" t="s">
        <v>69</v>
      </c>
      <c r="H198" s="23" t="s">
        <v>90</v>
      </c>
      <c r="I198" s="9">
        <v>2</v>
      </c>
      <c r="J198" s="9">
        <v>26</v>
      </c>
      <c r="K198" s="9">
        <f t="shared" si="3"/>
        <v>52</v>
      </c>
    </row>
    <row r="199" spans="1:11">
      <c r="A199" s="22">
        <v>43312</v>
      </c>
      <c r="B199" s="9" t="s">
        <v>73</v>
      </c>
      <c r="C199" s="9" t="s">
        <v>96</v>
      </c>
      <c r="D199" s="9" t="s">
        <v>92</v>
      </c>
      <c r="E199" s="9" t="s">
        <v>87</v>
      </c>
      <c r="F199" s="23" t="s">
        <v>88</v>
      </c>
      <c r="G199" s="23" t="s">
        <v>69</v>
      </c>
      <c r="H199" s="23" t="s">
        <v>100</v>
      </c>
      <c r="I199" s="9">
        <v>3</v>
      </c>
      <c r="J199" s="9">
        <v>5</v>
      </c>
      <c r="K199" s="9">
        <f t="shared" si="3"/>
        <v>15</v>
      </c>
    </row>
    <row r="200" spans="1:11">
      <c r="A200" s="22">
        <v>43312</v>
      </c>
      <c r="B200" s="9" t="s">
        <v>72</v>
      </c>
      <c r="C200" s="9" t="s">
        <v>113</v>
      </c>
      <c r="D200" s="9" t="s">
        <v>86</v>
      </c>
      <c r="E200" s="9" t="s">
        <v>93</v>
      </c>
      <c r="F200" s="23" t="s">
        <v>94</v>
      </c>
      <c r="G200" s="23" t="s">
        <v>69</v>
      </c>
      <c r="H200" s="23" t="s">
        <v>95</v>
      </c>
      <c r="I200" s="9">
        <v>1</v>
      </c>
      <c r="J200" s="9">
        <v>21</v>
      </c>
      <c r="K200" s="9">
        <f t="shared" si="3"/>
        <v>21</v>
      </c>
    </row>
    <row r="201" spans="1:11">
      <c r="A201" s="22">
        <v>43312</v>
      </c>
      <c r="B201" s="9" t="s">
        <v>72</v>
      </c>
      <c r="C201" s="9" t="s">
        <v>113</v>
      </c>
      <c r="D201" s="9" t="s">
        <v>86</v>
      </c>
      <c r="E201" s="9" t="s">
        <v>101</v>
      </c>
      <c r="F201" s="23" t="s">
        <v>112</v>
      </c>
      <c r="G201" s="23" t="s">
        <v>69</v>
      </c>
      <c r="H201" s="23" t="s">
        <v>90</v>
      </c>
      <c r="I201" s="9">
        <v>1</v>
      </c>
      <c r="J201" s="9">
        <v>33</v>
      </c>
      <c r="K201" s="9">
        <f t="shared" si="3"/>
        <v>33</v>
      </c>
    </row>
    <row r="202" spans="1:11">
      <c r="A202" s="24"/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42B-F8EC-41B2-8F3C-2C0655FAB2CC}">
  <dimension ref="A1:U29"/>
  <sheetViews>
    <sheetView showGridLines="0" tabSelected="1" zoomScaleNormal="100" workbookViewId="0">
      <selection sqref="A1:B1"/>
    </sheetView>
  </sheetViews>
  <sheetFormatPr defaultRowHeight="16.5"/>
  <cols>
    <col min="1" max="2" width="8" style="6" bestFit="1" customWidth="1"/>
    <col min="3" max="3" width="6.5" style="6" bestFit="1" customWidth="1"/>
    <col min="4" max="4" width="13" style="6" bestFit="1" customWidth="1"/>
    <col min="5" max="5" width="1.625" style="6" customWidth="1"/>
    <col min="6" max="6" width="8.125" style="6" customWidth="1"/>
    <col min="7" max="7" width="9.25" style="6" customWidth="1"/>
    <col min="8" max="8" width="9.625" style="6" bestFit="1" customWidth="1"/>
    <col min="9" max="9" width="1.625" style="6" customWidth="1"/>
    <col min="10" max="10" width="11.625" style="6" customWidth="1"/>
    <col min="11" max="11" width="11.125" style="6" customWidth="1"/>
  </cols>
  <sheetData>
    <row r="1" spans="1:21" s="13" customFormat="1" ht="27.75" customHeight="1">
      <c r="A1" s="32" t="s">
        <v>10</v>
      </c>
      <c r="B1" s="32"/>
      <c r="C1" s="12"/>
      <c r="D1" s="12"/>
      <c r="E1" s="12"/>
      <c r="F1" s="32" t="s">
        <v>24</v>
      </c>
      <c r="G1" s="32"/>
      <c r="H1" s="12"/>
      <c r="I1" s="12"/>
      <c r="J1" s="32" t="s">
        <v>44</v>
      </c>
      <c r="K1" s="32"/>
    </row>
    <row r="2" spans="1:21">
      <c r="A2" s="8" t="s">
        <v>0</v>
      </c>
      <c r="B2" s="8" t="s">
        <v>1</v>
      </c>
      <c r="F2" s="8" t="s">
        <v>11</v>
      </c>
      <c r="G2" s="8" t="s">
        <v>1</v>
      </c>
      <c r="J2" s="8" t="s">
        <v>33</v>
      </c>
      <c r="K2" s="8" t="s">
        <v>1</v>
      </c>
      <c r="U2" s="1" t="s">
        <v>47</v>
      </c>
    </row>
    <row r="3" spans="1:21">
      <c r="A3" s="7" t="s">
        <v>2</v>
      </c>
      <c r="B3" s="7">
        <v>29</v>
      </c>
      <c r="F3" s="7" t="s">
        <v>12</v>
      </c>
      <c r="G3" s="7">
        <v>5</v>
      </c>
      <c r="J3" s="7" t="s">
        <v>34</v>
      </c>
      <c r="K3" s="7">
        <v>28</v>
      </c>
      <c r="U3" s="3">
        <v>0.17714285714285716</v>
      </c>
    </row>
    <row r="4" spans="1:21">
      <c r="A4" s="7" t="s">
        <v>3</v>
      </c>
      <c r="B4" s="7">
        <v>27</v>
      </c>
      <c r="F4" s="7" t="s">
        <v>13</v>
      </c>
      <c r="G4" s="7">
        <v>1</v>
      </c>
      <c r="J4" s="7" t="s">
        <v>35</v>
      </c>
      <c r="K4" s="7">
        <v>27</v>
      </c>
    </row>
    <row r="5" spans="1:21">
      <c r="A5" s="7" t="s">
        <v>4</v>
      </c>
      <c r="B5" s="7">
        <v>23</v>
      </c>
      <c r="F5" s="7" t="s">
        <v>14</v>
      </c>
      <c r="G5" s="7">
        <v>6</v>
      </c>
      <c r="J5" s="7" t="s">
        <v>36</v>
      </c>
      <c r="K5" s="7">
        <v>26</v>
      </c>
    </row>
    <row r="6" spans="1:21">
      <c r="A6" s="7" t="s">
        <v>5</v>
      </c>
      <c r="B6" s="7">
        <v>20</v>
      </c>
      <c r="F6" s="7" t="s">
        <v>15</v>
      </c>
      <c r="G6" s="7">
        <v>8</v>
      </c>
      <c r="J6" s="7" t="s">
        <v>37</v>
      </c>
      <c r="K6" s="7">
        <v>15</v>
      </c>
    </row>
    <row r="7" spans="1:21">
      <c r="A7" s="7" t="s">
        <v>6</v>
      </c>
      <c r="B7" s="7">
        <v>18</v>
      </c>
      <c r="F7" s="7" t="s">
        <v>16</v>
      </c>
      <c r="G7" s="7">
        <v>12</v>
      </c>
      <c r="J7" s="7" t="s">
        <v>38</v>
      </c>
      <c r="K7" s="7">
        <v>12</v>
      </c>
    </row>
    <row r="8" spans="1:21">
      <c r="A8" s="7" t="s">
        <v>7</v>
      </c>
      <c r="B8" s="7">
        <v>14</v>
      </c>
      <c r="F8" s="7" t="s">
        <v>17</v>
      </c>
      <c r="G8" s="7">
        <v>19</v>
      </c>
      <c r="J8" s="7" t="s">
        <v>39</v>
      </c>
      <c r="K8" s="7">
        <v>11</v>
      </c>
    </row>
    <row r="9" spans="1:21">
      <c r="A9" s="7" t="s">
        <v>8</v>
      </c>
      <c r="B9" s="7">
        <v>11</v>
      </c>
      <c r="F9" s="7" t="s">
        <v>18</v>
      </c>
      <c r="G9" s="7">
        <v>18</v>
      </c>
      <c r="J9" s="7" t="s">
        <v>40</v>
      </c>
      <c r="K9" s="7">
        <v>11</v>
      </c>
    </row>
    <row r="10" spans="1:21">
      <c r="A10" s="7" t="s">
        <v>9</v>
      </c>
      <c r="B10" s="7">
        <v>2</v>
      </c>
      <c r="F10" s="7" t="s">
        <v>19</v>
      </c>
      <c r="G10" s="7">
        <v>17</v>
      </c>
      <c r="J10" s="7" t="s">
        <v>41</v>
      </c>
      <c r="K10" s="7">
        <v>7</v>
      </c>
    </row>
    <row r="11" spans="1:21">
      <c r="F11" s="7" t="s">
        <v>20</v>
      </c>
      <c r="G11" s="7">
        <v>11</v>
      </c>
      <c r="J11" s="7" t="s">
        <v>42</v>
      </c>
      <c r="K11" s="7">
        <v>5</v>
      </c>
    </row>
    <row r="12" spans="1:21">
      <c r="F12" s="7" t="s">
        <v>21</v>
      </c>
      <c r="G12" s="7">
        <v>13</v>
      </c>
      <c r="J12" s="7" t="s">
        <v>43</v>
      </c>
      <c r="K12" s="7">
        <v>2</v>
      </c>
    </row>
    <row r="13" spans="1:21">
      <c r="F13" s="7" t="s">
        <v>22</v>
      </c>
      <c r="G13" s="7">
        <v>19</v>
      </c>
    </row>
    <row r="14" spans="1:21">
      <c r="F14" s="7" t="s">
        <v>23</v>
      </c>
      <c r="G14" s="7">
        <v>15</v>
      </c>
    </row>
    <row r="15" spans="1:21" ht="6.75" customHeight="1"/>
    <row r="16" spans="1:21" s="13" customFormat="1" ht="27.75" customHeight="1">
      <c r="A16" s="32" t="s">
        <v>49</v>
      </c>
      <c r="B16" s="32"/>
      <c r="C16" s="32"/>
      <c r="D16" s="32"/>
      <c r="E16" s="12"/>
      <c r="F16" s="32" t="s">
        <v>136</v>
      </c>
      <c r="G16" s="32"/>
      <c r="H16" s="32"/>
      <c r="I16" s="12"/>
      <c r="J16" s="32" t="s">
        <v>32</v>
      </c>
      <c r="K16" s="32"/>
    </row>
    <row r="17" spans="1:11">
      <c r="A17" s="8" t="s">
        <v>11</v>
      </c>
      <c r="B17" s="8" t="s">
        <v>50</v>
      </c>
      <c r="C17" s="8" t="s">
        <v>51</v>
      </c>
      <c r="D17" s="8" t="s">
        <v>52</v>
      </c>
      <c r="F17" s="26" t="s">
        <v>68</v>
      </c>
      <c r="G17" s="26" t="s">
        <v>137</v>
      </c>
      <c r="H17" s="26" t="s">
        <v>138</v>
      </c>
      <c r="J17" s="8" t="s">
        <v>25</v>
      </c>
      <c r="K17" s="8" t="s">
        <v>26</v>
      </c>
    </row>
    <row r="18" spans="1:11">
      <c r="A18" s="9" t="s">
        <v>48</v>
      </c>
      <c r="B18" s="9">
        <v>2.23</v>
      </c>
      <c r="C18" s="9">
        <v>1</v>
      </c>
      <c r="D18" s="9">
        <v>5</v>
      </c>
      <c r="F18" s="7" t="s">
        <v>71</v>
      </c>
      <c r="G18" s="7">
        <v>30</v>
      </c>
      <c r="H18" s="7">
        <v>30</v>
      </c>
      <c r="J18" s="7" t="s">
        <v>27</v>
      </c>
      <c r="K18" s="10">
        <v>0.17</v>
      </c>
    </row>
    <row r="19" spans="1:11">
      <c r="A19" s="9" t="s">
        <v>13</v>
      </c>
      <c r="B19" s="9">
        <v>3.3</v>
      </c>
      <c r="C19" s="9">
        <v>2</v>
      </c>
      <c r="D19" s="9">
        <v>6</v>
      </c>
      <c r="F19" s="7" t="s">
        <v>72</v>
      </c>
      <c r="G19" s="7">
        <v>27</v>
      </c>
      <c r="H19" s="7">
        <v>30</v>
      </c>
      <c r="J19" s="7" t="s">
        <v>28</v>
      </c>
      <c r="K19" s="10">
        <v>0.3</v>
      </c>
    </row>
    <row r="20" spans="1:11">
      <c r="A20" s="9" t="s">
        <v>14</v>
      </c>
      <c r="B20" s="9">
        <v>4.42</v>
      </c>
      <c r="C20" s="9">
        <v>3</v>
      </c>
      <c r="D20" s="9">
        <v>6</v>
      </c>
      <c r="F20" s="7" t="s">
        <v>73</v>
      </c>
      <c r="G20" s="7">
        <v>23</v>
      </c>
      <c r="H20" s="7">
        <v>25</v>
      </c>
      <c r="J20" s="7" t="s">
        <v>29</v>
      </c>
      <c r="K20" s="10">
        <v>0.25</v>
      </c>
    </row>
    <row r="21" spans="1:11">
      <c r="A21" s="9" t="s">
        <v>15</v>
      </c>
      <c r="B21" s="9">
        <v>4.62</v>
      </c>
      <c r="C21" s="9">
        <v>3.5</v>
      </c>
      <c r="D21" s="9">
        <v>6</v>
      </c>
      <c r="F21" s="7" t="s">
        <v>106</v>
      </c>
      <c r="G21" s="7">
        <v>20</v>
      </c>
      <c r="H21" s="7">
        <v>25</v>
      </c>
      <c r="J21" s="7" t="s">
        <v>30</v>
      </c>
      <c r="K21" s="10">
        <v>7.0000000000000007E-2</v>
      </c>
    </row>
    <row r="22" spans="1:11">
      <c r="A22" s="9" t="s">
        <v>16</v>
      </c>
      <c r="B22" s="9">
        <v>5.05</v>
      </c>
      <c r="C22" s="9">
        <v>4.5</v>
      </c>
      <c r="D22" s="9">
        <v>6</v>
      </c>
      <c r="F22" s="7" t="s">
        <v>139</v>
      </c>
      <c r="G22" s="7">
        <v>18</v>
      </c>
      <c r="H22" s="7">
        <v>25</v>
      </c>
      <c r="J22" s="7" t="s">
        <v>31</v>
      </c>
      <c r="K22" s="10">
        <v>0.21</v>
      </c>
    </row>
    <row r="23" spans="1:11">
      <c r="A23" s="9" t="s">
        <v>17</v>
      </c>
      <c r="B23" s="9">
        <v>6.9</v>
      </c>
      <c r="C23" s="9">
        <v>5.5</v>
      </c>
      <c r="D23" s="9">
        <v>7</v>
      </c>
      <c r="F23" s="7" t="s">
        <v>140</v>
      </c>
      <c r="G23" s="7">
        <v>14</v>
      </c>
      <c r="H23" s="7">
        <v>20</v>
      </c>
    </row>
    <row r="24" spans="1:11">
      <c r="A24" s="9" t="s">
        <v>18</v>
      </c>
      <c r="B24" s="9">
        <v>9.2200000000000006</v>
      </c>
      <c r="C24" s="9">
        <v>7</v>
      </c>
      <c r="D24" s="9">
        <v>8</v>
      </c>
      <c r="F24" s="7" t="s">
        <v>8</v>
      </c>
      <c r="G24" s="7">
        <v>10</v>
      </c>
      <c r="H24" s="7">
        <v>15</v>
      </c>
    </row>
    <row r="25" spans="1:11">
      <c r="A25" s="9" t="s">
        <v>19</v>
      </c>
      <c r="B25" s="9">
        <v>9.9600000000000009</v>
      </c>
      <c r="C25" s="9">
        <v>10</v>
      </c>
      <c r="D25" s="9">
        <v>9</v>
      </c>
      <c r="F25" s="7" t="s">
        <v>141</v>
      </c>
      <c r="G25" s="7">
        <v>2</v>
      </c>
      <c r="H25" s="7">
        <v>5</v>
      </c>
    </row>
    <row r="26" spans="1:11">
      <c r="A26" s="9" t="s">
        <v>20</v>
      </c>
      <c r="B26" s="9">
        <v>12.96</v>
      </c>
      <c r="C26" s="9">
        <v>16</v>
      </c>
      <c r="D26" s="9">
        <v>12</v>
      </c>
    </row>
    <row r="27" spans="1:11">
      <c r="A27" s="9" t="s">
        <v>21</v>
      </c>
      <c r="B27" s="9">
        <v>13.26</v>
      </c>
      <c r="C27" s="9">
        <v>17.22</v>
      </c>
      <c r="D27" s="9">
        <v>15</v>
      </c>
      <c r="F27" s="31" t="s">
        <v>46</v>
      </c>
      <c r="G27" s="31"/>
      <c r="H27" s="31"/>
    </row>
    <row r="28" spans="1:11">
      <c r="A28" s="9" t="s">
        <v>22</v>
      </c>
      <c r="B28" s="9">
        <v>14.31</v>
      </c>
      <c r="C28" s="9">
        <v>18.350000000000001</v>
      </c>
      <c r="D28" s="9">
        <v>20</v>
      </c>
      <c r="F28" s="8" t="s">
        <v>45</v>
      </c>
      <c r="G28" s="8" t="s">
        <v>53</v>
      </c>
      <c r="H28" s="8" t="s">
        <v>54</v>
      </c>
    </row>
    <row r="29" spans="1:11">
      <c r="A29" s="9" t="s">
        <v>23</v>
      </c>
      <c r="B29" s="9">
        <v>15.85</v>
      </c>
      <c r="C29" s="9">
        <v>19.57</v>
      </c>
      <c r="D29" s="9">
        <v>22</v>
      </c>
      <c r="F29" s="7" t="s">
        <v>55</v>
      </c>
      <c r="G29" s="10">
        <v>0.82285714285714284</v>
      </c>
      <c r="H29" s="11">
        <f>1-G29</f>
        <v>0.17714285714285716</v>
      </c>
    </row>
  </sheetData>
  <mergeCells count="7">
    <mergeCell ref="F27:H27"/>
    <mergeCell ref="A1:B1"/>
    <mergeCell ref="F1:G1"/>
    <mergeCell ref="J1:K1"/>
    <mergeCell ref="F16:H16"/>
    <mergeCell ref="A16:D16"/>
    <mergeCell ref="J16:K1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190B-646B-4A35-B2C7-EFD080EF1FE6}">
  <dimension ref="A1:T12"/>
  <sheetViews>
    <sheetView showGridLines="0" zoomScaleNormal="100" workbookViewId="0">
      <selection activeCell="A3" sqref="A3:A10"/>
    </sheetView>
  </sheetViews>
  <sheetFormatPr defaultRowHeight="16.5"/>
  <cols>
    <col min="1" max="2" width="14.25" style="2" customWidth="1"/>
    <col min="3" max="3" width="12.625" style="5" customWidth="1"/>
    <col min="4" max="4" width="12.625" style="14" customWidth="1"/>
    <col min="5" max="18" width="9" style="14"/>
    <col min="21" max="16384" width="9" style="14"/>
  </cols>
  <sheetData>
    <row r="1" spans="1:20" ht="27" customHeight="1">
      <c r="A1" s="33" t="s">
        <v>10</v>
      </c>
      <c r="B1" s="33"/>
      <c r="C1" s="4"/>
      <c r="S1" s="34" t="s">
        <v>67</v>
      </c>
      <c r="T1" s="35"/>
    </row>
    <row r="2" spans="1:20" ht="23.25" customHeight="1">
      <c r="A2" s="16" t="s">
        <v>68</v>
      </c>
      <c r="B2" s="16" t="s">
        <v>1</v>
      </c>
      <c r="C2" s="4"/>
      <c r="S2" s="15">
        <v>1</v>
      </c>
      <c r="T2" s="15" t="s">
        <v>56</v>
      </c>
    </row>
    <row r="3" spans="1:20" ht="23.25" customHeight="1">
      <c r="A3" s="17" t="s">
        <v>2</v>
      </c>
      <c r="B3" s="17">
        <v>29</v>
      </c>
      <c r="C3" s="4"/>
      <c r="S3" s="15">
        <v>2</v>
      </c>
      <c r="T3" s="15" t="s">
        <v>57</v>
      </c>
    </row>
    <row r="4" spans="1:20" ht="23.25" customHeight="1">
      <c r="A4" s="17" t="s">
        <v>3</v>
      </c>
      <c r="B4" s="17">
        <v>27</v>
      </c>
      <c r="C4" s="4"/>
      <c r="S4" s="15">
        <v>3</v>
      </c>
      <c r="T4" s="15" t="s">
        <v>58</v>
      </c>
    </row>
    <row r="5" spans="1:20" ht="23.25" customHeight="1">
      <c r="A5" s="17" t="s">
        <v>4</v>
      </c>
      <c r="B5" s="17">
        <v>23</v>
      </c>
      <c r="C5" s="4"/>
      <c r="S5" s="15">
        <v>4</v>
      </c>
      <c r="T5" s="15" t="s">
        <v>59</v>
      </c>
    </row>
    <row r="6" spans="1:20" ht="23.25" customHeight="1">
      <c r="A6" s="17" t="s">
        <v>5</v>
      </c>
      <c r="B6" s="17">
        <v>20</v>
      </c>
      <c r="C6" s="4"/>
      <c r="S6" s="15">
        <v>5</v>
      </c>
      <c r="T6" s="15" t="s">
        <v>60</v>
      </c>
    </row>
    <row r="7" spans="1:20" ht="23.25" customHeight="1">
      <c r="A7" s="17" t="s">
        <v>6</v>
      </c>
      <c r="B7" s="17">
        <v>18</v>
      </c>
      <c r="C7" s="4"/>
      <c r="S7" s="15">
        <v>6</v>
      </c>
      <c r="T7" s="15" t="s">
        <v>66</v>
      </c>
    </row>
    <row r="8" spans="1:20" ht="23.25" customHeight="1">
      <c r="A8" s="17" t="s">
        <v>7</v>
      </c>
      <c r="B8" s="17">
        <v>14</v>
      </c>
      <c r="C8" s="4"/>
      <c r="S8" s="15">
        <v>7</v>
      </c>
      <c r="T8" s="15" t="s">
        <v>61</v>
      </c>
    </row>
    <row r="9" spans="1:20" ht="23.25" customHeight="1">
      <c r="A9" s="17" t="s">
        <v>8</v>
      </c>
      <c r="B9" s="17">
        <v>11</v>
      </c>
      <c r="C9" s="4"/>
      <c r="S9" s="15">
        <v>8</v>
      </c>
      <c r="T9" s="15" t="s">
        <v>62</v>
      </c>
    </row>
    <row r="10" spans="1:20" ht="23.25" customHeight="1">
      <c r="A10" s="17" t="s">
        <v>9</v>
      </c>
      <c r="B10" s="17">
        <v>2</v>
      </c>
      <c r="S10" s="15">
        <v>9</v>
      </c>
      <c r="T10" s="15" t="s">
        <v>63</v>
      </c>
    </row>
    <row r="11" spans="1:20">
      <c r="S11" s="15">
        <v>10</v>
      </c>
      <c r="T11" s="15" t="s">
        <v>64</v>
      </c>
    </row>
    <row r="12" spans="1:20">
      <c r="S12" s="15">
        <v>11</v>
      </c>
      <c r="T12" s="15" t="s">
        <v>65</v>
      </c>
    </row>
  </sheetData>
  <mergeCells count="2">
    <mergeCell ref="A1:B1"/>
    <mergeCell ref="S1:T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0EAA-E8C1-46DC-90A4-047D9F7A3149}">
  <dimension ref="A1:C13"/>
  <sheetViews>
    <sheetView showGridLines="0" zoomScaleNormal="100" workbookViewId="0">
      <selection activeCell="A2" sqref="A2:B7"/>
    </sheetView>
  </sheetViews>
  <sheetFormatPr defaultRowHeight="16.5"/>
  <cols>
    <col min="1" max="2" width="14.25" style="2" customWidth="1"/>
    <col min="3" max="3" width="12.625" style="2" customWidth="1"/>
    <col min="4" max="4" width="12.625" style="14" customWidth="1"/>
    <col min="5" max="16384" width="9" style="14"/>
  </cols>
  <sheetData>
    <row r="1" spans="1:3" ht="27" customHeight="1">
      <c r="A1" s="33" t="s">
        <v>32</v>
      </c>
      <c r="B1" s="33"/>
      <c r="C1" s="1"/>
    </row>
    <row r="2" spans="1:3" ht="23.25" customHeight="1">
      <c r="A2" s="16" t="s">
        <v>25</v>
      </c>
      <c r="B2" s="16" t="s">
        <v>26</v>
      </c>
      <c r="C2" s="3"/>
    </row>
    <row r="3" spans="1:3" ht="23.25" customHeight="1">
      <c r="A3" s="17" t="s">
        <v>27</v>
      </c>
      <c r="B3" s="18">
        <v>0.17</v>
      </c>
      <c r="C3" s="1"/>
    </row>
    <row r="4" spans="1:3" ht="23.25" customHeight="1">
      <c r="A4" s="17" t="s">
        <v>28</v>
      </c>
      <c r="B4" s="18">
        <v>0.3</v>
      </c>
      <c r="C4" s="1"/>
    </row>
    <row r="5" spans="1:3" ht="23.25" customHeight="1">
      <c r="A5" s="17" t="s">
        <v>29</v>
      </c>
      <c r="B5" s="18">
        <v>0.25</v>
      </c>
      <c r="C5" s="1"/>
    </row>
    <row r="6" spans="1:3" ht="23.25" customHeight="1">
      <c r="A6" s="17" t="s">
        <v>30</v>
      </c>
      <c r="B6" s="18">
        <v>7.0000000000000007E-2</v>
      </c>
      <c r="C6" s="1"/>
    </row>
    <row r="7" spans="1:3" ht="23.25" customHeight="1">
      <c r="A7" s="17" t="s">
        <v>31</v>
      </c>
      <c r="B7" s="18">
        <v>0.21</v>
      </c>
      <c r="C7" s="1"/>
    </row>
    <row r="8" spans="1:3" ht="23.25" customHeight="1">
      <c r="A8" s="19"/>
      <c r="B8" s="19"/>
      <c r="C8" s="1"/>
    </row>
    <row r="9" spans="1:3" ht="23.25" customHeight="1">
      <c r="A9" s="19"/>
      <c r="B9" s="19"/>
      <c r="C9" s="1"/>
    </row>
    <row r="10" spans="1:3" ht="23.25" customHeight="1">
      <c r="A10" s="19"/>
      <c r="B10" s="19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</sheetData>
  <mergeCells count="1">
    <mergeCell ref="A1:B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1267-B2BD-46B1-9B68-DBC8ABA0A604}">
  <dimension ref="A1:C14"/>
  <sheetViews>
    <sheetView showGridLines="0" zoomScaleNormal="100" workbookViewId="0">
      <selection activeCell="A2" sqref="A2:B14"/>
    </sheetView>
  </sheetViews>
  <sheetFormatPr defaultRowHeight="16.5"/>
  <cols>
    <col min="1" max="2" width="14.25" style="2" customWidth="1"/>
    <col min="3" max="3" width="12.625" style="5" customWidth="1"/>
    <col min="4" max="4" width="12.625" style="14" customWidth="1"/>
    <col min="5" max="16384" width="9" style="14"/>
  </cols>
  <sheetData>
    <row r="1" spans="1:3" ht="27" customHeight="1">
      <c r="A1" s="33" t="s">
        <v>24</v>
      </c>
      <c r="B1" s="33"/>
      <c r="C1" s="4"/>
    </row>
    <row r="2" spans="1:3" ht="23.25" customHeight="1">
      <c r="A2" s="16" t="s">
        <v>11</v>
      </c>
      <c r="B2" s="16" t="s">
        <v>1</v>
      </c>
      <c r="C2" s="4"/>
    </row>
    <row r="3" spans="1:3" ht="18.75" customHeight="1">
      <c r="A3" s="17" t="s">
        <v>12</v>
      </c>
      <c r="B3" s="17">
        <v>5</v>
      </c>
      <c r="C3" s="4"/>
    </row>
    <row r="4" spans="1:3" ht="18.75" customHeight="1">
      <c r="A4" s="17" t="s">
        <v>13</v>
      </c>
      <c r="B4" s="17">
        <v>1</v>
      </c>
      <c r="C4" s="4"/>
    </row>
    <row r="5" spans="1:3" ht="18.75" customHeight="1">
      <c r="A5" s="17" t="s">
        <v>14</v>
      </c>
      <c r="B5" s="17">
        <v>6</v>
      </c>
      <c r="C5" s="4"/>
    </row>
    <row r="6" spans="1:3" ht="18.75" customHeight="1">
      <c r="A6" s="17" t="s">
        <v>15</v>
      </c>
      <c r="B6" s="17">
        <v>8</v>
      </c>
      <c r="C6" s="4"/>
    </row>
    <row r="7" spans="1:3" ht="18.75" customHeight="1">
      <c r="A7" s="17" t="s">
        <v>16</v>
      </c>
      <c r="B7" s="17">
        <v>12</v>
      </c>
      <c r="C7" s="4"/>
    </row>
    <row r="8" spans="1:3" ht="18.75" customHeight="1">
      <c r="A8" s="17" t="s">
        <v>17</v>
      </c>
      <c r="B8" s="17">
        <v>19</v>
      </c>
      <c r="C8" s="4"/>
    </row>
    <row r="9" spans="1:3" ht="18.75" customHeight="1">
      <c r="A9" s="17" t="s">
        <v>18</v>
      </c>
      <c r="B9" s="17">
        <v>18</v>
      </c>
      <c r="C9" s="4"/>
    </row>
    <row r="10" spans="1:3" ht="18.75" customHeight="1">
      <c r="A10" s="17" t="s">
        <v>19</v>
      </c>
      <c r="B10" s="17">
        <v>17</v>
      </c>
      <c r="C10" s="4"/>
    </row>
    <row r="11" spans="1:3" ht="18.75" customHeight="1">
      <c r="A11" s="17" t="s">
        <v>20</v>
      </c>
      <c r="B11" s="17">
        <v>11</v>
      </c>
      <c r="C11" s="4"/>
    </row>
    <row r="12" spans="1:3" ht="18.75" customHeight="1">
      <c r="A12" s="17" t="s">
        <v>21</v>
      </c>
      <c r="B12" s="17">
        <v>13</v>
      </c>
      <c r="C12" s="4"/>
    </row>
    <row r="13" spans="1:3" ht="18.75" customHeight="1">
      <c r="A13" s="17" t="s">
        <v>22</v>
      </c>
      <c r="B13" s="17">
        <v>19</v>
      </c>
      <c r="C13" s="4"/>
    </row>
    <row r="14" spans="1:3" ht="18.75" customHeight="1">
      <c r="A14" s="17" t="s">
        <v>23</v>
      </c>
      <c r="B14" s="17">
        <v>15</v>
      </c>
      <c r="C14" s="4"/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AA74-A8BB-4DBD-AB95-C938BB797D54}">
  <dimension ref="A1:J10"/>
  <sheetViews>
    <sheetView showGridLines="0" workbookViewId="0">
      <selection activeCell="B3" sqref="B3:J9"/>
    </sheetView>
  </sheetViews>
  <sheetFormatPr defaultRowHeight="16.5"/>
  <cols>
    <col min="1" max="1" width="5.75" bestFit="1" customWidth="1"/>
    <col min="2" max="2" width="8.5" customWidth="1"/>
    <col min="3" max="8" width="6.375" bestFit="1" customWidth="1"/>
    <col min="9" max="9" width="7.75" bestFit="1" customWidth="1"/>
    <col min="10" max="11" width="7.375" bestFit="1" customWidth="1"/>
  </cols>
  <sheetData>
    <row r="1" spans="1:10" ht="34.5" customHeight="1">
      <c r="A1" s="36" t="s">
        <v>130</v>
      </c>
      <c r="B1" s="37"/>
      <c r="C1" s="37"/>
      <c r="D1" s="37"/>
      <c r="E1" s="37"/>
      <c r="F1" s="37"/>
      <c r="G1" s="37"/>
      <c r="I1" s="38" t="s">
        <v>135</v>
      </c>
      <c r="J1" s="38"/>
    </row>
    <row r="2" spans="1:10" ht="27.75" customHeight="1">
      <c r="A2" s="16" t="s">
        <v>11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131</v>
      </c>
      <c r="I2" s="16" t="s">
        <v>9</v>
      </c>
      <c r="J2" s="16" t="s">
        <v>132</v>
      </c>
    </row>
    <row r="3" spans="1:10" ht="27.75" customHeight="1">
      <c r="A3" s="16" t="s">
        <v>12</v>
      </c>
      <c r="B3" s="28">
        <v>170.7</v>
      </c>
      <c r="C3" s="28">
        <v>157.6</v>
      </c>
      <c r="D3" s="28">
        <v>132.60000000000002</v>
      </c>
      <c r="E3" s="28">
        <v>75.680000000000007</v>
      </c>
      <c r="F3" s="28">
        <v>64.900000000000006</v>
      </c>
      <c r="G3" s="28">
        <v>82.8</v>
      </c>
      <c r="H3" s="28">
        <v>40.299999999999997</v>
      </c>
      <c r="I3" s="28">
        <v>28.9</v>
      </c>
      <c r="J3" s="29">
        <f t="shared" ref="J3:J9" si="0">SUM(B3:I3)</f>
        <v>753.47999999999979</v>
      </c>
    </row>
    <row r="4" spans="1:10" ht="27.75" customHeight="1">
      <c r="A4" s="16" t="s">
        <v>13</v>
      </c>
      <c r="B4" s="28">
        <v>137.10000000000002</v>
      </c>
      <c r="C4" s="28">
        <v>94.6</v>
      </c>
      <c r="D4" s="28">
        <v>251.10000000000002</v>
      </c>
      <c r="E4" s="28">
        <v>57.420000000000009</v>
      </c>
      <c r="F4" s="28">
        <v>33.6</v>
      </c>
      <c r="G4" s="28">
        <v>53.4</v>
      </c>
      <c r="H4" s="28">
        <v>48.2</v>
      </c>
      <c r="I4" s="28">
        <v>64.2</v>
      </c>
      <c r="J4" s="29">
        <f t="shared" si="0"/>
        <v>739.62000000000012</v>
      </c>
    </row>
    <row r="5" spans="1:10" ht="27.75" customHeight="1">
      <c r="A5" s="16" t="s">
        <v>14</v>
      </c>
      <c r="B5" s="28">
        <v>121.5</v>
      </c>
      <c r="C5" s="28">
        <v>74.599999999999994</v>
      </c>
      <c r="D5" s="28">
        <v>95.699999999999989</v>
      </c>
      <c r="E5" s="28">
        <v>77.440000000000012</v>
      </c>
      <c r="F5" s="28">
        <v>46.6</v>
      </c>
      <c r="G5" s="28">
        <v>59.4</v>
      </c>
      <c r="H5" s="28">
        <v>67.900000000000006</v>
      </c>
      <c r="I5" s="28">
        <v>53.2</v>
      </c>
      <c r="J5" s="29">
        <f t="shared" si="0"/>
        <v>596.34</v>
      </c>
    </row>
    <row r="6" spans="1:10" ht="27.75" customHeight="1">
      <c r="A6" s="16" t="s">
        <v>15</v>
      </c>
      <c r="B6" s="28">
        <v>230.70000000000002</v>
      </c>
      <c r="C6" s="28">
        <v>97.2</v>
      </c>
      <c r="D6" s="28">
        <v>120.89999999999999</v>
      </c>
      <c r="E6" s="28">
        <v>65.56</v>
      </c>
      <c r="F6" s="28">
        <v>34.1</v>
      </c>
      <c r="G6" s="28">
        <v>37.799999999999997</v>
      </c>
      <c r="H6" s="28">
        <v>46.5</v>
      </c>
      <c r="I6" s="28">
        <v>55.1</v>
      </c>
      <c r="J6" s="29">
        <f t="shared" si="0"/>
        <v>687.86</v>
      </c>
    </row>
    <row r="7" spans="1:10" ht="27.75" customHeight="1">
      <c r="A7" s="16" t="s">
        <v>16</v>
      </c>
      <c r="B7" s="28">
        <v>227.70000000000002</v>
      </c>
      <c r="C7" s="28">
        <v>125.8</v>
      </c>
      <c r="D7" s="28">
        <v>134.10000000000002</v>
      </c>
      <c r="E7" s="28">
        <v>56.980000000000004</v>
      </c>
      <c r="F7" s="28">
        <v>54.5</v>
      </c>
      <c r="G7" s="28">
        <v>70.5</v>
      </c>
      <c r="H7" s="28">
        <v>64.8</v>
      </c>
      <c r="I7" s="28">
        <v>64.7</v>
      </c>
      <c r="J7" s="29">
        <f t="shared" si="0"/>
        <v>799.08</v>
      </c>
    </row>
    <row r="8" spans="1:10" ht="27.75" customHeight="1">
      <c r="A8" s="16" t="s">
        <v>17</v>
      </c>
      <c r="B8" s="28">
        <v>206.10000000000002</v>
      </c>
      <c r="C8" s="28">
        <v>83.2</v>
      </c>
      <c r="D8" s="28">
        <v>142.5</v>
      </c>
      <c r="E8" s="28">
        <v>71.940000000000012</v>
      </c>
      <c r="F8" s="28">
        <v>54.8</v>
      </c>
      <c r="G8" s="28">
        <v>41.9</v>
      </c>
      <c r="H8" s="28">
        <v>35.200000000000003</v>
      </c>
      <c r="I8" s="28">
        <v>33.200000000000003</v>
      </c>
      <c r="J8" s="29">
        <f t="shared" si="0"/>
        <v>668.84</v>
      </c>
    </row>
    <row r="9" spans="1:10" ht="27.75" customHeight="1">
      <c r="A9" s="16" t="s">
        <v>133</v>
      </c>
      <c r="B9" s="29">
        <f t="shared" ref="B9:I9" si="1">SUM(B3:B8)</f>
        <v>1093.8000000000002</v>
      </c>
      <c r="C9" s="29">
        <f t="shared" si="1"/>
        <v>633</v>
      </c>
      <c r="D9" s="29">
        <f t="shared" si="1"/>
        <v>876.90000000000009</v>
      </c>
      <c r="E9" s="29">
        <f t="shared" si="1"/>
        <v>405.02000000000004</v>
      </c>
      <c r="F9" s="29">
        <f t="shared" si="1"/>
        <v>288.5</v>
      </c>
      <c r="G9" s="29">
        <f t="shared" si="1"/>
        <v>345.79999999999995</v>
      </c>
      <c r="H9" s="29">
        <f t="shared" si="1"/>
        <v>302.89999999999998</v>
      </c>
      <c r="I9" s="29">
        <f t="shared" si="1"/>
        <v>299.3</v>
      </c>
      <c r="J9" s="29">
        <f t="shared" si="0"/>
        <v>4245.22</v>
      </c>
    </row>
    <row r="10" spans="1:10" ht="27.75" customHeight="1"/>
  </sheetData>
  <mergeCells count="2">
    <mergeCell ref="A1:G1"/>
    <mergeCell ref="I1:J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FB41-29F8-4617-A897-55F0541EAAC1}">
  <dimension ref="A1:K10"/>
  <sheetViews>
    <sheetView showGridLines="0" workbookViewId="0">
      <selection activeCell="P20" sqref="P20"/>
    </sheetView>
  </sheetViews>
  <sheetFormatPr defaultRowHeight="16.5"/>
  <cols>
    <col min="1" max="1" width="5.75" bestFit="1" customWidth="1"/>
    <col min="2" max="2" width="7.5" customWidth="1"/>
    <col min="3" max="8" width="6.375" bestFit="1" customWidth="1"/>
    <col min="9" max="9" width="7.75" bestFit="1" customWidth="1"/>
    <col min="10" max="11" width="7.375" bestFit="1" customWidth="1"/>
    <col min="12" max="12" width="1.25" customWidth="1"/>
  </cols>
  <sheetData>
    <row r="1" spans="1:11" ht="34.5" customHeight="1">
      <c r="A1" s="36" t="s">
        <v>130</v>
      </c>
      <c r="B1" s="37"/>
      <c r="C1" s="37"/>
      <c r="D1" s="37"/>
      <c r="E1" s="37"/>
      <c r="F1" s="37"/>
      <c r="G1" s="37"/>
      <c r="I1" s="38" t="s">
        <v>135</v>
      </c>
      <c r="J1" s="38"/>
    </row>
    <row r="2" spans="1:11" ht="27.75" customHeight="1">
      <c r="A2" s="16" t="s">
        <v>11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131</v>
      </c>
      <c r="I2" s="16" t="s">
        <v>9</v>
      </c>
      <c r="J2" s="16" t="s">
        <v>132</v>
      </c>
      <c r="K2" s="16" t="s">
        <v>70</v>
      </c>
    </row>
    <row r="3" spans="1:11" ht="27.75" customHeight="1">
      <c r="A3" s="16" t="s">
        <v>12</v>
      </c>
      <c r="B3" s="28">
        <v>170.7</v>
      </c>
      <c r="C3" s="28">
        <v>157.6</v>
      </c>
      <c r="D3" s="28">
        <v>132.60000000000002</v>
      </c>
      <c r="E3" s="28">
        <v>75.680000000000007</v>
      </c>
      <c r="F3" s="28">
        <v>64.900000000000006</v>
      </c>
      <c r="G3" s="28">
        <v>82.8</v>
      </c>
      <c r="H3" s="28">
        <v>40.299999999999997</v>
      </c>
      <c r="I3" s="28">
        <v>28.9</v>
      </c>
      <c r="J3" s="29">
        <f t="shared" ref="J3:J9" si="0">SUM(B3:I3)</f>
        <v>753.47999999999979</v>
      </c>
      <c r="K3" s="27">
        <f>J3/$J$9</f>
        <v>0.17748903472611544</v>
      </c>
    </row>
    <row r="4" spans="1:11" ht="27.75" customHeight="1">
      <c r="A4" s="16" t="s">
        <v>13</v>
      </c>
      <c r="B4" s="28">
        <v>137.10000000000002</v>
      </c>
      <c r="C4" s="28">
        <v>94.6</v>
      </c>
      <c r="D4" s="28">
        <v>251.10000000000002</v>
      </c>
      <c r="E4" s="28">
        <v>57.420000000000009</v>
      </c>
      <c r="F4" s="28">
        <v>33.6</v>
      </c>
      <c r="G4" s="28">
        <v>53.4</v>
      </c>
      <c r="H4" s="28">
        <v>48.2</v>
      </c>
      <c r="I4" s="28">
        <v>64.2</v>
      </c>
      <c r="J4" s="29">
        <f t="shared" si="0"/>
        <v>739.62000000000012</v>
      </c>
      <c r="K4" s="27">
        <f t="shared" ref="K4:K8" si="1">J4/$J$9</f>
        <v>0.17422418626125385</v>
      </c>
    </row>
    <row r="5" spans="1:11" ht="27.75" customHeight="1">
      <c r="A5" s="16" t="s">
        <v>14</v>
      </c>
      <c r="B5" s="28">
        <v>121.5</v>
      </c>
      <c r="C5" s="28">
        <v>74.599999999999994</v>
      </c>
      <c r="D5" s="28">
        <v>95.699999999999989</v>
      </c>
      <c r="E5" s="28">
        <v>77.440000000000012</v>
      </c>
      <c r="F5" s="28">
        <v>46.6</v>
      </c>
      <c r="G5" s="28">
        <v>59.4</v>
      </c>
      <c r="H5" s="28">
        <v>67.900000000000006</v>
      </c>
      <c r="I5" s="28">
        <v>53.2</v>
      </c>
      <c r="J5" s="29">
        <f t="shared" si="0"/>
        <v>596.34</v>
      </c>
      <c r="K5" s="27">
        <f t="shared" si="1"/>
        <v>0.14047328524787878</v>
      </c>
    </row>
    <row r="6" spans="1:11" ht="27.75" customHeight="1">
      <c r="A6" s="16" t="s">
        <v>15</v>
      </c>
      <c r="B6" s="28">
        <v>230.70000000000002</v>
      </c>
      <c r="C6" s="28">
        <v>97.2</v>
      </c>
      <c r="D6" s="28">
        <v>120.89999999999999</v>
      </c>
      <c r="E6" s="28">
        <v>65.56</v>
      </c>
      <c r="F6" s="28">
        <v>34.1</v>
      </c>
      <c r="G6" s="28">
        <v>37.799999999999997</v>
      </c>
      <c r="H6" s="28">
        <v>46.5</v>
      </c>
      <c r="I6" s="28">
        <v>55.1</v>
      </c>
      <c r="J6" s="29">
        <f t="shared" si="0"/>
        <v>687.86</v>
      </c>
      <c r="K6" s="27">
        <f t="shared" si="1"/>
        <v>0.16203164971426687</v>
      </c>
    </row>
    <row r="7" spans="1:11" ht="27.75" customHeight="1">
      <c r="A7" s="16" t="s">
        <v>16</v>
      </c>
      <c r="B7" s="28">
        <v>227.70000000000002</v>
      </c>
      <c r="C7" s="28">
        <v>125.8</v>
      </c>
      <c r="D7" s="28">
        <v>134.10000000000002</v>
      </c>
      <c r="E7" s="28">
        <v>56.980000000000004</v>
      </c>
      <c r="F7" s="28">
        <v>54.5</v>
      </c>
      <c r="G7" s="28">
        <v>70.5</v>
      </c>
      <c r="H7" s="28">
        <v>64.8</v>
      </c>
      <c r="I7" s="28">
        <v>64.7</v>
      </c>
      <c r="J7" s="29">
        <f t="shared" si="0"/>
        <v>799.08</v>
      </c>
      <c r="K7" s="27">
        <f t="shared" si="1"/>
        <v>0.18823052751094171</v>
      </c>
    </row>
    <row r="8" spans="1:11" ht="27.75" customHeight="1">
      <c r="A8" s="16" t="s">
        <v>17</v>
      </c>
      <c r="B8" s="28">
        <v>206.10000000000002</v>
      </c>
      <c r="C8" s="28">
        <v>83.2</v>
      </c>
      <c r="D8" s="28">
        <v>142.5</v>
      </c>
      <c r="E8" s="28">
        <v>71.940000000000012</v>
      </c>
      <c r="F8" s="28">
        <v>54.8</v>
      </c>
      <c r="G8" s="28">
        <v>41.9</v>
      </c>
      <c r="H8" s="28">
        <v>35.200000000000003</v>
      </c>
      <c r="I8" s="28">
        <v>33.200000000000003</v>
      </c>
      <c r="J8" s="29">
        <f t="shared" si="0"/>
        <v>668.84</v>
      </c>
      <c r="K8" s="27">
        <f t="shared" si="1"/>
        <v>0.1575513165395433</v>
      </c>
    </row>
    <row r="9" spans="1:11" ht="27.75" customHeight="1">
      <c r="A9" s="16" t="s">
        <v>133</v>
      </c>
      <c r="B9" s="30">
        <f t="shared" ref="B9:I9" si="2">SUM(B3:B8)</f>
        <v>1093.8000000000002</v>
      </c>
      <c r="C9" s="29">
        <f t="shared" si="2"/>
        <v>633</v>
      </c>
      <c r="D9" s="29">
        <f t="shared" si="2"/>
        <v>876.90000000000009</v>
      </c>
      <c r="E9" s="29">
        <f t="shared" si="2"/>
        <v>405.02000000000004</v>
      </c>
      <c r="F9" s="29">
        <f t="shared" si="2"/>
        <v>288.5</v>
      </c>
      <c r="G9" s="29">
        <f t="shared" si="2"/>
        <v>345.79999999999995</v>
      </c>
      <c r="H9" s="29">
        <f t="shared" si="2"/>
        <v>302.89999999999998</v>
      </c>
      <c r="I9" s="29">
        <f t="shared" si="2"/>
        <v>299.3</v>
      </c>
      <c r="J9" s="29">
        <f t="shared" si="0"/>
        <v>4245.22</v>
      </c>
    </row>
    <row r="10" spans="1:11" ht="27.75" customHeight="1">
      <c r="A10" s="16" t="s">
        <v>134</v>
      </c>
      <c r="B10" s="27">
        <f>B9/$J$9</f>
        <v>0.25765449140445024</v>
      </c>
      <c r="C10" s="27">
        <f t="shared" ref="C10:I10" si="3">C9/$J$9</f>
        <v>0.14910888010515355</v>
      </c>
      <c r="D10" s="27">
        <f t="shared" si="3"/>
        <v>0.20656173296083596</v>
      </c>
      <c r="E10" s="27">
        <f t="shared" si="3"/>
        <v>9.5406127362068396E-2</v>
      </c>
      <c r="F10" s="27">
        <f t="shared" si="3"/>
        <v>6.7958786588209794E-2</v>
      </c>
      <c r="G10" s="27">
        <f t="shared" si="3"/>
        <v>8.1456320284932215E-2</v>
      </c>
      <c r="H10" s="27">
        <f t="shared" si="3"/>
        <v>7.1350836941312806E-2</v>
      </c>
      <c r="I10" s="27">
        <f t="shared" si="3"/>
        <v>7.0502824353037064E-2</v>
      </c>
    </row>
  </sheetData>
  <mergeCells count="2">
    <mergeCell ref="A1:G1"/>
    <mergeCell ref="I1:J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03FF-03D6-4042-8CA1-BAFF33504AC0}">
  <dimension ref="A1:K10"/>
  <sheetViews>
    <sheetView showGridLines="0" workbookViewId="0">
      <selection activeCell="K10" sqref="K10"/>
    </sheetView>
  </sheetViews>
  <sheetFormatPr defaultRowHeight="16.5"/>
  <cols>
    <col min="1" max="1" width="5.75" bestFit="1" customWidth="1"/>
    <col min="2" max="2" width="7.5" customWidth="1"/>
    <col min="3" max="8" width="6.375" bestFit="1" customWidth="1"/>
    <col min="9" max="9" width="7.75" bestFit="1" customWidth="1"/>
    <col min="10" max="11" width="7.375" bestFit="1" customWidth="1"/>
    <col min="12" max="12" width="1.25" customWidth="1"/>
  </cols>
  <sheetData>
    <row r="1" spans="1:11" ht="34.5" customHeight="1">
      <c r="A1" s="36" t="s">
        <v>130</v>
      </c>
      <c r="B1" s="37"/>
      <c r="C1" s="37"/>
      <c r="D1" s="37"/>
      <c r="E1" s="37"/>
      <c r="F1" s="37"/>
      <c r="G1" s="37"/>
      <c r="I1" s="38" t="s">
        <v>135</v>
      </c>
      <c r="J1" s="38"/>
    </row>
    <row r="2" spans="1:11" ht="27.75" customHeight="1">
      <c r="A2" s="16" t="s">
        <v>11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131</v>
      </c>
      <c r="I2" s="16" t="s">
        <v>9</v>
      </c>
      <c r="J2" s="16" t="s">
        <v>132</v>
      </c>
      <c r="K2" s="16" t="s">
        <v>70</v>
      </c>
    </row>
    <row r="3" spans="1:11" ht="27.75" customHeight="1">
      <c r="A3" s="16" t="s">
        <v>12</v>
      </c>
      <c r="B3" s="28">
        <v>170.7</v>
      </c>
      <c r="C3" s="28">
        <v>157.6</v>
      </c>
      <c r="D3" s="28">
        <v>132.60000000000002</v>
      </c>
      <c r="E3" s="28">
        <v>75.680000000000007</v>
      </c>
      <c r="F3" s="28">
        <v>64.900000000000006</v>
      </c>
      <c r="G3" s="28">
        <v>82.8</v>
      </c>
      <c r="H3" s="28">
        <v>40.299999999999997</v>
      </c>
      <c r="I3" s="28">
        <v>28.9</v>
      </c>
      <c r="J3" s="29">
        <f t="shared" ref="J3:J9" si="0">SUM(B3:I3)</f>
        <v>753.47999999999979</v>
      </c>
      <c r="K3" s="27">
        <f>J3/$J$9</f>
        <v>0.17748903472611544</v>
      </c>
    </row>
    <row r="4" spans="1:11" ht="27.75" customHeight="1">
      <c r="A4" s="16" t="s">
        <v>13</v>
      </c>
      <c r="B4" s="28">
        <v>137.10000000000002</v>
      </c>
      <c r="C4" s="28">
        <v>94.6</v>
      </c>
      <c r="D4" s="28">
        <v>251.10000000000002</v>
      </c>
      <c r="E4" s="28">
        <v>57.420000000000009</v>
      </c>
      <c r="F4" s="28">
        <v>33.6</v>
      </c>
      <c r="G4" s="28">
        <v>53.4</v>
      </c>
      <c r="H4" s="28">
        <v>48.2</v>
      </c>
      <c r="I4" s="28">
        <v>64.2</v>
      </c>
      <c r="J4" s="29">
        <f t="shared" si="0"/>
        <v>739.62000000000012</v>
      </c>
      <c r="K4" s="27">
        <f t="shared" ref="K4:K8" si="1">J4/$J$9</f>
        <v>0.17422418626125385</v>
      </c>
    </row>
    <row r="5" spans="1:11" ht="27.75" customHeight="1">
      <c r="A5" s="16" t="s">
        <v>14</v>
      </c>
      <c r="B5" s="28">
        <v>121.5</v>
      </c>
      <c r="C5" s="28">
        <v>74.599999999999994</v>
      </c>
      <c r="D5" s="28">
        <v>95.699999999999989</v>
      </c>
      <c r="E5" s="28">
        <v>77.440000000000012</v>
      </c>
      <c r="F5" s="28">
        <v>46.6</v>
      </c>
      <c r="G5" s="28">
        <v>59.4</v>
      </c>
      <c r="H5" s="28">
        <v>67.900000000000006</v>
      </c>
      <c r="I5" s="28">
        <v>53.2</v>
      </c>
      <c r="J5" s="29">
        <f t="shared" si="0"/>
        <v>596.34</v>
      </c>
      <c r="K5" s="27">
        <f t="shared" si="1"/>
        <v>0.14047328524787878</v>
      </c>
    </row>
    <row r="6" spans="1:11" ht="27.75" customHeight="1">
      <c r="A6" s="16" t="s">
        <v>15</v>
      </c>
      <c r="B6" s="28">
        <v>230.70000000000002</v>
      </c>
      <c r="C6" s="28">
        <v>97.2</v>
      </c>
      <c r="D6" s="28">
        <v>120.89999999999999</v>
      </c>
      <c r="E6" s="28">
        <v>65.56</v>
      </c>
      <c r="F6" s="28">
        <v>34.1</v>
      </c>
      <c r="G6" s="28">
        <v>37.799999999999997</v>
      </c>
      <c r="H6" s="28">
        <v>46.5</v>
      </c>
      <c r="I6" s="28">
        <v>55.1</v>
      </c>
      <c r="J6" s="29">
        <f t="shared" si="0"/>
        <v>687.86</v>
      </c>
      <c r="K6" s="27">
        <f t="shared" si="1"/>
        <v>0.16203164971426687</v>
      </c>
    </row>
    <row r="7" spans="1:11" ht="27.75" customHeight="1">
      <c r="A7" s="16" t="s">
        <v>16</v>
      </c>
      <c r="B7" s="28">
        <v>227.70000000000002</v>
      </c>
      <c r="C7" s="28">
        <v>125.8</v>
      </c>
      <c r="D7" s="28">
        <v>134.10000000000002</v>
      </c>
      <c r="E7" s="28">
        <v>56.980000000000004</v>
      </c>
      <c r="F7" s="28">
        <v>54.5</v>
      </c>
      <c r="G7" s="28">
        <v>70.5</v>
      </c>
      <c r="H7" s="28">
        <v>64.8</v>
      </c>
      <c r="I7" s="28">
        <v>64.7</v>
      </c>
      <c r="J7" s="29">
        <f t="shared" si="0"/>
        <v>799.08</v>
      </c>
      <c r="K7" s="27">
        <f t="shared" si="1"/>
        <v>0.18823052751094171</v>
      </c>
    </row>
    <row r="8" spans="1:11" ht="27.75" customHeight="1">
      <c r="A8" s="16" t="s">
        <v>17</v>
      </c>
      <c r="B8" s="28">
        <v>206.10000000000002</v>
      </c>
      <c r="C8" s="28">
        <v>83.2</v>
      </c>
      <c r="D8" s="28">
        <v>142.5</v>
      </c>
      <c r="E8" s="28">
        <v>71.940000000000012</v>
      </c>
      <c r="F8" s="28">
        <v>54.8</v>
      </c>
      <c r="G8" s="28">
        <v>41.9</v>
      </c>
      <c r="H8" s="28">
        <v>35.200000000000003</v>
      </c>
      <c r="I8" s="28">
        <v>33.200000000000003</v>
      </c>
      <c r="J8" s="29">
        <f t="shared" si="0"/>
        <v>668.84</v>
      </c>
      <c r="K8" s="27">
        <f t="shared" si="1"/>
        <v>0.1575513165395433</v>
      </c>
    </row>
    <row r="9" spans="1:11" ht="27.75" customHeight="1">
      <c r="A9" s="16" t="s">
        <v>133</v>
      </c>
      <c r="B9" s="30">
        <f t="shared" ref="B9:I9" si="2">SUM(B3:B8)</f>
        <v>1093.8000000000002</v>
      </c>
      <c r="C9" s="29">
        <f t="shared" si="2"/>
        <v>633</v>
      </c>
      <c r="D9" s="29">
        <f t="shared" si="2"/>
        <v>876.90000000000009</v>
      </c>
      <c r="E9" s="29">
        <f t="shared" si="2"/>
        <v>405.02000000000004</v>
      </c>
      <c r="F9" s="29">
        <f t="shared" si="2"/>
        <v>288.5</v>
      </c>
      <c r="G9" s="29">
        <f t="shared" si="2"/>
        <v>345.79999999999995</v>
      </c>
      <c r="H9" s="29">
        <f t="shared" si="2"/>
        <v>302.89999999999998</v>
      </c>
      <c r="I9" s="29">
        <f t="shared" si="2"/>
        <v>299.3</v>
      </c>
      <c r="J9" s="29">
        <f t="shared" si="0"/>
        <v>4245.22</v>
      </c>
    </row>
    <row r="10" spans="1:11" ht="27.75" customHeight="1">
      <c r="A10" s="16" t="s">
        <v>134</v>
      </c>
      <c r="B10" s="27">
        <f>B9/$J$9</f>
        <v>0.25765449140445024</v>
      </c>
      <c r="C10" s="27">
        <f t="shared" ref="C10:I10" si="3">C9/$J$9</f>
        <v>0.14910888010515355</v>
      </c>
      <c r="D10" s="27">
        <f t="shared" si="3"/>
        <v>0.20656173296083596</v>
      </c>
      <c r="E10" s="27">
        <f t="shared" si="3"/>
        <v>9.5406127362068396E-2</v>
      </c>
      <c r="F10" s="27">
        <f t="shared" si="3"/>
        <v>6.7958786588209794E-2</v>
      </c>
      <c r="G10" s="27">
        <f t="shared" si="3"/>
        <v>8.1456320284932215E-2</v>
      </c>
      <c r="H10" s="27">
        <f t="shared" si="3"/>
        <v>7.1350836941312806E-2</v>
      </c>
      <c r="I10" s="27">
        <f t="shared" si="3"/>
        <v>7.0502824353037064E-2</v>
      </c>
    </row>
  </sheetData>
  <mergeCells count="2">
    <mergeCell ref="A1:G1"/>
    <mergeCell ref="I1:J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数据源</vt:lpstr>
      <vt:lpstr>7张做图所用数据源</vt:lpstr>
      <vt:lpstr>1柱形图</vt:lpstr>
      <vt:lpstr>2饼图</vt:lpstr>
      <vt:lpstr>3折线图</vt:lpstr>
      <vt:lpstr>4工作中的数据源</vt:lpstr>
      <vt:lpstr>4工作中的数据源比率-添加比率</vt:lpstr>
      <vt:lpstr>4工作中的数据源-图表展示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2018-09-13T03:28:35Z</dcterms:created>
  <dcterms:modified xsi:type="dcterms:W3CDTF">2018-10-18T02:05:29Z</dcterms:modified>
</cp:coreProperties>
</file>