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2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55316641-7903-4407-966D-7107EB1850A2}" xr6:coauthVersionLast="45" xr6:coauthVersionMax="45" xr10:uidLastSave="{00000000-0000-0000-0000-000000000000}"/>
  <bookViews>
    <workbookView xWindow="-98" yWindow="-98" windowWidth="19396" windowHeight="11746" tabRatio="594" activeTab="2" xr2:uid="{00000000-000D-0000-FFFF-FFFF00000000}"/>
  </bookViews>
  <sheets>
    <sheet name="营业收入统计" sheetId="2" r:id="rId1"/>
    <sheet name="控件效果" sheetId="7" r:id="rId2"/>
    <sheet name="空白" sheetId="8" r:id="rId3"/>
  </sheets>
  <definedNames>
    <definedName name="_xlnm._FilterDatabase" localSheetId="2" hidden="1">空白!$A$2:$C$16</definedName>
    <definedName name="_xlnm._FilterDatabase" localSheetId="1" hidden="1">控件效果!$A$2:$C$16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8" l="1"/>
  <c r="C5" i="8" l="1"/>
  <c r="C9" i="8"/>
  <c r="C13" i="8"/>
  <c r="C4" i="8"/>
  <c r="B8" i="8"/>
  <c r="B12" i="8"/>
  <c r="B16" i="8"/>
  <c r="C14" i="8"/>
  <c r="B9" i="8"/>
  <c r="B4" i="8"/>
  <c r="B11" i="8"/>
  <c r="C6" i="8"/>
  <c r="C10" i="8"/>
  <c r="B5" i="8"/>
  <c r="B13" i="8"/>
  <c r="C12" i="8"/>
  <c r="B15" i="8"/>
  <c r="C7" i="8"/>
  <c r="C11" i="8"/>
  <c r="C15" i="8"/>
  <c r="B6" i="8"/>
  <c r="B10" i="8"/>
  <c r="B14" i="8"/>
  <c r="C8" i="8"/>
  <c r="B7" i="8"/>
  <c r="B2" i="7"/>
  <c r="C5" i="7" l="1"/>
  <c r="C9" i="7"/>
  <c r="C13" i="7"/>
  <c r="C4" i="7"/>
  <c r="B8" i="7"/>
  <c r="B12" i="7"/>
  <c r="B16" i="7"/>
  <c r="B11" i="7"/>
  <c r="C6" i="7"/>
  <c r="C10" i="7"/>
  <c r="C14" i="7"/>
  <c r="B5" i="7"/>
  <c r="B9" i="7"/>
  <c r="B13" i="7"/>
  <c r="B4" i="7"/>
  <c r="C12" i="7"/>
  <c r="B15" i="7"/>
  <c r="C7" i="7"/>
  <c r="C11" i="7"/>
  <c r="C15" i="7"/>
  <c r="B6" i="7"/>
  <c r="B10" i="7"/>
  <c r="B14" i="7"/>
  <c r="C8" i="7"/>
  <c r="B7" i="7"/>
  <c r="P7" i="2"/>
  <c r="P6" i="2"/>
  <c r="C16" i="8" s="1"/>
  <c r="P5" i="2"/>
  <c r="C16" i="7" s="1"/>
  <c r="P4" i="2"/>
  <c r="P3" i="2"/>
</calcChain>
</file>

<file path=xl/sharedStrings.xml><?xml version="1.0" encoding="utf-8"?>
<sst xmlns="http://schemas.openxmlformats.org/spreadsheetml/2006/main" count="71" uniqueCount="33">
  <si>
    <t>2018年营业收入月度统计表</t>
    <phoneticPr fontId="4" type="noConversion"/>
  </si>
  <si>
    <t>序号</t>
    <phoneticPr fontId="4" type="noConversion"/>
  </si>
  <si>
    <t>月目标</t>
  </si>
  <si>
    <t>1月</t>
    <phoneticPr fontId="4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</si>
  <si>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</si>
  <si>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</si>
  <si>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</si>
  <si>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</si>
  <si>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</si>
  <si>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</si>
  <si>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</si>
  <si>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</si>
  <si>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</si>
  <si>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</si>
  <si>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</si>
  <si>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平均值</t>
    <phoneticPr fontId="4" type="noConversion"/>
  </si>
  <si>
    <t>单位：万元</t>
    <phoneticPr fontId="3" type="noConversion"/>
  </si>
  <si>
    <t>月份</t>
    <phoneticPr fontId="4" type="noConversion"/>
  </si>
  <si>
    <t>实际值</t>
    <phoneticPr fontId="3" type="noConversion"/>
  </si>
  <si>
    <t>华北</t>
  </si>
  <si>
    <t>华东</t>
  </si>
  <si>
    <t>华南</t>
  </si>
  <si>
    <t>华中</t>
  </si>
  <si>
    <t>港澳台</t>
  </si>
  <si>
    <t>大区</t>
    <phoneticPr fontId="4" type="noConversion"/>
  </si>
  <si>
    <t>华北</t>
    <phoneticPr fontId="3" type="noConversion"/>
  </si>
  <si>
    <t>华东</t>
    <phoneticPr fontId="3" type="noConversion"/>
  </si>
  <si>
    <t>华中</t>
    <phoneticPr fontId="3" type="noConversion"/>
  </si>
  <si>
    <t>港澳台</t>
    <phoneticPr fontId="3" type="noConversion"/>
  </si>
  <si>
    <t>华南</t>
    <phoneticPr fontId="3" type="noConversion"/>
  </si>
  <si>
    <t>点击查看
各大区明细</t>
    <phoneticPr fontId="3" type="noConversion"/>
  </si>
  <si>
    <t>大区</t>
  </si>
  <si>
    <t>2018年表姐凌祯科技有限公司     大区业绩动态汇报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</si>
</sst>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0.00_);[Red]\(0.00\)"/>
    <numFmt numFmtId="177" formatCode="0.0_);[Red]\(0.0\)"/>
    <numFmt numFmtId="178" formatCode="0_);[Red]\(0\)"/>
  </numFmts>
  <fonts count="19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24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1"/>
      <name val="微软雅黑"/>
      <family val="2"/>
      <charset val="134"/>
    </font>
    <font>
      <b/>
      <sz val="14"/>
      <name val="微软雅黑"/>
      <family val="2"/>
      <charset val="134"/>
    </font>
    <font>
      <sz val="24"/>
      <name val="微软雅黑"/>
      <family val="2"/>
      <charset val="134"/>
    </font>
    <font>
      <sz val="11"/>
      <name val="微软雅黑"/>
      <family val="2"/>
      <charset val="134"/>
    </font>
    <font>
      <b/>
      <sz val="12"/>
      <color theme="1" tint="0.14999847407452621"/>
      <name val="微软雅黑"/>
      <family val="2"/>
      <charset val="134"/>
    </font>
    <font>
      <sz val="14"/>
      <color theme="1" tint="0.14999847407452621"/>
      <name val="微软雅黑"/>
      <family val="2"/>
      <charset val="134"/>
    </font>
    <font>
      <sz val="10"/>
      <color theme="1" tint="0.14999847407452621"/>
      <name val="微软雅黑"/>
      <family val="2"/>
      <charset val="134"/>
    </font>
    <font>
      <sz val="8"/>
      <name val="微软雅黑"/>
      <family val="2"/>
      <charset val="134"/>
    </font>
    <font>
      <sz val="14"/>
      <name val="微软雅黑"/>
      <family val="2"/>
      <charset val="134"/>
    </font>
    <font>
      <sz val="18"/>
      <color rgb="FFF7FBF8"/>
      <name val="微软雅黑"/>
      <family val="2"/>
      <charset val="134"/>
    </font>
    <font>
      <b/>
      <sz val="18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7FBF8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46">
    <xf numFmtId="0" fontId="0" fillId="0" borderId="0" xfId="0"/>
    <xf numFmtId="0" fontId="5" fillId="0" borderId="0" xfId="1" applyFont="1" applyFill="1" applyAlignment="1">
      <alignment horizontal="center" vertical="center"/>
    </xf>
    <xf numFmtId="0" fontId="5" fillId="0" borderId="0" xfId="1" applyFont="1" applyFill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7" fillId="0" borderId="1" xfId="1" applyFont="1" applyFill="1" applyBorder="1" applyAlignment="1" applyProtection="1">
      <alignment horizontal="center" vertical="center" wrapText="1"/>
      <protection locked="0"/>
    </xf>
    <xf numFmtId="177" fontId="2" fillId="0" borderId="0" xfId="1" applyNumberFormat="1" applyFont="1" applyFill="1" applyBorder="1" applyAlignment="1">
      <alignment vertical="center"/>
    </xf>
    <xf numFmtId="177" fontId="6" fillId="0" borderId="1" xfId="2" applyNumberFormat="1" applyFont="1" applyFill="1" applyBorder="1" applyAlignment="1">
      <alignment horizontal="center" vertical="center" wrapText="1"/>
    </xf>
    <xf numFmtId="177" fontId="5" fillId="0" borderId="0" xfId="1" applyNumberFormat="1" applyFont="1" applyFill="1" applyAlignment="1">
      <alignment horizontal="center" vertical="center"/>
    </xf>
    <xf numFmtId="178" fontId="5" fillId="0" borderId="0" xfId="1" applyNumberFormat="1" applyFont="1" applyFill="1" applyAlignment="1">
      <alignment horizontal="center" vertical="center"/>
    </xf>
    <xf numFmtId="0" fontId="10" fillId="0" borderId="0" xfId="1" applyFont="1" applyFill="1" applyBorder="1" applyAlignment="1">
      <alignment vertical="center"/>
    </xf>
    <xf numFmtId="177" fontId="10" fillId="0" borderId="0" xfId="1" applyNumberFormat="1" applyFont="1" applyFill="1" applyBorder="1" applyAlignment="1">
      <alignment vertical="center"/>
    </xf>
    <xf numFmtId="0" fontId="11" fillId="0" borderId="0" xfId="1" applyFont="1" applyFill="1" applyAlignment="1">
      <alignment horizontal="center" vertical="center"/>
    </xf>
    <xf numFmtId="177" fontId="11" fillId="0" borderId="0" xfId="1" applyNumberFormat="1" applyFont="1" applyFill="1" applyAlignment="1">
      <alignment horizontal="center" vertical="center"/>
    </xf>
    <xf numFmtId="0" fontId="11" fillId="0" borderId="0" xfId="1" applyFont="1" applyFill="1" applyAlignment="1">
      <alignment horizontal="center" vertical="center" wrapText="1"/>
    </xf>
    <xf numFmtId="178" fontId="11" fillId="0" borderId="0" xfId="1" applyNumberFormat="1" applyFont="1" applyFill="1" applyAlignment="1">
      <alignment horizontal="center" vertical="center"/>
    </xf>
    <xf numFmtId="177" fontId="15" fillId="0" borderId="0" xfId="1" applyNumberFormat="1" applyFont="1" applyFill="1" applyAlignment="1">
      <alignment horizontal="center" wrapText="1"/>
    </xf>
    <xf numFmtId="177" fontId="11" fillId="0" borderId="0" xfId="1" applyNumberFormat="1" applyFont="1" applyFill="1" applyBorder="1" applyAlignment="1">
      <alignment horizontal="center" vertical="center"/>
    </xf>
    <xf numFmtId="0" fontId="12" fillId="2" borderId="1" xfId="1" applyFont="1" applyFill="1" applyBorder="1" applyAlignment="1">
      <alignment horizontal="center" vertical="center" wrapText="1"/>
    </xf>
    <xf numFmtId="0" fontId="13" fillId="2" borderId="3" xfId="1" applyFont="1" applyFill="1" applyBorder="1" applyAlignment="1">
      <alignment horizontal="left" vertical="center" shrinkToFit="1"/>
    </xf>
    <xf numFmtId="0" fontId="14" fillId="2" borderId="1" xfId="1" applyFont="1" applyFill="1" applyBorder="1" applyAlignment="1">
      <alignment horizontal="center" vertical="center" wrapText="1"/>
    </xf>
    <xf numFmtId="178" fontId="14" fillId="2" borderId="1" xfId="1" applyNumberFormat="1" applyFont="1" applyFill="1" applyBorder="1" applyAlignment="1">
      <alignment horizontal="center" vertical="center" wrapText="1"/>
    </xf>
    <xf numFmtId="177" fontId="14" fillId="2" borderId="1" xfId="1" applyNumberFormat="1" applyFont="1" applyFill="1" applyBorder="1" applyAlignment="1">
      <alignment horizontal="center" vertical="center" wrapText="1"/>
    </xf>
    <xf numFmtId="2" fontId="14" fillId="2" borderId="1" xfId="1" applyNumberFormat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178" fontId="9" fillId="2" borderId="1" xfId="1" applyNumberFormat="1" applyFont="1" applyFill="1" applyBorder="1" applyAlignment="1">
      <alignment horizontal="center" vertical="center" wrapText="1"/>
    </xf>
    <xf numFmtId="177" fontId="8" fillId="2" borderId="1" xfId="1" applyNumberFormat="1" applyFont="1" applyFill="1" applyBorder="1" applyAlignment="1">
      <alignment horizontal="center" vertical="center" wrapText="1"/>
    </xf>
    <xf numFmtId="177" fontId="9" fillId="2" borderId="1" xfId="1" applyNumberFormat="1" applyFont="1" applyFill="1" applyBorder="1" applyAlignment="1">
      <alignment horizontal="center" vertical="center" wrapText="1"/>
    </xf>
    <xf numFmtId="178" fontId="6" fillId="2" borderId="1" xfId="2" applyNumberFormat="1" applyFont="1" applyFill="1" applyBorder="1" applyAlignment="1">
      <alignment horizontal="center" vertical="center" wrapText="1"/>
    </xf>
    <xf numFmtId="176" fontId="5" fillId="2" borderId="1" xfId="2" applyNumberFormat="1" applyFont="1" applyFill="1" applyBorder="1" applyAlignment="1">
      <alignment horizontal="center" vertical="center"/>
    </xf>
    <xf numFmtId="0" fontId="17" fillId="2" borderId="4" xfId="1" applyFont="1" applyFill="1" applyBorder="1" applyAlignment="1">
      <alignment horizontal="center" vertical="center"/>
    </xf>
    <xf numFmtId="0" fontId="16" fillId="2" borderId="5" xfId="1" applyFont="1" applyFill="1" applyBorder="1" applyAlignment="1">
      <alignment horizontal="center" vertical="center" shrinkToFit="1"/>
    </xf>
    <xf numFmtId="0" fontId="16" fillId="2" borderId="6" xfId="1" applyFont="1" applyFill="1" applyBorder="1" applyAlignment="1">
      <alignment horizontal="center" vertical="center" shrinkToFit="1"/>
    </xf>
    <xf numFmtId="0" fontId="10" fillId="0" borderId="7" xfId="1" applyFont="1" applyFill="1" applyBorder="1" applyAlignment="1">
      <alignment vertical="center"/>
    </xf>
    <xf numFmtId="0" fontId="10" fillId="2" borderId="8" xfId="1" applyFont="1" applyFill="1" applyBorder="1" applyAlignment="1">
      <alignment vertical="center"/>
    </xf>
    <xf numFmtId="177" fontId="11" fillId="2" borderId="0" xfId="1" applyNumberFormat="1" applyFont="1" applyFill="1" applyBorder="1" applyAlignment="1">
      <alignment horizontal="center" vertical="center"/>
    </xf>
    <xf numFmtId="177" fontId="11" fillId="0" borderId="9" xfId="1" applyNumberFormat="1" applyFont="1" applyFill="1" applyBorder="1" applyAlignment="1">
      <alignment horizontal="center" vertical="center"/>
    </xf>
    <xf numFmtId="0" fontId="10" fillId="0" borderId="8" xfId="1" applyFont="1" applyFill="1" applyBorder="1" applyAlignment="1">
      <alignment vertical="center"/>
    </xf>
    <xf numFmtId="177" fontId="11" fillId="0" borderId="8" xfId="1" applyNumberFormat="1" applyFont="1" applyFill="1" applyBorder="1" applyAlignment="1">
      <alignment horizontal="center" vertical="center"/>
    </xf>
    <xf numFmtId="177" fontId="11" fillId="0" borderId="10" xfId="1" applyNumberFormat="1" applyFont="1" applyFill="1" applyBorder="1" applyAlignment="1">
      <alignment horizontal="center" vertical="center"/>
    </xf>
    <xf numFmtId="177" fontId="11" fillId="0" borderId="11" xfId="1" applyNumberFormat="1" applyFont="1" applyFill="1" applyBorder="1" applyAlignment="1">
      <alignment horizontal="center" vertical="center"/>
    </xf>
    <xf numFmtId="177" fontId="11" fillId="0" borderId="12" xfId="1" applyNumberFormat="1" applyFont="1" applyFill="1" applyBorder="1" applyAlignment="1">
      <alignment horizontal="center" vertical="center"/>
    </xf>
    <xf numFmtId="177" fontId="11" fillId="0" borderId="0" xfId="1" applyNumberFormat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177" fontId="5" fillId="0" borderId="2" xfId="1" applyNumberFormat="1" applyFont="1" applyFill="1" applyBorder="1" applyAlignment="1">
      <alignment horizontal="center" vertical="center"/>
    </xf>
    <xf numFmtId="177" fontId="11" fillId="0" borderId="0" xfId="1" applyNumberFormat="1" applyFont="1" applyFill="1" applyBorder="1" applyAlignment="1">
      <alignment horizontal="center" vertical="center"/>
    </xf>
    <xf numFmtId="0" fontId="18" fillId="0" borderId="0" xfId="1" applyFont="1" applyFill="1" applyAlignment="1">
      <alignment horizontal="center" vertical="center"/>
    </xf>
  </cellXfs>
  <cellStyles count="3">
    <cellStyle name="常规" xfId="0" builtinId="0"/>
    <cellStyle name="常规 2" xfId="1" xr:uid="{F72D9F95-BDFA-4F26-8433-991E2EC7079D}"/>
    <cellStyle name="千位分隔 2" xfId="2" xr:uid="{89E5F140-96CD-4B26-8666-F63975CF5636}"/>
  </cellStyles>
  <dxfs count="2">
    <dxf>
      <font>
        <b/>
        <i val="0"/>
        <color rgb="FFF7FBF8"/>
      </font>
      <fill>
        <patternFill patternType="solid">
          <fgColor auto="1"/>
          <bgColor rgb="FF21211F"/>
        </patternFill>
      </fill>
    </dxf>
    <dxf>
      <font>
        <b/>
        <i val="0"/>
        <color rgb="FFF7FBF8"/>
      </font>
      <fill>
        <patternFill patternType="solid">
          <fgColor auto="1"/>
          <bgColor rgb="FF21211F"/>
        </patternFill>
      </fill>
    </dxf>
  </dxfs>
  <tableStyles count="0" defaultTableStyle="TableStyleMedium2" defaultPivotStyle="PivotStyleLight16"/>
  <colors>
    <mruColors>
      <color rgb="FFF7FBF8"/>
      <color rgb="FF21211F"/>
      <color rgb="FFFFA800"/>
      <color rgb="FFD05126"/>
      <color rgb="FFEE452E"/>
      <color rgb="FFF9BF72"/>
      <color rgb="FFE1DA72"/>
      <color rgb="FFE08654"/>
      <color rgb="FF838485"/>
      <color rgb="FF7374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7FBF8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业绩情况分析图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7FBF8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1075408040748462E-2"/>
          <c:y val="0.14785542168674698"/>
          <c:w val="0.96059604750184668"/>
          <c:h val="0.761253265028618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控件效果!$C$3</c:f>
              <c:strCache>
                <c:ptCount val="1"/>
                <c:pt idx="0">
                  <c:v>实际值</c:v>
                </c:pt>
              </c:strCache>
            </c:strRef>
          </c:tx>
          <c:spPr>
            <a:solidFill>
              <a:srgbClr val="D05126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FFA8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632-4A22-9A0D-CE5D1A4199D4}"/>
              </c:ext>
            </c:extLst>
          </c:dPt>
          <c:cat>
            <c:strRef>
              <c:f>控件效果!$A$4:$A$16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平均值</c:v>
                </c:pt>
              </c:strCache>
            </c:strRef>
          </c:cat>
          <c:val>
            <c:numRef>
              <c:f>控件效果!$C$4:$C$16</c:f>
              <c:numCache>
                <c:formatCode>0.00</c:formatCode>
                <c:ptCount val="13"/>
                <c:pt idx="0">
                  <c:v>44.168999999999997</c:v>
                </c:pt>
                <c:pt idx="1">
                  <c:v>83.653000000000006</c:v>
                </c:pt>
                <c:pt idx="2">
                  <c:v>31.937000000000001</c:v>
                </c:pt>
                <c:pt idx="3">
                  <c:v>40.305</c:v>
                </c:pt>
                <c:pt idx="4">
                  <c:v>44.698999999999998</c:v>
                </c:pt>
                <c:pt idx="5">
                  <c:v>47.466000000000001</c:v>
                </c:pt>
                <c:pt idx="6">
                  <c:v>28.928999999999998</c:v>
                </c:pt>
                <c:pt idx="7">
                  <c:v>64.192999999999998</c:v>
                </c:pt>
                <c:pt idx="8">
                  <c:v>53.231000000000002</c:v>
                </c:pt>
                <c:pt idx="9">
                  <c:v>55.08</c:v>
                </c:pt>
                <c:pt idx="10">
                  <c:v>64.703999999999994</c:v>
                </c:pt>
                <c:pt idx="11">
                  <c:v>33.207000000000001</c:v>
                </c:pt>
                <c:pt idx="12">
                  <c:v>49.297750000000001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32-4A22-9A0D-CE5D1A419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3"/>
        <c:overlap val="-27"/>
        <c:axId val="542116840"/>
        <c:axId val="542099128"/>
      </c:barChart>
      <c:lineChart>
        <c:grouping val="standard"/>
        <c:varyColors val="0"/>
        <c:ser>
          <c:idx val="0"/>
          <c:order val="0"/>
          <c:tx>
            <c:strRef>
              <c:f>控件效果!$B$3</c:f>
              <c:strCache>
                <c:ptCount val="1"/>
                <c:pt idx="0">
                  <c:v>月目标</c:v>
                </c:pt>
              </c:strCache>
            </c:strRef>
          </c:tx>
          <c:spPr>
            <a:ln w="19050" cap="rnd">
              <a:solidFill>
                <a:srgbClr val="F7FBF8"/>
              </a:solidFill>
              <a:prstDash val="sysDot"/>
              <a:round/>
            </a:ln>
            <a:effectLst/>
          </c:spPr>
          <c:marker>
            <c:symbol val="none"/>
          </c:marker>
          <c:cat>
            <c:multiLvlStrRef>
              <c:f>#REF!</c:f>
            </c:multiLvlStrRef>
          </c:cat>
          <c:val>
            <c:numRef>
              <c:f>控件效果!$B$4:$B$16</c:f>
              <c:numCache>
                <c:formatCode>General</c:formatCode>
                <c:ptCount val="13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32-4A22-9A0D-CE5D1A419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116840"/>
        <c:axId val="542099128"/>
      </c:lineChart>
      <c:catAx>
        <c:axId val="54211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7FBF8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42099128"/>
        <c:crosses val="autoZero"/>
        <c:auto val="1"/>
        <c:lblAlgn val="ctr"/>
        <c:lblOffset val="100"/>
        <c:noMultiLvlLbl val="0"/>
      </c:catAx>
      <c:valAx>
        <c:axId val="542099128"/>
        <c:scaling>
          <c:orientation val="minMax"/>
        </c:scaling>
        <c:delete val="1"/>
        <c:axPos val="l"/>
        <c:numFmt formatCode="0_);[Red]\(0\)" sourceLinked="0"/>
        <c:majorTickMark val="none"/>
        <c:minorTickMark val="none"/>
        <c:tickLblPos val="nextTo"/>
        <c:crossAx val="542116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1211F"/>
    </a:solidFill>
    <a:ln w="9525" cap="flat" cmpd="sng" algn="ctr">
      <a:solidFill>
        <a:srgbClr val="21211F"/>
      </a:solidFill>
      <a:round/>
    </a:ln>
    <a:effectLst/>
  </c:spPr>
  <c:txPr>
    <a:bodyPr/>
    <a:lstStyle/>
    <a:p>
      <a:pPr>
        <a:defRPr>
          <a:solidFill>
            <a:srgbClr val="F7FBF8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7FBF8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/>
              <a:t>业绩情况分析图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7FBF8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1075408040748462E-2"/>
          <c:y val="0.14785542168674698"/>
          <c:w val="0.96059604750184668"/>
          <c:h val="0.761253265028618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空白!$C$3</c:f>
              <c:strCache>
                <c:ptCount val="1"/>
                <c:pt idx="0">
                  <c:v>实际值</c:v>
                </c:pt>
              </c:strCache>
            </c:strRef>
          </c:tx>
          <c:spPr>
            <a:solidFill>
              <a:srgbClr val="D05126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FFA8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EA-456C-B71D-FA2F5D98BA28}"/>
              </c:ext>
            </c:extLst>
          </c:dPt>
          <c:cat>
            <c:strRef>
              <c:f>空白!$A$4:$A$16</c:f>
              <c:strCache>
                <c:ptCount val="13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  <c:pt idx="12">
                  <c:v>平均值</c:v>
                </c:pt>
              </c:strCache>
            </c:strRef>
          </c:cat>
          <c:val>
            <c:numRef>
              <c:f>空白!$C$4:$C$16</c:f>
              <c:numCache>
                <c:formatCode>0.00</c:formatCode>
                <c:ptCount val="13"/>
                <c:pt idx="0">
                  <c:v>44.168999999999997</c:v>
                </c:pt>
                <c:pt idx="1">
                  <c:v>83.653000000000006</c:v>
                </c:pt>
                <c:pt idx="2">
                  <c:v>31.937000000000001</c:v>
                </c:pt>
                <c:pt idx="3">
                  <c:v>40.305</c:v>
                </c:pt>
                <c:pt idx="4">
                  <c:v>44.698999999999998</c:v>
                </c:pt>
                <c:pt idx="5">
                  <c:v>47.466000000000001</c:v>
                </c:pt>
                <c:pt idx="6">
                  <c:v>28.928999999999998</c:v>
                </c:pt>
                <c:pt idx="7">
                  <c:v>64.192999999999998</c:v>
                </c:pt>
                <c:pt idx="8">
                  <c:v>53.231000000000002</c:v>
                </c:pt>
                <c:pt idx="9">
                  <c:v>55.08</c:v>
                </c:pt>
                <c:pt idx="10">
                  <c:v>64.703999999999994</c:v>
                </c:pt>
                <c:pt idx="11">
                  <c:v>33.207000000000001</c:v>
                </c:pt>
                <c:pt idx="12">
                  <c:v>49.297750000000001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EA-456C-B71D-FA2F5D98B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3"/>
        <c:overlap val="-27"/>
        <c:axId val="542116840"/>
        <c:axId val="542099128"/>
      </c:barChart>
      <c:lineChart>
        <c:grouping val="standard"/>
        <c:varyColors val="0"/>
        <c:ser>
          <c:idx val="0"/>
          <c:order val="0"/>
          <c:tx>
            <c:strRef>
              <c:f>空白!$B$3</c:f>
              <c:strCache>
                <c:ptCount val="1"/>
                <c:pt idx="0">
                  <c:v>月目标</c:v>
                </c:pt>
              </c:strCache>
            </c:strRef>
          </c:tx>
          <c:spPr>
            <a:ln w="19050" cap="rnd">
              <a:solidFill>
                <a:srgbClr val="F7FBF8"/>
              </a:solidFill>
              <a:prstDash val="sysDot"/>
              <a:round/>
            </a:ln>
            <a:effectLst/>
          </c:spPr>
          <c:marker>
            <c:symbol val="none"/>
          </c:marker>
          <c:cat>
            <c:multiLvlStrRef>
              <c:f>#REF!</c:f>
            </c:multiLvlStrRef>
          </c:cat>
          <c:val>
            <c:numRef>
              <c:f>空白!$B$4:$B$16</c:f>
              <c:numCache>
                <c:formatCode>General</c:formatCode>
                <c:ptCount val="13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44</c:v>
                </c:pt>
                <c:pt idx="9">
                  <c:v>44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EA-456C-B71D-FA2F5D98B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116840"/>
        <c:axId val="542099128"/>
      </c:lineChart>
      <c:catAx>
        <c:axId val="542116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F7FBF8"/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542099128"/>
        <c:crosses val="autoZero"/>
        <c:auto val="1"/>
        <c:lblAlgn val="ctr"/>
        <c:lblOffset val="100"/>
        <c:noMultiLvlLbl val="0"/>
      </c:catAx>
      <c:valAx>
        <c:axId val="542099128"/>
        <c:scaling>
          <c:orientation val="minMax"/>
        </c:scaling>
        <c:delete val="1"/>
        <c:axPos val="l"/>
        <c:numFmt formatCode="0_);[Red]\(0\)" sourceLinked="0"/>
        <c:majorTickMark val="none"/>
        <c:minorTickMark val="none"/>
        <c:tickLblPos val="nextTo"/>
        <c:crossAx val="542116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21211F"/>
    </a:solidFill>
    <a:ln w="9525" cap="flat" cmpd="sng" algn="ctr">
      <a:solidFill>
        <a:srgbClr val="21211F"/>
      </a:solidFill>
      <a:round/>
    </a:ln>
    <a:effectLst/>
  </c:spPr>
  <c:txPr>
    <a:bodyPr/>
    <a:lstStyle/>
    <a:p>
      <a:pPr>
        <a:defRPr>
          <a:solidFill>
            <a:srgbClr val="F7FBF8"/>
          </a:solidFill>
          <a:latin typeface="微软雅黑" panose="020B0503020204020204" pitchFamily="34" charset="-122"/>
          <a:ea typeface="微软雅黑" panose="020B0503020204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C$2" horiz="1" max="5" min="1" page="10" val="3"/>
</file>

<file path=xl/ctrlProps/ctrlProp2.xml><?xml version="1.0" encoding="utf-8"?>
<formControlPr xmlns="http://schemas.microsoft.com/office/spreadsheetml/2009/9/main" objectType="Scroll" dx="39" fmlaLink="$C$2" horiz="1" max="5" min="1" page="10" val="3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1</xdr:row>
          <xdr:rowOff>19050</xdr:rowOff>
        </xdr:from>
        <xdr:to>
          <xdr:col>9</xdr:col>
          <xdr:colOff>638175</xdr:colOff>
          <xdr:row>1</xdr:row>
          <xdr:rowOff>400050</xdr:rowOff>
        </xdr:to>
        <xdr:sp macro="" textlink="">
          <xdr:nvSpPr>
            <xdr:cNvPr id="5121" name="Scroll Bar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0</xdr:colOff>
      <xdr:row>2</xdr:row>
      <xdr:rowOff>0</xdr:rowOff>
    </xdr:from>
    <xdr:to>
      <xdr:col>9</xdr:col>
      <xdr:colOff>657224</xdr:colOff>
      <xdr:row>16</xdr:row>
      <xdr:rowOff>19049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9</xdr:col>
      <xdr:colOff>657224</xdr:colOff>
      <xdr:row>16</xdr:row>
      <xdr:rowOff>19049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</xdr:colOff>
          <xdr:row>1</xdr:row>
          <xdr:rowOff>4764</xdr:rowOff>
        </xdr:from>
        <xdr:to>
          <xdr:col>9</xdr:col>
          <xdr:colOff>604837</xdr:colOff>
          <xdr:row>1</xdr:row>
          <xdr:rowOff>400050</xdr:rowOff>
        </xdr:to>
        <xdr:sp macro="" textlink="">
          <xdr:nvSpPr>
            <xdr:cNvPr id="6145" name="Scroll Bar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9F24B591-80D8-45EC-B642-DCFE6D7E6E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90253-80F5-46A0-9690-75DEB836C929}">
  <dimension ref="A1:P8"/>
  <sheetViews>
    <sheetView showGridLines="0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16" sqref="E16"/>
    </sheetView>
  </sheetViews>
  <sheetFormatPr defaultColWidth="9" defaultRowHeight="15"/>
  <cols>
    <col min="1" max="1" width="3.73046875" style="1" customWidth="1"/>
    <col min="2" max="2" width="8.59765625" style="1" customWidth="1"/>
    <col min="3" max="3" width="9.73046875" style="8" customWidth="1"/>
    <col min="4" max="15" width="5.265625" style="7" customWidth="1"/>
    <col min="16" max="16" width="8.59765625" style="7" customWidth="1"/>
    <col min="17" max="16384" width="9" style="1"/>
  </cols>
  <sheetData>
    <row r="1" spans="1:16" ht="44.25" customHeight="1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5"/>
      <c r="O1" s="43" t="s">
        <v>16</v>
      </c>
      <c r="P1" s="43"/>
    </row>
    <row r="2" spans="1:16" s="2" customFormat="1" ht="32.25" customHeight="1">
      <c r="A2" s="23" t="s">
        <v>1</v>
      </c>
      <c r="B2" s="23" t="s">
        <v>24</v>
      </c>
      <c r="C2" s="24" t="s">
        <v>2</v>
      </c>
      <c r="D2" s="25" t="s">
        <v>3</v>
      </c>
      <c r="E2" s="25" t="s">
        <v>4</v>
      </c>
      <c r="F2" s="25" t="s">
        <v>5</v>
      </c>
      <c r="G2" s="25" t="s">
        <v>6</v>
      </c>
      <c r="H2" s="25" t="s">
        <v>7</v>
      </c>
      <c r="I2" s="25" t="s">
        <v>8</v>
      </c>
      <c r="J2" s="25" t="s">
        <v>9</v>
      </c>
      <c r="K2" s="25" t="s">
        <v>10</v>
      </c>
      <c r="L2" s="25" t="s">
        <v>11</v>
      </c>
      <c r="M2" s="25" t="s">
        <v>12</v>
      </c>
      <c r="N2" s="25" t="s">
        <v>13</v>
      </c>
      <c r="O2" s="25" t="s">
        <v>14</v>
      </c>
      <c r="P2" s="26" t="s">
        <v>15</v>
      </c>
    </row>
    <row r="3" spans="1:16" ht="32.25" customHeight="1">
      <c r="A3" s="3">
        <v>1</v>
      </c>
      <c r="B3" s="4" t="s">
        <v>19</v>
      </c>
      <c r="C3" s="27">
        <v>55</v>
      </c>
      <c r="D3" s="6">
        <v>56.868000000000002</v>
      </c>
      <c r="E3" s="6">
        <v>45.664000000000001</v>
      </c>
      <c r="F3" s="6">
        <v>40.505000000000003</v>
      </c>
      <c r="G3" s="6">
        <v>76.888000000000005</v>
      </c>
      <c r="H3" s="6">
        <v>75.947999999999993</v>
      </c>
      <c r="I3" s="6">
        <v>68.679000000000002</v>
      </c>
      <c r="J3" s="6">
        <v>82.802000000000007</v>
      </c>
      <c r="K3" s="6">
        <v>53.369</v>
      </c>
      <c r="L3" s="6">
        <v>59.351999999999997</v>
      </c>
      <c r="M3" s="6">
        <v>37.819000000000003</v>
      </c>
      <c r="N3" s="6">
        <v>70.478999999999999</v>
      </c>
      <c r="O3" s="6">
        <v>41.902000000000001</v>
      </c>
      <c r="P3" s="28">
        <f>AVERAGE(D3:O3)</f>
        <v>59.189583333333339</v>
      </c>
    </row>
    <row r="4" spans="1:16" ht="32.25" customHeight="1">
      <c r="A4" s="3">
        <v>2</v>
      </c>
      <c r="B4" s="4" t="s">
        <v>20</v>
      </c>
      <c r="C4" s="27">
        <v>45</v>
      </c>
      <c r="D4" s="6">
        <v>78.802999999999997</v>
      </c>
      <c r="E4" s="6">
        <v>47.328000000000003</v>
      </c>
      <c r="F4" s="6">
        <v>37.265000000000001</v>
      </c>
      <c r="G4" s="6">
        <v>48.63</v>
      </c>
      <c r="H4" s="6">
        <v>62.860999999999997</v>
      </c>
      <c r="I4" s="6">
        <v>41.557000000000002</v>
      </c>
      <c r="J4" s="6">
        <v>40.290999999999997</v>
      </c>
      <c r="K4" s="6">
        <v>48.206000000000003</v>
      </c>
      <c r="L4" s="6">
        <v>67.909000000000006</v>
      </c>
      <c r="M4" s="6">
        <v>46.460999999999999</v>
      </c>
      <c r="N4" s="6">
        <v>64.768000000000001</v>
      </c>
      <c r="O4" s="6">
        <v>35.151000000000003</v>
      </c>
      <c r="P4" s="28">
        <f t="shared" ref="P4:P7" si="0">AVERAGE(D4:O4)</f>
        <v>51.602499999999999</v>
      </c>
    </row>
    <row r="5" spans="1:16" ht="32.25" customHeight="1">
      <c r="A5" s="3">
        <v>3</v>
      </c>
      <c r="B5" s="4" t="s">
        <v>21</v>
      </c>
      <c r="C5" s="27">
        <v>44</v>
      </c>
      <c r="D5" s="6">
        <v>44.168999999999997</v>
      </c>
      <c r="E5" s="6">
        <v>83.653000000000006</v>
      </c>
      <c r="F5" s="6">
        <v>31.937000000000001</v>
      </c>
      <c r="G5" s="6">
        <v>40.305</v>
      </c>
      <c r="H5" s="6">
        <v>44.698999999999998</v>
      </c>
      <c r="I5" s="6">
        <v>47.466000000000001</v>
      </c>
      <c r="J5" s="6">
        <v>28.928999999999998</v>
      </c>
      <c r="K5" s="6">
        <v>64.192999999999998</v>
      </c>
      <c r="L5" s="6">
        <v>53.231000000000002</v>
      </c>
      <c r="M5" s="6">
        <v>55.08</v>
      </c>
      <c r="N5" s="6">
        <v>64.703999999999994</v>
      </c>
      <c r="O5" s="6">
        <v>33.207000000000001</v>
      </c>
      <c r="P5" s="28">
        <f t="shared" si="0"/>
        <v>49.297750000000001</v>
      </c>
    </row>
    <row r="6" spans="1:16" ht="32.25" customHeight="1">
      <c r="A6" s="3">
        <v>4</v>
      </c>
      <c r="B6" s="4" t="s">
        <v>22</v>
      </c>
      <c r="C6" s="27">
        <v>58</v>
      </c>
      <c r="D6" s="6">
        <v>68.841999999999999</v>
      </c>
      <c r="E6" s="6">
        <v>52.195</v>
      </c>
      <c r="F6" s="6">
        <v>70.438999999999993</v>
      </c>
      <c r="G6" s="6">
        <v>59.591999999999999</v>
      </c>
      <c r="H6" s="6">
        <v>51.798000000000002</v>
      </c>
      <c r="I6" s="6">
        <v>65.393000000000001</v>
      </c>
      <c r="J6" s="6">
        <v>52.372999999999998</v>
      </c>
      <c r="K6" s="6">
        <v>46.933999999999997</v>
      </c>
      <c r="L6" s="6">
        <v>59.055</v>
      </c>
      <c r="M6" s="6">
        <v>56.603000000000002</v>
      </c>
      <c r="N6" s="6">
        <v>48.597000000000001</v>
      </c>
      <c r="O6" s="6">
        <v>40.799999999999997</v>
      </c>
      <c r="P6" s="28">
        <f t="shared" si="0"/>
        <v>56.051749999999991</v>
      </c>
    </row>
    <row r="7" spans="1:16" ht="32.25" customHeight="1">
      <c r="A7" s="3">
        <v>5</v>
      </c>
      <c r="B7" s="4" t="s">
        <v>23</v>
      </c>
      <c r="C7" s="27">
        <v>53</v>
      </c>
      <c r="D7" s="6">
        <v>64.855000000000004</v>
      </c>
      <c r="E7" s="6">
        <v>33.607999999999997</v>
      </c>
      <c r="F7" s="6">
        <v>46.649000000000001</v>
      </c>
      <c r="G7" s="6">
        <v>34.122</v>
      </c>
      <c r="H7" s="6">
        <v>54.488999999999997</v>
      </c>
      <c r="I7" s="6">
        <v>54.750999999999998</v>
      </c>
      <c r="J7" s="6">
        <v>74.248000000000005</v>
      </c>
      <c r="K7" s="6">
        <v>41.735999999999997</v>
      </c>
      <c r="L7" s="6">
        <v>75.953999999999994</v>
      </c>
      <c r="M7" s="6">
        <v>31.875</v>
      </c>
      <c r="N7" s="6">
        <v>43.569000000000003</v>
      </c>
      <c r="O7" s="6">
        <v>51.939</v>
      </c>
      <c r="P7" s="28">
        <f t="shared" si="0"/>
        <v>50.649583333333332</v>
      </c>
    </row>
    <row r="8" spans="1:16" ht="32.25" customHeight="1"/>
  </sheetData>
  <mergeCells count="2">
    <mergeCell ref="A1:M1"/>
    <mergeCell ref="O1:P1"/>
  </mergeCells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EE6D2-7166-484A-90D7-5E4863187975}">
  <dimension ref="A1:M16"/>
  <sheetViews>
    <sheetView showGridLines="0" zoomScaleNormal="100" workbookViewId="0">
      <selection activeCell="J1" sqref="J1"/>
    </sheetView>
  </sheetViews>
  <sheetFormatPr defaultColWidth="9" defaultRowHeight="15"/>
  <cols>
    <col min="1" max="1" width="9.73046875" style="11" bestFit="1" customWidth="1"/>
    <col min="2" max="2" width="9.1328125" style="11" customWidth="1"/>
    <col min="3" max="3" width="9.265625" style="14" customWidth="1"/>
    <col min="4" max="4" width="1.265625" style="12" customWidth="1"/>
    <col min="5" max="9" width="13" style="12" customWidth="1"/>
    <col min="10" max="10" width="8.59765625" style="12" customWidth="1"/>
    <col min="11" max="12" width="5.265625" style="12" customWidth="1"/>
    <col min="13" max="13" width="8.59765625" style="12" customWidth="1"/>
    <col min="14" max="16384" width="9" style="11"/>
  </cols>
  <sheetData>
    <row r="1" spans="1:13" ht="36.75" customHeight="1" thickBot="1">
      <c r="A1" s="45" t="s">
        <v>32</v>
      </c>
      <c r="B1" s="45"/>
      <c r="C1" s="45"/>
      <c r="D1" s="45"/>
      <c r="E1" s="45"/>
      <c r="F1" s="45"/>
      <c r="G1" s="45"/>
      <c r="H1" s="45"/>
      <c r="I1" s="45"/>
      <c r="J1" s="15" t="s">
        <v>30</v>
      </c>
    </row>
    <row r="2" spans="1:13" ht="32.25" customHeight="1">
      <c r="A2" s="17" t="s">
        <v>31</v>
      </c>
      <c r="B2" s="18" t="str">
        <f>VLOOKUP($C$2,营业收入统计!$A$2:$P$7,2,0)</f>
        <v>华南</v>
      </c>
      <c r="C2" s="29">
        <v>3</v>
      </c>
      <c r="D2" s="9"/>
      <c r="E2" s="30" t="s">
        <v>25</v>
      </c>
      <c r="F2" s="31" t="s">
        <v>26</v>
      </c>
      <c r="G2" s="31" t="s">
        <v>29</v>
      </c>
      <c r="H2" s="31" t="s">
        <v>27</v>
      </c>
      <c r="I2" s="31" t="s">
        <v>28</v>
      </c>
      <c r="J2" s="32"/>
      <c r="K2" s="10"/>
      <c r="L2" s="44"/>
      <c r="M2" s="44"/>
    </row>
    <row r="3" spans="1:13" s="13" customFormat="1" ht="20.25" customHeight="1">
      <c r="A3" s="19" t="s">
        <v>17</v>
      </c>
      <c r="B3" s="20" t="s">
        <v>2</v>
      </c>
      <c r="C3" s="20" t="s">
        <v>18</v>
      </c>
      <c r="D3" s="12"/>
      <c r="E3" s="33"/>
      <c r="F3" s="34"/>
      <c r="G3" s="34"/>
      <c r="H3" s="34"/>
      <c r="I3" s="34"/>
      <c r="J3" s="35"/>
      <c r="K3" s="12"/>
      <c r="L3" s="44"/>
      <c r="M3" s="44"/>
    </row>
    <row r="4" spans="1:13" s="13" customFormat="1" ht="20.100000000000001" customHeight="1">
      <c r="A4" s="21" t="s">
        <v>3</v>
      </c>
      <c r="B4" s="19">
        <f>VLOOKUP($B$2,营业收入统计!$B$3:$P$7,2,0)</f>
        <v>44</v>
      </c>
      <c r="C4" s="22">
        <f>VLOOKUP($B$2,营业收入统计!$B$3:$P$7,ROW(A3),0)</f>
        <v>44.168999999999997</v>
      </c>
      <c r="D4" s="12"/>
      <c r="E4" s="36"/>
      <c r="F4" s="16"/>
      <c r="G4" s="16"/>
      <c r="H4" s="16"/>
      <c r="I4" s="16"/>
      <c r="J4" s="35"/>
      <c r="K4" s="12"/>
      <c r="L4" s="44"/>
      <c r="M4" s="44"/>
    </row>
    <row r="5" spans="1:13" ht="20.100000000000001" customHeight="1">
      <c r="A5" s="21" t="s">
        <v>4</v>
      </c>
      <c r="B5" s="19">
        <f>VLOOKUP($B$2,营业收入统计!$B$3:$P$7,2,0)</f>
        <v>44</v>
      </c>
      <c r="C5" s="22">
        <f>VLOOKUP($B$2,营业收入统计!$B$3:$P$7,ROW(A4),0)</f>
        <v>83.653000000000006</v>
      </c>
      <c r="E5" s="36"/>
      <c r="F5" s="16"/>
      <c r="G5" s="16"/>
      <c r="H5" s="16"/>
      <c r="I5" s="16"/>
      <c r="J5" s="35"/>
      <c r="L5" s="44"/>
      <c r="M5" s="44"/>
    </row>
    <row r="6" spans="1:13" ht="20.100000000000001" customHeight="1">
      <c r="A6" s="21" t="s">
        <v>5</v>
      </c>
      <c r="B6" s="19">
        <f>VLOOKUP($B$2,营业收入统计!$B$3:$P$7,2,0)</f>
        <v>44</v>
      </c>
      <c r="C6" s="22">
        <f>VLOOKUP($B$2,营业收入统计!$B$3:$P$7,ROW(A5),0)</f>
        <v>31.937000000000001</v>
      </c>
      <c r="E6" s="37"/>
      <c r="F6" s="16"/>
      <c r="G6" s="16"/>
      <c r="H6" s="16"/>
      <c r="I6" s="16"/>
      <c r="J6" s="35"/>
      <c r="L6" s="44"/>
      <c r="M6" s="44"/>
    </row>
    <row r="7" spans="1:13" ht="20.100000000000001" customHeight="1">
      <c r="A7" s="21" t="s">
        <v>6</v>
      </c>
      <c r="B7" s="19">
        <f>VLOOKUP($B$2,营业收入统计!$B$3:$P$7,2,0)</f>
        <v>44</v>
      </c>
      <c r="C7" s="22">
        <f>VLOOKUP($B$2,营业收入统计!$B$3:$P$7,ROW(A6),0)</f>
        <v>40.305</v>
      </c>
      <c r="E7" s="37"/>
      <c r="F7" s="16"/>
      <c r="G7" s="16"/>
      <c r="H7" s="16"/>
      <c r="I7" s="16"/>
      <c r="J7" s="35"/>
      <c r="L7" s="44"/>
      <c r="M7" s="44"/>
    </row>
    <row r="8" spans="1:13" ht="20.100000000000001" customHeight="1">
      <c r="A8" s="21" t="s">
        <v>7</v>
      </c>
      <c r="B8" s="19">
        <f>VLOOKUP($B$2,营业收入统计!$B$3:$P$7,2,0)</f>
        <v>44</v>
      </c>
      <c r="C8" s="22">
        <f>VLOOKUP($B$2,营业收入统计!$B$3:$P$7,ROW(A7),0)</f>
        <v>44.698999999999998</v>
      </c>
      <c r="E8" s="37"/>
      <c r="F8" s="16"/>
      <c r="G8" s="16"/>
      <c r="H8" s="16"/>
      <c r="I8" s="16"/>
      <c r="J8" s="35"/>
    </row>
    <row r="9" spans="1:13" ht="20.100000000000001" customHeight="1">
      <c r="A9" s="21" t="s">
        <v>8</v>
      </c>
      <c r="B9" s="19">
        <f>VLOOKUP($B$2,营业收入统计!$B$3:$P$7,2,0)</f>
        <v>44</v>
      </c>
      <c r="C9" s="22">
        <f>VLOOKUP($B$2,营业收入统计!$B$3:$P$7,ROW(A8),0)</f>
        <v>47.466000000000001</v>
      </c>
      <c r="E9" s="37"/>
      <c r="F9" s="16"/>
      <c r="G9" s="16"/>
      <c r="H9" s="16"/>
      <c r="I9" s="16"/>
      <c r="J9" s="35"/>
    </row>
    <row r="10" spans="1:13" ht="20.100000000000001" customHeight="1">
      <c r="A10" s="21" t="s">
        <v>9</v>
      </c>
      <c r="B10" s="19">
        <f>VLOOKUP($B$2,营业收入统计!$B$3:$P$7,2,0)</f>
        <v>44</v>
      </c>
      <c r="C10" s="22">
        <f>VLOOKUP($B$2,营业收入统计!$B$3:$P$7,ROW(A9),0)</f>
        <v>28.928999999999998</v>
      </c>
      <c r="E10" s="37"/>
      <c r="F10" s="16"/>
      <c r="G10" s="16"/>
      <c r="H10" s="16"/>
      <c r="I10" s="16"/>
      <c r="J10" s="35"/>
    </row>
    <row r="11" spans="1:13" ht="20.100000000000001" customHeight="1">
      <c r="A11" s="21" t="s">
        <v>10</v>
      </c>
      <c r="B11" s="19">
        <f>VLOOKUP($B$2,营业收入统计!$B$3:$P$7,2,0)</f>
        <v>44</v>
      </c>
      <c r="C11" s="22">
        <f>VLOOKUP($B$2,营业收入统计!$B$3:$P$7,ROW(A10),0)</f>
        <v>64.192999999999998</v>
      </c>
      <c r="E11" s="37"/>
      <c r="F11" s="16"/>
      <c r="G11" s="16"/>
      <c r="H11" s="16"/>
      <c r="I11" s="16"/>
      <c r="J11" s="35"/>
    </row>
    <row r="12" spans="1:13" ht="20.100000000000001" customHeight="1">
      <c r="A12" s="21" t="s">
        <v>11</v>
      </c>
      <c r="B12" s="19">
        <f>VLOOKUP($B$2,营业收入统计!$B$3:$P$7,2,0)</f>
        <v>44</v>
      </c>
      <c r="C12" s="22">
        <f>VLOOKUP($B$2,营业收入统计!$B$3:$P$7,ROW(A11),0)</f>
        <v>53.231000000000002</v>
      </c>
      <c r="E12" s="37"/>
      <c r="F12" s="16"/>
      <c r="G12" s="16"/>
      <c r="H12" s="16"/>
      <c r="I12" s="16"/>
      <c r="J12" s="35"/>
    </row>
    <row r="13" spans="1:13" ht="20.100000000000001" customHeight="1">
      <c r="A13" s="21" t="s">
        <v>12</v>
      </c>
      <c r="B13" s="19">
        <f>VLOOKUP($B$2,营业收入统计!$B$3:$P$7,2,0)</f>
        <v>44</v>
      </c>
      <c r="C13" s="22">
        <f>VLOOKUP($B$2,营业收入统计!$B$3:$P$7,ROW(A12),0)</f>
        <v>55.08</v>
      </c>
      <c r="E13" s="37"/>
      <c r="F13" s="16"/>
      <c r="G13" s="16"/>
      <c r="H13" s="16"/>
      <c r="I13" s="16"/>
      <c r="J13" s="35"/>
    </row>
    <row r="14" spans="1:13" ht="20.100000000000001" customHeight="1">
      <c r="A14" s="21" t="s">
        <v>13</v>
      </c>
      <c r="B14" s="19">
        <f>VLOOKUP($B$2,营业收入统计!$B$3:$P$7,2,0)</f>
        <v>44</v>
      </c>
      <c r="C14" s="22">
        <f>VLOOKUP($B$2,营业收入统计!$B$3:$P$7,ROW(A13),0)</f>
        <v>64.703999999999994</v>
      </c>
      <c r="E14" s="37"/>
      <c r="F14" s="16"/>
      <c r="G14" s="16"/>
      <c r="H14" s="16"/>
      <c r="I14" s="16"/>
      <c r="J14" s="35"/>
    </row>
    <row r="15" spans="1:13" ht="20.100000000000001" customHeight="1">
      <c r="A15" s="21" t="s">
        <v>14</v>
      </c>
      <c r="B15" s="19">
        <f>VLOOKUP($B$2,营业收入统计!$B$3:$P$7,2,0)</f>
        <v>44</v>
      </c>
      <c r="C15" s="22">
        <f>VLOOKUP($B$2,营业收入统计!$B$3:$P$7,ROW(A14),0)</f>
        <v>33.207000000000001</v>
      </c>
      <c r="E15" s="37"/>
      <c r="F15" s="16"/>
      <c r="G15" s="16"/>
      <c r="H15" s="16"/>
      <c r="I15" s="16"/>
      <c r="J15" s="35"/>
    </row>
    <row r="16" spans="1:13" ht="20.100000000000001" customHeight="1" thickBot="1">
      <c r="A16" s="21" t="s">
        <v>15</v>
      </c>
      <c r="B16" s="19">
        <f>VLOOKUP($B$2,营业收入统计!$B$3:$P$7,2,0)</f>
        <v>44</v>
      </c>
      <c r="C16" s="22">
        <f>VLOOKUP($B$2,营业收入统计!$B$3:$P$7,ROW(A15),0)</f>
        <v>49.297750000000001</v>
      </c>
      <c r="E16" s="38"/>
      <c r="F16" s="39"/>
      <c r="G16" s="39"/>
      <c r="H16" s="39"/>
      <c r="I16" s="39"/>
      <c r="J16" s="40"/>
    </row>
  </sheetData>
  <mergeCells count="7">
    <mergeCell ref="L7:M7"/>
    <mergeCell ref="A1:I1"/>
    <mergeCell ref="L2:M2"/>
    <mergeCell ref="L3:M3"/>
    <mergeCell ref="L4:M4"/>
    <mergeCell ref="L5:M5"/>
    <mergeCell ref="L6:M6"/>
  </mergeCells>
  <phoneticPr fontId="3" type="noConversion"/>
  <conditionalFormatting sqref="E2:I2">
    <cfRule type="cellIs" dxfId="1" priority="1" operator="equal">
      <formula>$B$2</formula>
    </cfRule>
  </conditionalFormatting>
  <pageMargins left="0.7" right="0.7" top="0.75" bottom="0.75" header="0.3" footer="0.3"/>
  <pageSetup paperSize="9" orientation="portrait" horizontalDpi="180" verticalDpi="18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Scroll Bar 1">
              <controlPr defaultSize="0" autoPict="0">
                <anchor moveWithCells="1">
                  <from>
                    <xdr:col>9</xdr:col>
                    <xdr:colOff>19050</xdr:colOff>
                    <xdr:row>1</xdr:row>
                    <xdr:rowOff>19050</xdr:rowOff>
                  </from>
                  <to>
                    <xdr:col>9</xdr:col>
                    <xdr:colOff>638175</xdr:colOff>
                    <xdr:row>1</xdr:row>
                    <xdr:rowOff>400050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4A19C-3406-4B6F-AD3F-D3FE855CA4CE}">
  <dimension ref="A1:M16"/>
  <sheetViews>
    <sheetView showGridLines="0" tabSelected="1" zoomScaleNormal="100" workbookViewId="0">
      <selection activeCell="N4" sqref="N4"/>
    </sheetView>
  </sheetViews>
  <sheetFormatPr defaultColWidth="9" defaultRowHeight="15"/>
  <cols>
    <col min="1" max="1" width="9.73046875" style="11" bestFit="1" customWidth="1"/>
    <col min="2" max="2" width="9.1328125" style="11" customWidth="1"/>
    <col min="3" max="3" width="9.265625" style="14" customWidth="1"/>
    <col min="4" max="4" width="1.265625" style="12" customWidth="1"/>
    <col min="5" max="9" width="13" style="12" customWidth="1"/>
    <col min="10" max="10" width="8.59765625" style="12" customWidth="1"/>
    <col min="11" max="12" width="5.265625" style="12" customWidth="1"/>
    <col min="13" max="13" width="8.59765625" style="12" customWidth="1"/>
    <col min="14" max="16384" width="9" style="11"/>
  </cols>
  <sheetData>
    <row r="1" spans="1:13" ht="36.75" customHeight="1" thickBot="1">
      <c r="A1" s="45" t="s">
        <v>32</v>
      </c>
      <c r="B1" s="45"/>
      <c r="C1" s="45"/>
      <c r="D1" s="45"/>
      <c r="E1" s="45"/>
      <c r="F1" s="45"/>
      <c r="G1" s="45"/>
      <c r="H1" s="45"/>
      <c r="I1" s="45"/>
      <c r="J1" s="15" t="s">
        <v>30</v>
      </c>
    </row>
    <row r="2" spans="1:13" ht="32.25" customHeight="1">
      <c r="A2" s="17" t="s">
        <v>31</v>
      </c>
      <c r="B2" s="18" t="str">
        <f>VLOOKUP(C2,营业收入统计!A3:B7,2,0)</f>
        <v>华南</v>
      </c>
      <c r="C2" s="29">
        <v>3</v>
      </c>
      <c r="D2" s="9"/>
      <c r="E2" s="30" t="s">
        <v>25</v>
      </c>
      <c r="F2" s="31" t="s">
        <v>26</v>
      </c>
      <c r="G2" s="31" t="s">
        <v>29</v>
      </c>
      <c r="H2" s="31" t="s">
        <v>27</v>
      </c>
      <c r="I2" s="31" t="s">
        <v>28</v>
      </c>
      <c r="J2" s="32"/>
      <c r="K2" s="10"/>
      <c r="L2" s="44"/>
      <c r="M2" s="44"/>
    </row>
    <row r="3" spans="1:13" s="13" customFormat="1" ht="20.25" customHeight="1">
      <c r="A3" s="19" t="s">
        <v>17</v>
      </c>
      <c r="B3" s="20" t="s">
        <v>2</v>
      </c>
      <c r="C3" s="20" t="s">
        <v>18</v>
      </c>
      <c r="D3" s="12"/>
      <c r="E3" s="33"/>
      <c r="F3" s="34"/>
      <c r="G3" s="34"/>
      <c r="H3" s="34"/>
      <c r="I3" s="34"/>
      <c r="J3" s="35"/>
      <c r="K3" s="12"/>
      <c r="L3" s="44"/>
      <c r="M3" s="44"/>
    </row>
    <row r="4" spans="1:13" s="13" customFormat="1" ht="20.100000000000001" customHeight="1">
      <c r="A4" s="21" t="s">
        <v>3</v>
      </c>
      <c r="B4" s="19">
        <f>VLOOKUP($B$2,营业收入统计!$B$3:$P$7,2,0)</f>
        <v>44</v>
      </c>
      <c r="C4" s="22">
        <f>VLOOKUP($B$2,营业收入统计!$B$3:$P$7,ROW(A3),0)</f>
        <v>44.168999999999997</v>
      </c>
      <c r="D4" s="12"/>
      <c r="E4" s="36"/>
      <c r="F4" s="41"/>
      <c r="G4" s="41"/>
      <c r="H4" s="41"/>
      <c r="I4" s="41"/>
      <c r="J4" s="35"/>
      <c r="K4" s="12"/>
      <c r="L4" s="44"/>
      <c r="M4" s="44"/>
    </row>
    <row r="5" spans="1:13" ht="20.100000000000001" customHeight="1">
      <c r="A5" s="21" t="s">
        <v>4</v>
      </c>
      <c r="B5" s="19">
        <f>VLOOKUP($B$2,营业收入统计!$B$3:$P$7,2,0)</f>
        <v>44</v>
      </c>
      <c r="C5" s="22">
        <f>VLOOKUP($B$2,营业收入统计!$B$3:$P$7,ROW(A4),0)</f>
        <v>83.653000000000006</v>
      </c>
      <c r="E5" s="36"/>
      <c r="F5" s="41"/>
      <c r="G5" s="41"/>
      <c r="H5" s="41"/>
      <c r="I5" s="41"/>
      <c r="J5" s="35"/>
      <c r="L5" s="44"/>
      <c r="M5" s="44"/>
    </row>
    <row r="6" spans="1:13" ht="20.100000000000001" customHeight="1">
      <c r="A6" s="21" t="s">
        <v>5</v>
      </c>
      <c r="B6" s="19">
        <f>VLOOKUP($B$2,营业收入统计!$B$3:$P$7,2,0)</f>
        <v>44</v>
      </c>
      <c r="C6" s="22">
        <f>VLOOKUP($B$2,营业收入统计!$B$3:$P$7,ROW(A5),0)</f>
        <v>31.937000000000001</v>
      </c>
      <c r="E6" s="37"/>
      <c r="F6" s="41"/>
      <c r="G6" s="41"/>
      <c r="H6" s="41"/>
      <c r="I6" s="41"/>
      <c r="J6" s="35"/>
      <c r="L6" s="44"/>
      <c r="M6" s="44"/>
    </row>
    <row r="7" spans="1:13" ht="20.100000000000001" customHeight="1">
      <c r="A7" s="21" t="s">
        <v>6</v>
      </c>
      <c r="B7" s="19">
        <f>VLOOKUP($B$2,营业收入统计!$B$3:$P$7,2,0)</f>
        <v>44</v>
      </c>
      <c r="C7" s="22">
        <f>VLOOKUP($B$2,营业收入统计!$B$3:$P$7,ROW(A6),0)</f>
        <v>40.305</v>
      </c>
      <c r="E7" s="37"/>
      <c r="F7" s="41"/>
      <c r="G7" s="41"/>
      <c r="H7" s="41"/>
      <c r="I7" s="41"/>
      <c r="J7" s="35"/>
      <c r="L7" s="44"/>
      <c r="M7" s="44"/>
    </row>
    <row r="8" spans="1:13" ht="20.100000000000001" customHeight="1">
      <c r="A8" s="21" t="s">
        <v>7</v>
      </c>
      <c r="B8" s="19">
        <f>VLOOKUP($B$2,营业收入统计!$B$3:$P$7,2,0)</f>
        <v>44</v>
      </c>
      <c r="C8" s="22">
        <f>VLOOKUP($B$2,营业收入统计!$B$3:$P$7,ROW(A7),0)</f>
        <v>44.698999999999998</v>
      </c>
      <c r="E8" s="37"/>
      <c r="F8" s="41"/>
      <c r="G8" s="41"/>
      <c r="H8" s="41"/>
      <c r="I8" s="41"/>
      <c r="J8" s="35"/>
    </row>
    <row r="9" spans="1:13" ht="20.100000000000001" customHeight="1">
      <c r="A9" s="21" t="s">
        <v>8</v>
      </c>
      <c r="B9" s="19">
        <f>VLOOKUP($B$2,营业收入统计!$B$3:$P$7,2,0)</f>
        <v>44</v>
      </c>
      <c r="C9" s="22">
        <f>VLOOKUP($B$2,营业收入统计!$B$3:$P$7,ROW(A8),0)</f>
        <v>47.466000000000001</v>
      </c>
      <c r="E9" s="37"/>
      <c r="F9" s="41"/>
      <c r="G9" s="41"/>
      <c r="H9" s="41"/>
      <c r="I9" s="41"/>
      <c r="J9" s="35"/>
    </row>
    <row r="10" spans="1:13" ht="20.100000000000001" customHeight="1">
      <c r="A10" s="21" t="s">
        <v>9</v>
      </c>
      <c r="B10" s="19">
        <f>VLOOKUP($B$2,营业收入统计!$B$3:$P$7,2,0)</f>
        <v>44</v>
      </c>
      <c r="C10" s="22">
        <f>VLOOKUP($B$2,营业收入统计!$B$3:$P$7,ROW(A9),0)</f>
        <v>28.928999999999998</v>
      </c>
      <c r="E10" s="37"/>
      <c r="F10" s="41"/>
      <c r="G10" s="41"/>
      <c r="H10" s="41"/>
      <c r="I10" s="41"/>
      <c r="J10" s="35"/>
    </row>
    <row r="11" spans="1:13" ht="20.100000000000001" customHeight="1">
      <c r="A11" s="21" t="s">
        <v>10</v>
      </c>
      <c r="B11" s="19">
        <f>VLOOKUP($B$2,营业收入统计!$B$3:$P$7,2,0)</f>
        <v>44</v>
      </c>
      <c r="C11" s="22">
        <f>VLOOKUP($B$2,营业收入统计!$B$3:$P$7,ROW(A10),0)</f>
        <v>64.192999999999998</v>
      </c>
      <c r="E11" s="37"/>
      <c r="F11" s="41"/>
      <c r="G11" s="41"/>
      <c r="H11" s="41"/>
      <c r="I11" s="41"/>
      <c r="J11" s="35"/>
    </row>
    <row r="12" spans="1:13" ht="20.100000000000001" customHeight="1">
      <c r="A12" s="21" t="s">
        <v>11</v>
      </c>
      <c r="B12" s="19">
        <f>VLOOKUP($B$2,营业收入统计!$B$3:$P$7,2,0)</f>
        <v>44</v>
      </c>
      <c r="C12" s="22">
        <f>VLOOKUP($B$2,营业收入统计!$B$3:$P$7,ROW(A11),0)</f>
        <v>53.231000000000002</v>
      </c>
      <c r="E12" s="37"/>
      <c r="F12" s="41"/>
      <c r="G12" s="41"/>
      <c r="H12" s="41"/>
      <c r="I12" s="41"/>
      <c r="J12" s="35"/>
    </row>
    <row r="13" spans="1:13" ht="20.100000000000001" customHeight="1">
      <c r="A13" s="21" t="s">
        <v>12</v>
      </c>
      <c r="B13" s="19">
        <f>VLOOKUP($B$2,营业收入统计!$B$3:$P$7,2,0)</f>
        <v>44</v>
      </c>
      <c r="C13" s="22">
        <f>VLOOKUP($B$2,营业收入统计!$B$3:$P$7,ROW(A12),0)</f>
        <v>55.08</v>
      </c>
      <c r="E13" s="37"/>
      <c r="F13" s="41"/>
      <c r="G13" s="41"/>
      <c r="H13" s="41"/>
      <c r="I13" s="41"/>
      <c r="J13" s="35"/>
    </row>
    <row r="14" spans="1:13" ht="20.100000000000001" customHeight="1">
      <c r="A14" s="21" t="s">
        <v>13</v>
      </c>
      <c r="B14" s="19">
        <f>VLOOKUP($B$2,营业收入统计!$B$3:$P$7,2,0)</f>
        <v>44</v>
      </c>
      <c r="C14" s="22">
        <f>VLOOKUP($B$2,营业收入统计!$B$3:$P$7,ROW(A13),0)</f>
        <v>64.703999999999994</v>
      </c>
      <c r="E14" s="37"/>
      <c r="F14" s="41"/>
      <c r="G14" s="41"/>
      <c r="H14" s="41"/>
      <c r="I14" s="41"/>
      <c r="J14" s="35"/>
    </row>
    <row r="15" spans="1:13" ht="20.100000000000001" customHeight="1">
      <c r="A15" s="21" t="s">
        <v>14</v>
      </c>
      <c r="B15" s="19">
        <f>VLOOKUP($B$2,营业收入统计!$B$3:$P$7,2,0)</f>
        <v>44</v>
      </c>
      <c r="C15" s="22">
        <f>VLOOKUP($B$2,营业收入统计!$B$3:$P$7,ROW(A14),0)</f>
        <v>33.207000000000001</v>
      </c>
      <c r="E15" s="37"/>
      <c r="F15" s="41"/>
      <c r="G15" s="41"/>
      <c r="H15" s="41"/>
      <c r="I15" s="41"/>
      <c r="J15" s="35"/>
    </row>
    <row r="16" spans="1:13" ht="20.100000000000001" customHeight="1" thickBot="1">
      <c r="A16" s="21" t="s">
        <v>15</v>
      </c>
      <c r="B16" s="19">
        <f>VLOOKUP($B$2,营业收入统计!$B$3:$P$7,2,0)</f>
        <v>44</v>
      </c>
      <c r="C16" s="22">
        <f>VLOOKUP($B$2,营业收入统计!$B$3:$P$7,ROW(A15),0)</f>
        <v>49.297750000000001</v>
      </c>
      <c r="E16" s="38"/>
      <c r="F16" s="39"/>
      <c r="G16" s="39"/>
      <c r="H16" s="39"/>
      <c r="I16" s="39"/>
      <c r="J16" s="40"/>
    </row>
  </sheetData>
  <mergeCells count="7">
    <mergeCell ref="L7:M7"/>
    <mergeCell ref="A1:I1"/>
    <mergeCell ref="L2:M2"/>
    <mergeCell ref="L3:M3"/>
    <mergeCell ref="L4:M4"/>
    <mergeCell ref="L5:M5"/>
    <mergeCell ref="L6:M6"/>
  </mergeCells>
  <phoneticPr fontId="3" type="noConversion"/>
  <conditionalFormatting sqref="E2:I2">
    <cfRule type="cellIs" dxfId="0" priority="1" operator="equal">
      <formula>$B$2</formula>
    </cfRule>
  </conditionalFormatting>
  <pageMargins left="0.7" right="0.7" top="0.75" bottom="0.75" header="0.3" footer="0.3"/>
  <pageSetup paperSize="9" orientation="portrait" horizontalDpi="180" verticalDpi="18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Scroll Bar 1">
              <controlPr defaultSize="0" autoPict="0">
                <anchor moveWithCells="1">
                  <from>
                    <xdr:col>9</xdr:col>
                    <xdr:colOff>4763</xdr:colOff>
                    <xdr:row>1</xdr:row>
                    <xdr:rowOff>4763</xdr:rowOff>
                  </from>
                  <to>
                    <xdr:col>9</xdr:col>
                    <xdr:colOff>604838</xdr:colOff>
                    <xdr:row>1</xdr:row>
                    <xdr:rowOff>400050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营业收入统计</vt:lpstr>
      <vt:lpstr>控件效果</vt:lpstr>
      <vt:lpstr>空白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2020-02-06T02:40:57Z</dcterms:modified>
</cp:coreProperties>
</file>