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4A3AB98-9811-4F8F-928E-9919F939E9C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升职加薪表" sheetId="1" r:id="rId1"/>
    <sheet name="每日" sheetId="2" r:id="rId2"/>
    <sheet name="IC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C17" i="1" s="1"/>
  <c r="C30" i="1"/>
  <c r="K15" i="1"/>
  <c r="J15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  <c r="C16" i="1"/>
  <c r="C60" i="1" s="1"/>
  <c r="C62" i="1" s="1"/>
  <c r="C63" i="1" s="1"/>
  <c r="D21" i="1" l="1"/>
  <c r="C31" i="1"/>
  <c r="C32" i="1" s="1"/>
  <c r="C18" i="1"/>
  <c r="C8" i="1"/>
</calcChain>
</file>

<file path=xl/sharedStrings.xml><?xml version="1.0" encoding="utf-8"?>
<sst xmlns="http://schemas.openxmlformats.org/spreadsheetml/2006/main" count="91" uniqueCount="80">
  <si>
    <t>四、其他</t>
    <phoneticPr fontId="4" type="noConversion"/>
  </si>
  <si>
    <t>小张</t>
    <phoneticPr fontId="4" type="noConversion"/>
  </si>
  <si>
    <t>3 关键性突破</t>
    <phoneticPr fontId="4" type="noConversion"/>
  </si>
  <si>
    <t>4 能力提升</t>
    <phoneticPr fontId="4" type="noConversion"/>
  </si>
  <si>
    <t>1月</t>
    <phoneticPr fontId="4" type="noConversion"/>
  </si>
  <si>
    <t>2月</t>
  </si>
  <si>
    <t>3月</t>
  </si>
  <si>
    <t>4月</t>
  </si>
  <si>
    <t>5月</t>
  </si>
  <si>
    <t>6月</t>
  </si>
  <si>
    <t>7月</t>
  </si>
  <si>
    <t>8月</t>
  </si>
  <si>
    <t>月份</t>
    <phoneticPr fontId="4" type="noConversion"/>
  </si>
  <si>
    <t>8月份</t>
    <phoneticPr fontId="4" type="noConversion"/>
  </si>
  <si>
    <t>老公</t>
    <phoneticPr fontId="4" type="noConversion"/>
  </si>
  <si>
    <t>上次拨款时间</t>
    <phoneticPr fontId="4" type="noConversion"/>
  </si>
  <si>
    <t>本次申请日期</t>
    <phoneticPr fontId="4" type="noConversion"/>
  </si>
  <si>
    <t>岗位</t>
    <phoneticPr fontId="4" type="noConversion"/>
  </si>
  <si>
    <t>申请人</t>
    <phoneticPr fontId="4" type="noConversion"/>
  </si>
  <si>
    <t>拨款以来，家庭生活各项支出如下：</t>
    <phoneticPr fontId="4" type="noConversion"/>
  </si>
  <si>
    <t>项目</t>
    <phoneticPr fontId="4" type="noConversion"/>
  </si>
  <si>
    <t>伙食费</t>
    <phoneticPr fontId="4" type="noConversion"/>
  </si>
  <si>
    <t>油费等</t>
    <phoneticPr fontId="4" type="noConversion"/>
  </si>
  <si>
    <t>孩子兴趣班</t>
    <phoneticPr fontId="4" type="noConversion"/>
  </si>
  <si>
    <t>聚餐分子钱</t>
    <phoneticPr fontId="4" type="noConversion"/>
  </si>
  <si>
    <t>衣服日用品</t>
    <phoneticPr fontId="4" type="noConversion"/>
  </si>
  <si>
    <t>买烟零食</t>
    <phoneticPr fontId="4" type="noConversion"/>
  </si>
  <si>
    <t>报告老婆大人，从</t>
    <phoneticPr fontId="4" type="noConversion"/>
  </si>
  <si>
    <t>实际支出</t>
    <phoneticPr fontId="4" type="noConversion"/>
  </si>
  <si>
    <t>合计</t>
    <phoneticPr fontId="4" type="noConversion"/>
  </si>
  <si>
    <t>支出合计</t>
    <phoneticPr fontId="4" type="noConversion"/>
  </si>
  <si>
    <t>本月</t>
    <phoneticPr fontId="4" type="noConversion"/>
  </si>
  <si>
    <t>上月</t>
    <phoneticPr fontId="4" type="noConversion"/>
  </si>
  <si>
    <t>日期</t>
    <phoneticPr fontId="4" type="noConversion"/>
  </si>
  <si>
    <t>老婆</t>
    <phoneticPr fontId="4" type="noConversion"/>
  </si>
  <si>
    <t>孩子</t>
    <phoneticPr fontId="4" type="noConversion"/>
  </si>
  <si>
    <t>得分</t>
    <phoneticPr fontId="4" type="noConversion"/>
  </si>
  <si>
    <t>开心</t>
    <phoneticPr fontId="4" type="noConversion"/>
  </si>
  <si>
    <t>一般</t>
    <phoneticPr fontId="4" type="noConversion"/>
  </si>
  <si>
    <t>不开心</t>
    <phoneticPr fontId="4" type="noConversion"/>
  </si>
  <si>
    <t>本月天数</t>
    <phoneticPr fontId="4" type="noConversion"/>
  </si>
  <si>
    <t>上月天数</t>
    <phoneticPr fontId="4" type="noConversion"/>
  </si>
  <si>
    <t>心情值</t>
    <phoneticPr fontId="4" type="noConversion"/>
  </si>
  <si>
    <t>综合
幸福指数</t>
    <phoneticPr fontId="4" type="noConversion"/>
  </si>
  <si>
    <t>2.1  本月综合幸福指数，环比提升：</t>
    <phoneticPr fontId="4" type="noConversion"/>
  </si>
  <si>
    <t>1 本月情况概览</t>
    <phoneticPr fontId="4" type="noConversion"/>
  </si>
  <si>
    <t>一、本月情况回顾</t>
    <phoneticPr fontId="4" type="noConversion"/>
  </si>
  <si>
    <t>2 业绩成果汇报</t>
    <phoneticPr fontId="4" type="noConversion"/>
  </si>
  <si>
    <t>2.2  成本控制分析：</t>
    <phoneticPr fontId="4" type="noConversion"/>
  </si>
  <si>
    <t>本月支出</t>
    <phoneticPr fontId="4" type="noConversion"/>
  </si>
  <si>
    <t>上月支出</t>
    <phoneticPr fontId="4" type="noConversion"/>
  </si>
  <si>
    <t>成本控制率</t>
    <phoneticPr fontId="4" type="noConversion"/>
  </si>
  <si>
    <t>本月预算</t>
    <phoneticPr fontId="4" type="noConversion"/>
  </si>
  <si>
    <t>本月-上月</t>
    <phoneticPr fontId="4" type="noConversion"/>
  </si>
  <si>
    <t>(本月-上月)/上月</t>
    <phoneticPr fontId="4" type="noConversion"/>
  </si>
  <si>
    <t>孩子成长趋势分析</t>
    <phoneticPr fontId="4" type="noConversion"/>
  </si>
  <si>
    <t>兴趣爱好成长分数</t>
    <phoneticPr fontId="4" type="noConversion"/>
  </si>
  <si>
    <t>本月陪孩子参加了3次兴趣班，激发了他浓厚的学习兴趣，并且在我的陪伴下，积极进行练习，效果显著，得到了老师的肯定和表扬。</t>
    <phoneticPr fontId="4" type="noConversion"/>
  </si>
  <si>
    <t>本月自评</t>
    <phoneticPr fontId="4" type="noConversion"/>
  </si>
  <si>
    <t>上月自评</t>
    <phoneticPr fontId="4" type="noConversion"/>
  </si>
  <si>
    <t>做菜能力</t>
    <phoneticPr fontId="4" type="noConversion"/>
  </si>
  <si>
    <t>带娃能力</t>
    <phoneticPr fontId="4" type="noConversion"/>
  </si>
  <si>
    <t>跑腿能力</t>
    <phoneticPr fontId="4" type="noConversion"/>
  </si>
  <si>
    <t>哄老婆能力</t>
    <phoneticPr fontId="4" type="noConversion"/>
  </si>
  <si>
    <t>控成本能力</t>
    <phoneticPr fontId="4" type="noConversion"/>
  </si>
  <si>
    <t>能力模块</t>
    <phoneticPr fontId="4" type="noConversion"/>
  </si>
  <si>
    <t>这么多的事儿，我都给办完了，那是相当优秀的哇！
老婆，快点给我双击666</t>
    <phoneticPr fontId="4" type="noConversion"/>
  </si>
  <si>
    <t>下月生活费申请</t>
    <phoneticPr fontId="4" type="noConversion"/>
  </si>
  <si>
    <t>本月生活费总额</t>
    <phoneticPr fontId="4" type="noConversion"/>
  </si>
  <si>
    <t>增加额度</t>
    <phoneticPr fontId="4" type="noConversion"/>
  </si>
  <si>
    <t>增幅</t>
    <phoneticPr fontId="4" type="noConversion"/>
  </si>
  <si>
    <t>申请理由简述：</t>
    <phoneticPr fontId="4" type="noConversion"/>
  </si>
  <si>
    <t>下个月结婚纪念日~~老婆大大最美哒~</t>
    <phoneticPr fontId="4" type="noConversion"/>
  </si>
  <si>
    <t>二、下月申请目标</t>
    <phoneticPr fontId="4" type="noConversion"/>
  </si>
  <si>
    <t>三、下月计划目标</t>
    <phoneticPr fontId="4" type="noConversion"/>
  </si>
  <si>
    <t>【控制成本】这个月已经在努力戒烟了，下个月再努力努力，少抽1根。</t>
    <phoneticPr fontId="4" type="noConversion"/>
  </si>
  <si>
    <t>【保持优势】继续努力哄老婆，陪老婆大大度过一个美好的结婚纪念日，让全家人的幸福指数，上升到82%。</t>
    <phoneticPr fontId="4" type="noConversion"/>
  </si>
  <si>
    <t>基于以上实际情况，恳请老婆大大同意给下月增加预算：2750元，我永远爱你~~</t>
    <phoneticPr fontId="4" type="noConversion"/>
  </si>
  <si>
    <t xml:space="preserve">        本月总成本较上月降低了：750元，降幅6%。主要成本举措是：降低了买烟买零食的费用支出，
适度增加了买衣服的费用，提高了全家人的颜值和生活品质，增强了大家的综合幸福指数。</t>
    <phoneticPr fontId="4" type="noConversion"/>
  </si>
  <si>
    <t>家庭开支申请表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</si>
</sst>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[$-F800]dddd\,\ mmmm\ dd\,\ yyyy"/>
    <numFmt numFmtId="177" formatCode="0.0%"/>
    <numFmt numFmtId="178" formatCode="_ * #,##0_ ;_ * \-#,##0_ ;_ * &quot;-&quot;??_ ;_ @_ "/>
    <numFmt numFmtId="179" formatCode="0_);[Red]\(0\)"/>
  </numFmts>
  <fonts count="13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2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5" tint="-0.49998474074526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theme="1" tint="0.249977111117893"/>
      </top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theme="1" tint="0.249977111117893"/>
      </bottom>
      <diagonal/>
    </border>
    <border>
      <left/>
      <right style="medium">
        <color indexed="64"/>
      </right>
      <top/>
      <bottom style="medium">
        <color theme="1" tint="0.249977111117893"/>
      </bottom>
      <diagonal/>
    </border>
    <border>
      <left style="medium">
        <color indexed="64"/>
      </left>
      <right/>
      <top style="medium">
        <color theme="1" tint="0.249977111117893"/>
      </top>
      <bottom/>
      <diagonal/>
    </border>
    <border>
      <left/>
      <right style="medium">
        <color indexed="64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indexed="64"/>
      </left>
      <right/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77" fontId="1" fillId="5" borderId="3" xfId="2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0" borderId="3" xfId="2" applyFont="1" applyBorder="1" applyAlignment="1">
      <alignment horizontal="center" vertical="center"/>
    </xf>
    <xf numFmtId="177" fontId="1" fillId="0" borderId="3" xfId="2" applyNumberFormat="1" applyFont="1" applyBorder="1" applyAlignment="1">
      <alignment horizontal="center" vertical="center"/>
    </xf>
    <xf numFmtId="178" fontId="1" fillId="0" borderId="3" xfId="1" applyNumberFormat="1" applyFont="1" applyBorder="1" applyAlignment="1">
      <alignment horizontal="center" vertical="center"/>
    </xf>
    <xf numFmtId="178" fontId="1" fillId="5" borderId="3" xfId="1" applyNumberFormat="1" applyFont="1" applyFill="1" applyBorder="1" applyAlignment="1">
      <alignment horizontal="center" vertical="center"/>
    </xf>
    <xf numFmtId="179" fontId="1" fillId="0" borderId="3" xfId="1" applyNumberFormat="1" applyFon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1" fillId="2" borderId="12" xfId="0" applyFont="1" applyFill="1" applyBorder="1"/>
    <xf numFmtId="0" fontId="1" fillId="2" borderId="0" xfId="0" applyFont="1" applyFill="1" applyBorder="1"/>
    <xf numFmtId="0" fontId="1" fillId="2" borderId="13" xfId="0" applyFont="1" applyFill="1" applyBorder="1"/>
    <xf numFmtId="0" fontId="1" fillId="0" borderId="12" xfId="0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5" borderId="14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14" xfId="0" applyFont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1" fillId="0" borderId="13" xfId="0" applyFont="1" applyBorder="1"/>
    <xf numFmtId="0" fontId="1" fillId="0" borderId="12" xfId="0" applyFont="1" applyBorder="1"/>
    <xf numFmtId="0" fontId="1" fillId="0" borderId="12" xfId="0" applyFont="1" applyBorder="1" applyAlignment="1">
      <alignment vertical="center"/>
    </xf>
    <xf numFmtId="9" fontId="9" fillId="0" borderId="0" xfId="2" applyFont="1" applyBorder="1" applyAlignment="1">
      <alignment horizontal="center" vertical="center"/>
    </xf>
    <xf numFmtId="0" fontId="0" fillId="0" borderId="12" xfId="0" applyBorder="1"/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1" fillId="0" borderId="12" xfId="0" applyFont="1" applyBorder="1" applyAlignment="1">
      <alignment horizontal="left" vertical="center" indent="1"/>
    </xf>
    <xf numFmtId="0" fontId="12" fillId="0" borderId="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14" fontId="12" fillId="0" borderId="3" xfId="0" applyNumberFormat="1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14" fontId="12" fillId="0" borderId="4" xfId="0" applyNumberFormat="1" applyFont="1" applyFill="1" applyBorder="1" applyAlignment="1">
      <alignment horizontal="center" vertical="center"/>
    </xf>
    <xf numFmtId="14" fontId="12" fillId="0" borderId="5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1" fillId="0" borderId="4" xfId="2" applyFont="1" applyBorder="1" applyAlignment="1">
      <alignment horizontal="center" vertical="center"/>
    </xf>
    <xf numFmtId="9" fontId="1" fillId="0" borderId="5" xfId="2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2.xml"/><Relationship Id="rId1" Type="http://schemas.microsoft.com/office/2011/relationships/chartStyle" Target="style2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升职加薪表!$C$9</c:f>
              <c:strCache>
                <c:ptCount val="1"/>
                <c:pt idx="0">
                  <c:v>实际支出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7CB-47BF-A1BF-D201C728CB20}"/>
              </c:ext>
            </c:extLst>
          </c:dPt>
          <c:dPt>
            <c:idx val="1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CB-47BF-A1BF-D201C728CB20}"/>
              </c:ext>
            </c:extLst>
          </c:dPt>
          <c:dPt>
            <c:idx val="2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CB-47BF-A1BF-D201C728CB20}"/>
              </c:ext>
            </c:extLst>
          </c:dPt>
          <c:dPt>
            <c:idx val="3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CB-47BF-A1BF-D201C728CB20}"/>
              </c:ext>
            </c:extLst>
          </c:dPt>
          <c:dPt>
            <c:idx val="4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CB-47BF-A1BF-D201C728CB20}"/>
              </c:ext>
            </c:extLst>
          </c:dPt>
          <c:dPt>
            <c:idx val="5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7CB-47BF-A1BF-D201C728CB20}"/>
              </c:ext>
            </c:extLst>
          </c:dPt>
          <c:dLbls>
            <c:dLbl>
              <c:idx val="0"/>
              <c:layout>
                <c:manualLayout>
                  <c:x val="-1.2265233312901711E-3"/>
                  <c:y val="-2.063380388374073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355289421157684"/>
                      <c:h val="0.136286401481936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27CB-47BF-A1BF-D201C728CB20}"/>
                </c:ext>
              </c:extLst>
            </c:dLbl>
            <c:dLbl>
              <c:idx val="1"/>
              <c:layout>
                <c:manualLayout>
                  <c:x val="6.958240998318331E-2"/>
                  <c:y val="2.348994116152870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766467065868262"/>
                      <c:h val="0.136286401481936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7CB-47BF-A1BF-D201C728CB20}"/>
                </c:ext>
              </c:extLst>
            </c:dLbl>
            <c:dLbl>
              <c:idx val="2"/>
              <c:layout>
                <c:manualLayout>
                  <c:x val="-1.5716598299464065E-7"/>
                  <c:y val="-0.1229090253162906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183585584736036"/>
                      <c:h val="0.181949719723694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27CB-47BF-A1BF-D201C728CB20}"/>
                </c:ext>
              </c:extLst>
            </c:dLbl>
            <c:dLbl>
              <c:idx val="3"/>
              <c:layout>
                <c:manualLayout>
                  <c:x val="-3.5734829553491442E-3"/>
                  <c:y val="2.046258361520675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501390918949497"/>
                      <c:h val="0.146155523668031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27CB-47BF-A1BF-D201C728CB20}"/>
                </c:ext>
              </c:extLst>
            </c:dLbl>
            <c:dLbl>
              <c:idx val="4"/>
              <c:layout>
                <c:manualLayout>
                  <c:x val="-0.15524745784022506"/>
                  <c:y val="-1.191284395104509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632278749587435"/>
                      <c:h val="0.189937532786391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7CB-47BF-A1BF-D201C728CB20}"/>
                </c:ext>
              </c:extLst>
            </c:dLbl>
            <c:dLbl>
              <c:idx val="5"/>
              <c:layout>
                <c:manualLayout>
                  <c:x val="9.9800399201596798E-4"/>
                  <c:y val="4.592543322074837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7CB-47BF-A1BF-D201C728CB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升职加薪表!$B$10:$B$15</c:f>
              <c:strCache>
                <c:ptCount val="6"/>
                <c:pt idx="0">
                  <c:v>伙食费</c:v>
                </c:pt>
                <c:pt idx="1">
                  <c:v>油费等</c:v>
                </c:pt>
                <c:pt idx="2">
                  <c:v>孩子兴趣班</c:v>
                </c:pt>
                <c:pt idx="3">
                  <c:v>聚餐分子钱</c:v>
                </c:pt>
                <c:pt idx="4">
                  <c:v>衣服日用品</c:v>
                </c:pt>
                <c:pt idx="5">
                  <c:v>买烟零食</c:v>
                </c:pt>
              </c:strCache>
            </c:strRef>
          </c:cat>
          <c:val>
            <c:numRef>
              <c:f>升职加薪表!$C$10:$C$15</c:f>
              <c:numCache>
                <c:formatCode>_ * #,##0_ ;_ * \-#,##0_ ;_ * "-"??_ ;_ @_ </c:formatCode>
                <c:ptCount val="6"/>
                <c:pt idx="0">
                  <c:v>3000</c:v>
                </c:pt>
                <c:pt idx="1">
                  <c:v>850</c:v>
                </c:pt>
                <c:pt idx="2">
                  <c:v>2850</c:v>
                </c:pt>
                <c:pt idx="3">
                  <c:v>1850</c:v>
                </c:pt>
                <c:pt idx="4">
                  <c:v>2500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CB-47BF-A1BF-D201C728C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4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6.6971080669710803E-2"/>
          <c:w val="1"/>
          <c:h val="0.76079195580004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升职加薪表!$I$10</c:f>
              <c:strCache>
                <c:ptCount val="1"/>
                <c:pt idx="0">
                  <c:v>开心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升职加薪表!$J$9:$K$9</c:f>
              <c:strCache>
                <c:ptCount val="2"/>
                <c:pt idx="0">
                  <c:v>本月天数</c:v>
                </c:pt>
                <c:pt idx="1">
                  <c:v>上月天数</c:v>
                </c:pt>
              </c:strCache>
            </c:strRef>
          </c:cat>
          <c:val>
            <c:numRef>
              <c:f>升职加薪表!$J$10:$K$10</c:f>
              <c:numCache>
                <c:formatCode>General</c:formatCode>
                <c:ptCount val="2"/>
                <c:pt idx="0">
                  <c:v>15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0-4E1D-B304-8A377A7DD35A}"/>
            </c:ext>
          </c:extLst>
        </c:ser>
        <c:ser>
          <c:idx val="1"/>
          <c:order val="1"/>
          <c:tx>
            <c:strRef>
              <c:f>升职加薪表!$I$11</c:f>
              <c:strCache>
                <c:ptCount val="1"/>
                <c:pt idx="0">
                  <c:v>一般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升职加薪表!$J$9:$K$9</c:f>
              <c:strCache>
                <c:ptCount val="2"/>
                <c:pt idx="0">
                  <c:v>本月天数</c:v>
                </c:pt>
                <c:pt idx="1">
                  <c:v>上月天数</c:v>
                </c:pt>
              </c:strCache>
            </c:strRef>
          </c:cat>
          <c:val>
            <c:numRef>
              <c:f>升职加薪表!$J$11:$K$11</c:f>
              <c:numCache>
                <c:formatCode>General</c:formatCode>
                <c:ptCount val="2"/>
                <c:pt idx="0">
                  <c:v>10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0-4E1D-B304-8A377A7DD35A}"/>
            </c:ext>
          </c:extLst>
        </c:ser>
        <c:ser>
          <c:idx val="2"/>
          <c:order val="2"/>
          <c:tx>
            <c:strRef>
              <c:f>升职加薪表!$I$12</c:f>
              <c:strCache>
                <c:ptCount val="1"/>
                <c:pt idx="0">
                  <c:v>不开心</c:v>
                </c:pt>
              </c:strCache>
            </c:strRef>
          </c:tx>
          <c:spPr>
            <a:blipFill>
              <a:blip xmlns:r="http://schemas.openxmlformats.org/officeDocument/2006/relationships" r:embed="rId5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升职加薪表!$J$9:$K$9</c:f>
              <c:strCache>
                <c:ptCount val="2"/>
                <c:pt idx="0">
                  <c:v>本月天数</c:v>
                </c:pt>
                <c:pt idx="1">
                  <c:v>上月天数</c:v>
                </c:pt>
              </c:strCache>
            </c:strRef>
          </c:cat>
          <c:val>
            <c:numRef>
              <c:f>升职加薪表!$J$12:$K$12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A0-4E1D-B304-8A377A7DD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003016"/>
        <c:axId val="435999736"/>
      </c:barChart>
      <c:catAx>
        <c:axId val="43600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5999736"/>
        <c:crosses val="autoZero"/>
        <c:auto val="1"/>
        <c:lblAlgn val="ctr"/>
        <c:lblOffset val="100"/>
        <c:noMultiLvlLbl val="0"/>
      </c:catAx>
      <c:valAx>
        <c:axId val="435999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6003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升职加薪表!$C$23</c:f>
              <c:strCache>
                <c:ptCount val="1"/>
                <c:pt idx="0">
                  <c:v>本月支出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升职加薪表!$B$24:$B$29</c:f>
              <c:strCache>
                <c:ptCount val="6"/>
                <c:pt idx="0">
                  <c:v>伙食费</c:v>
                </c:pt>
                <c:pt idx="1">
                  <c:v>油费等</c:v>
                </c:pt>
                <c:pt idx="2">
                  <c:v>孩子兴趣班</c:v>
                </c:pt>
                <c:pt idx="3">
                  <c:v>聚餐分子钱</c:v>
                </c:pt>
                <c:pt idx="4">
                  <c:v>衣服日用品</c:v>
                </c:pt>
                <c:pt idx="5">
                  <c:v>买烟零食</c:v>
                </c:pt>
              </c:strCache>
            </c:strRef>
          </c:cat>
          <c:val>
            <c:numRef>
              <c:f>升职加薪表!$C$24:$C$29</c:f>
              <c:numCache>
                <c:formatCode>_ * #,##0_ ;_ * \-#,##0_ ;_ * "-"??_ ;_ @_ </c:formatCode>
                <c:ptCount val="6"/>
                <c:pt idx="0">
                  <c:v>3000</c:v>
                </c:pt>
                <c:pt idx="1">
                  <c:v>850</c:v>
                </c:pt>
                <c:pt idx="2">
                  <c:v>2850</c:v>
                </c:pt>
                <c:pt idx="3">
                  <c:v>1850</c:v>
                </c:pt>
                <c:pt idx="4">
                  <c:v>2500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0-45AF-A91E-1E0F9FD01B28}"/>
            </c:ext>
          </c:extLst>
        </c:ser>
        <c:ser>
          <c:idx val="1"/>
          <c:order val="1"/>
          <c:tx>
            <c:strRef>
              <c:f>升职加薪表!$D$23</c:f>
              <c:strCache>
                <c:ptCount val="1"/>
                <c:pt idx="0">
                  <c:v>上月支出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升职加薪表!$B$24:$B$29</c:f>
              <c:strCache>
                <c:ptCount val="6"/>
                <c:pt idx="0">
                  <c:v>伙食费</c:v>
                </c:pt>
                <c:pt idx="1">
                  <c:v>油费等</c:v>
                </c:pt>
                <c:pt idx="2">
                  <c:v>孩子兴趣班</c:v>
                </c:pt>
                <c:pt idx="3">
                  <c:v>聚餐分子钱</c:v>
                </c:pt>
                <c:pt idx="4">
                  <c:v>衣服日用品</c:v>
                </c:pt>
                <c:pt idx="5">
                  <c:v>买烟零食</c:v>
                </c:pt>
              </c:strCache>
            </c:strRef>
          </c:cat>
          <c:val>
            <c:numRef>
              <c:f>升职加薪表!$D$24:$D$29</c:f>
              <c:numCache>
                <c:formatCode>_ * #,##0_ ;_ * \-#,##0_ ;_ * "-"??_ ;_ @_ </c:formatCode>
                <c:ptCount val="6"/>
                <c:pt idx="0">
                  <c:v>3050</c:v>
                </c:pt>
                <c:pt idx="1">
                  <c:v>1000</c:v>
                </c:pt>
                <c:pt idx="2">
                  <c:v>2800</c:v>
                </c:pt>
                <c:pt idx="3">
                  <c:v>2500</c:v>
                </c:pt>
                <c:pt idx="4">
                  <c:v>1300</c:v>
                </c:pt>
                <c:pt idx="5">
                  <c:v>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0-45AF-A91E-1E0F9FD01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3"/>
        <c:axId val="802579432"/>
        <c:axId val="802579760"/>
      </c:barChart>
      <c:catAx>
        <c:axId val="80257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802579760"/>
        <c:crosses val="autoZero"/>
        <c:auto val="1"/>
        <c:lblAlgn val="ctr"/>
        <c:lblOffset val="100"/>
        <c:noMultiLvlLbl val="0"/>
      </c:catAx>
      <c:valAx>
        <c:axId val="802579760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80257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1061213695895062"/>
          <c:y val="0"/>
          <c:w val="0.18794277725849251"/>
          <c:h val="8.42760984022560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7061153070151943E-2"/>
          <c:y val="3.1851838581911186E-2"/>
          <c:w val="0.92298419840377099"/>
          <c:h val="0.81846610070986925"/>
        </c:manualLayout>
      </c:layout>
      <c:lineChart>
        <c:grouping val="standard"/>
        <c:varyColors val="0"/>
        <c:ser>
          <c:idx val="0"/>
          <c:order val="0"/>
          <c:tx>
            <c:strRef>
              <c:f>升职加薪表!$B$36</c:f>
              <c:strCache>
                <c:ptCount val="1"/>
                <c:pt idx="0">
                  <c:v>兴趣爱好成长分数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cat>
            <c:strRef>
              <c:f>升职加薪表!$C$35:$J$35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升职加薪表!$C$36:$J$36</c:f>
              <c:numCache>
                <c:formatCode>General</c:formatCode>
                <c:ptCount val="8"/>
                <c:pt idx="0">
                  <c:v>70</c:v>
                </c:pt>
                <c:pt idx="1">
                  <c:v>65</c:v>
                </c:pt>
                <c:pt idx="2">
                  <c:v>75</c:v>
                </c:pt>
                <c:pt idx="3">
                  <c:v>73</c:v>
                </c:pt>
                <c:pt idx="4">
                  <c:v>63</c:v>
                </c:pt>
                <c:pt idx="5">
                  <c:v>70</c:v>
                </c:pt>
                <c:pt idx="6">
                  <c:v>68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9-4609-8139-145FEF95C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013184"/>
        <c:axId val="436013512"/>
      </c:lineChart>
      <c:catAx>
        <c:axId val="43601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6013512"/>
        <c:crosses val="autoZero"/>
        <c:auto val="1"/>
        <c:lblAlgn val="ctr"/>
        <c:lblOffset val="100"/>
        <c:noMultiLvlLbl val="0"/>
      </c:catAx>
      <c:valAx>
        <c:axId val="436013512"/>
        <c:scaling>
          <c:orientation val="minMax"/>
          <c:max val="100"/>
          <c:min val="4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601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001771879334778"/>
          <c:y val="0.16985610132066825"/>
          <c:w val="0.56848518540125714"/>
          <c:h val="0.79801658126067576"/>
        </c:manualLayout>
      </c:layout>
      <c:radarChart>
        <c:radarStyle val="filled"/>
        <c:varyColors val="0"/>
        <c:ser>
          <c:idx val="0"/>
          <c:order val="0"/>
          <c:tx>
            <c:strRef>
              <c:f>升职加薪表!$C$51</c:f>
              <c:strCache>
                <c:ptCount val="1"/>
                <c:pt idx="0">
                  <c:v>本月自评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升职加薪表!$B$52:$B$56</c:f>
              <c:strCache>
                <c:ptCount val="5"/>
                <c:pt idx="0">
                  <c:v>哄老婆能力</c:v>
                </c:pt>
                <c:pt idx="1">
                  <c:v>跑腿能力</c:v>
                </c:pt>
                <c:pt idx="2">
                  <c:v>控成本能力</c:v>
                </c:pt>
                <c:pt idx="3">
                  <c:v>做菜能力</c:v>
                </c:pt>
                <c:pt idx="4">
                  <c:v>带娃能力</c:v>
                </c:pt>
              </c:strCache>
            </c:strRef>
          </c:cat>
          <c:val>
            <c:numRef>
              <c:f>升职加薪表!$C$52:$C$56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8-45FA-8123-D30491193B0D}"/>
            </c:ext>
          </c:extLst>
        </c:ser>
        <c:ser>
          <c:idx val="1"/>
          <c:order val="1"/>
          <c:tx>
            <c:strRef>
              <c:f>升职加薪表!$D$51</c:f>
              <c:strCache>
                <c:ptCount val="1"/>
                <c:pt idx="0">
                  <c:v>上月自评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cat>
            <c:strRef>
              <c:f>升职加薪表!$B$52:$B$56</c:f>
              <c:strCache>
                <c:ptCount val="5"/>
                <c:pt idx="0">
                  <c:v>哄老婆能力</c:v>
                </c:pt>
                <c:pt idx="1">
                  <c:v>跑腿能力</c:v>
                </c:pt>
                <c:pt idx="2">
                  <c:v>控成本能力</c:v>
                </c:pt>
                <c:pt idx="3">
                  <c:v>做菜能力</c:v>
                </c:pt>
                <c:pt idx="4">
                  <c:v>带娃能力</c:v>
                </c:pt>
              </c:strCache>
            </c:strRef>
          </c:cat>
          <c:val>
            <c:numRef>
              <c:f>升职加薪表!$D$52:$D$56</c:f>
              <c:numCache>
                <c:formatCode>General</c:formatCode>
                <c:ptCount val="5"/>
                <c:pt idx="0">
                  <c:v>4.5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8-45FA-8123-D30491193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001376"/>
        <c:axId val="436002688"/>
      </c:radarChart>
      <c:catAx>
        <c:axId val="43600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6002688"/>
        <c:crosses val="autoZero"/>
        <c:auto val="1"/>
        <c:lblAlgn val="ctr"/>
        <c:lblOffset val="100"/>
        <c:noMultiLvlLbl val="0"/>
      </c:catAx>
      <c:valAx>
        <c:axId val="43600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600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8369687797271932E-2"/>
          <c:y val="0.64069324667749872"/>
          <c:w val="0.16132274287885312"/>
          <c:h val="0.224469903347389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5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4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microsoft.com/office/2007/relationships/hdphoto" Target="../media/hdphoto1.wdp"/><Relationship Id="rId1" Type="http://schemas.openxmlformats.org/officeDocument/2006/relationships/image" Target="../media/image6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8</xdr:row>
      <xdr:rowOff>1</xdr:rowOff>
    </xdr:from>
    <xdr:to>
      <xdr:col>7</xdr:col>
      <xdr:colOff>523875</xdr:colOff>
      <xdr:row>18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50E58-FC29-4B9A-868E-9A5FF8A6C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8</xdr:row>
      <xdr:rowOff>0</xdr:rowOff>
    </xdr:from>
    <xdr:to>
      <xdr:col>14</xdr:col>
      <xdr:colOff>638174</xdr:colOff>
      <xdr:row>18</xdr:row>
      <xdr:rowOff>171450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B48B3B1-2F13-4E41-994C-C5D04742D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133351</xdr:colOff>
      <xdr:row>22</xdr:row>
      <xdr:rowOff>0</xdr:rowOff>
    </xdr:from>
    <xdr:to>
      <xdr:col>14</xdr:col>
      <xdr:colOff>571500</xdr:colOff>
      <xdr:row>32</xdr:row>
      <xdr:rowOff>9524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5F81F59-D409-4E6C-B353-539689CA8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36</xdr:row>
      <xdr:rowOff>114299</xdr:rowOff>
    </xdr:from>
    <xdr:to>
      <xdr:col>10</xdr:col>
      <xdr:colOff>0</xdr:colOff>
      <xdr:row>48</xdr:row>
      <xdr:rowOff>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08FB082-6396-4900-906B-D9E1554EF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78418</xdr:colOff>
      <xdr:row>39</xdr:row>
      <xdr:rowOff>19050</xdr:rowOff>
    </xdr:from>
    <xdr:to>
      <xdr:col>14</xdr:col>
      <xdr:colOff>476250</xdr:colOff>
      <xdr:row>45</xdr:row>
      <xdr:rowOff>256950</xdr:rowOff>
    </xdr:to>
    <xdr:pic>
      <xdr:nvPicPr>
        <xdr:cNvPr id="11" name="图片 10" descr="http://a3.topitme.com/3/a6/14/11179601617d414a63o.jpg">
          <a:extLst>
            <a:ext uri="{FF2B5EF4-FFF2-40B4-BE49-F238E27FC236}">
              <a16:creationId xmlns:a16="http://schemas.microsoft.com/office/drawing/2014/main" id="{D9603B8D-AFCD-4886-B4C1-9456F36121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46" r="18508"/>
        <a:stretch/>
      </xdr:blipFill>
      <xdr:spPr bwMode="auto">
        <a:xfrm>
          <a:off x="8831893" y="7991475"/>
          <a:ext cx="1769432" cy="18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119062</xdr:colOff>
      <xdr:row>50</xdr:row>
      <xdr:rowOff>19049</xdr:rowOff>
    </xdr:from>
    <xdr:to>
      <xdr:col>10</xdr:col>
      <xdr:colOff>123825</xdr:colOff>
      <xdr:row>57</xdr:row>
      <xdr:rowOff>161924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2BC83135-F2B3-4ED8-A44D-16E8D3372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13</xdr:col>
      <xdr:colOff>266700</xdr:colOff>
      <xdr:row>54</xdr:row>
      <xdr:rowOff>16629</xdr:rowOff>
    </xdr:from>
    <xdr:to>
      <xdr:col>14</xdr:col>
      <xdr:colOff>581026</xdr:colOff>
      <xdr:row>57</xdr:row>
      <xdr:rowOff>142877</xdr:rowOff>
    </xdr:to>
    <xdr:pic>
      <xdr:nvPicPr>
        <xdr:cNvPr id="14" name="图片 13" descr="http://img3.duitang.com/uploads/item/201601/18/20160118005159_YCxSd.jpeg">
          <a:extLst>
            <a:ext uri="{FF2B5EF4-FFF2-40B4-BE49-F238E27FC236}">
              <a16:creationId xmlns:a16="http://schemas.microsoft.com/office/drawing/2014/main" id="{36D3FA96-65DF-4C65-915A-5388CB7596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71" t="33339" r="23271" b="6866"/>
        <a:stretch/>
      </xdr:blipFill>
      <xdr:spPr bwMode="auto">
        <a:xfrm>
          <a:off x="9705975" y="14151729"/>
          <a:ext cx="1000126" cy="926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2</xdr:row>
      <xdr:rowOff>114300</xdr:rowOff>
    </xdr:from>
    <xdr:to>
      <xdr:col>5</xdr:col>
      <xdr:colOff>638175</xdr:colOff>
      <xdr:row>9</xdr:row>
      <xdr:rowOff>107706</xdr:rowOff>
    </xdr:to>
    <xdr:pic>
      <xdr:nvPicPr>
        <xdr:cNvPr id="2" name="图片 1" descr="http://img.qdaily.com/article/article_show/20160607102713z4VF2J8BwPZryhkN.jpg?imageMogr2/auto-orient/thumbnail/%21755x450r/gravity/Center/crop/755x450/quality/85/format/jpg/ignore-error/1">
          <a:extLst>
            <a:ext uri="{FF2B5EF4-FFF2-40B4-BE49-F238E27FC236}">
              <a16:creationId xmlns:a16="http://schemas.microsoft.com/office/drawing/2014/main" id="{79999B0E-6C70-4A22-8A23-2E0755E391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222" b="83111" l="0" r="40265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192" t="20000" r="67815" b="22666"/>
        <a:stretch/>
      </xdr:blipFill>
      <xdr:spPr bwMode="auto">
        <a:xfrm>
          <a:off x="2924175" y="476250"/>
          <a:ext cx="1143000" cy="1260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2</xdr:row>
      <xdr:rowOff>123825</xdr:rowOff>
    </xdr:from>
    <xdr:to>
      <xdr:col>8</xdr:col>
      <xdr:colOff>66675</xdr:colOff>
      <xdr:row>9</xdr:row>
      <xdr:rowOff>85726</xdr:rowOff>
    </xdr:to>
    <xdr:pic>
      <xdr:nvPicPr>
        <xdr:cNvPr id="3" name="图片 2" descr="http://a3.topitme.com/3/a6/14/11179601617d414a63o.jpg">
          <a:extLst>
            <a:ext uri="{FF2B5EF4-FFF2-40B4-BE49-F238E27FC236}">
              <a16:creationId xmlns:a16="http://schemas.microsoft.com/office/drawing/2014/main" id="{387F0C9F-37F5-44C7-B412-9924CB0F0C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8979" b="55194" l="22711" r="68838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9070" t="14825" r="35174" b="47675"/>
        <a:stretch/>
      </xdr:blipFill>
      <xdr:spPr bwMode="auto">
        <a:xfrm>
          <a:off x="4381500" y="485775"/>
          <a:ext cx="1171575" cy="1228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1"/>
  <sheetViews>
    <sheetView showGridLines="0" tabSelected="1" zoomScaleNormal="100" workbookViewId="0">
      <selection activeCell="B69" sqref="B69:O69"/>
    </sheetView>
  </sheetViews>
  <sheetFormatPr defaultRowHeight="16.5"/>
  <cols>
    <col min="1" max="1" width="1.75" customWidth="1"/>
    <col min="2" max="2" width="14.75" style="2" customWidth="1"/>
    <col min="3" max="3" width="12.5" style="2" customWidth="1"/>
    <col min="4" max="4" width="10.25" style="2" bestFit="1" customWidth="1"/>
    <col min="5" max="9" width="9" style="2"/>
    <col min="10" max="10" width="9.375" style="2" customWidth="1"/>
    <col min="11" max="11" width="9.5" style="2" customWidth="1"/>
    <col min="12" max="12" width="11.75" style="2" customWidth="1"/>
    <col min="13" max="14" width="9" style="2"/>
    <col min="15" max="15" width="9" style="2" customWidth="1"/>
    <col min="16" max="16" width="1.625" customWidth="1"/>
  </cols>
  <sheetData>
    <row r="1" spans="1:17" ht="9.75" customHeight="1" thickBot="1"/>
    <row r="2" spans="1:17" s="1" customFormat="1" ht="33.75" customHeight="1">
      <c r="A2"/>
      <c r="B2" s="47" t="s">
        <v>79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</row>
    <row r="3" spans="1:17" ht="6.75" customHeight="1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1:17" ht="27" customHeight="1">
      <c r="B4" s="45" t="s">
        <v>12</v>
      </c>
      <c r="C4" s="44" t="s">
        <v>13</v>
      </c>
      <c r="D4" s="46" t="s">
        <v>17</v>
      </c>
      <c r="E4" s="44" t="s">
        <v>14</v>
      </c>
      <c r="F4" s="46" t="s">
        <v>18</v>
      </c>
      <c r="G4" s="44" t="s">
        <v>1</v>
      </c>
      <c r="H4" s="52" t="s">
        <v>15</v>
      </c>
      <c r="I4" s="52"/>
      <c r="J4" s="53">
        <v>43291</v>
      </c>
      <c r="K4" s="54"/>
      <c r="L4" s="55" t="s">
        <v>16</v>
      </c>
      <c r="M4" s="56"/>
      <c r="N4" s="50">
        <v>43321</v>
      </c>
      <c r="O4" s="51"/>
    </row>
    <row r="5" spans="1:17" ht="6.75" customHeight="1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1:17" s="3" customFormat="1" ht="21" customHeight="1" thickBot="1">
      <c r="B6" s="65" t="s">
        <v>46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1:17" ht="21" customHeight="1">
      <c r="B7" s="20" t="s">
        <v>45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</row>
    <row r="8" spans="1:17" s="4" customFormat="1" ht="21" customHeight="1">
      <c r="B8" s="23" t="s">
        <v>27</v>
      </c>
      <c r="C8" s="24">
        <f>J4</f>
        <v>43291</v>
      </c>
      <c r="D8" s="25" t="s">
        <v>19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6"/>
    </row>
    <row r="9" spans="1:17" ht="21" customHeight="1">
      <c r="B9" s="27" t="s">
        <v>20</v>
      </c>
      <c r="C9" s="7" t="s">
        <v>28</v>
      </c>
      <c r="D9" s="28"/>
      <c r="E9" s="28"/>
      <c r="F9" s="28"/>
      <c r="G9" s="28"/>
      <c r="H9" s="28"/>
      <c r="I9" s="7" t="s">
        <v>42</v>
      </c>
      <c r="J9" s="7" t="s">
        <v>40</v>
      </c>
      <c r="K9" s="7" t="s">
        <v>41</v>
      </c>
      <c r="L9" s="10"/>
      <c r="M9" s="25"/>
      <c r="N9" s="25"/>
      <c r="O9" s="26"/>
      <c r="Q9" s="4"/>
    </row>
    <row r="10" spans="1:17" ht="21" customHeight="1">
      <c r="B10" s="29" t="s">
        <v>21</v>
      </c>
      <c r="C10" s="13">
        <v>3000</v>
      </c>
      <c r="D10" s="28"/>
      <c r="E10" s="28"/>
      <c r="F10" s="28"/>
      <c r="G10" s="28"/>
      <c r="H10" s="28"/>
      <c r="I10" s="6" t="s">
        <v>37</v>
      </c>
      <c r="J10" s="6">
        <v>15</v>
      </c>
      <c r="K10" s="6">
        <v>12</v>
      </c>
      <c r="L10" s="10"/>
      <c r="M10" s="25"/>
      <c r="N10" s="25"/>
      <c r="O10" s="26"/>
      <c r="P10" s="4"/>
      <c r="Q10" s="4"/>
    </row>
    <row r="11" spans="1:17" ht="21" customHeight="1">
      <c r="B11" s="29" t="s">
        <v>22</v>
      </c>
      <c r="C11" s="13">
        <v>850</v>
      </c>
      <c r="D11" s="28"/>
      <c r="E11" s="28"/>
      <c r="F11" s="28"/>
      <c r="G11" s="28"/>
      <c r="H11" s="28"/>
      <c r="I11" s="6" t="s">
        <v>38</v>
      </c>
      <c r="J11" s="6">
        <v>10</v>
      </c>
      <c r="K11" s="6">
        <v>12</v>
      </c>
      <c r="L11" s="10"/>
      <c r="M11" s="25"/>
      <c r="N11" s="25"/>
      <c r="O11" s="26"/>
      <c r="P11" s="4"/>
      <c r="Q11" s="4"/>
    </row>
    <row r="12" spans="1:17" ht="21" customHeight="1">
      <c r="B12" s="29" t="s">
        <v>23</v>
      </c>
      <c r="C12" s="13">
        <v>2850</v>
      </c>
      <c r="D12" s="28"/>
      <c r="E12" s="28"/>
      <c r="F12" s="28"/>
      <c r="G12" s="28"/>
      <c r="H12" s="28"/>
      <c r="I12" s="6" t="s">
        <v>39</v>
      </c>
      <c r="J12" s="6">
        <v>6</v>
      </c>
      <c r="K12" s="6">
        <v>7</v>
      </c>
      <c r="L12" s="10"/>
      <c r="M12" s="25"/>
      <c r="N12" s="25"/>
      <c r="O12" s="26"/>
      <c r="P12" s="4"/>
      <c r="Q12" s="4"/>
    </row>
    <row r="13" spans="1:17" ht="21" customHeight="1">
      <c r="B13" s="29" t="s">
        <v>24</v>
      </c>
      <c r="C13" s="13">
        <v>1850</v>
      </c>
      <c r="D13" s="28"/>
      <c r="E13" s="28"/>
      <c r="F13" s="28"/>
      <c r="G13" s="28"/>
      <c r="H13" s="28"/>
      <c r="I13" s="30"/>
      <c r="J13" s="30"/>
      <c r="K13" s="30"/>
      <c r="L13" s="30"/>
      <c r="M13" s="25"/>
      <c r="N13" s="25"/>
      <c r="O13" s="26"/>
      <c r="P13" s="4"/>
      <c r="Q13" s="4"/>
    </row>
    <row r="14" spans="1:17" ht="21" customHeight="1">
      <c r="B14" s="29" t="s">
        <v>25</v>
      </c>
      <c r="C14" s="13">
        <v>2500</v>
      </c>
      <c r="D14" s="28"/>
      <c r="E14" s="28"/>
      <c r="F14" s="28"/>
      <c r="G14" s="28"/>
      <c r="H14" s="28"/>
      <c r="I14" s="57" t="s">
        <v>43</v>
      </c>
      <c r="J14" s="7" t="s">
        <v>31</v>
      </c>
      <c r="K14" s="7" t="s">
        <v>32</v>
      </c>
      <c r="L14" s="30"/>
      <c r="M14" s="25"/>
      <c r="N14" s="25"/>
      <c r="O14" s="26"/>
      <c r="P14" s="4"/>
      <c r="Q14" s="4"/>
    </row>
    <row r="15" spans="1:17" ht="21" customHeight="1">
      <c r="B15" s="29" t="s">
        <v>26</v>
      </c>
      <c r="C15" s="13">
        <v>1200</v>
      </c>
      <c r="D15" s="28"/>
      <c r="E15" s="28"/>
      <c r="F15" s="28"/>
      <c r="G15" s="28"/>
      <c r="H15" s="28"/>
      <c r="I15" s="58"/>
      <c r="J15" s="12">
        <f>(J10+J11)/SUM(J10:J12)</f>
        <v>0.80645161290322576</v>
      </c>
      <c r="K15" s="12">
        <f>(K10+K11)/SUM(K10:K12)</f>
        <v>0.77419354838709675</v>
      </c>
      <c r="L15" s="30"/>
      <c r="M15" s="30"/>
      <c r="N15" s="30"/>
      <c r="O15" s="31"/>
    </row>
    <row r="16" spans="1:17" ht="21" customHeight="1">
      <c r="B16" s="27" t="s">
        <v>30</v>
      </c>
      <c r="C16" s="14">
        <f>SUM(C10:C15)</f>
        <v>12250</v>
      </c>
      <c r="D16" s="28"/>
      <c r="E16" s="28"/>
      <c r="F16" s="28"/>
      <c r="G16" s="28"/>
      <c r="H16" s="28"/>
      <c r="I16" s="30"/>
      <c r="J16" s="30"/>
      <c r="K16" s="30"/>
      <c r="L16" s="30"/>
      <c r="M16" s="30"/>
      <c r="N16" s="30"/>
      <c r="O16" s="31"/>
    </row>
    <row r="17" spans="2:15" ht="21" customHeight="1">
      <c r="B17" s="29" t="s">
        <v>52</v>
      </c>
      <c r="C17" s="13">
        <f>D30</f>
        <v>13000</v>
      </c>
      <c r="D17" s="28"/>
      <c r="E17" s="28"/>
      <c r="F17" s="28"/>
      <c r="G17" s="28"/>
      <c r="H17" s="28"/>
      <c r="I17" s="18"/>
      <c r="J17" s="18"/>
      <c r="K17" s="18"/>
      <c r="L17" s="28"/>
      <c r="M17" s="28"/>
      <c r="N17" s="28"/>
      <c r="O17" s="32"/>
    </row>
    <row r="18" spans="2:15" ht="21" customHeight="1">
      <c r="B18" s="27" t="s">
        <v>51</v>
      </c>
      <c r="C18" s="8">
        <f>C16/C17</f>
        <v>0.94230769230769229</v>
      </c>
      <c r="D18" s="28"/>
      <c r="E18" s="28"/>
      <c r="F18" s="28"/>
      <c r="G18" s="28"/>
      <c r="H18" s="28"/>
      <c r="I18" s="18"/>
      <c r="J18" s="18"/>
      <c r="K18" s="18"/>
      <c r="L18" s="28"/>
      <c r="M18" s="28"/>
      <c r="N18" s="28"/>
      <c r="O18" s="32"/>
    </row>
    <row r="19" spans="2:15" ht="21" customHeight="1">
      <c r="B19" s="3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2"/>
    </row>
    <row r="20" spans="2:15" ht="21" customHeight="1">
      <c r="B20" s="20" t="s">
        <v>47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2:15" ht="21" customHeight="1">
      <c r="B21" s="34" t="s">
        <v>44</v>
      </c>
      <c r="C21" s="25"/>
      <c r="D21" s="35">
        <f>(J15-K15)/K15</f>
        <v>4.166666666666663E-2</v>
      </c>
      <c r="E21" s="28"/>
      <c r="F21" s="63" t="s">
        <v>78</v>
      </c>
      <c r="G21" s="63"/>
      <c r="H21" s="63"/>
      <c r="I21" s="63"/>
      <c r="J21" s="63"/>
      <c r="K21" s="63"/>
      <c r="L21" s="63"/>
      <c r="M21" s="63"/>
      <c r="N21" s="63"/>
      <c r="O21" s="64"/>
    </row>
    <row r="22" spans="2:15" ht="21" customHeight="1">
      <c r="B22" s="34" t="s">
        <v>48</v>
      </c>
      <c r="C22" s="18"/>
      <c r="D22" s="18"/>
      <c r="E22" s="28"/>
      <c r="F22" s="63"/>
      <c r="G22" s="63"/>
      <c r="H22" s="63"/>
      <c r="I22" s="63"/>
      <c r="J22" s="63"/>
      <c r="K22" s="63"/>
      <c r="L22" s="63"/>
      <c r="M22" s="63"/>
      <c r="N22" s="63"/>
      <c r="O22" s="64"/>
    </row>
    <row r="23" spans="2:15" ht="21" customHeight="1">
      <c r="B23" s="27" t="s">
        <v>20</v>
      </c>
      <c r="C23" s="7" t="s">
        <v>49</v>
      </c>
      <c r="D23" s="7" t="s">
        <v>50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32"/>
    </row>
    <row r="24" spans="2:15" ht="21" customHeight="1">
      <c r="B24" s="29" t="s">
        <v>21</v>
      </c>
      <c r="C24" s="13">
        <v>3000</v>
      </c>
      <c r="D24" s="13">
        <v>3050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32"/>
    </row>
    <row r="25" spans="2:15" ht="21" customHeight="1">
      <c r="B25" s="29" t="s">
        <v>22</v>
      </c>
      <c r="C25" s="13">
        <v>850</v>
      </c>
      <c r="D25" s="13">
        <v>1000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32"/>
    </row>
    <row r="26" spans="2:15" ht="21" customHeight="1">
      <c r="B26" s="29" t="s">
        <v>23</v>
      </c>
      <c r="C26" s="13">
        <v>2850</v>
      </c>
      <c r="D26" s="13">
        <v>2800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32"/>
    </row>
    <row r="27" spans="2:15" ht="21" customHeight="1">
      <c r="B27" s="29" t="s">
        <v>24</v>
      </c>
      <c r="C27" s="13">
        <v>1850</v>
      </c>
      <c r="D27" s="13">
        <v>2500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32"/>
    </row>
    <row r="28" spans="2:15" ht="21" customHeight="1">
      <c r="B28" s="29" t="s">
        <v>25</v>
      </c>
      <c r="C28" s="13">
        <v>2500</v>
      </c>
      <c r="D28" s="13">
        <v>1300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32"/>
    </row>
    <row r="29" spans="2:15" ht="21" customHeight="1">
      <c r="B29" s="29" t="s">
        <v>26</v>
      </c>
      <c r="C29" s="13">
        <v>1200</v>
      </c>
      <c r="D29" s="13">
        <v>2350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2"/>
    </row>
    <row r="30" spans="2:15" ht="21" customHeight="1">
      <c r="B30" s="29" t="s">
        <v>29</v>
      </c>
      <c r="C30" s="13">
        <f>SUM(C24:C29)</f>
        <v>12250</v>
      </c>
      <c r="D30" s="13">
        <f>SUM(D24:D29)</f>
        <v>13000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2"/>
    </row>
    <row r="31" spans="2:15" ht="21" customHeight="1">
      <c r="B31" s="29" t="s">
        <v>53</v>
      </c>
      <c r="C31" s="59">
        <f>C30-D30</f>
        <v>-750</v>
      </c>
      <c r="D31" s="60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32"/>
    </row>
    <row r="32" spans="2:15" ht="21" customHeight="1">
      <c r="B32" s="29" t="s">
        <v>54</v>
      </c>
      <c r="C32" s="61">
        <f>C31/D30</f>
        <v>-5.7692307692307696E-2</v>
      </c>
      <c r="D32" s="62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32"/>
    </row>
    <row r="33" spans="2:15" ht="21" customHeight="1">
      <c r="B33" s="3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32"/>
    </row>
    <row r="34" spans="2:15" ht="21" customHeight="1">
      <c r="B34" s="20" t="s">
        <v>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2"/>
    </row>
    <row r="35" spans="2:15" ht="21" customHeight="1">
      <c r="B35" s="29" t="s">
        <v>55</v>
      </c>
      <c r="C35" s="6" t="s">
        <v>4</v>
      </c>
      <c r="D35" s="6" t="s">
        <v>5</v>
      </c>
      <c r="E35" s="6" t="s">
        <v>6</v>
      </c>
      <c r="F35" s="6" t="s">
        <v>7</v>
      </c>
      <c r="G35" s="6" t="s">
        <v>8</v>
      </c>
      <c r="H35" s="6" t="s">
        <v>9</v>
      </c>
      <c r="I35" s="6" t="s">
        <v>10</v>
      </c>
      <c r="J35" s="6" t="s">
        <v>11</v>
      </c>
      <c r="K35" s="28"/>
      <c r="L35" s="68" t="s">
        <v>57</v>
      </c>
      <c r="M35" s="68"/>
      <c r="N35" s="68"/>
      <c r="O35" s="69"/>
    </row>
    <row r="36" spans="2:15" ht="21" customHeight="1">
      <c r="B36" s="29" t="s">
        <v>56</v>
      </c>
      <c r="C36" s="6">
        <v>70</v>
      </c>
      <c r="D36" s="6">
        <v>65</v>
      </c>
      <c r="E36" s="6">
        <v>75</v>
      </c>
      <c r="F36" s="6">
        <v>73</v>
      </c>
      <c r="G36" s="6">
        <v>63</v>
      </c>
      <c r="H36" s="6">
        <v>70</v>
      </c>
      <c r="I36" s="6">
        <v>68</v>
      </c>
      <c r="J36" s="6">
        <v>88</v>
      </c>
      <c r="K36" s="28"/>
      <c r="L36" s="68"/>
      <c r="M36" s="68"/>
      <c r="N36" s="68"/>
      <c r="O36" s="69"/>
    </row>
    <row r="37" spans="2:15" ht="21" customHeight="1">
      <c r="B37" s="33"/>
      <c r="C37" s="28"/>
      <c r="D37" s="28"/>
      <c r="E37" s="28"/>
      <c r="F37" s="28"/>
      <c r="G37" s="28"/>
      <c r="H37" s="28"/>
      <c r="I37" s="28"/>
      <c r="J37" s="28"/>
      <c r="K37" s="28"/>
      <c r="L37" s="68"/>
      <c r="M37" s="68"/>
      <c r="N37" s="68"/>
      <c r="O37" s="69"/>
    </row>
    <row r="38" spans="2:15" ht="21" customHeight="1">
      <c r="B38" s="33"/>
      <c r="C38" s="28"/>
      <c r="D38" s="28"/>
      <c r="E38" s="28"/>
      <c r="F38" s="28"/>
      <c r="G38" s="28"/>
      <c r="H38" s="28"/>
      <c r="I38" s="28"/>
      <c r="J38" s="28"/>
      <c r="K38" s="28"/>
      <c r="L38" s="68"/>
      <c r="M38" s="68"/>
      <c r="N38" s="68"/>
      <c r="O38" s="69"/>
    </row>
    <row r="39" spans="2:15" ht="21" customHeight="1">
      <c r="B39" s="33"/>
      <c r="C39" s="28"/>
      <c r="D39" s="28"/>
      <c r="E39" s="28"/>
      <c r="F39" s="28"/>
      <c r="G39" s="28"/>
      <c r="H39" s="28"/>
      <c r="I39" s="28"/>
      <c r="J39" s="28"/>
      <c r="K39" s="30"/>
      <c r="L39" s="68"/>
      <c r="M39" s="68"/>
      <c r="N39" s="68"/>
      <c r="O39" s="69"/>
    </row>
    <row r="40" spans="2:15" ht="21" customHeight="1">
      <c r="B40" s="33"/>
      <c r="C40" s="28"/>
      <c r="D40" s="28"/>
      <c r="E40" s="28"/>
      <c r="F40" s="28"/>
      <c r="G40" s="28"/>
      <c r="H40" s="28"/>
      <c r="I40" s="28"/>
      <c r="J40" s="28"/>
      <c r="K40" s="28"/>
      <c r="L40" s="68"/>
      <c r="M40" s="68"/>
      <c r="N40" s="68"/>
      <c r="O40" s="69"/>
    </row>
    <row r="41" spans="2:15" ht="21" customHeight="1">
      <c r="B41" s="33"/>
      <c r="C41" s="28"/>
      <c r="D41" s="28"/>
      <c r="E41" s="28"/>
      <c r="F41" s="28"/>
      <c r="G41" s="28"/>
      <c r="H41" s="28"/>
      <c r="I41" s="28"/>
      <c r="J41" s="28"/>
      <c r="K41" s="28"/>
      <c r="L41" s="68"/>
      <c r="M41" s="68"/>
      <c r="N41" s="68"/>
      <c r="O41" s="69"/>
    </row>
    <row r="42" spans="2:15" ht="21" customHeight="1">
      <c r="B42" s="33"/>
      <c r="C42" s="28"/>
      <c r="D42" s="28"/>
      <c r="E42" s="28"/>
      <c r="F42" s="28"/>
      <c r="G42" s="28"/>
      <c r="H42" s="28"/>
      <c r="I42" s="28"/>
      <c r="J42" s="28"/>
      <c r="K42" s="28"/>
      <c r="L42" s="68"/>
      <c r="M42" s="68"/>
      <c r="N42" s="68"/>
      <c r="O42" s="69"/>
    </row>
    <row r="43" spans="2:15" ht="21" customHeight="1">
      <c r="B43" s="33"/>
      <c r="C43" s="28"/>
      <c r="D43" s="28"/>
      <c r="E43" s="28"/>
      <c r="F43" s="28"/>
      <c r="G43" s="28"/>
      <c r="H43" s="28"/>
      <c r="I43" s="28"/>
      <c r="J43" s="28"/>
      <c r="K43" s="28"/>
      <c r="L43" s="68"/>
      <c r="M43" s="68"/>
      <c r="N43" s="68"/>
      <c r="O43" s="69"/>
    </row>
    <row r="44" spans="2:15" ht="21" customHeight="1">
      <c r="B44" s="33"/>
      <c r="C44" s="28"/>
      <c r="D44" s="28"/>
      <c r="E44" s="28"/>
      <c r="F44" s="28"/>
      <c r="G44" s="28"/>
      <c r="H44" s="28"/>
      <c r="I44" s="28"/>
      <c r="J44" s="28"/>
      <c r="K44" s="28"/>
      <c r="L44" s="68"/>
      <c r="M44" s="68"/>
      <c r="N44" s="68"/>
      <c r="O44" s="69"/>
    </row>
    <row r="45" spans="2:15" ht="21" customHeight="1">
      <c r="B45" s="33"/>
      <c r="C45" s="28"/>
      <c r="D45" s="28"/>
      <c r="E45" s="28"/>
      <c r="F45" s="28"/>
      <c r="G45" s="28"/>
      <c r="H45" s="28"/>
      <c r="I45" s="28"/>
      <c r="J45" s="28"/>
      <c r="K45" s="28"/>
      <c r="L45" s="68"/>
      <c r="M45" s="68"/>
      <c r="N45" s="68"/>
      <c r="O45" s="69"/>
    </row>
    <row r="46" spans="2:15" ht="21" customHeight="1">
      <c r="B46" s="33"/>
      <c r="C46" s="28"/>
      <c r="D46" s="28"/>
      <c r="E46" s="28"/>
      <c r="F46" s="28"/>
      <c r="G46" s="28"/>
      <c r="H46" s="28"/>
      <c r="I46" s="28"/>
      <c r="J46" s="28"/>
      <c r="K46" s="28"/>
      <c r="L46" s="68"/>
      <c r="M46" s="68"/>
      <c r="N46" s="68"/>
      <c r="O46" s="69"/>
    </row>
    <row r="47" spans="2:15" ht="21" customHeight="1">
      <c r="B47" s="33"/>
      <c r="C47" s="28"/>
      <c r="D47" s="28"/>
      <c r="E47" s="28"/>
      <c r="F47" s="28"/>
      <c r="G47" s="28"/>
      <c r="H47" s="28"/>
      <c r="I47" s="28"/>
      <c r="J47" s="28"/>
      <c r="K47" s="28"/>
      <c r="L47" s="68"/>
      <c r="M47" s="68"/>
      <c r="N47" s="68"/>
      <c r="O47" s="69"/>
    </row>
    <row r="48" spans="2:15" ht="21" customHeight="1">
      <c r="B48" s="33"/>
      <c r="C48" s="28"/>
      <c r="D48" s="28"/>
      <c r="E48" s="28"/>
      <c r="F48" s="28"/>
      <c r="G48" s="28"/>
      <c r="H48" s="28"/>
      <c r="I48" s="28"/>
      <c r="J48" s="28"/>
      <c r="K48" s="28"/>
      <c r="L48" s="68"/>
      <c r="M48" s="68"/>
      <c r="N48" s="68"/>
      <c r="O48" s="69"/>
    </row>
    <row r="49" spans="2:15" ht="21" customHeight="1">
      <c r="B49" s="33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32"/>
    </row>
    <row r="50" spans="2:15" ht="21" customHeight="1">
      <c r="B50" s="20" t="s">
        <v>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2"/>
    </row>
    <row r="51" spans="2:15" ht="21" customHeight="1">
      <c r="B51" s="29" t="s">
        <v>65</v>
      </c>
      <c r="C51" s="6" t="s">
        <v>58</v>
      </c>
      <c r="D51" s="6" t="s">
        <v>59</v>
      </c>
      <c r="E51" s="28"/>
      <c r="F51" s="28"/>
      <c r="G51" s="28"/>
      <c r="H51" s="28"/>
      <c r="I51" s="28"/>
      <c r="J51" s="28"/>
      <c r="K51" s="28"/>
      <c r="L51" s="68" t="s">
        <v>66</v>
      </c>
      <c r="M51" s="68"/>
      <c r="N51" s="68"/>
      <c r="O51" s="69"/>
    </row>
    <row r="52" spans="2:15" ht="21" customHeight="1">
      <c r="B52" s="29" t="s">
        <v>63</v>
      </c>
      <c r="C52" s="6">
        <v>5</v>
      </c>
      <c r="D52" s="6">
        <v>4.5</v>
      </c>
      <c r="E52" s="28"/>
      <c r="F52" s="28"/>
      <c r="G52" s="28"/>
      <c r="H52" s="28"/>
      <c r="I52" s="28"/>
      <c r="J52" s="28"/>
      <c r="K52" s="28"/>
      <c r="L52" s="68"/>
      <c r="M52" s="68"/>
      <c r="N52" s="68"/>
      <c r="O52" s="69"/>
    </row>
    <row r="53" spans="2:15" ht="21" customHeight="1">
      <c r="B53" s="29" t="s">
        <v>62</v>
      </c>
      <c r="C53" s="6">
        <v>3</v>
      </c>
      <c r="D53" s="6">
        <v>3</v>
      </c>
      <c r="E53" s="28"/>
      <c r="F53" s="28"/>
      <c r="G53" s="28"/>
      <c r="H53" s="28"/>
      <c r="I53" s="28"/>
      <c r="J53" s="28"/>
      <c r="K53" s="28"/>
      <c r="L53" s="68"/>
      <c r="M53" s="68"/>
      <c r="N53" s="68"/>
      <c r="O53" s="69"/>
    </row>
    <row r="54" spans="2:15" ht="21" customHeight="1">
      <c r="B54" s="29" t="s">
        <v>64</v>
      </c>
      <c r="C54" s="6">
        <v>3</v>
      </c>
      <c r="D54" s="6">
        <v>2</v>
      </c>
      <c r="E54" s="28"/>
      <c r="F54" s="28"/>
      <c r="G54" s="28"/>
      <c r="H54" s="28"/>
      <c r="I54" s="28"/>
      <c r="J54" s="28"/>
      <c r="K54" s="28"/>
      <c r="L54" s="68"/>
      <c r="M54" s="68"/>
      <c r="N54" s="68"/>
      <c r="O54" s="69"/>
    </row>
    <row r="55" spans="2:15" ht="21" customHeight="1">
      <c r="B55" s="29" t="s">
        <v>60</v>
      </c>
      <c r="C55" s="6">
        <v>2.5</v>
      </c>
      <c r="D55" s="6">
        <v>2</v>
      </c>
      <c r="E55" s="28"/>
      <c r="F55" s="28"/>
      <c r="G55" s="28"/>
      <c r="H55" s="28"/>
      <c r="I55" s="28"/>
      <c r="J55" s="28"/>
      <c r="K55" s="28"/>
      <c r="L55" s="68"/>
      <c r="M55" s="68"/>
      <c r="N55" s="68"/>
      <c r="O55" s="69"/>
    </row>
    <row r="56" spans="2:15" ht="21" customHeight="1">
      <c r="B56" s="29" t="s">
        <v>61</v>
      </c>
      <c r="C56" s="6">
        <v>2</v>
      </c>
      <c r="D56" s="6">
        <v>1.5</v>
      </c>
      <c r="E56" s="28"/>
      <c r="F56" s="28"/>
      <c r="G56" s="28"/>
      <c r="H56" s="28"/>
      <c r="I56" s="28"/>
      <c r="J56" s="28"/>
      <c r="K56" s="28"/>
      <c r="L56" s="68"/>
      <c r="M56" s="68"/>
      <c r="N56" s="68"/>
      <c r="O56" s="69"/>
    </row>
    <row r="57" spans="2:15" ht="21" customHeight="1">
      <c r="B57" s="36"/>
      <c r="C57" s="10"/>
      <c r="D57" s="10"/>
      <c r="E57" s="28"/>
      <c r="F57" s="28"/>
      <c r="G57" s="28"/>
      <c r="H57" s="28"/>
      <c r="I57" s="28"/>
      <c r="J57" s="28"/>
      <c r="K57" s="28"/>
      <c r="L57" s="68"/>
      <c r="M57" s="68"/>
      <c r="N57" s="68"/>
      <c r="O57" s="69"/>
    </row>
    <row r="58" spans="2:15" ht="21" customHeight="1" thickBot="1">
      <c r="B58" s="33"/>
      <c r="C58" s="28"/>
      <c r="D58" s="28"/>
      <c r="E58" s="28"/>
      <c r="F58" s="28"/>
      <c r="G58" s="28"/>
      <c r="H58" s="28"/>
      <c r="I58" s="28"/>
      <c r="J58" s="28"/>
      <c r="K58" s="28"/>
      <c r="L58" s="75"/>
      <c r="M58" s="75"/>
      <c r="N58" s="75"/>
      <c r="O58" s="76"/>
    </row>
    <row r="59" spans="2:15" s="3" customFormat="1" ht="21" customHeight="1" thickBot="1">
      <c r="B59" s="73" t="s">
        <v>73</v>
      </c>
      <c r="C59" s="74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2"/>
    </row>
    <row r="60" spans="2:15" ht="21" customHeight="1">
      <c r="B60" s="29" t="s">
        <v>68</v>
      </c>
      <c r="C60" s="15">
        <f>C16</f>
        <v>12250</v>
      </c>
      <c r="D60" s="10"/>
      <c r="E60" s="37" t="s">
        <v>71</v>
      </c>
      <c r="F60" s="10"/>
      <c r="G60" s="10"/>
      <c r="H60" s="10"/>
      <c r="I60" s="10"/>
      <c r="J60" s="10"/>
      <c r="K60" s="10"/>
      <c r="L60" s="10"/>
      <c r="M60" s="10"/>
      <c r="N60" s="10"/>
      <c r="O60" s="38"/>
    </row>
    <row r="61" spans="2:15" ht="21" customHeight="1">
      <c r="B61" s="29" t="s">
        <v>67</v>
      </c>
      <c r="C61" s="15">
        <v>15000</v>
      </c>
      <c r="D61" s="10"/>
      <c r="E61" s="77" t="s">
        <v>72</v>
      </c>
      <c r="F61" s="77"/>
      <c r="G61" s="77"/>
      <c r="H61" s="77"/>
      <c r="I61" s="77"/>
      <c r="J61" s="77"/>
      <c r="K61" s="77"/>
      <c r="L61" s="77"/>
      <c r="M61" s="77"/>
      <c r="N61" s="77"/>
      <c r="O61" s="78"/>
    </row>
    <row r="62" spans="2:15" ht="21" customHeight="1">
      <c r="B62" s="29" t="s">
        <v>69</v>
      </c>
      <c r="C62" s="16">
        <f>C61-C60</f>
        <v>2750</v>
      </c>
      <c r="D62" s="10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8"/>
    </row>
    <row r="63" spans="2:15" ht="21" customHeight="1">
      <c r="B63" s="29" t="s">
        <v>70</v>
      </c>
      <c r="C63" s="11">
        <f>C62/C60</f>
        <v>0.22448979591836735</v>
      </c>
      <c r="D63" s="10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8"/>
    </row>
    <row r="64" spans="2:15" ht="21" customHeight="1" thickBot="1">
      <c r="B64" s="3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38"/>
    </row>
    <row r="65" spans="2:15" s="3" customFormat="1" ht="21" customHeight="1" thickBot="1">
      <c r="B65" s="70" t="s">
        <v>74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2"/>
    </row>
    <row r="66" spans="2:15" ht="21" customHeight="1">
      <c r="B66" s="33" t="s">
        <v>75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9"/>
    </row>
    <row r="67" spans="2:15" ht="21" customHeight="1">
      <c r="B67" s="33" t="s">
        <v>76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9"/>
    </row>
    <row r="68" spans="2:15" ht="21" customHeight="1" thickBot="1"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9"/>
    </row>
    <row r="69" spans="2:15" s="3" customFormat="1" ht="21" customHeight="1" thickBot="1">
      <c r="B69" s="70" t="s">
        <v>0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2"/>
    </row>
    <row r="70" spans="2:15" ht="21" customHeight="1">
      <c r="B70" s="43" t="s">
        <v>77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9"/>
    </row>
    <row r="71" spans="2:15" ht="21" customHeight="1" thickBot="1">
      <c r="B71" s="40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2"/>
    </row>
  </sheetData>
  <sortState ref="B52:D56">
    <sortCondition descending="1" ref="C52"/>
  </sortState>
  <mergeCells count="16">
    <mergeCell ref="L35:O48"/>
    <mergeCell ref="B69:O69"/>
    <mergeCell ref="B65:O65"/>
    <mergeCell ref="B59:O59"/>
    <mergeCell ref="L51:O58"/>
    <mergeCell ref="E61:O63"/>
    <mergeCell ref="I14:I15"/>
    <mergeCell ref="C31:D31"/>
    <mergeCell ref="C32:D32"/>
    <mergeCell ref="F21:O22"/>
    <mergeCell ref="B6:O6"/>
    <mergeCell ref="B2:O2"/>
    <mergeCell ref="N4:O4"/>
    <mergeCell ref="H4:I4"/>
    <mergeCell ref="J4:K4"/>
    <mergeCell ref="L4:M4"/>
  </mergeCells>
  <phoneticPr fontId="4" type="noConversion"/>
  <conditionalFormatting sqref="C10:C15">
    <cfRule type="dataBar" priority="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{484855B6-4BAA-4451-AE88-CB90E95E2947}</x14:id>
        </ext>
      </extLst>
    </cfRule>
  </conditionalFormatting>
  <conditionalFormatting sqref="C24:C29">
    <cfRule type="dataBar" priority="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{8C373670-26A7-487C-B998-2D03A0C9A045}</x14:id>
        </ext>
      </extLst>
    </cfRule>
  </conditionalFormatting>
  <conditionalFormatting sqref="D24:D29">
    <cfRule type="dataBar" priority="3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{DB603D68-33EF-4D95-8CF7-68F5930BE999}</x14:id>
        </ext>
      </extLst>
    </cfRule>
  </conditionalFormatting>
  <printOptions horizontalCentered="1" verticalCentered="1"/>
  <pageMargins left="0.23622047244094491" right="0.23622047244094491" top="0.33" bottom="0.1" header="0.31496062992125984" footer="0"/>
  <pageSetup paperSize="9" scale="60" orientation="portrait" horizontalDpi="180" verticalDpi="18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4855B6-4BAA-4451-AE88-CB90E95E29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C10:C15</xm:sqref>
        </x14:conditionalFormatting>
        <x14:conditionalFormatting xmlns:xm="http://schemas.microsoft.com/office/excel/2006/main">
          <x14:cfRule type="dataBar" id="{8C373670-26A7-487C-B998-2D03A0C9A0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C24:C29</xm:sqref>
        </x14:conditionalFormatting>
        <x14:conditionalFormatting xmlns:xm="http://schemas.microsoft.com/office/excel/2006/main">
          <x14:cfRule type="dataBar" id="{DB603D68-33EF-4D95-8CF7-68F5930BE9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751C-205A-457A-B827-35ACCB360B60}">
  <dimension ref="A1:I31"/>
  <sheetViews>
    <sheetView showGridLines="0" workbookViewId="0">
      <selection activeCell="H10" sqref="H10"/>
    </sheetView>
  </sheetViews>
  <sheetFormatPr defaultRowHeight="16.5"/>
  <cols>
    <col min="1" max="16384" width="9" style="5"/>
  </cols>
  <sheetData>
    <row r="1" spans="1:9">
      <c r="A1" s="6" t="s">
        <v>33</v>
      </c>
      <c r="B1" s="6" t="s">
        <v>14</v>
      </c>
      <c r="C1" s="6" t="s">
        <v>34</v>
      </c>
      <c r="D1" s="6" t="s">
        <v>35</v>
      </c>
      <c r="E1" s="6" t="s">
        <v>36</v>
      </c>
      <c r="G1" s="6" t="s">
        <v>37</v>
      </c>
      <c r="H1" s="6">
        <v>1</v>
      </c>
      <c r="I1" s="6">
        <v>1</v>
      </c>
    </row>
    <row r="2" spans="1:9">
      <c r="A2" s="6">
        <v>1</v>
      </c>
      <c r="B2" s="6">
        <v>1</v>
      </c>
      <c r="C2" s="6">
        <v>0</v>
      </c>
      <c r="D2" s="6">
        <v>1</v>
      </c>
      <c r="E2" s="9">
        <f>SUM(B2:D2)</f>
        <v>2</v>
      </c>
      <c r="G2" s="6" t="s">
        <v>38</v>
      </c>
      <c r="H2" s="6">
        <v>0</v>
      </c>
      <c r="I2" s="6">
        <v>0</v>
      </c>
    </row>
    <row r="3" spans="1:9">
      <c r="A3" s="6">
        <v>2</v>
      </c>
      <c r="B3" s="6">
        <v>1</v>
      </c>
      <c r="C3" s="6">
        <v>1</v>
      </c>
      <c r="D3" s="6">
        <v>1</v>
      </c>
      <c r="E3" s="9">
        <f t="shared" ref="E3:E31" si="0">SUM(B3:D3)</f>
        <v>3</v>
      </c>
      <c r="G3" s="6" t="s">
        <v>39</v>
      </c>
      <c r="H3" s="6">
        <v>-1</v>
      </c>
      <c r="I3" s="6">
        <v>-1</v>
      </c>
    </row>
    <row r="4" spans="1:9">
      <c r="A4" s="6">
        <v>3</v>
      </c>
      <c r="B4" s="6">
        <v>1</v>
      </c>
      <c r="C4" s="6">
        <v>1</v>
      </c>
      <c r="D4" s="6">
        <v>1</v>
      </c>
      <c r="E4" s="9">
        <f t="shared" si="0"/>
        <v>3</v>
      </c>
    </row>
    <row r="5" spans="1:9">
      <c r="A5" s="6">
        <v>4</v>
      </c>
      <c r="B5" s="6">
        <v>1</v>
      </c>
      <c r="C5" s="6">
        <v>1</v>
      </c>
      <c r="D5" s="6">
        <v>-1</v>
      </c>
      <c r="E5" s="9">
        <f t="shared" si="0"/>
        <v>1</v>
      </c>
    </row>
    <row r="6" spans="1:9">
      <c r="A6" s="6">
        <v>5</v>
      </c>
      <c r="B6" s="6">
        <v>1</v>
      </c>
      <c r="C6" s="6">
        <v>1</v>
      </c>
      <c r="D6" s="6">
        <v>1</v>
      </c>
      <c r="E6" s="9">
        <f t="shared" si="0"/>
        <v>3</v>
      </c>
    </row>
    <row r="7" spans="1:9">
      <c r="A7" s="6">
        <v>6</v>
      </c>
      <c r="B7" s="6">
        <v>1</v>
      </c>
      <c r="C7" s="6">
        <v>1</v>
      </c>
      <c r="D7" s="6">
        <v>1</v>
      </c>
      <c r="E7" s="9">
        <f t="shared" si="0"/>
        <v>3</v>
      </c>
    </row>
    <row r="8" spans="1:9">
      <c r="A8" s="6">
        <v>7</v>
      </c>
      <c r="B8" s="6">
        <v>1</v>
      </c>
      <c r="C8" s="6">
        <v>1</v>
      </c>
      <c r="D8" s="6">
        <v>1</v>
      </c>
      <c r="E8" s="9">
        <f t="shared" si="0"/>
        <v>3</v>
      </c>
    </row>
    <row r="9" spans="1:9">
      <c r="A9" s="6">
        <v>8</v>
      </c>
      <c r="B9" s="6">
        <v>1</v>
      </c>
      <c r="C9" s="6">
        <v>-1</v>
      </c>
      <c r="D9" s="6">
        <v>1</v>
      </c>
      <c r="E9" s="9">
        <f t="shared" si="0"/>
        <v>1</v>
      </c>
    </row>
    <row r="10" spans="1:9">
      <c r="A10" s="6">
        <v>9</v>
      </c>
      <c r="B10" s="6">
        <v>0</v>
      </c>
      <c r="C10" s="6">
        <v>1</v>
      </c>
      <c r="D10" s="6">
        <v>1</v>
      </c>
      <c r="E10" s="9">
        <f t="shared" si="0"/>
        <v>2</v>
      </c>
    </row>
    <row r="11" spans="1:9">
      <c r="A11" s="6">
        <v>10</v>
      </c>
      <c r="B11" s="6">
        <v>1</v>
      </c>
      <c r="C11" s="6">
        <v>1</v>
      </c>
      <c r="D11" s="6">
        <v>0</v>
      </c>
      <c r="E11" s="9">
        <f t="shared" si="0"/>
        <v>2</v>
      </c>
    </row>
    <row r="12" spans="1:9">
      <c r="A12" s="6">
        <v>11</v>
      </c>
      <c r="B12" s="6">
        <v>1</v>
      </c>
      <c r="C12" s="6">
        <v>1</v>
      </c>
      <c r="D12" s="6">
        <v>1</v>
      </c>
      <c r="E12" s="9">
        <f t="shared" si="0"/>
        <v>3</v>
      </c>
    </row>
    <row r="13" spans="1:9">
      <c r="A13" s="6">
        <v>12</v>
      </c>
      <c r="B13" s="6">
        <v>1</v>
      </c>
      <c r="C13" s="6">
        <v>1</v>
      </c>
      <c r="D13" s="6">
        <v>-1</v>
      </c>
      <c r="E13" s="9">
        <f t="shared" si="0"/>
        <v>1</v>
      </c>
    </row>
    <row r="14" spans="1:9">
      <c r="A14" s="6">
        <v>13</v>
      </c>
      <c r="B14" s="6">
        <v>1</v>
      </c>
      <c r="C14" s="6">
        <v>1</v>
      </c>
      <c r="D14" s="6">
        <v>1</v>
      </c>
      <c r="E14" s="9">
        <f t="shared" si="0"/>
        <v>3</v>
      </c>
    </row>
    <row r="15" spans="1:9">
      <c r="A15" s="6">
        <v>14</v>
      </c>
      <c r="B15" s="6">
        <v>1</v>
      </c>
      <c r="C15" s="6">
        <v>1</v>
      </c>
      <c r="D15" s="6">
        <v>1</v>
      </c>
      <c r="E15" s="9">
        <f t="shared" si="0"/>
        <v>3</v>
      </c>
    </row>
    <row r="16" spans="1:9">
      <c r="A16" s="6">
        <v>15</v>
      </c>
      <c r="B16" s="6">
        <v>1</v>
      </c>
      <c r="C16" s="6">
        <v>1</v>
      </c>
      <c r="D16" s="6">
        <v>1</v>
      </c>
      <c r="E16" s="9">
        <f t="shared" si="0"/>
        <v>3</v>
      </c>
    </row>
    <row r="17" spans="1:5">
      <c r="A17" s="6">
        <v>16</v>
      </c>
      <c r="B17" s="6">
        <v>1</v>
      </c>
      <c r="C17" s="6">
        <v>1</v>
      </c>
      <c r="D17" s="6">
        <v>1</v>
      </c>
      <c r="E17" s="9">
        <f t="shared" si="0"/>
        <v>3</v>
      </c>
    </row>
    <row r="18" spans="1:5">
      <c r="A18" s="6">
        <v>17</v>
      </c>
      <c r="B18" s="6">
        <v>-1</v>
      </c>
      <c r="C18" s="6">
        <v>1</v>
      </c>
      <c r="D18" s="6">
        <v>1</v>
      </c>
      <c r="E18" s="9">
        <f t="shared" si="0"/>
        <v>1</v>
      </c>
    </row>
    <row r="19" spans="1:5">
      <c r="A19" s="6">
        <v>18</v>
      </c>
      <c r="B19" s="6">
        <v>1</v>
      </c>
      <c r="C19" s="6">
        <v>0</v>
      </c>
      <c r="D19" s="6">
        <v>1</v>
      </c>
      <c r="E19" s="9">
        <f t="shared" si="0"/>
        <v>2</v>
      </c>
    </row>
    <row r="20" spans="1:5">
      <c r="A20" s="6">
        <v>19</v>
      </c>
      <c r="B20" s="6">
        <v>1</v>
      </c>
      <c r="C20" s="6">
        <v>1</v>
      </c>
      <c r="D20" s="6">
        <v>1</v>
      </c>
      <c r="E20" s="9">
        <f t="shared" si="0"/>
        <v>3</v>
      </c>
    </row>
    <row r="21" spans="1:5">
      <c r="A21" s="6">
        <v>20</v>
      </c>
      <c r="B21" s="6">
        <v>0</v>
      </c>
      <c r="C21" s="6">
        <v>1</v>
      </c>
      <c r="D21" s="6">
        <v>1</v>
      </c>
      <c r="E21" s="9">
        <f t="shared" si="0"/>
        <v>2</v>
      </c>
    </row>
    <row r="22" spans="1:5">
      <c r="A22" s="6">
        <v>21</v>
      </c>
      <c r="B22" s="6">
        <v>1</v>
      </c>
      <c r="C22" s="6">
        <v>1</v>
      </c>
      <c r="D22" s="6">
        <v>1</v>
      </c>
      <c r="E22" s="9">
        <f t="shared" si="0"/>
        <v>3</v>
      </c>
    </row>
    <row r="23" spans="1:5">
      <c r="A23" s="6">
        <v>22</v>
      </c>
      <c r="B23" s="6">
        <v>1</v>
      </c>
      <c r="C23" s="6">
        <v>1</v>
      </c>
      <c r="D23" s="6">
        <v>1</v>
      </c>
      <c r="E23" s="9">
        <f t="shared" si="0"/>
        <v>3</v>
      </c>
    </row>
    <row r="24" spans="1:5">
      <c r="A24" s="6">
        <v>23</v>
      </c>
      <c r="B24" s="6">
        <v>-1</v>
      </c>
      <c r="C24" s="6">
        <v>1</v>
      </c>
      <c r="D24" s="6">
        <v>1</v>
      </c>
      <c r="E24" s="9">
        <f t="shared" si="0"/>
        <v>1</v>
      </c>
    </row>
    <row r="25" spans="1:5">
      <c r="A25" s="6">
        <v>24</v>
      </c>
      <c r="B25" s="6">
        <v>1</v>
      </c>
      <c r="C25" s="6">
        <v>1</v>
      </c>
      <c r="D25" s="6">
        <v>1</v>
      </c>
      <c r="E25" s="9">
        <f t="shared" si="0"/>
        <v>3</v>
      </c>
    </row>
    <row r="26" spans="1:5">
      <c r="A26" s="6">
        <v>25</v>
      </c>
      <c r="B26" s="6">
        <v>1</v>
      </c>
      <c r="C26" s="6">
        <v>1</v>
      </c>
      <c r="D26" s="6">
        <v>1</v>
      </c>
      <c r="E26" s="9">
        <f t="shared" si="0"/>
        <v>3</v>
      </c>
    </row>
    <row r="27" spans="1:5">
      <c r="A27" s="6">
        <v>26</v>
      </c>
      <c r="B27" s="6">
        <v>1</v>
      </c>
      <c r="C27" s="6">
        <v>1</v>
      </c>
      <c r="D27" s="6">
        <v>1</v>
      </c>
      <c r="E27" s="9">
        <f t="shared" si="0"/>
        <v>3</v>
      </c>
    </row>
    <row r="28" spans="1:5">
      <c r="A28" s="6">
        <v>27</v>
      </c>
      <c r="B28" s="6">
        <v>0</v>
      </c>
      <c r="C28" s="6">
        <v>1</v>
      </c>
      <c r="D28" s="6">
        <v>1</v>
      </c>
      <c r="E28" s="9">
        <f t="shared" si="0"/>
        <v>2</v>
      </c>
    </row>
    <row r="29" spans="1:5">
      <c r="A29" s="6">
        <v>28</v>
      </c>
      <c r="B29" s="6">
        <v>1</v>
      </c>
      <c r="C29" s="6">
        <v>1</v>
      </c>
      <c r="D29" s="6">
        <v>-1</v>
      </c>
      <c r="E29" s="9">
        <f t="shared" si="0"/>
        <v>1</v>
      </c>
    </row>
    <row r="30" spans="1:5">
      <c r="A30" s="6">
        <v>29</v>
      </c>
      <c r="B30" s="6">
        <v>1</v>
      </c>
      <c r="C30" s="6">
        <v>1</v>
      </c>
      <c r="D30" s="6">
        <v>1</v>
      </c>
      <c r="E30" s="9">
        <f t="shared" si="0"/>
        <v>3</v>
      </c>
    </row>
    <row r="31" spans="1:5">
      <c r="A31" s="6">
        <v>30</v>
      </c>
      <c r="B31" s="6">
        <v>1</v>
      </c>
      <c r="C31" s="6">
        <v>1</v>
      </c>
      <c r="D31" s="6">
        <v>1</v>
      </c>
      <c r="E31" s="9">
        <f t="shared" si="0"/>
        <v>3</v>
      </c>
    </row>
  </sheetData>
  <phoneticPr fontId="4" type="noConversion"/>
  <pageMargins left="0.7" right="0.7" top="0.75" bottom="0.75" header="0.3" footer="0.3"/>
  <ignoredErrors>
    <ignoredError sqref="E2:E3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45F1021-689D-4354-9AB0-1618FC84360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3Symbols" iconId="1"/>
              <x14:cfIcon iconSet="3Symbols" iconId="2"/>
            </x14:iconSet>
          </x14:cfRule>
          <xm:sqref>I1:I3</xm:sqref>
        </x14:conditionalFormatting>
        <x14:conditionalFormatting xmlns:xm="http://schemas.microsoft.com/office/excel/2006/main">
          <x14:cfRule type="iconSet" priority="1" id="{EC682E51-9AEA-47A8-9E16-AD07139D82E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3Symbols" iconId="1"/>
              <x14:cfIcon iconSet="3Symbols" iconId="2"/>
            </x14:iconSet>
          </x14:cfRule>
          <xm:sqref>B2:D31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179E-3A9E-4BAF-80D3-3BEA9CA1EA08}">
  <dimension ref="A1"/>
  <sheetViews>
    <sheetView showGridLines="0" workbookViewId="0">
      <selection activeCell="G15" sqref="G15"/>
    </sheetView>
  </sheetViews>
  <sheetFormatPr defaultRowHeight="14.25"/>
  <sheetData/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升职加薪表</vt:lpstr>
      <vt:lpstr>每日</vt:lpstr>
      <vt:lpstr>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2018-10-05T17:16:04Z</dcterms:modified>
</cp:coreProperties>
</file>