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8_{4F4CDD0D-9213-45D9-BA1B-0192C32FEBD3}" xr6:coauthVersionLast="37" xr6:coauthVersionMax="37" xr10:uidLastSave="{00000000-0000-0000-0000-000000000000}"/>
  <bookViews>
    <workbookView xWindow="0" yWindow="0" windowWidth="22260" windowHeight="12645" tabRatio="766" activeTab="1" xr2:uid="{00000000-000D-0000-FFFF-FFFF00000000}"/>
  </bookViews>
  <sheets>
    <sheet name="模板" sheetId="1" r:id="rId1"/>
    <sheet name="看板" sheetId="8" r:id="rId2"/>
    <sheet name="环形柱状图" sheetId="7" r:id="rId3"/>
    <sheet name="折线图" sheetId="6" r:id="rId4"/>
    <sheet name="堆积面积图" sheetId="5" r:id="rId5"/>
    <sheet name="柱形图" sheetId="3" r:id="rId6"/>
    <sheet name="条形图" sheetId="4" r:id="rId7"/>
    <sheet name="环形图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 s="1"/>
  <c r="B4" i="7" s="1"/>
  <c r="B5" i="7" s="1"/>
  <c r="C5" i="7" s="1"/>
  <c r="D5" i="7" s="1"/>
  <c r="B11" i="4"/>
  <c r="B12" i="4"/>
  <c r="D1" i="4"/>
  <c r="C2" i="4" s="1"/>
  <c r="B3" i="4"/>
  <c r="B4" i="4" s="1"/>
  <c r="B5" i="4" s="1"/>
  <c r="B6" i="4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B2" i="2"/>
  <c r="D21" i="2"/>
  <c r="B35" i="2"/>
  <c r="B30" i="2"/>
  <c r="C31" i="2"/>
  <c r="C32" i="2"/>
  <c r="C33" i="2"/>
  <c r="C34" i="2"/>
  <c r="C35" i="2"/>
  <c r="B18" i="3"/>
  <c r="D12" i="3"/>
  <c r="C9" i="3" s="1"/>
  <c r="D5" i="3"/>
  <c r="C2" i="3" s="1"/>
  <c r="C4" i="7" l="1"/>
  <c r="D4" i="7" s="1"/>
  <c r="C3" i="7"/>
  <c r="D3" i="7" s="1"/>
  <c r="C2" i="7"/>
  <c r="D2" i="7" s="1"/>
  <c r="C6" i="4"/>
  <c r="C5" i="4"/>
  <c r="C4" i="4"/>
  <c r="C3" i="4"/>
  <c r="C13" i="3"/>
  <c r="C12" i="3"/>
  <c r="C11" i="3"/>
  <c r="C10" i="3"/>
  <c r="C6" i="3"/>
  <c r="C5" i="3"/>
  <c r="C4" i="3"/>
  <c r="C3" i="3"/>
  <c r="B21" i="2"/>
  <c r="B12" i="2"/>
  <c r="D13" i="3" l="1"/>
  <c r="D6" i="3"/>
  <c r="C21" i="2"/>
  <c r="C12" i="2"/>
  <c r="C2" i="2"/>
</calcChain>
</file>

<file path=xl/sharedStrings.xml><?xml version="1.0" encoding="utf-8"?>
<sst xmlns="http://schemas.openxmlformats.org/spreadsheetml/2006/main" count="93" uniqueCount="43">
  <si>
    <t>主要配色</t>
    <phoneticPr fontId="2" type="noConversion"/>
  </si>
  <si>
    <t>项目</t>
    <phoneticPr fontId="2" type="noConversion"/>
  </si>
  <si>
    <t>完成比率</t>
    <phoneticPr fontId="2" type="noConversion"/>
  </si>
  <si>
    <t>未完成比率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</si>
  <si>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</si>
  <si>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</si>
  <si>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</si>
  <si>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预算</t>
    <phoneticPr fontId="2" type="noConversion"/>
  </si>
  <si>
    <t>实际</t>
    <phoneticPr fontId="2" type="noConversion"/>
  </si>
  <si>
    <t>D</t>
    <phoneticPr fontId="2" type="noConversion"/>
  </si>
  <si>
    <t>E</t>
    <phoneticPr fontId="2" type="noConversion"/>
  </si>
  <si>
    <t>完成率</t>
    <phoneticPr fontId="2" type="noConversion"/>
  </si>
  <si>
    <t>主</t>
    <phoneticPr fontId="2" type="noConversion"/>
  </si>
  <si>
    <t>辅</t>
    <phoneticPr fontId="2" type="noConversion"/>
  </si>
  <si>
    <t>饼图</t>
    <phoneticPr fontId="2" type="noConversion"/>
  </si>
  <si>
    <t>系列1</t>
    <phoneticPr fontId="2" type="noConversion"/>
  </si>
  <si>
    <t>F</t>
    <phoneticPr fontId="2" type="noConversion"/>
  </si>
  <si>
    <t>系列2</t>
    <phoneticPr fontId="2" type="noConversion"/>
  </si>
  <si>
    <t>月份</t>
    <phoneticPr fontId="2" type="noConversion"/>
  </si>
  <si>
    <t>Jan</t>
    <phoneticPr fontId="2" type="noConversion"/>
  </si>
  <si>
    <t>Feb</t>
    <phoneticPr fontId="2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</si>
  <si>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</si>
  <si>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</si>
  <si>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</si>
  <si>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</si>
  <si>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</si>
  <si>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</si>
  <si>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</si>
  <si>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</si>
  <si>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</si>
  <si>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</si>
  <si>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红</t>
    <phoneticPr fontId="2" type="noConversion"/>
  </si>
  <si>
    <t>黄</t>
    <phoneticPr fontId="2" type="noConversion"/>
  </si>
  <si>
    <t>兰</t>
    <phoneticPr fontId="2" type="noConversion"/>
  </si>
  <si>
    <t>序号</t>
    <phoneticPr fontId="2" type="noConversion"/>
  </si>
  <si>
    <t>蓝色</t>
    <phoneticPr fontId="2" type="noConversion"/>
  </si>
  <si>
    <t>黄色</t>
    <phoneticPr fontId="2" type="noConversion"/>
  </si>
  <si>
    <t>业绩</t>
    <phoneticPr fontId="2" type="noConversion"/>
  </si>
  <si>
    <t>突出显示</t>
    <phoneticPr fontId="2" type="noConversion"/>
  </si>
  <si>
    <t>辅助列</t>
    <phoneticPr fontId="2" type="noConversion"/>
  </si>
  <si>
    <t>数据系列</t>
    <phoneticPr fontId="2" type="noConversion"/>
  </si>
  <si>
    <t>数据值</t>
    <phoneticPr fontId="2" type="noConversion"/>
  </si>
  <si>
    <t>360-270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</si>
</sst>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21211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69900"/>
      <color rgb="FF21211F"/>
      <color rgb="FFF36B05"/>
      <color rgb="FFF36B00"/>
      <color rgb="FFD45425"/>
      <color rgb="FFAB400C"/>
      <color rgb="FF4A4B50"/>
      <color rgb="FFC55E31"/>
      <color rgb="FF1378A6"/>
      <color rgb="FFB9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37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39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43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49518810148732"/>
          <c:y val="1.7497812773403325E-2"/>
          <c:w val="0.58950131233595804"/>
          <c:h val="0.98250218722659666"/>
        </c:manualLayout>
      </c:layout>
      <c:doughnutChart>
        <c:varyColors val="1"/>
        <c:ser>
          <c:idx val="0"/>
          <c:order val="0"/>
          <c:tx>
            <c:strRef>
              <c:f>环形柱状图!$A$2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AB400C"/>
              </a:solidFill>
              <a:ln w="19050">
                <a:solidFill>
                  <a:srgbClr val="AB400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F-4392-9B1F-2F392DCE8B09}"/>
              </c:ext>
            </c:extLst>
          </c:dPt>
          <c:dPt>
            <c:idx val="1"/>
            <c:bubble3D val="0"/>
            <c:spPr>
              <a:solidFill>
                <a:srgbClr val="21211F"/>
              </a:solidFill>
              <a:ln w="19050">
                <a:solidFill>
                  <a:srgbClr val="2121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18F-4392-9B1F-2F392DCE8B09}"/>
              </c:ext>
            </c:extLst>
          </c:dPt>
          <c:cat>
            <c:strRef>
              <c:f>环形柱状图!$C$1:$D$1</c:f>
              <c:strCache>
                <c:ptCount val="2"/>
                <c:pt idx="0">
                  <c:v>270</c:v>
                </c:pt>
                <c:pt idx="1">
                  <c:v>360-270</c:v>
                </c:pt>
              </c:strCache>
            </c:strRef>
          </c:cat>
          <c:val>
            <c:numRef>
              <c:f>环形柱状图!$C$2:$D$2</c:f>
              <c:numCache>
                <c:formatCode>General</c:formatCode>
                <c:ptCount val="2"/>
                <c:pt idx="0">
                  <c:v>270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F-4392-9B1F-2F392DCE8B09}"/>
            </c:ext>
          </c:extLst>
        </c:ser>
        <c:ser>
          <c:idx val="1"/>
          <c:order val="1"/>
          <c:tx>
            <c:strRef>
              <c:f>环形柱状图!$A$3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45425"/>
              </a:solidFill>
              <a:ln w="19050">
                <a:solidFill>
                  <a:srgbClr val="D454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18F-4392-9B1F-2F392DCE8B09}"/>
              </c:ext>
            </c:extLst>
          </c:dPt>
          <c:dPt>
            <c:idx val="1"/>
            <c:bubble3D val="0"/>
            <c:spPr>
              <a:solidFill>
                <a:srgbClr val="21211F"/>
              </a:solidFill>
              <a:ln w="19050">
                <a:solidFill>
                  <a:srgbClr val="2121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18F-4392-9B1F-2F392DCE8B09}"/>
              </c:ext>
            </c:extLst>
          </c:dPt>
          <c:cat>
            <c:strRef>
              <c:f>环形柱状图!$C$1:$D$1</c:f>
              <c:strCache>
                <c:ptCount val="2"/>
                <c:pt idx="0">
                  <c:v>270</c:v>
                </c:pt>
                <c:pt idx="1">
                  <c:v>360-270</c:v>
                </c:pt>
              </c:strCache>
            </c:strRef>
          </c:cat>
          <c:val>
            <c:numRef>
              <c:f>环形柱状图!$C$3:$D$3</c:f>
              <c:numCache>
                <c:formatCode>General</c:formatCode>
                <c:ptCount val="2"/>
                <c:pt idx="0">
                  <c:v>212.14285714285714</c:v>
                </c:pt>
                <c:pt idx="1">
                  <c:v>147.85714285714286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F-4392-9B1F-2F392DCE8B09}"/>
            </c:ext>
          </c:extLst>
        </c:ser>
        <c:ser>
          <c:idx val="2"/>
          <c:order val="2"/>
          <c:tx>
            <c:strRef>
              <c:f>环形柱状图!$A$4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36B05"/>
            </a:solidFill>
            <a:ln>
              <a:noFill/>
            </a:ln>
          </c:spPr>
          <c:dPt>
            <c:idx val="0"/>
            <c:bubble3D val="0"/>
            <c:spPr>
              <a:solidFill>
                <a:srgbClr val="F36B05"/>
              </a:solidFill>
              <a:ln w="19050">
                <a:solidFill>
                  <a:srgbClr val="F36B0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8F-4392-9B1F-2F392DCE8B09}"/>
              </c:ext>
            </c:extLst>
          </c:dPt>
          <c:dPt>
            <c:idx val="1"/>
            <c:bubble3D val="0"/>
            <c:spPr>
              <a:solidFill>
                <a:srgbClr val="21211F"/>
              </a:solidFill>
              <a:ln w="19050">
                <a:solidFill>
                  <a:srgbClr val="2121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18F-4392-9B1F-2F392DCE8B09}"/>
              </c:ext>
            </c:extLst>
          </c:dPt>
          <c:cat>
            <c:strRef>
              <c:f>环形柱状图!$C$1:$D$1</c:f>
              <c:strCache>
                <c:ptCount val="2"/>
                <c:pt idx="0">
                  <c:v>270</c:v>
                </c:pt>
                <c:pt idx="1">
                  <c:v>360-270</c:v>
                </c:pt>
              </c:strCache>
            </c:strRef>
          </c:cat>
          <c:val>
            <c:numRef>
              <c:f>环形柱状图!$C$4:$D$4</c:f>
              <c:numCache>
                <c:formatCode>General</c:formatCode>
                <c:ptCount val="2"/>
                <c:pt idx="0">
                  <c:v>170.35714285714286</c:v>
                </c:pt>
                <c:pt idx="1">
                  <c:v>189.64285714285714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F-4392-9B1F-2F392DCE8B09}"/>
            </c:ext>
          </c:extLst>
        </c:ser>
        <c:ser>
          <c:idx val="3"/>
          <c:order val="3"/>
          <c:tx>
            <c:strRef>
              <c:f>环形柱状图!$A$5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69900"/>
              </a:solidFill>
              <a:ln w="19050">
                <a:solidFill>
                  <a:srgbClr val="F69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18F-4392-9B1F-2F392DCE8B09}"/>
              </c:ext>
            </c:extLst>
          </c:dPt>
          <c:dPt>
            <c:idx val="1"/>
            <c:bubble3D val="0"/>
            <c:spPr>
              <a:solidFill>
                <a:srgbClr val="21211F"/>
              </a:solidFill>
              <a:ln w="19050">
                <a:solidFill>
                  <a:srgbClr val="2121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18F-4392-9B1F-2F392DCE8B09}"/>
              </c:ext>
            </c:extLst>
          </c:dPt>
          <c:cat>
            <c:strRef>
              <c:f>环形柱状图!$C$1:$D$1</c:f>
              <c:strCache>
                <c:ptCount val="2"/>
                <c:pt idx="0">
                  <c:v>270</c:v>
                </c:pt>
                <c:pt idx="1">
                  <c:v>360-270</c:v>
                </c:pt>
              </c:strCache>
            </c:strRef>
          </c:cat>
          <c:val>
            <c:numRef>
              <c:f>环形柱状图!$C$5:$D$5</c:f>
              <c:numCache>
                <c:formatCode>General</c:formatCode>
                <c:ptCount val="2"/>
                <c:pt idx="0">
                  <c:v>112.5</c:v>
                </c:pt>
                <c:pt idx="1">
                  <c:v>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F-4392-9B1F-2F392DCE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65450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89-451B-9A0B-CB849C1D10C6}"/>
              </c:ext>
            </c:extLst>
          </c:dPt>
          <c:dPt>
            <c:idx val="1"/>
            <c:bubble3D val="0"/>
            <c:spPr>
              <a:solidFill>
                <a:srgbClr val="FC9A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9-451B-9A0B-CB849C1D10C6}"/>
              </c:ext>
            </c:extLst>
          </c:dPt>
          <c:val>
            <c:numRef>
              <c:f>环形图!$B$12:$C$12</c:f>
              <c:numCache>
                <c:formatCode>0%</c:formatCode>
                <c:ptCount val="2"/>
                <c:pt idx="0">
                  <c:v>0.73880579631254062</c:v>
                </c:pt>
                <c:pt idx="1">
                  <c:v>0.26119420368745938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9-451B-9A0B-CB849C1D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E344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8-4FC9-9F5E-A48D27FE530B}"/>
              </c:ext>
            </c:extLst>
          </c:dPt>
          <c:dPt>
            <c:idx val="1"/>
            <c:bubble3D val="0"/>
            <c:spPr>
              <a:solidFill>
                <a:srgbClr val="1476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E8-4FC9-9F5E-A48D27FE530B}"/>
              </c:ext>
            </c:extLst>
          </c:dPt>
          <c:val>
            <c:numRef>
              <c:f>环形图!$B$21:$C$21</c:f>
              <c:numCache>
                <c:formatCode>0%</c:formatCode>
                <c:ptCount val="2"/>
                <c:pt idx="0">
                  <c:v>0.22512103938882622</c:v>
                </c:pt>
                <c:pt idx="1">
                  <c:v>0.77487896061117378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8-4FC9-9F5E-A48D27FE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01049868766395E-2"/>
          <c:y val="0"/>
          <c:w val="0.82889666569456599"/>
          <c:h val="1"/>
        </c:manualLayout>
      </c:layout>
      <c:doughnutChart>
        <c:varyColors val="1"/>
        <c:ser>
          <c:idx val="1"/>
          <c:order val="1"/>
          <c:tx>
            <c:strRef>
              <c:f>环形图!$C$29</c:f>
              <c:strCache>
                <c:ptCount val="1"/>
                <c:pt idx="0">
                  <c:v>系列2</c:v>
                </c:pt>
              </c:strCache>
            </c:strRef>
          </c:tx>
          <c:spPr>
            <a:ln>
              <a:noFill/>
            </a:ln>
          </c:spPr>
          <c:explosion val="12"/>
          <c:dPt>
            <c:idx val="0"/>
            <c:bubble3D val="0"/>
            <c:explosion val="0"/>
            <c:spPr>
              <a:solidFill>
                <a:srgbClr val="F79A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CB-47CD-812B-05B4D2199DA0}"/>
              </c:ext>
            </c:extLst>
          </c:dPt>
          <c:dPt>
            <c:idx val="1"/>
            <c:bubble3D val="0"/>
            <c:explosion val="0"/>
            <c:spPr>
              <a:solidFill>
                <a:srgbClr val="1378A6"/>
              </a:solidFill>
              <a:ln w="19050">
                <a:solidFill>
                  <a:srgbClr val="1378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2CB-47CD-812B-05B4D2199DA0}"/>
              </c:ext>
            </c:extLst>
          </c:dPt>
          <c:dPt>
            <c:idx val="2"/>
            <c:bubble3D val="0"/>
            <c:explosion val="0"/>
            <c:spPr>
              <a:solidFill>
                <a:srgbClr val="1378A6"/>
              </a:solidFill>
              <a:ln w="19050">
                <a:solidFill>
                  <a:srgbClr val="1378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CB-47CD-812B-05B4D2199DA0}"/>
              </c:ext>
            </c:extLst>
          </c:dPt>
          <c:dPt>
            <c:idx val="3"/>
            <c:bubble3D val="0"/>
            <c:explosion val="0"/>
            <c:spPr>
              <a:solidFill>
                <a:srgbClr val="2121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2CB-47CD-812B-05B4D2199DA0}"/>
              </c:ext>
            </c:extLst>
          </c:dPt>
          <c:dPt>
            <c:idx val="4"/>
            <c:bubble3D val="0"/>
            <c:explosion val="0"/>
            <c:spPr>
              <a:solidFill>
                <a:srgbClr val="F79A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CB-47CD-812B-05B4D2199DA0}"/>
              </c:ext>
            </c:extLst>
          </c:dPt>
          <c:dPt>
            <c:idx val="5"/>
            <c:bubble3D val="0"/>
            <c:explosion val="0"/>
            <c:spPr>
              <a:solidFill>
                <a:srgbClr val="2121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CB-47CD-812B-05B4D2199DA0}"/>
              </c:ext>
            </c:extLst>
          </c:dPt>
          <c:cat>
            <c:strRef>
              <c:f>环形图!$A$30:$A$35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环形图!$C$30:$C$35</c:f>
              <c:numCache>
                <c:formatCode>General</c:formatCode>
                <c:ptCount val="6"/>
                <c:pt idx="0">
                  <c:v>88</c:v>
                </c:pt>
                <c:pt idx="1">
                  <c:v>40</c:v>
                </c:pt>
                <c:pt idx="2">
                  <c:v>46</c:v>
                </c:pt>
                <c:pt idx="3">
                  <c:v>75</c:v>
                </c:pt>
                <c:pt idx="4">
                  <c:v>56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B-47CD-812B-05B4D219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doughnutChart>
        <c:varyColors val="1"/>
        <c:ser>
          <c:idx val="0"/>
          <c:order val="0"/>
          <c:tx>
            <c:strRef>
              <c:f>环形图!$B$29</c:f>
              <c:strCache>
                <c:ptCount val="1"/>
                <c:pt idx="0">
                  <c:v>系列1</c:v>
                </c:pt>
              </c:strCache>
            </c:strRef>
          </c:tx>
          <c:spPr>
            <a:ln>
              <a:noFill/>
            </a:ln>
          </c:spPr>
          <c:explosion val="59"/>
          <c:dPt>
            <c:idx val="0"/>
            <c:bubble3D val="0"/>
            <c:explosion val="0"/>
            <c:spPr>
              <a:solidFill>
                <a:srgbClr val="DB4D2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B-47CD-812B-05B4D2199D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CB-47CD-812B-05B4D2199D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B-47CD-812B-05B4D2199D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CB-47CD-812B-05B4D2199D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B-47CD-812B-05B4D2199DA0}"/>
              </c:ext>
            </c:extLst>
          </c:dPt>
          <c:dPt>
            <c:idx val="5"/>
            <c:bubble3D val="0"/>
            <c:explosion val="0"/>
            <c:spPr>
              <a:solidFill>
                <a:srgbClr val="8E372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CB-47CD-812B-05B4D2199DA0}"/>
              </c:ext>
            </c:extLst>
          </c:dPt>
          <c:cat>
            <c:strRef>
              <c:f>环形图!$A$30:$A$35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环形图!$B$30:$B$35</c:f>
              <c:numCache>
                <c:formatCode>General</c:formatCode>
                <c:ptCount val="6"/>
                <c:pt idx="0">
                  <c:v>51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B-47CD-812B-05B4D219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7"/>
        <c:holeSize val="8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54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997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1E1-42DC-B4D6-6F7371CBE53F}"/>
              </c:ext>
            </c:extLst>
          </c:dPt>
          <c:dPt>
            <c:idx val="1"/>
            <c:bubble3D val="0"/>
            <c:spPr>
              <a:noFill/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1E1-42DC-B4D6-6F7371CBE53F}"/>
              </c:ext>
            </c:extLst>
          </c:dPt>
          <c:val>
            <c:numRef>
              <c:f>环形图!$B$2:$C$2</c:f>
              <c:numCache>
                <c:formatCode>0%</c:formatCode>
                <c:ptCount val="2"/>
                <c:pt idx="0">
                  <c:v>0.72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E1-42DC-B4D6-6F7371CB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1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explosion val="33"/>
            <c:spPr>
              <a:solidFill>
                <a:srgbClr val="1378A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919-4A40-B179-FB0995497461}"/>
              </c:ext>
            </c:extLst>
          </c:dPt>
          <c:dPt>
            <c:idx val="1"/>
            <c:bubble3D val="0"/>
            <c:spPr>
              <a:solidFill>
                <a:srgbClr val="F49C07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919-4A40-B179-FB0995497461}"/>
              </c:ext>
            </c:extLst>
          </c:dPt>
          <c:val>
            <c:numRef>
              <c:f>环形图!$B$12:$C$12</c:f>
              <c:numCache>
                <c:formatCode>0%</c:formatCode>
                <c:ptCount val="2"/>
                <c:pt idx="0">
                  <c:v>0.73880579631254062</c:v>
                </c:pt>
                <c:pt idx="1">
                  <c:v>0.26119420368745938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9-4A40-B179-FB0995497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49C07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2CA-456F-A1A8-FBA0B0666546}"/>
              </c:ext>
            </c:extLst>
          </c:dPt>
          <c:dPt>
            <c:idx val="1"/>
            <c:bubble3D val="0"/>
            <c:spPr>
              <a:solidFill>
                <a:srgbClr val="D0512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2CA-456F-A1A8-FBA0B0666546}"/>
              </c:ext>
            </c:extLst>
          </c:dPt>
          <c:dPt>
            <c:idx val="2"/>
            <c:bubble3D val="0"/>
            <c:spPr>
              <a:solidFill>
                <a:srgbClr val="1378A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2CA-456F-A1A8-FBA0B0666546}"/>
              </c:ext>
            </c:extLst>
          </c:dPt>
          <c:val>
            <c:numRef>
              <c:f>环形图!$B$21:$D$21</c:f>
              <c:numCache>
                <c:formatCode>0%</c:formatCode>
                <c:ptCount val="3"/>
                <c:pt idx="0">
                  <c:v>0.22512103938882622</c:v>
                </c:pt>
                <c:pt idx="1">
                  <c:v>0.77487896061117378</c:v>
                </c:pt>
                <c:pt idx="2" formatCode="General">
                  <c:v>0.46685741670798775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A-456F-A1A8-FBA0B066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蓝色</c:v>
                </c:pt>
              </c:strCache>
            </c:strRef>
          </c:tx>
          <c:spPr>
            <a:ln w="12700" cap="rnd">
              <a:solidFill>
                <a:srgbClr val="1378A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211F"/>
              </a:solidFill>
              <a:ln w="9525">
                <a:solidFill>
                  <a:srgbClr val="1378A6"/>
                </a:solidFill>
              </a:ln>
              <a:effectLst/>
            </c:spPr>
          </c:marker>
          <c:cat>
            <c:strRef>
              <c:f>折线图!$A$2:$A$13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折线图!$B$2:$B$13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51</c:v>
                </c:pt>
                <c:pt idx="3">
                  <c:v>54</c:v>
                </c:pt>
                <c:pt idx="4">
                  <c:v>51</c:v>
                </c:pt>
                <c:pt idx="5">
                  <c:v>53</c:v>
                </c:pt>
                <c:pt idx="6">
                  <c:v>57</c:v>
                </c:pt>
                <c:pt idx="7">
                  <c:v>60</c:v>
                </c:pt>
                <c:pt idx="8">
                  <c:v>65</c:v>
                </c:pt>
                <c:pt idx="9">
                  <c:v>74</c:v>
                </c:pt>
                <c:pt idx="10">
                  <c:v>72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3-4EA6-8A54-41CB801FCB06}"/>
            </c:ext>
          </c:extLst>
        </c:ser>
        <c:ser>
          <c:idx val="1"/>
          <c:order val="1"/>
          <c:tx>
            <c:strRef>
              <c:f>折线图!$C$1</c:f>
              <c:strCache>
                <c:ptCount val="1"/>
                <c:pt idx="0">
                  <c:v>黄色</c:v>
                </c:pt>
              </c:strCache>
            </c:strRef>
          </c:tx>
          <c:spPr>
            <a:ln w="12700" cap="rnd">
              <a:solidFill>
                <a:srgbClr val="F49C0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211F"/>
              </a:solidFill>
              <a:ln w="9525">
                <a:solidFill>
                  <a:srgbClr val="F49C07"/>
                </a:solidFill>
              </a:ln>
              <a:effectLst/>
            </c:spPr>
          </c:marker>
          <c:cat>
            <c:strRef>
              <c:f>折线图!$A$2:$A$13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折线图!$C$2:$C$13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39</c:v>
                </c:pt>
                <c:pt idx="3">
                  <c:v>44</c:v>
                </c:pt>
                <c:pt idx="4">
                  <c:v>59</c:v>
                </c:pt>
                <c:pt idx="5">
                  <c:v>69</c:v>
                </c:pt>
                <c:pt idx="6">
                  <c:v>80</c:v>
                </c:pt>
                <c:pt idx="7">
                  <c:v>81</c:v>
                </c:pt>
                <c:pt idx="8">
                  <c:v>81</c:v>
                </c:pt>
                <c:pt idx="9">
                  <c:v>87</c:v>
                </c:pt>
                <c:pt idx="10">
                  <c:v>97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3-4EA6-8A54-41CB801F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062096"/>
        <c:axId val="775064720"/>
      </c:lineChart>
      <c:catAx>
        <c:axId val="7750620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75000"/>
                  <a:lumOff val="25000"/>
                  <a:alpha val="3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rgbClr val="21211F"/>
          </a:solidFill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75064720"/>
        <c:crosses val="autoZero"/>
        <c:auto val="1"/>
        <c:lblAlgn val="ctr"/>
        <c:lblOffset val="100"/>
        <c:noMultiLvlLbl val="0"/>
      </c:catAx>
      <c:valAx>
        <c:axId val="77506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50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堆积面积图!$B$1</c:f>
              <c:strCache>
                <c:ptCount val="1"/>
                <c:pt idx="0">
                  <c:v>兰</c:v>
                </c:pt>
              </c:strCache>
            </c:strRef>
          </c:tx>
          <c:spPr>
            <a:solidFill>
              <a:srgbClr val="1378A6">
                <a:alpha val="86000"/>
              </a:srgbClr>
            </a:solidFill>
            <a:ln>
              <a:noFill/>
            </a:ln>
            <a:effectLst/>
          </c:spPr>
          <c:cat>
            <c:strRef>
              <c:f>堆积面积图!$A$2:$A$13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堆积面积图!$B$2:$B$13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56</c:v>
                </c:pt>
                <c:pt idx="3">
                  <c:v>50</c:v>
                </c:pt>
                <c:pt idx="4">
                  <c:v>51</c:v>
                </c:pt>
                <c:pt idx="5">
                  <c:v>43</c:v>
                </c:pt>
                <c:pt idx="6">
                  <c:v>45</c:v>
                </c:pt>
                <c:pt idx="7">
                  <c:v>41</c:v>
                </c:pt>
                <c:pt idx="8">
                  <c:v>35</c:v>
                </c:pt>
                <c:pt idx="9">
                  <c:v>37</c:v>
                </c:pt>
                <c:pt idx="10">
                  <c:v>27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1-4B6B-BBCE-BD943D2A27EC}"/>
            </c:ext>
          </c:extLst>
        </c:ser>
        <c:ser>
          <c:idx val="1"/>
          <c:order val="1"/>
          <c:tx>
            <c:strRef>
              <c:f>堆积面积图!$C$1</c:f>
              <c:strCache>
                <c:ptCount val="1"/>
                <c:pt idx="0">
                  <c:v>黄</c:v>
                </c:pt>
              </c:strCache>
            </c:strRef>
          </c:tx>
          <c:spPr>
            <a:solidFill>
              <a:srgbClr val="F49C07">
                <a:alpha val="66000"/>
              </a:srgbClr>
            </a:solidFill>
            <a:ln>
              <a:noFill/>
            </a:ln>
            <a:effectLst/>
          </c:spPr>
          <c:cat>
            <c:strRef>
              <c:f>堆积面积图!$A$2:$A$13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堆积面积图!$C$2:$C$13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  <c:pt idx="4">
                  <c:v>17</c:v>
                </c:pt>
                <c:pt idx="5">
                  <c:v>8</c:v>
                </c:pt>
                <c:pt idx="6">
                  <c:v>0</c:v>
                </c:pt>
                <c:pt idx="7">
                  <c:v>-2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1-4B6B-BBCE-BD943D2A27EC}"/>
            </c:ext>
          </c:extLst>
        </c:ser>
        <c:ser>
          <c:idx val="2"/>
          <c:order val="2"/>
          <c:tx>
            <c:strRef>
              <c:f>堆积面积图!$D$1</c:f>
              <c:strCache>
                <c:ptCount val="1"/>
                <c:pt idx="0">
                  <c:v>红</c:v>
                </c:pt>
              </c:strCache>
            </c:strRef>
          </c:tx>
          <c:spPr>
            <a:solidFill>
              <a:srgbClr val="D05128">
                <a:alpha val="76000"/>
              </a:srgbClr>
            </a:solidFill>
            <a:ln>
              <a:noFill/>
            </a:ln>
            <a:effectLst/>
          </c:spPr>
          <c:cat>
            <c:strRef>
              <c:f>堆积面积图!$A$2:$A$13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堆积面积图!$D$2:$D$13</c:f>
              <c:numCache>
                <c:formatCode>General</c:formatCode>
                <c:ptCount val="12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1-4B6B-BBCE-BD943D2A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34160"/>
        <c:axId val="761633504"/>
      </c:areaChart>
      <c:lineChart>
        <c:grouping val="standard"/>
        <c:varyColors val="0"/>
        <c:ser>
          <c:idx val="3"/>
          <c:order val="3"/>
          <c:tx>
            <c:strRef>
              <c:f>堆积面积图!$B$1</c:f>
              <c:strCache>
                <c:ptCount val="1"/>
                <c:pt idx="0">
                  <c:v>兰</c:v>
                </c:pt>
              </c:strCache>
            </c:strRef>
          </c:tx>
          <c:spPr>
            <a:ln w="28575" cap="rnd">
              <a:solidFill>
                <a:srgbClr val="1378A6"/>
              </a:solidFill>
              <a:round/>
            </a:ln>
            <a:effectLst/>
          </c:spPr>
          <c:marker>
            <c:symbol val="none"/>
          </c:marker>
          <c:cat>
            <c:strRef>
              <c:f>堆积面积图!$A$2:$A$13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堆积面积图!$B$2:$B$13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56</c:v>
                </c:pt>
                <c:pt idx="3">
                  <c:v>50</c:v>
                </c:pt>
                <c:pt idx="4">
                  <c:v>51</c:v>
                </c:pt>
                <c:pt idx="5">
                  <c:v>43</c:v>
                </c:pt>
                <c:pt idx="6">
                  <c:v>45</c:v>
                </c:pt>
                <c:pt idx="7">
                  <c:v>41</c:v>
                </c:pt>
                <c:pt idx="8">
                  <c:v>35</c:v>
                </c:pt>
                <c:pt idx="9">
                  <c:v>37</c:v>
                </c:pt>
                <c:pt idx="10">
                  <c:v>27</c:v>
                </c:pt>
                <c:pt idx="11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681-4B6B-BBCE-BD943D2A27EC}"/>
            </c:ext>
          </c:extLst>
        </c:ser>
        <c:ser>
          <c:idx val="4"/>
          <c:order val="4"/>
          <c:tx>
            <c:strRef>
              <c:f>堆积面积图!$C$1</c:f>
              <c:strCache>
                <c:ptCount val="1"/>
                <c:pt idx="0">
                  <c:v>黄</c:v>
                </c:pt>
              </c:strCache>
            </c:strRef>
          </c:tx>
          <c:spPr>
            <a:ln w="28575" cap="rnd">
              <a:solidFill>
                <a:srgbClr val="F49C07"/>
              </a:solidFill>
              <a:round/>
            </a:ln>
            <a:effectLst/>
          </c:spPr>
          <c:marker>
            <c:symbol val="none"/>
          </c:marker>
          <c:cat>
            <c:strRef>
              <c:f>堆积面积图!$A$2:$A$13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堆积面积图!$C$2:$C$13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  <c:pt idx="4">
                  <c:v>17</c:v>
                </c:pt>
                <c:pt idx="5">
                  <c:v>8</c:v>
                </c:pt>
                <c:pt idx="6">
                  <c:v>0</c:v>
                </c:pt>
                <c:pt idx="7">
                  <c:v>-2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-1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681-4B6B-BBCE-BD943D2A27EC}"/>
            </c:ext>
          </c:extLst>
        </c:ser>
        <c:ser>
          <c:idx val="5"/>
          <c:order val="5"/>
          <c:tx>
            <c:strRef>
              <c:f>堆积面积图!$D$1</c:f>
              <c:strCache>
                <c:ptCount val="1"/>
                <c:pt idx="0">
                  <c:v>红</c:v>
                </c:pt>
              </c:strCache>
            </c:strRef>
          </c:tx>
          <c:spPr>
            <a:ln w="28575" cap="rnd">
              <a:solidFill>
                <a:srgbClr val="D05128"/>
              </a:solidFill>
              <a:round/>
            </a:ln>
            <a:effectLst/>
          </c:spPr>
          <c:marker>
            <c:symbol val="none"/>
          </c:marker>
          <c:cat>
            <c:strRef>
              <c:f>堆积面积图!$A$2:$A$13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堆积面积图!$D$2:$D$13</c:f>
              <c:numCache>
                <c:formatCode>General</c:formatCode>
                <c:ptCount val="12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37</c:v>
                </c:pt>
                <c:pt idx="11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681-4B6B-BBCE-BD943D2A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634160"/>
        <c:axId val="761633504"/>
      </c:lineChart>
      <c:catAx>
        <c:axId val="7616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33504"/>
        <c:crosses val="autoZero"/>
        <c:auto val="1"/>
        <c:lblAlgn val="ctr"/>
        <c:lblOffset val="100"/>
        <c:noMultiLvlLbl val="0"/>
      </c:catAx>
      <c:valAx>
        <c:axId val="76163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16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25925925925923E-2"/>
          <c:y val="0"/>
          <c:w val="0.89814814814814814"/>
          <c:h val="0.93939393939393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柱形图!$B$1</c:f>
              <c:strCache>
                <c:ptCount val="1"/>
                <c:pt idx="0">
                  <c:v>预算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柱形图!$A$2:$A$6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柱形图!$B$2:$B$6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6-4248-B9DA-57855D98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29550520"/>
        <c:axId val="729550192"/>
      </c:barChart>
      <c:barChart>
        <c:barDir val="col"/>
        <c:grouping val="clustered"/>
        <c:varyColors val="0"/>
        <c:ser>
          <c:idx val="1"/>
          <c:order val="1"/>
          <c:tx>
            <c:strRef>
              <c:f>柱形图!$C$1</c:f>
              <c:strCache>
                <c:ptCount val="1"/>
                <c:pt idx="0">
                  <c:v>实际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柱形图!$A$2:$A$6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柱形图!$C$2:$C$6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6-4248-B9DA-57855D98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4643936"/>
        <c:axId val="734637704"/>
      </c:barChart>
      <c:catAx>
        <c:axId val="729550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9550192"/>
        <c:crosses val="autoZero"/>
        <c:auto val="1"/>
        <c:lblAlgn val="ctr"/>
        <c:lblOffset val="100"/>
        <c:noMultiLvlLbl val="0"/>
      </c:catAx>
      <c:valAx>
        <c:axId val="72955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9550520"/>
        <c:crosses val="autoZero"/>
        <c:crossBetween val="between"/>
      </c:valAx>
      <c:valAx>
        <c:axId val="734637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4643936"/>
        <c:crosses val="max"/>
        <c:crossBetween val="between"/>
      </c:valAx>
      <c:catAx>
        <c:axId val="7346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637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25925925925923E-2"/>
          <c:y val="0"/>
          <c:w val="0.89814814814814814"/>
          <c:h val="0.93939393939393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柱形图!$B$8</c:f>
              <c:strCache>
                <c:ptCount val="1"/>
                <c:pt idx="0">
                  <c:v>预算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柱形图!$A$9:$A$13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柱形图!$B$9:$B$13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4-4DCF-A082-3A6056BB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29550520"/>
        <c:axId val="729550192"/>
      </c:barChart>
      <c:barChart>
        <c:barDir val="col"/>
        <c:grouping val="clustered"/>
        <c:varyColors val="0"/>
        <c:ser>
          <c:idx val="1"/>
          <c:order val="1"/>
          <c:tx>
            <c:strRef>
              <c:f>柱形图!$C$8</c:f>
              <c:strCache>
                <c:ptCount val="1"/>
                <c:pt idx="0">
                  <c:v>实际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柱形图!$A$9:$A$13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柱形图!$C$9:$C$13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4-4DCF-A082-3A6056BB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4643936"/>
        <c:axId val="734637704"/>
      </c:barChart>
      <c:catAx>
        <c:axId val="729550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9550192"/>
        <c:crosses val="autoZero"/>
        <c:auto val="1"/>
        <c:lblAlgn val="ctr"/>
        <c:lblOffset val="100"/>
        <c:noMultiLvlLbl val="0"/>
      </c:catAx>
      <c:valAx>
        <c:axId val="72955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9550520"/>
        <c:crosses val="autoZero"/>
        <c:crossBetween val="between"/>
      </c:valAx>
      <c:valAx>
        <c:axId val="734637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4643936"/>
        <c:crosses val="max"/>
        <c:crossBetween val="between"/>
      </c:valAx>
      <c:catAx>
        <c:axId val="7346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637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7.8431372549019607E-2"/>
          <c:w val="1"/>
          <c:h val="0.84313725490196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柱形图!$A$18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CA-4FFF-983D-76B5F0D69069}"/>
              </c:ext>
            </c:extLst>
          </c:dPt>
          <c:cat>
            <c:strRef>
              <c:f>柱形图!$B$17:$C$17</c:f>
              <c:strCache>
                <c:ptCount val="2"/>
                <c:pt idx="0">
                  <c:v>主</c:v>
                </c:pt>
                <c:pt idx="1">
                  <c:v>辅</c:v>
                </c:pt>
              </c:strCache>
            </c:strRef>
          </c:cat>
          <c:val>
            <c:numRef>
              <c:f>柱形图!$B$18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A-4FFF-983D-76B5F0D6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474952904"/>
        <c:axId val="29844779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CA-4FFF-983D-76B5F0D69069}"/>
              </c:ext>
            </c:extLst>
          </c:dPt>
          <c:cat>
            <c:strRef>
              <c:f>柱形图!$B$17:$C$17</c:f>
              <c:strCache>
                <c:ptCount val="2"/>
                <c:pt idx="0">
                  <c:v>主</c:v>
                </c:pt>
                <c:pt idx="1">
                  <c:v>辅</c:v>
                </c:pt>
              </c:strCache>
            </c:strRef>
          </c:cat>
          <c:val>
            <c:numRef>
              <c:f>柱形图!$C$18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A-4FFF-983D-76B5F0D6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761629240"/>
        <c:axId val="761627928"/>
      </c:barChart>
      <c:catAx>
        <c:axId val="474952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447792"/>
        <c:crosses val="autoZero"/>
        <c:auto val="1"/>
        <c:lblAlgn val="ctr"/>
        <c:lblOffset val="100"/>
        <c:noMultiLvlLbl val="0"/>
      </c:catAx>
      <c:valAx>
        <c:axId val="29844779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74952904"/>
        <c:crosses val="autoZero"/>
        <c:crossBetween val="between"/>
      </c:valAx>
      <c:valAx>
        <c:axId val="761627928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761629240"/>
        <c:crosses val="max"/>
        <c:crossBetween val="between"/>
      </c:valAx>
      <c:catAx>
        <c:axId val="76162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627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条形图!$B$1</c:f>
              <c:strCache>
                <c:ptCount val="1"/>
                <c:pt idx="0">
                  <c:v>业绩</c:v>
                </c:pt>
              </c:strCache>
            </c:strRef>
          </c:tx>
          <c:spPr>
            <a:solidFill>
              <a:srgbClr val="4A4B50"/>
            </a:solidFill>
            <a:ln>
              <a:noFill/>
            </a:ln>
            <a:effectLst/>
          </c:spPr>
          <c:invertIfNegative val="0"/>
          <c:cat>
            <c:strRef>
              <c:f>条形图!$A$2:$A$6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条形图!$B$2:$B$6</c:f>
              <c:numCache>
                <c:formatCode>General</c:formatCode>
                <c:ptCount val="5"/>
                <c:pt idx="0">
                  <c:v>55</c:v>
                </c:pt>
                <c:pt idx="1">
                  <c:v>46</c:v>
                </c:pt>
                <c:pt idx="2">
                  <c:v>36</c:v>
                </c:pt>
                <c:pt idx="3">
                  <c:v>31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482-8FB8-06A34B89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4684560"/>
        <c:axId val="734684888"/>
      </c:barChart>
      <c:barChart>
        <c:barDir val="bar"/>
        <c:grouping val="clustered"/>
        <c:varyColors val="0"/>
        <c:ser>
          <c:idx val="1"/>
          <c:order val="1"/>
          <c:tx>
            <c:strRef>
              <c:f>条形图!$C$1</c:f>
              <c:strCache>
                <c:ptCount val="1"/>
                <c:pt idx="0">
                  <c:v>突出显示</c:v>
                </c:pt>
              </c:strCache>
            </c:strRef>
          </c:tx>
          <c:spPr>
            <a:solidFill>
              <a:srgbClr val="1378A6"/>
            </a:solidFill>
            <a:ln>
              <a:noFill/>
            </a:ln>
            <a:effectLst/>
          </c:spPr>
          <c:invertIfNegative val="0"/>
          <c:cat>
            <c:strRef>
              <c:f>条形图!$A$2:$A$6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条形图!$C$2:$C$6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E-4482-8FB8-06A34B89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62328624"/>
        <c:axId val="762326984"/>
      </c:barChart>
      <c:catAx>
        <c:axId val="73468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84888"/>
        <c:crosses val="autoZero"/>
        <c:auto val="1"/>
        <c:lblAlgn val="ctr"/>
        <c:lblOffset val="100"/>
        <c:noMultiLvlLbl val="0"/>
      </c:catAx>
      <c:valAx>
        <c:axId val="734684888"/>
        <c:scaling>
          <c:orientation val="minMax"/>
          <c:max val="55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734684560"/>
        <c:crosses val="autoZero"/>
        <c:crossBetween val="between"/>
      </c:valAx>
      <c:valAx>
        <c:axId val="762326984"/>
        <c:scaling>
          <c:orientation val="minMax"/>
          <c:max val="55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762328624"/>
        <c:crosses val="max"/>
        <c:crossBetween val="between"/>
      </c:valAx>
      <c:catAx>
        <c:axId val="76232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2326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条形图!$C$10</c:f>
              <c:strCache>
                <c:ptCount val="1"/>
                <c:pt idx="0">
                  <c:v>辅助列</c:v>
                </c:pt>
              </c:strCache>
            </c:strRef>
          </c:tx>
          <c:spPr>
            <a:solidFill>
              <a:srgbClr val="B9B9B9"/>
            </a:solidFill>
            <a:ln>
              <a:noFill/>
            </a:ln>
            <a:effectLst/>
          </c:spPr>
          <c:invertIfNegative val="0"/>
          <c:cat>
            <c:strRef>
              <c:f>条形图!$A$11:$A$12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条形图!$C$11:$C$12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E-4482-8FB8-06A34B89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4684560"/>
        <c:axId val="734684888"/>
      </c:barChart>
      <c:barChart>
        <c:barDir val="bar"/>
        <c:grouping val="clustered"/>
        <c:varyColors val="0"/>
        <c:ser>
          <c:idx val="0"/>
          <c:order val="0"/>
          <c:tx>
            <c:strRef>
              <c:f>条形图!$B$10</c:f>
              <c:strCache>
                <c:ptCount val="1"/>
                <c:pt idx="0">
                  <c:v>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55E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C46-407F-B72D-81FCFC210C41}"/>
              </c:ext>
            </c:extLst>
          </c:dPt>
          <c:dPt>
            <c:idx val="1"/>
            <c:invertIfNegative val="0"/>
            <c:bubble3D val="0"/>
            <c:spPr>
              <a:solidFill>
                <a:srgbClr val="1378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46-407F-B72D-81FCFC210C41}"/>
              </c:ext>
            </c:extLst>
          </c:dPt>
          <c:cat>
            <c:strRef>
              <c:f>条形图!$A$11:$A$12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条形图!$B$11:$B$12</c:f>
              <c:numCache>
                <c:formatCode>General</c:formatCode>
                <c:ptCount val="2"/>
                <c:pt idx="0">
                  <c:v>84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482-8FB8-06A34B89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69871208"/>
        <c:axId val="769877112"/>
      </c:barChart>
      <c:catAx>
        <c:axId val="73468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84888"/>
        <c:crosses val="autoZero"/>
        <c:auto val="1"/>
        <c:lblAlgn val="ctr"/>
        <c:lblOffset val="100"/>
        <c:noMultiLvlLbl val="0"/>
      </c:catAx>
      <c:valAx>
        <c:axId val="734684888"/>
        <c:scaling>
          <c:orientation val="minMax"/>
          <c:max val="10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734684560"/>
        <c:crosses val="autoZero"/>
        <c:crossBetween val="between"/>
      </c:valAx>
      <c:valAx>
        <c:axId val="769877112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769871208"/>
        <c:crosses val="autoZero"/>
        <c:crossBetween val="between"/>
      </c:valAx>
      <c:catAx>
        <c:axId val="769871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987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8E372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89-451B-9A0B-CB849C1D10C6}"/>
              </c:ext>
            </c:extLst>
          </c:dPt>
          <c:dPt>
            <c:idx val="1"/>
            <c:bubble3D val="0"/>
            <c:spPr>
              <a:solidFill>
                <a:srgbClr val="DB4D2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9-451B-9A0B-CB849C1D10C6}"/>
              </c:ext>
            </c:extLst>
          </c:dPt>
          <c:val>
            <c:numRef>
              <c:f>环形图!$B$2:$C$2</c:f>
              <c:numCache>
                <c:formatCode>0%</c:formatCode>
                <c:ptCount val="2"/>
                <c:pt idx="0">
                  <c:v>0.72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9-451B-9A0B-CB849C1D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20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12" Type="http://schemas.openxmlformats.org/officeDocument/2006/relationships/image" Target="../media/image19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emf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Relationship Id="rId14" Type="http://schemas.openxmlformats.org/officeDocument/2006/relationships/image" Target="../media/image2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image" Target="../media/image4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13" Type="http://schemas.openxmlformats.org/officeDocument/2006/relationships/image" Target="../media/image34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12" Type="http://schemas.openxmlformats.org/officeDocument/2006/relationships/image" Target="../media/image33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11" Type="http://schemas.openxmlformats.org/officeDocument/2006/relationships/image" Target="../media/image32.emf"/><Relationship Id="rId5" Type="http://schemas.openxmlformats.org/officeDocument/2006/relationships/image" Target="../media/image26.emf"/><Relationship Id="rId10" Type="http://schemas.openxmlformats.org/officeDocument/2006/relationships/image" Target="../media/image31.emf"/><Relationship Id="rId4" Type="http://schemas.openxmlformats.org/officeDocument/2006/relationships/image" Target="../media/image25.emf"/><Relationship Id="rId9" Type="http://schemas.openxmlformats.org/officeDocument/2006/relationships/image" Target="../media/image3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95250</xdr:colOff>
      <xdr:row>347</xdr:row>
      <xdr:rowOff>0</xdr:rowOff>
    </xdr:to>
    <xdr:pic>
      <xdr:nvPicPr>
        <xdr:cNvPr id="4" name="图片 3" descr="图表">
          <a:extLst>
            <a:ext uri="{FF2B5EF4-FFF2-40B4-BE49-F238E27FC236}">
              <a16:creationId xmlns:a16="http://schemas.microsoft.com/office/drawing/2014/main" id="{A86E0FCC-4908-4EFD-9726-B657ABCEF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6282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256971</xdr:colOff>
      <xdr:row>7</xdr:row>
      <xdr:rowOff>104626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7C8AF00-3288-45E2-80AE-2AD1EC228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80975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15</xdr:col>
      <xdr:colOff>256971</xdr:colOff>
      <xdr:row>7</xdr:row>
      <xdr:rowOff>104626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829A29D-2CE4-46D6-95D5-929DC3B0D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180975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18</xdr:col>
      <xdr:colOff>256971</xdr:colOff>
      <xdr:row>7</xdr:row>
      <xdr:rowOff>104626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6E4E775-9C9C-4875-8BA8-CE0C9CCA1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180975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12</xdr:col>
      <xdr:colOff>256971</xdr:colOff>
      <xdr:row>14</xdr:row>
      <xdr:rowOff>104626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5F0D1A4-6957-4DF5-A9C1-02DDD44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15</xdr:col>
      <xdr:colOff>256971</xdr:colOff>
      <xdr:row>14</xdr:row>
      <xdr:rowOff>104626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8B6DAF3-4B6E-4EDD-9368-77989FF1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18</xdr:col>
      <xdr:colOff>256971</xdr:colOff>
      <xdr:row>14</xdr:row>
      <xdr:rowOff>104626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9E1D94B-C977-4C89-9AD5-780ADD61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23811</xdr:colOff>
          <xdr:row>3</xdr:row>
          <xdr:rowOff>185327</xdr:rowOff>
        </xdr:from>
        <xdr:to>
          <xdr:col>29</xdr:col>
          <xdr:colOff>665262</xdr:colOff>
          <xdr:row>19</xdr:row>
          <xdr:rowOff>93688</xdr:rowOff>
        </xdr:to>
        <xdr:pic>
          <xdr:nvPicPr>
            <xdr:cNvPr id="6" name="图片 5">
              <a:extLst>
                <a:ext uri="{FF2B5EF4-FFF2-40B4-BE49-F238E27FC236}">
                  <a16:creationId xmlns:a16="http://schemas.microsoft.com/office/drawing/2014/main" id="{3DB08BB5-1637-4EA6-A22C-D907B298A9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柱状图!H2:L11" spid="_x0000_s8254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17424" r="10323"/>
            <a:stretch>
              <a:fillRect/>
            </a:stretch>
          </xdr:blipFill>
          <xdr:spPr bwMode="auto">
            <a:xfrm>
              <a:off x="17287874" y="756827"/>
              <a:ext cx="3403701" cy="295636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628650</xdr:colOff>
          <xdr:row>5</xdr:row>
          <xdr:rowOff>47624</xdr:rowOff>
        </xdr:from>
        <xdr:to>
          <xdr:col>25</xdr:col>
          <xdr:colOff>285749</xdr:colOff>
          <xdr:row>29</xdr:row>
          <xdr:rowOff>95250</xdr:rowOff>
        </xdr:to>
        <xdr:pic>
          <xdr:nvPicPr>
            <xdr:cNvPr id="7" name="图片 6">
              <a:extLst>
                <a:ext uri="{FF2B5EF4-FFF2-40B4-BE49-F238E27FC236}">
                  <a16:creationId xmlns:a16="http://schemas.microsoft.com/office/drawing/2014/main" id="{6F0A6321-24EF-4142-BD78-EA93BD30BA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折线图!F2:J10" spid="_x0000_s82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296525" y="1000124"/>
              <a:ext cx="7253287" cy="46196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423860</xdr:colOff>
          <xdr:row>31</xdr:row>
          <xdr:rowOff>119019</xdr:rowOff>
        </xdr:from>
        <xdr:to>
          <xdr:col>24</xdr:col>
          <xdr:colOff>595311</xdr:colOff>
          <xdr:row>46</xdr:row>
          <xdr:rowOff>95248</xdr:rowOff>
        </xdr:to>
        <xdr:pic>
          <xdr:nvPicPr>
            <xdr:cNvPr id="8" name="图片 7">
              <a:extLst>
                <a:ext uri="{FF2B5EF4-FFF2-40B4-BE49-F238E27FC236}">
                  <a16:creationId xmlns:a16="http://schemas.microsoft.com/office/drawing/2014/main" id="{1EEDA8AF-12E8-4C22-B1E9-473F6F2ADB3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堆积面积图!G2:K11" spid="_x0000_s825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782298" y="6024519"/>
              <a:ext cx="6386513" cy="283372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519112</xdr:colOff>
          <xdr:row>13</xdr:row>
          <xdr:rowOff>28576</xdr:rowOff>
        </xdr:from>
        <xdr:to>
          <xdr:col>10</xdr:col>
          <xdr:colOff>421717</xdr:colOff>
          <xdr:row>25</xdr:row>
          <xdr:rowOff>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5CEC751F-D1B2-4F4E-A407-BDE6284065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柱形图!$F$2:$K$12" spid="_x0000_s825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281362" y="2505076"/>
              <a:ext cx="4045980" cy="22574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90485</xdr:colOff>
          <xdr:row>13</xdr:row>
          <xdr:rowOff>100014</xdr:rowOff>
        </xdr:from>
        <xdr:to>
          <xdr:col>14</xdr:col>
          <xdr:colOff>116709</xdr:colOff>
          <xdr:row>25</xdr:row>
          <xdr:rowOff>23812</xdr:rowOff>
        </xdr:to>
        <xdr:pic>
          <xdr:nvPicPr>
            <xdr:cNvPr id="10" name="图片 9">
              <a:extLst>
                <a:ext uri="{FF2B5EF4-FFF2-40B4-BE49-F238E27FC236}">
                  <a16:creationId xmlns:a16="http://schemas.microsoft.com/office/drawing/2014/main" id="{E6842714-3C49-426D-B614-75054B39BE8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柱形图!$F$18:$I$25" spid="_x0000_s8258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l="21693" r="20588" b="11765"/>
            <a:stretch>
              <a:fillRect/>
            </a:stretch>
          </xdr:blipFill>
          <xdr:spPr bwMode="auto">
            <a:xfrm>
              <a:off x="7686673" y="2576514"/>
              <a:ext cx="2097911" cy="220979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676275</xdr:colOff>
          <xdr:row>34</xdr:row>
          <xdr:rowOff>28576</xdr:rowOff>
        </xdr:from>
        <xdr:to>
          <xdr:col>30</xdr:col>
          <xdr:colOff>404812</xdr:colOff>
          <xdr:row>42</xdr:row>
          <xdr:rowOff>85725</xdr:rowOff>
        </xdr:to>
        <xdr:pic>
          <xdr:nvPicPr>
            <xdr:cNvPr id="11" name="图片 10">
              <a:extLst>
                <a:ext uri="{FF2B5EF4-FFF2-40B4-BE49-F238E27FC236}">
                  <a16:creationId xmlns:a16="http://schemas.microsoft.com/office/drawing/2014/main" id="{BD2CE657-871E-401F-9F10-AE3223F443D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条形图!G2:J8" spid="_x0000_s8259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l="-2324" r="1219" b="7060"/>
            <a:stretch>
              <a:fillRect/>
            </a:stretch>
          </xdr:blipFill>
          <xdr:spPr bwMode="auto">
            <a:xfrm>
              <a:off x="17249775" y="6505576"/>
              <a:ext cx="3871912" cy="158114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109535</xdr:colOff>
          <xdr:row>42</xdr:row>
          <xdr:rowOff>9527</xdr:rowOff>
        </xdr:from>
        <xdr:to>
          <xdr:col>30</xdr:col>
          <xdr:colOff>404810</xdr:colOff>
          <xdr:row>47</xdr:row>
          <xdr:rowOff>171451</xdr:rowOff>
        </xdr:to>
        <xdr:pic>
          <xdr:nvPicPr>
            <xdr:cNvPr id="12" name="图片 11">
              <a:extLst>
                <a:ext uri="{FF2B5EF4-FFF2-40B4-BE49-F238E27FC236}">
                  <a16:creationId xmlns:a16="http://schemas.microsoft.com/office/drawing/2014/main" id="{0E0211B7-4ED8-425E-A5BE-D56AEC076D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条形图!G10:J12" spid="_x0000_s826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7373598" y="8010527"/>
              <a:ext cx="3748087" cy="11144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</xdr:row>
          <xdr:rowOff>180976</xdr:rowOff>
        </xdr:from>
        <xdr:to>
          <xdr:col>7</xdr:col>
          <xdr:colOff>419099</xdr:colOff>
          <xdr:row>12</xdr:row>
          <xdr:rowOff>171451</xdr:rowOff>
        </xdr:to>
        <xdr:pic>
          <xdr:nvPicPr>
            <xdr:cNvPr id="13" name="图片 12">
              <a:extLst>
                <a:ext uri="{FF2B5EF4-FFF2-40B4-BE49-F238E27FC236}">
                  <a16:creationId xmlns:a16="http://schemas.microsoft.com/office/drawing/2014/main" id="{567A28E7-283A-480C-8F5F-9ED5AAC35D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E2:G9" spid="_x0000_s826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3181350" y="752476"/>
              <a:ext cx="2071687" cy="1704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631031</xdr:colOff>
          <xdr:row>3</xdr:row>
          <xdr:rowOff>180976</xdr:rowOff>
        </xdr:from>
        <xdr:to>
          <xdr:col>10</xdr:col>
          <xdr:colOff>631030</xdr:colOff>
          <xdr:row>12</xdr:row>
          <xdr:rowOff>171451</xdr:rowOff>
        </xdr:to>
        <xdr:pic>
          <xdr:nvPicPr>
            <xdr:cNvPr id="14" name="图片 13">
              <a:extLst>
                <a:ext uri="{FF2B5EF4-FFF2-40B4-BE49-F238E27FC236}">
                  <a16:creationId xmlns:a16="http://schemas.microsoft.com/office/drawing/2014/main" id="{AB29F62C-0994-4113-8D92-8F0F8349456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E11:G18" spid="_x0000_s826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464969" y="752476"/>
              <a:ext cx="2071686" cy="1704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3</xdr:row>
          <xdr:rowOff>180976</xdr:rowOff>
        </xdr:from>
        <xdr:to>
          <xdr:col>14</xdr:col>
          <xdr:colOff>152399</xdr:colOff>
          <xdr:row>12</xdr:row>
          <xdr:rowOff>171451</xdr:rowOff>
        </xdr:to>
        <xdr:pic>
          <xdr:nvPicPr>
            <xdr:cNvPr id="15" name="图片 14">
              <a:extLst>
                <a:ext uri="{FF2B5EF4-FFF2-40B4-BE49-F238E27FC236}">
                  <a16:creationId xmlns:a16="http://schemas.microsoft.com/office/drawing/2014/main" id="{6B4B0907-4F5C-44E2-A164-A69C3BB0DB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E20:G27" spid="_x0000_s826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7748588" y="752476"/>
              <a:ext cx="2071686" cy="1704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390523</xdr:colOff>
          <xdr:row>26</xdr:row>
          <xdr:rowOff>95250</xdr:rowOff>
        </xdr:from>
        <xdr:to>
          <xdr:col>14</xdr:col>
          <xdr:colOff>276224</xdr:colOff>
          <xdr:row>33</xdr:row>
          <xdr:rowOff>57152</xdr:rowOff>
        </xdr:to>
        <xdr:pic>
          <xdr:nvPicPr>
            <xdr:cNvPr id="16" name="图片 15">
              <a:extLst>
                <a:ext uri="{FF2B5EF4-FFF2-40B4-BE49-F238E27FC236}">
                  <a16:creationId xmlns:a16="http://schemas.microsoft.com/office/drawing/2014/main" id="{407B6861-F793-4915-B3E7-569C18E512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J1:M8" spid="_x0000_s826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7296148" y="5048250"/>
              <a:ext cx="2647951" cy="129540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261932</xdr:colOff>
          <xdr:row>33</xdr:row>
          <xdr:rowOff>3</xdr:rowOff>
        </xdr:from>
        <xdr:to>
          <xdr:col>15</xdr:col>
          <xdr:colOff>47620</xdr:colOff>
          <xdr:row>40</xdr:row>
          <xdr:rowOff>95254</xdr:rowOff>
        </xdr:to>
        <xdr:pic>
          <xdr:nvPicPr>
            <xdr:cNvPr id="17" name="图片 16">
              <a:extLst>
                <a:ext uri="{FF2B5EF4-FFF2-40B4-BE49-F238E27FC236}">
                  <a16:creationId xmlns:a16="http://schemas.microsoft.com/office/drawing/2014/main" id="{F27D82A4-1357-403C-88AA-3C4C01CD428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J9:N17" spid="_x0000_s826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7167557" y="6286503"/>
              <a:ext cx="3238501" cy="14287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209548</xdr:colOff>
          <xdr:row>40</xdr:row>
          <xdr:rowOff>180976</xdr:rowOff>
        </xdr:from>
        <xdr:to>
          <xdr:col>14</xdr:col>
          <xdr:colOff>457198</xdr:colOff>
          <xdr:row>50</xdr:row>
          <xdr:rowOff>133350</xdr:rowOff>
        </xdr:to>
        <xdr:pic>
          <xdr:nvPicPr>
            <xdr:cNvPr id="18" name="图片 17">
              <a:extLst>
                <a:ext uri="{FF2B5EF4-FFF2-40B4-BE49-F238E27FC236}">
                  <a16:creationId xmlns:a16="http://schemas.microsoft.com/office/drawing/2014/main" id="{BA1A19CE-5026-480B-8FFF-EDE60B64A8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J18:N27" spid="_x0000_s826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7115173" y="7800976"/>
              <a:ext cx="3009900" cy="185737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</xdr:colOff>
          <xdr:row>24</xdr:row>
          <xdr:rowOff>171449</xdr:rowOff>
        </xdr:from>
        <xdr:to>
          <xdr:col>10</xdr:col>
          <xdr:colOff>452437</xdr:colOff>
          <xdr:row>48</xdr:row>
          <xdr:rowOff>41302</xdr:rowOff>
        </xdr:to>
        <xdr:pic>
          <xdr:nvPicPr>
            <xdr:cNvPr id="19" name="图片 18">
              <a:extLst>
                <a:ext uri="{FF2B5EF4-FFF2-40B4-BE49-F238E27FC236}">
                  <a16:creationId xmlns:a16="http://schemas.microsoft.com/office/drawing/2014/main" id="{2545451F-21B0-41AB-B936-680BE3ED3B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图!E28:G35" spid="_x0000_s8267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r="13665"/>
            <a:stretch>
              <a:fillRect/>
            </a:stretch>
          </xdr:blipFill>
          <xdr:spPr bwMode="auto">
            <a:xfrm>
              <a:off x="2833687" y="4743449"/>
              <a:ext cx="4524375" cy="444185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428624</xdr:colOff>
          <xdr:row>19</xdr:row>
          <xdr:rowOff>66265</xdr:rowOff>
        </xdr:from>
        <xdr:to>
          <xdr:col>30</xdr:col>
          <xdr:colOff>79738</xdr:colOff>
          <xdr:row>33</xdr:row>
          <xdr:rowOff>95249</xdr:rowOff>
        </xdr:to>
        <xdr:pic>
          <xdr:nvPicPr>
            <xdr:cNvPr id="20" name="图片 19">
              <a:extLst>
                <a:ext uri="{FF2B5EF4-FFF2-40B4-BE49-F238E27FC236}">
                  <a16:creationId xmlns:a16="http://schemas.microsoft.com/office/drawing/2014/main" id="{11116B0B-DE57-4C61-AF43-903ACD75C39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环形柱状图!H2:L11" spid="_x0000_s8268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17424" r="10323"/>
            <a:stretch>
              <a:fillRect/>
            </a:stretch>
          </xdr:blipFill>
          <xdr:spPr bwMode="auto">
            <a:xfrm flipH="1">
              <a:off x="17692687" y="3685765"/>
              <a:ext cx="3103926" cy="26959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523874</xdr:colOff>
      <xdr:row>51</xdr:row>
      <xdr:rowOff>23812</xdr:rowOff>
    </xdr:from>
    <xdr:to>
      <xdr:col>30</xdr:col>
      <xdr:colOff>261937</xdr:colOff>
      <xdr:row>57</xdr:row>
      <xdr:rowOff>47625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6D4DDF6-9570-4184-A31B-FF5751268B50}"/>
            </a:ext>
          </a:extLst>
        </xdr:cNvPr>
        <xdr:cNvSpPr txBox="1"/>
      </xdr:nvSpPr>
      <xdr:spPr>
        <a:xfrm>
          <a:off x="3976687" y="9739312"/>
          <a:ext cx="17002125" cy="1166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800" b="0">
              <a:solidFill>
                <a:srgbClr val="F699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表姐凌祯             图表制作展示                </a:t>
          </a:r>
          <a:r>
            <a:rPr lang="en-US" altLang="zh-CN" sz="4800" b="0">
              <a:solidFill>
                <a:srgbClr val="F699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2018-10-23</a:t>
          </a:r>
          <a:endParaRPr lang="zh-CN" altLang="en-US" sz="4800" b="0">
            <a:solidFill>
              <a:srgbClr val="F699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38100</xdr:rowOff>
    </xdr:from>
    <xdr:to>
      <xdr:col>12</xdr:col>
      <xdr:colOff>76200</xdr:colOff>
      <xdr:row>10</xdr:row>
      <xdr:rowOff>120015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9D91D3-67E1-4360-A065-784C13AE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685799</xdr:colOff>
      <xdr:row>10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A2C24D-DECF-42C4-A919-21F6F0704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</xdr:row>
      <xdr:rowOff>47625</xdr:rowOff>
    </xdr:from>
    <xdr:to>
      <xdr:col>11</xdr:col>
      <xdr:colOff>123825</xdr:colOff>
      <xdr:row>12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F1399C-DFC3-4D91-A2AF-14888265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48D08F-1BA2-47C0-A886-F8C4BEC4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9525</xdr:rowOff>
    </xdr:from>
    <xdr:to>
      <xdr:col>14</xdr:col>
      <xdr:colOff>561975</xdr:colOff>
      <xdr:row>6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6CC6019-B4B4-477D-9DDE-4DFC4CC2BD5E}"/>
            </a:ext>
          </a:extLst>
        </xdr:cNvPr>
        <xdr:cNvSpPr/>
      </xdr:nvSpPr>
      <xdr:spPr>
        <a:xfrm>
          <a:off x="8553450" y="219075"/>
          <a:ext cx="657225" cy="1038225"/>
        </a:xfrm>
        <a:prstGeom prst="roundRect">
          <a:avLst>
            <a:gd name="adj" fmla="val 50000"/>
          </a:avLst>
        </a:prstGeom>
        <a:solidFill>
          <a:srgbClr val="3D39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</xdr:row>
      <xdr:rowOff>9525</xdr:rowOff>
    </xdr:from>
    <xdr:to>
      <xdr:col>15</xdr:col>
      <xdr:colOff>657225</xdr:colOff>
      <xdr:row>6</xdr:row>
      <xdr:rowOff>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1C47861E-EF20-47A4-A53B-EF9911ECF25D}"/>
            </a:ext>
          </a:extLst>
        </xdr:cNvPr>
        <xdr:cNvSpPr/>
      </xdr:nvSpPr>
      <xdr:spPr>
        <a:xfrm>
          <a:off x="9334500" y="219075"/>
          <a:ext cx="657225" cy="1038225"/>
        </a:xfrm>
        <a:prstGeom prst="roundRect">
          <a:avLst>
            <a:gd name="adj" fmla="val 50000"/>
          </a:avLst>
        </a:prstGeom>
        <a:solidFill>
          <a:srgbClr val="D253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104049-575A-4F2D-B138-7F282BF6D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7</xdr:row>
      <xdr:rowOff>28575</xdr:rowOff>
    </xdr:from>
    <xdr:to>
      <xdr:col>14</xdr:col>
      <xdr:colOff>561975</xdr:colOff>
      <xdr:row>12</xdr:row>
      <xdr:rowOff>19050</xdr:rowOff>
    </xdr:to>
    <xdr:sp macro="" textlink="">
      <xdr:nvSpPr>
        <xdr:cNvPr id="6" name="矩形: 圆角 5">
          <a:extLst>
            <a:ext uri="{FF2B5EF4-FFF2-40B4-BE49-F238E27FC236}">
              <a16:creationId xmlns:a16="http://schemas.microsoft.com/office/drawing/2014/main" id="{33CC775C-FC0A-4083-AE47-2CCB0624018D}"/>
            </a:ext>
          </a:extLst>
        </xdr:cNvPr>
        <xdr:cNvSpPr/>
      </xdr:nvSpPr>
      <xdr:spPr>
        <a:xfrm>
          <a:off x="8553450" y="1495425"/>
          <a:ext cx="657225" cy="1038225"/>
        </a:xfrm>
        <a:prstGeom prst="roundRect">
          <a:avLst>
            <a:gd name="adj" fmla="val 50000"/>
          </a:avLst>
        </a:prstGeom>
        <a:solidFill>
          <a:srgbClr val="3D39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7</xdr:row>
      <xdr:rowOff>28575</xdr:rowOff>
    </xdr:from>
    <xdr:to>
      <xdr:col>15</xdr:col>
      <xdr:colOff>657225</xdr:colOff>
      <xdr:row>12</xdr:row>
      <xdr:rowOff>19050</xdr:rowOff>
    </xdr:to>
    <xdr:sp macro="" textlink="">
      <xdr:nvSpPr>
        <xdr:cNvPr id="7" name="矩形: 圆角 6">
          <a:extLst>
            <a:ext uri="{FF2B5EF4-FFF2-40B4-BE49-F238E27FC236}">
              <a16:creationId xmlns:a16="http://schemas.microsoft.com/office/drawing/2014/main" id="{D1FC428F-AF09-4401-85D4-CF50307556CE}"/>
            </a:ext>
          </a:extLst>
        </xdr:cNvPr>
        <xdr:cNvSpPr/>
      </xdr:nvSpPr>
      <xdr:spPr>
        <a:xfrm>
          <a:off x="9334500" y="1495425"/>
          <a:ext cx="657225" cy="1038225"/>
        </a:xfrm>
        <a:prstGeom prst="roundRect">
          <a:avLst>
            <a:gd name="adj" fmla="val 50000"/>
          </a:avLst>
        </a:prstGeom>
        <a:solidFill>
          <a:srgbClr val="F49C0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9</xdr:col>
      <xdr:colOff>532200</xdr:colOff>
      <xdr:row>2</xdr:row>
      <xdr:rowOff>171449</xdr:rowOff>
    </xdr:from>
    <xdr:to>
      <xdr:col>10</xdr:col>
      <xdr:colOff>456001</xdr:colOff>
      <xdr:row>5</xdr:row>
      <xdr:rowOff>152400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7C66191-6898-40A1-9E38-4905962C7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1900" y="590549"/>
          <a:ext cx="609601" cy="609601"/>
        </a:xfrm>
        <a:prstGeom prst="rect">
          <a:avLst/>
        </a:prstGeom>
      </xdr:spPr>
    </xdr:pic>
    <xdr:clientData/>
  </xdr:twoCellAnchor>
  <xdr:twoCellAnchor editAs="oneCell">
    <xdr:from>
      <xdr:col>9</xdr:col>
      <xdr:colOff>516713</xdr:colOff>
      <xdr:row>8</xdr:row>
      <xdr:rowOff>121425</xdr:rowOff>
    </xdr:from>
    <xdr:to>
      <xdr:col>10</xdr:col>
      <xdr:colOff>471488</xdr:colOff>
      <xdr:row>11</xdr:row>
      <xdr:rowOff>133350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6FBADC9-381F-4457-98A8-9BCB1CFBB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6413" y="1797825"/>
          <a:ext cx="640575" cy="640575"/>
        </a:xfrm>
        <a:prstGeom prst="rect">
          <a:avLst/>
        </a:prstGeom>
      </xdr:spPr>
    </xdr:pic>
    <xdr:clientData/>
  </xdr:twoCellAnchor>
  <xdr:twoCellAnchor>
    <xdr:from>
      <xdr:col>8</xdr:col>
      <xdr:colOff>285750</xdr:colOff>
      <xdr:row>2</xdr:row>
      <xdr:rowOff>142875</xdr:rowOff>
    </xdr:from>
    <xdr:to>
      <xdr:col>9</xdr:col>
      <xdr:colOff>590550</xdr:colOff>
      <xdr:row>5</xdr:row>
      <xdr:rowOff>95250</xdr:rowOff>
    </xdr:to>
    <xdr:sp macro="" textlink="$D$6">
      <xdr:nvSpPr>
        <xdr:cNvPr id="12" name="文本框 11">
          <a:extLst>
            <a:ext uri="{FF2B5EF4-FFF2-40B4-BE49-F238E27FC236}">
              <a16:creationId xmlns:a16="http://schemas.microsoft.com/office/drawing/2014/main" id="{4A98FA71-FFC6-4E84-A31E-A2B8519B49E3}"/>
            </a:ext>
          </a:extLst>
        </xdr:cNvPr>
        <xdr:cNvSpPr txBox="1"/>
      </xdr:nvSpPr>
      <xdr:spPr>
        <a:xfrm>
          <a:off x="5086350" y="561975"/>
          <a:ext cx="723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347C2E-7028-4FFE-A86E-A7A9A4E7B4E8}" type="TxLink">
            <a:rPr lang="en-US" altLang="en-US" sz="2400" b="0" i="0" u="none" strike="noStrike">
              <a:solidFill>
                <a:srgbClr val="D0511C"/>
              </a:solidFill>
              <a:latin typeface="微软雅黑"/>
              <a:ea typeface="微软雅黑"/>
              <a:cs typeface="Arial" panose="020B0604020202020204" pitchFamily="34" charset="0"/>
            </a:rPr>
            <a:pPr algn="ctr"/>
            <a:t>3/5</a:t>
          </a:fld>
          <a:endParaRPr lang="zh-CN" altLang="en-US" sz="2400">
            <a:solidFill>
              <a:srgbClr val="D0511C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285750</xdr:colOff>
      <xdr:row>9</xdr:row>
      <xdr:rowOff>0</xdr:rowOff>
    </xdr:from>
    <xdr:to>
      <xdr:col>9</xdr:col>
      <xdr:colOff>590550</xdr:colOff>
      <xdr:row>11</xdr:row>
      <xdr:rowOff>161925</xdr:rowOff>
    </xdr:to>
    <xdr:sp macro="" textlink="$D$13">
      <xdr:nvSpPr>
        <xdr:cNvPr id="13" name="文本框 12">
          <a:extLst>
            <a:ext uri="{FF2B5EF4-FFF2-40B4-BE49-F238E27FC236}">
              <a16:creationId xmlns:a16="http://schemas.microsoft.com/office/drawing/2014/main" id="{AB000F13-49ED-4FD0-8BF1-68CFB2125829}"/>
            </a:ext>
          </a:extLst>
        </xdr:cNvPr>
        <xdr:cNvSpPr txBox="1"/>
      </xdr:nvSpPr>
      <xdr:spPr>
        <a:xfrm>
          <a:off x="5772150" y="1885950"/>
          <a:ext cx="723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95E98E5-072D-4025-9C62-4D1BFD8B7A2C}" type="TxLink">
            <a:rPr lang="en-US" altLang="en-US" sz="2400" b="0" i="0" u="none" strike="noStrike">
              <a:solidFill>
                <a:srgbClr val="F49C07"/>
              </a:solidFill>
              <a:latin typeface="微软雅黑"/>
              <a:ea typeface="微软雅黑"/>
              <a:cs typeface="Arial" panose="020B0604020202020204" pitchFamily="34" charset="0"/>
            </a:rPr>
            <a:pPr algn="ctr"/>
            <a:t>3/5</a:t>
          </a:fld>
          <a:endParaRPr lang="zh-CN" altLang="en-US" sz="2400">
            <a:solidFill>
              <a:srgbClr val="F49C07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608233</xdr:colOff>
      <xdr:row>17</xdr:row>
      <xdr:rowOff>66675</xdr:rowOff>
    </xdr:from>
    <xdr:to>
      <xdr:col>12</xdr:col>
      <xdr:colOff>428626</xdr:colOff>
      <xdr:row>22</xdr:row>
      <xdr:rowOff>150641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16C0377A-6E83-472B-8754-176ED6A4C654}"/>
            </a:ext>
          </a:extLst>
        </xdr:cNvPr>
        <xdr:cNvSpPr/>
      </xdr:nvSpPr>
      <xdr:spPr>
        <a:xfrm>
          <a:off x="7199533" y="3629025"/>
          <a:ext cx="1191993" cy="1131716"/>
        </a:xfrm>
        <a:custGeom>
          <a:avLst/>
          <a:gdLst>
            <a:gd name="connsiteX0" fmla="*/ 0 w 1762001"/>
            <a:gd name="connsiteY0" fmla="*/ 0 h 2023109"/>
            <a:gd name="connsiteX1" fmla="*/ 1762001 w 1762001"/>
            <a:gd name="connsiteY1" fmla="*/ 0 h 2023109"/>
            <a:gd name="connsiteX2" fmla="*/ 1762001 w 1762001"/>
            <a:gd name="connsiteY2" fmla="*/ 2023109 h 2023109"/>
            <a:gd name="connsiteX3" fmla="*/ 0 w 1762001"/>
            <a:gd name="connsiteY3" fmla="*/ 2023109 h 2023109"/>
            <a:gd name="connsiteX4" fmla="*/ 0 w 1762001"/>
            <a:gd name="connsiteY4" fmla="*/ 0 h 2023109"/>
            <a:gd name="connsiteX0" fmla="*/ 0 w 1762001"/>
            <a:gd name="connsiteY0" fmla="*/ 0 h 2023109"/>
            <a:gd name="connsiteX1" fmla="*/ 1762001 w 1762001"/>
            <a:gd name="connsiteY1" fmla="*/ 209550 h 2023109"/>
            <a:gd name="connsiteX2" fmla="*/ 1762001 w 1762001"/>
            <a:gd name="connsiteY2" fmla="*/ 2023109 h 2023109"/>
            <a:gd name="connsiteX3" fmla="*/ 0 w 1762001"/>
            <a:gd name="connsiteY3" fmla="*/ 2023109 h 2023109"/>
            <a:gd name="connsiteX4" fmla="*/ 0 w 1762001"/>
            <a:gd name="connsiteY4" fmla="*/ 0 h 2023109"/>
            <a:gd name="connsiteX0" fmla="*/ 0 w 1762001"/>
            <a:gd name="connsiteY0" fmla="*/ 0 h 2023109"/>
            <a:gd name="connsiteX1" fmla="*/ 1371476 w 1762001"/>
            <a:gd name="connsiteY1" fmla="*/ 321312 h 2023109"/>
            <a:gd name="connsiteX2" fmla="*/ 1762001 w 1762001"/>
            <a:gd name="connsiteY2" fmla="*/ 209550 h 2023109"/>
            <a:gd name="connsiteX3" fmla="*/ 1762001 w 1762001"/>
            <a:gd name="connsiteY3" fmla="*/ 2023109 h 2023109"/>
            <a:gd name="connsiteX4" fmla="*/ 0 w 1762001"/>
            <a:gd name="connsiteY4" fmla="*/ 2023109 h 2023109"/>
            <a:gd name="connsiteX5" fmla="*/ 0 w 1762001"/>
            <a:gd name="connsiteY5" fmla="*/ 0 h 2023109"/>
            <a:gd name="connsiteX0" fmla="*/ 0 w 1762001"/>
            <a:gd name="connsiteY0" fmla="*/ 103182 h 2126291"/>
            <a:gd name="connsiteX1" fmla="*/ 1095251 w 1762001"/>
            <a:gd name="connsiteY1" fmla="*/ 291144 h 2126291"/>
            <a:gd name="connsiteX2" fmla="*/ 1371476 w 1762001"/>
            <a:gd name="connsiteY2" fmla="*/ 424494 h 2126291"/>
            <a:gd name="connsiteX3" fmla="*/ 1762001 w 1762001"/>
            <a:gd name="connsiteY3" fmla="*/ 312732 h 2126291"/>
            <a:gd name="connsiteX4" fmla="*/ 1762001 w 1762001"/>
            <a:gd name="connsiteY4" fmla="*/ 2126291 h 2126291"/>
            <a:gd name="connsiteX5" fmla="*/ 0 w 1762001"/>
            <a:gd name="connsiteY5" fmla="*/ 2126291 h 2126291"/>
            <a:gd name="connsiteX6" fmla="*/ 0 w 1762001"/>
            <a:gd name="connsiteY6" fmla="*/ 103182 h 2126291"/>
            <a:gd name="connsiteX0" fmla="*/ 0 w 1762001"/>
            <a:gd name="connsiteY0" fmla="*/ 103813 h 2126922"/>
            <a:gd name="connsiteX1" fmla="*/ 647576 w 1762001"/>
            <a:gd name="connsiteY1" fmla="*/ 348925 h 2126922"/>
            <a:gd name="connsiteX2" fmla="*/ 1095251 w 1762001"/>
            <a:gd name="connsiteY2" fmla="*/ 291775 h 2126922"/>
            <a:gd name="connsiteX3" fmla="*/ 1371476 w 1762001"/>
            <a:gd name="connsiteY3" fmla="*/ 425125 h 2126922"/>
            <a:gd name="connsiteX4" fmla="*/ 1762001 w 1762001"/>
            <a:gd name="connsiteY4" fmla="*/ 313363 h 2126922"/>
            <a:gd name="connsiteX5" fmla="*/ 1762001 w 1762001"/>
            <a:gd name="connsiteY5" fmla="*/ 2126922 h 2126922"/>
            <a:gd name="connsiteX6" fmla="*/ 0 w 1762001"/>
            <a:gd name="connsiteY6" fmla="*/ 2126922 h 2126922"/>
            <a:gd name="connsiteX7" fmla="*/ 0 w 1762001"/>
            <a:gd name="connsiteY7" fmla="*/ 103813 h 21269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762001" h="2126922">
              <a:moveTo>
                <a:pt x="0" y="103813"/>
              </a:moveTo>
              <a:cubicBezTo>
                <a:pt x="133329" y="-221095"/>
                <a:pt x="465034" y="317598"/>
                <a:pt x="647576" y="348925"/>
              </a:cubicBezTo>
              <a:cubicBezTo>
                <a:pt x="830118" y="380252"/>
                <a:pt x="1000001" y="250500"/>
                <a:pt x="1095251" y="291775"/>
              </a:cubicBezTo>
              <a:cubicBezTo>
                <a:pt x="1190501" y="333050"/>
                <a:pt x="1254001" y="431052"/>
                <a:pt x="1371476" y="425125"/>
              </a:cubicBezTo>
              <a:lnTo>
                <a:pt x="1762001" y="313363"/>
              </a:lnTo>
              <a:lnTo>
                <a:pt x="1762001" y="2126922"/>
              </a:lnTo>
              <a:lnTo>
                <a:pt x="0" y="2126922"/>
              </a:lnTo>
              <a:lnTo>
                <a:pt x="0" y="103813"/>
              </a:lnTo>
              <a:close/>
            </a:path>
          </a:pathLst>
        </a:custGeom>
        <a:solidFill>
          <a:srgbClr val="F49C0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5</xdr:col>
      <xdr:colOff>47625</xdr:colOff>
      <xdr:row>16</xdr:row>
      <xdr:rowOff>104775</xdr:rowOff>
    </xdr:from>
    <xdr:to>
      <xdr:col>9</xdr:col>
      <xdr:colOff>0</xdr:colOff>
      <xdr:row>25</xdr:row>
      <xdr:rowOff>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326FEFE4-702F-438C-AD74-367A2E34A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17</xdr:row>
      <xdr:rowOff>152400</xdr:rowOff>
    </xdr:from>
    <xdr:to>
      <xdr:col>7</xdr:col>
      <xdr:colOff>247650</xdr:colOff>
      <xdr:row>20</xdr:row>
      <xdr:rowOff>104775</xdr:rowOff>
    </xdr:to>
    <xdr:sp macro="" textlink="$B$18">
      <xdr:nvSpPr>
        <xdr:cNvPr id="31" name="文本框 30">
          <a:extLst>
            <a:ext uri="{FF2B5EF4-FFF2-40B4-BE49-F238E27FC236}">
              <a16:creationId xmlns:a16="http://schemas.microsoft.com/office/drawing/2014/main" id="{0210C0F1-7B3D-42BD-89C0-9510CE8A7AF8}"/>
            </a:ext>
          </a:extLst>
        </xdr:cNvPr>
        <xdr:cNvSpPr txBox="1"/>
      </xdr:nvSpPr>
      <xdr:spPr>
        <a:xfrm>
          <a:off x="4324350" y="3714750"/>
          <a:ext cx="723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927B1F-1FA3-4DBB-A0A7-B127E4FCDCEA}" type="TxLink">
            <a:rPr lang="en-US" alt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微软雅黑"/>
              <a:cs typeface="Arial" panose="020B0604020202020204" pitchFamily="34" charset="0"/>
            </a:rPr>
            <a:pPr algn="ctr"/>
            <a:t>92%</a:t>
          </a:fld>
          <a:endParaRPr lang="zh-CN" altLang="en-US" sz="48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0</xdr:colOff>
      <xdr:row>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E70F9-1728-44C2-998B-0E89A61D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200025</xdr:rowOff>
    </xdr:from>
    <xdr:to>
      <xdr:col>10</xdr:col>
      <xdr:colOff>0</xdr:colOff>
      <xdr:row>12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4738F4-F402-4A34-B232-161279A2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209549</xdr:rowOff>
    </xdr:from>
    <xdr:to>
      <xdr:col>7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86FA6-F393-4714-852B-32E255BC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7</xdr:col>
      <xdr:colOff>0</xdr:colOff>
      <xdr:row>17</xdr:row>
      <xdr:rowOff>209549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B0E0EA5-6AE2-4F44-9D50-DFC8B5FA9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7</xdr:col>
      <xdr:colOff>0</xdr:colOff>
      <xdr:row>26</xdr:row>
      <xdr:rowOff>209549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70E883E-4649-47F2-9A29-EC418495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538163</xdr:colOff>
      <xdr:row>3</xdr:row>
      <xdr:rowOff>123824</xdr:rowOff>
    </xdr:from>
    <xdr:to>
      <xdr:col>6</xdr:col>
      <xdr:colOff>147638</xdr:colOff>
      <xdr:row>6</xdr:row>
      <xdr:rowOff>85724</xdr:rowOff>
    </xdr:to>
    <xdr:sp macro="" textlink="$B$2">
      <xdr:nvSpPr>
        <xdr:cNvPr id="18" name="文本框 17">
          <a:extLst>
            <a:ext uri="{FF2B5EF4-FFF2-40B4-BE49-F238E27FC236}">
              <a16:creationId xmlns:a16="http://schemas.microsoft.com/office/drawing/2014/main" id="{690F1020-6145-4B24-9175-7B5429AC4259}"/>
            </a:ext>
          </a:extLst>
        </xdr:cNvPr>
        <xdr:cNvSpPr txBox="1"/>
      </xdr:nvSpPr>
      <xdr:spPr>
        <a:xfrm>
          <a:off x="3452813" y="752474"/>
          <a:ext cx="9810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3EB17B-9C6E-4227-82BC-ABA05FCE93E1}" type="TxLink">
            <a:rPr lang="en-US" altLang="en-US" sz="2400" b="1" i="0" u="none" strike="noStrike">
              <a:solidFill>
                <a:srgbClr val="DB4D29"/>
              </a:solidFill>
              <a:latin typeface=""/>
              <a:ea typeface="微软雅黑"/>
            </a:rPr>
            <a:pPr algn="ctr"/>
            <a:t>72%</a:t>
          </a:fld>
          <a:endParaRPr lang="zh-CN" altLang="en-US" sz="2400" b="1">
            <a:solidFill>
              <a:srgbClr val="DB4D29"/>
            </a:solidFill>
            <a:latin typeface=""/>
          </a:endParaRPr>
        </a:p>
      </xdr:txBody>
    </xdr:sp>
    <xdr:clientData/>
  </xdr:twoCellAnchor>
  <xdr:twoCellAnchor>
    <xdr:from>
      <xdr:col>4</xdr:col>
      <xdr:colOff>538163</xdr:colOff>
      <xdr:row>12</xdr:row>
      <xdr:rowOff>123824</xdr:rowOff>
    </xdr:from>
    <xdr:to>
      <xdr:col>6</xdr:col>
      <xdr:colOff>147638</xdr:colOff>
      <xdr:row>15</xdr:row>
      <xdr:rowOff>85724</xdr:rowOff>
    </xdr:to>
    <xdr:sp macro="" textlink="$B$12">
      <xdr:nvSpPr>
        <xdr:cNvPr id="20" name="文本框 19">
          <a:extLst>
            <a:ext uri="{FF2B5EF4-FFF2-40B4-BE49-F238E27FC236}">
              <a16:creationId xmlns:a16="http://schemas.microsoft.com/office/drawing/2014/main" id="{96165D58-6060-4CE6-ADA6-94A391309D97}"/>
            </a:ext>
          </a:extLst>
        </xdr:cNvPr>
        <xdr:cNvSpPr txBox="1"/>
      </xdr:nvSpPr>
      <xdr:spPr>
        <a:xfrm>
          <a:off x="3452813" y="2638424"/>
          <a:ext cx="9810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470612-611D-4BEB-83DD-E0D45BA305BB}" type="TxLink">
            <a:rPr lang="en-US" altLang="en-US" sz="2400" b="1" i="0" u="none" strike="noStrike">
              <a:solidFill>
                <a:srgbClr val="FC9A00"/>
              </a:solidFill>
              <a:latin typeface=""/>
              <a:ea typeface="微软雅黑"/>
            </a:rPr>
            <a:pPr algn="ctr"/>
            <a:t>74%</a:t>
          </a:fld>
          <a:endParaRPr lang="zh-CN" altLang="en-US" sz="2400" b="1">
            <a:solidFill>
              <a:srgbClr val="FC9A00"/>
            </a:solidFill>
            <a:latin typeface=""/>
          </a:endParaRPr>
        </a:p>
      </xdr:txBody>
    </xdr:sp>
    <xdr:clientData/>
  </xdr:twoCellAnchor>
  <xdr:twoCellAnchor>
    <xdr:from>
      <xdr:col>4</xdr:col>
      <xdr:colOff>538163</xdr:colOff>
      <xdr:row>21</xdr:row>
      <xdr:rowOff>123824</xdr:rowOff>
    </xdr:from>
    <xdr:to>
      <xdr:col>6</xdr:col>
      <xdr:colOff>147638</xdr:colOff>
      <xdr:row>24</xdr:row>
      <xdr:rowOff>85724</xdr:rowOff>
    </xdr:to>
    <xdr:sp macro="" textlink="$B$21">
      <xdr:nvSpPr>
        <xdr:cNvPr id="21" name="文本框 20">
          <a:extLst>
            <a:ext uri="{FF2B5EF4-FFF2-40B4-BE49-F238E27FC236}">
              <a16:creationId xmlns:a16="http://schemas.microsoft.com/office/drawing/2014/main" id="{89D4379C-B113-43A0-BEC3-4D2B732D3D02}"/>
            </a:ext>
          </a:extLst>
        </xdr:cNvPr>
        <xdr:cNvSpPr txBox="1"/>
      </xdr:nvSpPr>
      <xdr:spPr>
        <a:xfrm>
          <a:off x="3452813" y="4524374"/>
          <a:ext cx="9810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F7BE80-F40B-43DF-A612-1A2755C11A8D}" type="TxLink">
            <a:rPr lang="en-US" altLang="en-US" sz="2400" b="1" i="0" u="none" strike="noStrike">
              <a:solidFill>
                <a:srgbClr val="147699"/>
              </a:solidFill>
              <a:latin typeface=""/>
              <a:ea typeface="微软雅黑"/>
            </a:rPr>
            <a:pPr algn="ctr"/>
            <a:t>23%</a:t>
          </a:fld>
          <a:endParaRPr lang="zh-CN" altLang="en-US" sz="2400" b="1">
            <a:solidFill>
              <a:srgbClr val="147699"/>
            </a:solidFill>
            <a:latin typeface=""/>
          </a:endParaRPr>
        </a:p>
      </xdr:txBody>
    </xdr:sp>
    <xdr:clientData/>
  </xdr:twoCellAnchor>
  <xdr:twoCellAnchor>
    <xdr:from>
      <xdr:col>4</xdr:col>
      <xdr:colOff>0</xdr:colOff>
      <xdr:row>28</xdr:row>
      <xdr:rowOff>1</xdr:rowOff>
    </xdr:from>
    <xdr:to>
      <xdr:col>7</xdr:col>
      <xdr:colOff>0</xdr:colOff>
      <xdr:row>35</xdr:row>
      <xdr:rowOff>1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C43C5579-CA39-4CCF-BFEF-834D3C380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209549</xdr:rowOff>
    </xdr:from>
    <xdr:to>
      <xdr:col>13</xdr:col>
      <xdr:colOff>0</xdr:colOff>
      <xdr:row>9</xdr:row>
      <xdr:rowOff>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4FA8B73D-29E3-4109-AF88-23B18F07B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13</xdr:col>
      <xdr:colOff>0</xdr:colOff>
      <xdr:row>17</xdr:row>
      <xdr:rowOff>209549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7297F41F-F1D8-4A03-AC36-267BA20D6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13</xdr:col>
      <xdr:colOff>0</xdr:colOff>
      <xdr:row>26</xdr:row>
      <xdr:rowOff>209549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C26D889-CC57-4E3F-A980-EEB8A73A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557213</xdr:colOff>
      <xdr:row>0</xdr:row>
      <xdr:rowOff>47624</xdr:rowOff>
    </xdr:from>
    <xdr:to>
      <xdr:col>11</xdr:col>
      <xdr:colOff>166688</xdr:colOff>
      <xdr:row>3</xdr:row>
      <xdr:rowOff>9524</xdr:rowOff>
    </xdr:to>
    <xdr:sp macro="" textlink="$B$2">
      <xdr:nvSpPr>
        <xdr:cNvPr id="29" name="文本框 28">
          <a:extLst>
            <a:ext uri="{FF2B5EF4-FFF2-40B4-BE49-F238E27FC236}">
              <a16:creationId xmlns:a16="http://schemas.microsoft.com/office/drawing/2014/main" id="{53A525F5-066F-43AC-8E56-217B9D0C0EA8}"/>
            </a:ext>
          </a:extLst>
        </xdr:cNvPr>
        <xdr:cNvSpPr txBox="1"/>
      </xdr:nvSpPr>
      <xdr:spPr>
        <a:xfrm>
          <a:off x="9129713" y="47624"/>
          <a:ext cx="9810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77C663C-8886-448B-935B-DB79B3AECE7D}" type="TxLink">
            <a:rPr lang="en-US" altLang="en-US" sz="2000" b="0" i="0" u="none" strike="noStrike">
              <a:solidFill>
                <a:srgbClr val="F49C07"/>
              </a:solidFill>
              <a:latin typeface="微软雅黑"/>
              <a:ea typeface="微软雅黑"/>
            </a:rPr>
            <a:pPr algn="ctr"/>
            <a:t>72%</a:t>
          </a:fld>
          <a:endParaRPr lang="zh-CN" altLang="en-US" sz="2000" b="1">
            <a:solidFill>
              <a:srgbClr val="F49C07"/>
            </a:solidFill>
            <a:latin typeface=""/>
          </a:endParaRPr>
        </a:p>
      </xdr:txBody>
    </xdr:sp>
    <xdr:clientData/>
  </xdr:twoCellAnchor>
  <xdr:twoCellAnchor>
    <xdr:from>
      <xdr:col>9</xdr:col>
      <xdr:colOff>481013</xdr:colOff>
      <xdr:row>7</xdr:row>
      <xdr:rowOff>142874</xdr:rowOff>
    </xdr:from>
    <xdr:to>
      <xdr:col>11</xdr:col>
      <xdr:colOff>90488</xdr:colOff>
      <xdr:row>10</xdr:row>
      <xdr:rowOff>104774</xdr:rowOff>
    </xdr:to>
    <xdr:sp macro="" textlink="$B$12">
      <xdr:nvSpPr>
        <xdr:cNvPr id="30" name="文本框 29">
          <a:extLst>
            <a:ext uri="{FF2B5EF4-FFF2-40B4-BE49-F238E27FC236}">
              <a16:creationId xmlns:a16="http://schemas.microsoft.com/office/drawing/2014/main" id="{7717C99E-737E-4BA4-B2AF-12F059359BC5}"/>
            </a:ext>
          </a:extLst>
        </xdr:cNvPr>
        <xdr:cNvSpPr txBox="1"/>
      </xdr:nvSpPr>
      <xdr:spPr>
        <a:xfrm>
          <a:off x="9053513" y="1609724"/>
          <a:ext cx="9810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470612-611D-4BEB-83DD-E0D45BA305BB}" type="TxLink">
            <a:rPr lang="en-US" altLang="en-US" sz="2400" b="1" i="0" u="none" strike="noStrike">
              <a:solidFill>
                <a:srgbClr val="1378A6"/>
              </a:solidFill>
              <a:latin typeface=""/>
              <a:ea typeface="微软雅黑"/>
            </a:rPr>
            <a:pPr algn="ctr"/>
            <a:t>74%</a:t>
          </a:fld>
          <a:endParaRPr lang="zh-CN" altLang="en-US" sz="2400" b="1">
            <a:solidFill>
              <a:srgbClr val="1378A6"/>
            </a:solidFill>
            <a:latin typeface=""/>
          </a:endParaRPr>
        </a:p>
      </xdr:txBody>
    </xdr:sp>
    <xdr:clientData/>
  </xdr:twoCellAnchor>
  <xdr:twoCellAnchor>
    <xdr:from>
      <xdr:col>9</xdr:col>
      <xdr:colOff>423863</xdr:colOff>
      <xdr:row>16</xdr:row>
      <xdr:rowOff>57149</xdr:rowOff>
    </xdr:from>
    <xdr:to>
      <xdr:col>11</xdr:col>
      <xdr:colOff>33338</xdr:colOff>
      <xdr:row>19</xdr:row>
      <xdr:rowOff>19049</xdr:rowOff>
    </xdr:to>
    <xdr:sp macro="" textlink="$B$21">
      <xdr:nvSpPr>
        <xdr:cNvPr id="31" name="文本框 30">
          <a:extLst>
            <a:ext uri="{FF2B5EF4-FFF2-40B4-BE49-F238E27FC236}">
              <a16:creationId xmlns:a16="http://schemas.microsoft.com/office/drawing/2014/main" id="{3F72D03E-477F-47F9-9F3B-BABF85D415BA}"/>
            </a:ext>
          </a:extLst>
        </xdr:cNvPr>
        <xdr:cNvSpPr txBox="1"/>
      </xdr:nvSpPr>
      <xdr:spPr>
        <a:xfrm>
          <a:off x="6767513" y="3409949"/>
          <a:ext cx="9810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F7BE80-F40B-43DF-A612-1A2755C11A8D}" type="TxLink">
            <a:rPr lang="en-US" altLang="en-US" sz="2400" b="1" i="0" u="none" strike="noStrike">
              <a:solidFill>
                <a:srgbClr val="D05128"/>
              </a:solidFill>
              <a:latin typeface=""/>
              <a:ea typeface="微软雅黑"/>
            </a:rPr>
            <a:pPr algn="ctr"/>
            <a:t>23%</a:t>
          </a:fld>
          <a:endParaRPr lang="zh-CN" altLang="en-US" sz="2400" b="1">
            <a:solidFill>
              <a:srgbClr val="D05128"/>
            </a:solidFill>
            <a:latin typeface="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"/>
  <sheetViews>
    <sheetView showGridLines="0" topLeftCell="A52" workbookViewId="0">
      <selection activeCell="L21" sqref="L21"/>
    </sheetView>
  </sheetViews>
  <sheetFormatPr defaultRowHeight="14.25" x14ac:dyDescent="0.2"/>
  <cols>
    <col min="10" max="10" width="2.875" customWidth="1"/>
  </cols>
  <sheetData>
    <row r="1" spans="11:11" ht="16.5" x14ac:dyDescent="0.3">
      <c r="K1" s="1" t="s">
        <v>0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9475-E82C-4CD6-922D-1AF68FEA3034}">
  <dimension ref="A1"/>
  <sheetViews>
    <sheetView tabSelected="1" zoomScale="40" zoomScaleNormal="40" workbookViewId="0">
      <selection activeCell="AP8" sqref="AP7:AP8"/>
    </sheetView>
  </sheetViews>
  <sheetFormatPr defaultRowHeight="14.25" x14ac:dyDescent="0.2"/>
  <cols>
    <col min="1" max="16384" width="9" style="4"/>
  </cols>
  <sheetData/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445E-6AEB-46AB-9305-0512DF74E45D}">
  <dimension ref="A1:M5"/>
  <sheetViews>
    <sheetView topLeftCell="B1" workbookViewId="0">
      <selection activeCell="G1" sqref="G1:M11"/>
    </sheetView>
  </sheetViews>
  <sheetFormatPr defaultRowHeight="16.5" x14ac:dyDescent="0.2"/>
  <cols>
    <col min="1" max="6" width="9" style="3"/>
    <col min="7" max="8" width="9" style="5"/>
    <col min="9" max="13" width="9" style="4"/>
  </cols>
  <sheetData>
    <row r="1" spans="1:4" x14ac:dyDescent="0.2">
      <c r="A1" s="3" t="s">
        <v>40</v>
      </c>
      <c r="B1" s="3" t="s">
        <v>41</v>
      </c>
      <c r="C1" s="3">
        <v>270</v>
      </c>
      <c r="D1" s="3" t="s">
        <v>42</v>
      </c>
    </row>
    <row r="2" spans="1:4" x14ac:dyDescent="0.2">
      <c r="A2" s="3" t="s">
        <v>4</v>
      </c>
      <c r="B2" s="3">
        <f ca="1">RANDBETWEEN(55,100)</f>
        <v>84</v>
      </c>
      <c r="C2" s="3">
        <f ca="1">B2/MAX($B$2:$B$5)*270</f>
        <v>270</v>
      </c>
      <c r="D2" s="3">
        <f ca="1">360-C2</f>
        <v>90</v>
      </c>
    </row>
    <row r="3" spans="1:4" x14ac:dyDescent="0.2">
      <c r="A3" s="3" t="s">
        <v>5</v>
      </c>
      <c r="B3" s="3">
        <f ca="1">B2-RANDBETWEEN(10,25)</f>
        <v>66</v>
      </c>
      <c r="C3" s="3">
        <f t="shared" ref="C3:C5" ca="1" si="0">B3/MAX($B$2:$B$5)*270</f>
        <v>212.14285714285714</v>
      </c>
      <c r="D3" s="3">
        <f t="shared" ref="D3:D5" ca="1" si="1">360-C3</f>
        <v>147.85714285714286</v>
      </c>
    </row>
    <row r="4" spans="1:4" x14ac:dyDescent="0.2">
      <c r="A4" s="3" t="s">
        <v>6</v>
      </c>
      <c r="B4" s="3">
        <f t="shared" ref="B4:B5" ca="1" si="2">B3-RANDBETWEEN(10,25)</f>
        <v>53</v>
      </c>
      <c r="C4" s="3">
        <f t="shared" ca="1" si="0"/>
        <v>170.35714285714286</v>
      </c>
      <c r="D4" s="3">
        <f t="shared" ca="1" si="1"/>
        <v>189.64285714285714</v>
      </c>
    </row>
    <row r="5" spans="1:4" x14ac:dyDescent="0.2">
      <c r="A5" s="3" t="s">
        <v>9</v>
      </c>
      <c r="B5" s="3">
        <f t="shared" ca="1" si="2"/>
        <v>35</v>
      </c>
      <c r="C5" s="3">
        <f t="shared" ca="1" si="0"/>
        <v>112.5</v>
      </c>
      <c r="D5" s="3">
        <f t="shared" ca="1" si="1"/>
        <v>247.5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8AA3-2EB8-4BB4-BFE6-5C523B1560D1}">
  <dimension ref="A1:K13"/>
  <sheetViews>
    <sheetView workbookViewId="0">
      <selection activeCell="C25" sqref="C25"/>
    </sheetView>
  </sheetViews>
  <sheetFormatPr defaultRowHeight="16.5" x14ac:dyDescent="0.2"/>
  <cols>
    <col min="1" max="4" width="9" style="3"/>
    <col min="5" max="5" width="9" style="5"/>
    <col min="6" max="11" width="9" style="4"/>
  </cols>
  <sheetData>
    <row r="1" spans="1:3" x14ac:dyDescent="0.2">
      <c r="A1" s="3" t="s">
        <v>34</v>
      </c>
      <c r="B1" s="3" t="s">
        <v>35</v>
      </c>
      <c r="C1" s="3" t="s">
        <v>36</v>
      </c>
    </row>
    <row r="2" spans="1:3" x14ac:dyDescent="0.2">
      <c r="A2" s="3" t="s">
        <v>19</v>
      </c>
      <c r="B2" s="3">
        <v>55</v>
      </c>
      <c r="C2" s="3">
        <v>33</v>
      </c>
    </row>
    <row r="3" spans="1:3" x14ac:dyDescent="0.2">
      <c r="A3" s="3" t="s">
        <v>20</v>
      </c>
      <c r="B3" s="3">
        <f ca="1">B2+RANDBETWEEN(-3,10)</f>
        <v>54</v>
      </c>
      <c r="C3" s="3">
        <f ca="1">C2+RANDBETWEEN(-5,15)</f>
        <v>32</v>
      </c>
    </row>
    <row r="4" spans="1:3" x14ac:dyDescent="0.2">
      <c r="A4" s="3" t="s">
        <v>21</v>
      </c>
      <c r="B4" s="3">
        <f t="shared" ref="B4:B13" ca="1" si="0">B3+RANDBETWEEN(-3,10)</f>
        <v>51</v>
      </c>
      <c r="C4" s="3">
        <f t="shared" ref="C4:C13" ca="1" si="1">C3+RANDBETWEEN(-5,15)</f>
        <v>39</v>
      </c>
    </row>
    <row r="5" spans="1:3" x14ac:dyDescent="0.2">
      <c r="A5" s="3" t="s">
        <v>22</v>
      </c>
      <c r="B5" s="3">
        <f t="shared" ca="1" si="0"/>
        <v>54</v>
      </c>
      <c r="C5" s="3">
        <f t="shared" ca="1" si="1"/>
        <v>44</v>
      </c>
    </row>
    <row r="6" spans="1:3" x14ac:dyDescent="0.2">
      <c r="A6" s="3" t="s">
        <v>23</v>
      </c>
      <c r="B6" s="3">
        <f t="shared" ca="1" si="0"/>
        <v>51</v>
      </c>
      <c r="C6" s="3">
        <f t="shared" ca="1" si="1"/>
        <v>59</v>
      </c>
    </row>
    <row r="7" spans="1:3" x14ac:dyDescent="0.2">
      <c r="A7" s="3" t="s">
        <v>24</v>
      </c>
      <c r="B7" s="3">
        <f t="shared" ca="1" si="0"/>
        <v>53</v>
      </c>
      <c r="C7" s="3">
        <f t="shared" ca="1" si="1"/>
        <v>69</v>
      </c>
    </row>
    <row r="8" spans="1:3" x14ac:dyDescent="0.2">
      <c r="A8" s="3" t="s">
        <v>25</v>
      </c>
      <c r="B8" s="3">
        <f t="shared" ca="1" si="0"/>
        <v>57</v>
      </c>
      <c r="C8" s="3">
        <f t="shared" ca="1" si="1"/>
        <v>80</v>
      </c>
    </row>
    <row r="9" spans="1:3" x14ac:dyDescent="0.2">
      <c r="A9" s="3" t="s">
        <v>26</v>
      </c>
      <c r="B9" s="3">
        <f t="shared" ca="1" si="0"/>
        <v>60</v>
      </c>
      <c r="C9" s="3">
        <f t="shared" ca="1" si="1"/>
        <v>81</v>
      </c>
    </row>
    <row r="10" spans="1:3" x14ac:dyDescent="0.2">
      <c r="A10" s="3" t="s">
        <v>27</v>
      </c>
      <c r="B10" s="3">
        <f t="shared" ca="1" si="0"/>
        <v>65</v>
      </c>
      <c r="C10" s="3">
        <f t="shared" ca="1" si="1"/>
        <v>81</v>
      </c>
    </row>
    <row r="11" spans="1:3" x14ac:dyDescent="0.2">
      <c r="A11" s="3" t="s">
        <v>28</v>
      </c>
      <c r="B11" s="3">
        <f t="shared" ca="1" si="0"/>
        <v>74</v>
      </c>
      <c r="C11" s="3">
        <f t="shared" ca="1" si="1"/>
        <v>87</v>
      </c>
    </row>
    <row r="12" spans="1:3" x14ac:dyDescent="0.2">
      <c r="A12" s="3" t="s">
        <v>29</v>
      </c>
      <c r="B12" s="3">
        <f t="shared" ca="1" si="0"/>
        <v>72</v>
      </c>
      <c r="C12" s="3">
        <f t="shared" ca="1" si="1"/>
        <v>97</v>
      </c>
    </row>
    <row r="13" spans="1:3" x14ac:dyDescent="0.2">
      <c r="A13" s="3" t="s">
        <v>30</v>
      </c>
      <c r="B13" s="3">
        <f t="shared" ca="1" si="0"/>
        <v>78</v>
      </c>
      <c r="C13" s="3">
        <f t="shared" ca="1" si="1"/>
        <v>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4BB4-5703-445D-A734-C1ADDB2283FF}">
  <dimension ref="A1:L13"/>
  <sheetViews>
    <sheetView workbookViewId="0">
      <selection activeCell="B15" sqref="B15"/>
    </sheetView>
  </sheetViews>
  <sheetFormatPr defaultRowHeight="16.5" x14ac:dyDescent="0.2"/>
  <cols>
    <col min="1" max="5" width="9" style="3"/>
    <col min="6" max="12" width="9" style="4"/>
  </cols>
  <sheetData>
    <row r="1" spans="1:4" x14ac:dyDescent="0.2">
      <c r="A1" s="3" t="s">
        <v>18</v>
      </c>
      <c r="B1" s="3" t="s">
        <v>33</v>
      </c>
      <c r="C1" s="3" t="s">
        <v>32</v>
      </c>
      <c r="D1" s="3" t="s">
        <v>31</v>
      </c>
    </row>
    <row r="2" spans="1:4" x14ac:dyDescent="0.2">
      <c r="A2" s="3" t="s">
        <v>19</v>
      </c>
      <c r="B2" s="3">
        <v>55</v>
      </c>
      <c r="C2" s="3">
        <v>33</v>
      </c>
      <c r="D2" s="3">
        <v>25</v>
      </c>
    </row>
    <row r="3" spans="1:4" x14ac:dyDescent="0.2">
      <c r="A3" s="3" t="s">
        <v>20</v>
      </c>
      <c r="B3" s="3">
        <f ca="1">B2+RANDBETWEEN(-10,2)</f>
        <v>54</v>
      </c>
      <c r="C3" s="3">
        <f ca="1">C2+RANDBETWEEN(-10,8)</f>
        <v>26</v>
      </c>
      <c r="D3" s="3">
        <f ca="1">D2+RANDBETWEEN(-5,1)</f>
        <v>20</v>
      </c>
    </row>
    <row r="4" spans="1:4" x14ac:dyDescent="0.2">
      <c r="A4" s="3" t="s">
        <v>21</v>
      </c>
      <c r="B4" s="3">
        <f t="shared" ref="B4:B13" ca="1" si="0">B3+RANDBETWEEN(-10,2)</f>
        <v>56</v>
      </c>
      <c r="C4" s="3">
        <f t="shared" ref="C4:C13" ca="1" si="1">C3+RANDBETWEEN(-10,8)</f>
        <v>20</v>
      </c>
      <c r="D4" s="3">
        <f ca="1">D3+RANDBETWEEN(-5,10)</f>
        <v>15</v>
      </c>
    </row>
    <row r="5" spans="1:4" x14ac:dyDescent="0.2">
      <c r="A5" s="3" t="s">
        <v>22</v>
      </c>
      <c r="B5" s="3">
        <f t="shared" ca="1" si="0"/>
        <v>50</v>
      </c>
      <c r="C5" s="3">
        <f t="shared" ca="1" si="1"/>
        <v>15</v>
      </c>
      <c r="D5" s="3">
        <f t="shared" ref="D5:D13" ca="1" si="2">D4+RANDBETWEEN(-5,10)</f>
        <v>22</v>
      </c>
    </row>
    <row r="6" spans="1:4" x14ac:dyDescent="0.2">
      <c r="A6" s="3" t="s">
        <v>23</v>
      </c>
      <c r="B6" s="3">
        <f t="shared" ca="1" si="0"/>
        <v>51</v>
      </c>
      <c r="C6" s="3">
        <f t="shared" ca="1" si="1"/>
        <v>17</v>
      </c>
      <c r="D6" s="3">
        <f t="shared" ca="1" si="2"/>
        <v>21</v>
      </c>
    </row>
    <row r="7" spans="1:4" x14ac:dyDescent="0.2">
      <c r="A7" s="3" t="s">
        <v>24</v>
      </c>
      <c r="B7" s="3">
        <f t="shared" ca="1" si="0"/>
        <v>43</v>
      </c>
      <c r="C7" s="3">
        <f t="shared" ca="1" si="1"/>
        <v>8</v>
      </c>
      <c r="D7" s="3">
        <f t="shared" ca="1" si="2"/>
        <v>31</v>
      </c>
    </row>
    <row r="8" spans="1:4" x14ac:dyDescent="0.2">
      <c r="A8" s="3" t="s">
        <v>25</v>
      </c>
      <c r="B8" s="3">
        <f t="shared" ca="1" si="0"/>
        <v>45</v>
      </c>
      <c r="C8" s="3">
        <f t="shared" ca="1" si="1"/>
        <v>0</v>
      </c>
      <c r="D8" s="3">
        <f t="shared" ca="1" si="2"/>
        <v>27</v>
      </c>
    </row>
    <row r="9" spans="1:4" x14ac:dyDescent="0.2">
      <c r="A9" s="3" t="s">
        <v>26</v>
      </c>
      <c r="B9" s="3">
        <f t="shared" ca="1" si="0"/>
        <v>41</v>
      </c>
      <c r="C9" s="3">
        <f t="shared" ca="1" si="1"/>
        <v>-2</v>
      </c>
      <c r="D9" s="3">
        <f t="shared" ca="1" si="2"/>
        <v>23</v>
      </c>
    </row>
    <row r="10" spans="1:4" x14ac:dyDescent="0.2">
      <c r="A10" s="3" t="s">
        <v>27</v>
      </c>
      <c r="B10" s="3">
        <f t="shared" ca="1" si="0"/>
        <v>35</v>
      </c>
      <c r="C10" s="3">
        <f t="shared" ca="1" si="1"/>
        <v>2</v>
      </c>
      <c r="D10" s="3">
        <f t="shared" ca="1" si="2"/>
        <v>31</v>
      </c>
    </row>
    <row r="11" spans="1:4" x14ac:dyDescent="0.2">
      <c r="A11" s="3" t="s">
        <v>28</v>
      </c>
      <c r="B11" s="3">
        <f t="shared" ca="1" si="0"/>
        <v>37</v>
      </c>
      <c r="C11" s="3">
        <f t="shared" ca="1" si="1"/>
        <v>7</v>
      </c>
      <c r="D11" s="3">
        <f t="shared" ca="1" si="2"/>
        <v>31</v>
      </c>
    </row>
    <row r="12" spans="1:4" x14ac:dyDescent="0.2">
      <c r="A12" s="3" t="s">
        <v>29</v>
      </c>
      <c r="B12" s="3">
        <f t="shared" ca="1" si="0"/>
        <v>27</v>
      </c>
      <c r="C12" s="3">
        <f t="shared" ca="1" si="1"/>
        <v>2</v>
      </c>
      <c r="D12" s="3">
        <f t="shared" ca="1" si="2"/>
        <v>37</v>
      </c>
    </row>
    <row r="13" spans="1:4" x14ac:dyDescent="0.2">
      <c r="A13" s="3" t="s">
        <v>30</v>
      </c>
      <c r="B13" s="3">
        <f t="shared" ca="1" si="0"/>
        <v>21</v>
      </c>
      <c r="C13" s="3">
        <f t="shared" ca="1" si="1"/>
        <v>-1</v>
      </c>
      <c r="D13" s="3">
        <f t="shared" ca="1" si="2"/>
        <v>32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393-BBDB-4A6D-B6FE-6F41698AD7A7}">
  <dimension ref="A1:M19"/>
  <sheetViews>
    <sheetView workbookViewId="0">
      <selection activeCell="D22" sqref="D22"/>
    </sheetView>
  </sheetViews>
  <sheetFormatPr defaultRowHeight="16.5" x14ac:dyDescent="0.2"/>
  <cols>
    <col min="1" max="3" width="9" style="7"/>
    <col min="4" max="4" width="9" style="3"/>
    <col min="5" max="7" width="9" style="5"/>
    <col min="8" max="8" width="9" style="4"/>
    <col min="9" max="9" width="5.5" style="4" customWidth="1"/>
    <col min="10" max="13" width="9" style="4"/>
  </cols>
  <sheetData>
    <row r="1" spans="1:4" x14ac:dyDescent="0.2">
      <c r="A1" s="7" t="s">
        <v>1</v>
      </c>
      <c r="B1" s="7" t="s">
        <v>7</v>
      </c>
      <c r="C1" s="7" t="s">
        <v>8</v>
      </c>
    </row>
    <row r="2" spans="1:4" x14ac:dyDescent="0.2">
      <c r="A2" s="7" t="s">
        <v>4</v>
      </c>
      <c r="B2" s="7">
        <v>1</v>
      </c>
      <c r="C2" s="7">
        <f ca="1">IF($D$5&gt;=ROW(A1),1,0)</f>
        <v>1</v>
      </c>
    </row>
    <row r="3" spans="1:4" x14ac:dyDescent="0.2">
      <c r="A3" s="7" t="s">
        <v>5</v>
      </c>
      <c r="B3" s="7">
        <v>1</v>
      </c>
      <c r="C3" s="7">
        <f t="shared" ref="C3:C6" ca="1" si="0">IF($D$5&gt;=ROW(A2),1,0)</f>
        <v>1</v>
      </c>
    </row>
    <row r="4" spans="1:4" x14ac:dyDescent="0.2">
      <c r="A4" s="7" t="s">
        <v>6</v>
      </c>
      <c r="B4" s="7">
        <v>1</v>
      </c>
      <c r="C4" s="7">
        <f t="shared" ca="1" si="0"/>
        <v>1</v>
      </c>
    </row>
    <row r="5" spans="1:4" x14ac:dyDescent="0.2">
      <c r="A5" s="7" t="s">
        <v>9</v>
      </c>
      <c r="B5" s="7">
        <v>1</v>
      </c>
      <c r="C5" s="7">
        <f t="shared" ca="1" si="0"/>
        <v>0</v>
      </c>
      <c r="D5" s="3">
        <f ca="1">RANDBETWEEN(1,5)</f>
        <v>3</v>
      </c>
    </row>
    <row r="6" spans="1:4" x14ac:dyDescent="0.2">
      <c r="A6" s="7" t="s">
        <v>10</v>
      </c>
      <c r="B6" s="7">
        <v>1</v>
      </c>
      <c r="C6" s="7">
        <f t="shared" ca="1" si="0"/>
        <v>0</v>
      </c>
      <c r="D6" s="3" t="str">
        <f ca="1">SUM(C2:C6)&amp;"/5"</f>
        <v>3/5</v>
      </c>
    </row>
    <row r="8" spans="1:4" x14ac:dyDescent="0.2">
      <c r="A8" s="7" t="s">
        <v>1</v>
      </c>
      <c r="B8" s="7" t="s">
        <v>7</v>
      </c>
      <c r="C8" s="7" t="s">
        <v>8</v>
      </c>
    </row>
    <row r="9" spans="1:4" x14ac:dyDescent="0.2">
      <c r="A9" s="7" t="s">
        <v>4</v>
      </c>
      <c r="B9" s="7">
        <v>1</v>
      </c>
      <c r="C9" s="7">
        <f ca="1">IF($D$12&gt;=ROW(A1),1,0)</f>
        <v>1</v>
      </c>
    </row>
    <row r="10" spans="1:4" x14ac:dyDescent="0.2">
      <c r="A10" s="7" t="s">
        <v>5</v>
      </c>
      <c r="B10" s="7">
        <v>1</v>
      </c>
      <c r="C10" s="7">
        <f t="shared" ref="C10:C13" ca="1" si="1">IF($D$12&gt;=ROW(A2),1,0)</f>
        <v>1</v>
      </c>
    </row>
    <row r="11" spans="1:4" x14ac:dyDescent="0.2">
      <c r="A11" s="7" t="s">
        <v>6</v>
      </c>
      <c r="B11" s="7">
        <v>1</v>
      </c>
      <c r="C11" s="7">
        <f t="shared" ca="1" si="1"/>
        <v>1</v>
      </c>
    </row>
    <row r="12" spans="1:4" x14ac:dyDescent="0.2">
      <c r="A12" s="7" t="s">
        <v>9</v>
      </c>
      <c r="B12" s="7">
        <v>1</v>
      </c>
      <c r="C12" s="7">
        <f t="shared" ca="1" si="1"/>
        <v>0</v>
      </c>
      <c r="D12" s="3">
        <f ca="1">RANDBETWEEN(1,5)</f>
        <v>3</v>
      </c>
    </row>
    <row r="13" spans="1:4" x14ac:dyDescent="0.2">
      <c r="A13" s="7" t="s">
        <v>10</v>
      </c>
      <c r="B13" s="7">
        <v>1</v>
      </c>
      <c r="C13" s="7">
        <f t="shared" ca="1" si="1"/>
        <v>0</v>
      </c>
      <c r="D13" s="3" t="str">
        <f ca="1">SUM(C9:C13)&amp;"/5"</f>
        <v>3/5</v>
      </c>
    </row>
    <row r="17" spans="1:4" x14ac:dyDescent="0.3">
      <c r="A17" s="8" t="s">
        <v>1</v>
      </c>
      <c r="B17" s="8" t="s">
        <v>12</v>
      </c>
      <c r="C17" s="7" t="s">
        <v>13</v>
      </c>
      <c r="D17" s="1"/>
    </row>
    <row r="18" spans="1:4" x14ac:dyDescent="0.3">
      <c r="A18" s="8" t="s">
        <v>11</v>
      </c>
      <c r="B18" s="9">
        <f ca="1">RANDBETWEEN(15,98)/100</f>
        <v>0.92</v>
      </c>
      <c r="C18" s="10">
        <v>1</v>
      </c>
      <c r="D18" s="2"/>
    </row>
    <row r="19" spans="1:4" x14ac:dyDescent="0.3">
      <c r="A19" s="8"/>
      <c r="B19" s="9"/>
      <c r="C19" s="10"/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1C04-EC81-4989-A32B-F30332991952}">
  <dimension ref="A1:K12"/>
  <sheetViews>
    <sheetView workbookViewId="0">
      <selection activeCell="M11" sqref="M11"/>
    </sheetView>
  </sheetViews>
  <sheetFormatPr defaultRowHeight="16.5" x14ac:dyDescent="0.2"/>
  <cols>
    <col min="1" max="5" width="9" style="3"/>
    <col min="6" max="11" width="9" style="4"/>
  </cols>
  <sheetData>
    <row r="1" spans="1:4" x14ac:dyDescent="0.2">
      <c r="A1" s="3" t="s">
        <v>1</v>
      </c>
      <c r="B1" s="3" t="s">
        <v>37</v>
      </c>
      <c r="C1" s="3" t="s">
        <v>38</v>
      </c>
      <c r="D1" s="3">
        <f ca="1">RANDBETWEEN(1,5)</f>
        <v>1</v>
      </c>
    </row>
    <row r="2" spans="1:4" x14ac:dyDescent="0.2">
      <c r="A2" s="3" t="s">
        <v>4</v>
      </c>
      <c r="B2" s="3">
        <v>55</v>
      </c>
      <c r="C2" s="3">
        <f ca="1">IF(ROW(A1)=$D$1,B2,0)</f>
        <v>55</v>
      </c>
    </row>
    <row r="3" spans="1:4" x14ac:dyDescent="0.2">
      <c r="A3" s="3" t="s">
        <v>5</v>
      </c>
      <c r="B3" s="3">
        <f ca="1">B2-RANDBETWEEN(3,10)</f>
        <v>46</v>
      </c>
      <c r="C3" s="3">
        <f t="shared" ref="C3:C6" ca="1" si="0">IF(ROW(A2)=$D$1,B3,0)</f>
        <v>0</v>
      </c>
    </row>
    <row r="4" spans="1:4" x14ac:dyDescent="0.2">
      <c r="A4" s="3" t="s">
        <v>6</v>
      </c>
      <c r="B4" s="3">
        <f t="shared" ref="B4:B6" ca="1" si="1">B3-RANDBETWEEN(3,10)</f>
        <v>36</v>
      </c>
      <c r="C4" s="3">
        <f t="shared" ca="1" si="0"/>
        <v>0</v>
      </c>
    </row>
    <row r="5" spans="1:4" x14ac:dyDescent="0.2">
      <c r="A5" s="3" t="s">
        <v>9</v>
      </c>
      <c r="B5" s="3">
        <f t="shared" ca="1" si="1"/>
        <v>31</v>
      </c>
      <c r="C5" s="3">
        <f t="shared" ca="1" si="0"/>
        <v>0</v>
      </c>
    </row>
    <row r="6" spans="1:4" x14ac:dyDescent="0.2">
      <c r="A6" s="3" t="s">
        <v>10</v>
      </c>
      <c r="B6" s="3">
        <f t="shared" ca="1" si="1"/>
        <v>26</v>
      </c>
      <c r="C6" s="3">
        <f t="shared" ca="1" si="0"/>
        <v>0</v>
      </c>
    </row>
    <row r="10" spans="1:4" x14ac:dyDescent="0.2">
      <c r="A10" s="3" t="s">
        <v>1</v>
      </c>
      <c r="B10" s="3" t="s">
        <v>37</v>
      </c>
      <c r="C10" s="3" t="s">
        <v>39</v>
      </c>
    </row>
    <row r="11" spans="1:4" x14ac:dyDescent="0.2">
      <c r="A11" s="3" t="s">
        <v>4</v>
      </c>
      <c r="B11" s="3">
        <f t="shared" ref="B11:B12" ca="1" si="2">RANDBETWEEN(35,88)</f>
        <v>84</v>
      </c>
      <c r="C11" s="3">
        <v>100</v>
      </c>
    </row>
    <row r="12" spans="1:4" x14ac:dyDescent="0.2">
      <c r="A12" s="3" t="s">
        <v>5</v>
      </c>
      <c r="B12" s="3">
        <f t="shared" ca="1" si="2"/>
        <v>72</v>
      </c>
      <c r="C12" s="3">
        <v>100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B68A-57EE-4DC1-B985-DEB5D61B741A}">
  <dimension ref="A1:N35"/>
  <sheetViews>
    <sheetView topLeftCell="A22" workbookViewId="0">
      <selection activeCell="C2" sqref="C2"/>
    </sheetView>
  </sheetViews>
  <sheetFormatPr defaultRowHeight="16.5" x14ac:dyDescent="0.3"/>
  <cols>
    <col min="1" max="2" width="9" style="3"/>
    <col min="3" max="3" width="11.25" style="3" bestFit="1" customWidth="1"/>
    <col min="4" max="7" width="9" style="6"/>
    <col min="8" max="8" width="9" style="4"/>
    <col min="10" max="13" width="9" style="6"/>
    <col min="14" max="14" width="9" style="4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3" t="s">
        <v>4</v>
      </c>
      <c r="B2" s="11">
        <f ca="1">RANDBETWEEN(65,75)/100</f>
        <v>0.72</v>
      </c>
      <c r="C2" s="11">
        <f ca="1">1-B2</f>
        <v>0.28000000000000003</v>
      </c>
    </row>
    <row r="11" spans="1:3" x14ac:dyDescent="0.3">
      <c r="A11" s="3" t="s">
        <v>1</v>
      </c>
      <c r="B11" s="3" t="s">
        <v>2</v>
      </c>
      <c r="C11" s="3" t="s">
        <v>3</v>
      </c>
    </row>
    <row r="12" spans="1:3" x14ac:dyDescent="0.3">
      <c r="A12" s="3" t="s">
        <v>5</v>
      </c>
      <c r="B12" s="11">
        <f ca="1">RAND()</f>
        <v>0.73880579631254062</v>
      </c>
      <c r="C12" s="11">
        <f ca="1">1-B12</f>
        <v>0.26119420368745938</v>
      </c>
    </row>
    <row r="20" spans="1:4" x14ac:dyDescent="0.3">
      <c r="A20" s="3" t="s">
        <v>1</v>
      </c>
      <c r="B20" s="3" t="s">
        <v>2</v>
      </c>
      <c r="C20" s="3" t="s">
        <v>3</v>
      </c>
    </row>
    <row r="21" spans="1:4" x14ac:dyDescent="0.3">
      <c r="A21" s="3" t="s">
        <v>6</v>
      </c>
      <c r="B21" s="11">
        <f ca="1">RAND()</f>
        <v>0.22512103938882622</v>
      </c>
      <c r="C21" s="11">
        <f ca="1">1-B21</f>
        <v>0.77487896061117378</v>
      </c>
      <c r="D21" s="12">
        <f ca="1">RAND()</f>
        <v>0.46685741670798775</v>
      </c>
    </row>
    <row r="29" spans="1:4" x14ac:dyDescent="0.3">
      <c r="A29" s="3" t="s">
        <v>14</v>
      </c>
      <c r="B29" s="3" t="s">
        <v>15</v>
      </c>
      <c r="C29" s="3" t="s">
        <v>17</v>
      </c>
    </row>
    <row r="30" spans="1:4" x14ac:dyDescent="0.3">
      <c r="A30" s="3" t="s">
        <v>4</v>
      </c>
      <c r="B30" s="3">
        <f ca="1">RANDBETWEEN(50,100)</f>
        <v>51</v>
      </c>
      <c r="C30" s="3">
        <v>88</v>
      </c>
    </row>
    <row r="31" spans="1:4" x14ac:dyDescent="0.3">
      <c r="A31" s="3" t="s">
        <v>5</v>
      </c>
      <c r="C31" s="3">
        <f t="shared" ref="C31:C35" ca="1" si="0">RANDBETWEEN(25,85)</f>
        <v>40</v>
      </c>
    </row>
    <row r="32" spans="1:4" x14ac:dyDescent="0.3">
      <c r="A32" s="3" t="s">
        <v>6</v>
      </c>
      <c r="C32" s="3">
        <f t="shared" ca="1" si="0"/>
        <v>46</v>
      </c>
    </row>
    <row r="33" spans="1:3" x14ac:dyDescent="0.3">
      <c r="A33" s="3" t="s">
        <v>9</v>
      </c>
      <c r="C33" s="3">
        <f t="shared" ca="1" si="0"/>
        <v>75</v>
      </c>
    </row>
    <row r="34" spans="1:3" x14ac:dyDescent="0.3">
      <c r="A34" s="3" t="s">
        <v>10</v>
      </c>
      <c r="C34" s="3">
        <f t="shared" ca="1" si="0"/>
        <v>56</v>
      </c>
    </row>
    <row r="35" spans="1:3" x14ac:dyDescent="0.3">
      <c r="A35" s="3" t="s">
        <v>16</v>
      </c>
      <c r="B35" s="3">
        <f ca="1">RANDBETWEEN(10,50)</f>
        <v>34</v>
      </c>
      <c r="C35" s="3">
        <f t="shared" ca="1" si="0"/>
        <v>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模板</vt:lpstr>
      <vt:lpstr>看板</vt:lpstr>
      <vt:lpstr>环形柱状图</vt:lpstr>
      <vt:lpstr>折线图</vt:lpstr>
      <vt:lpstr>堆积面积图</vt:lpstr>
      <vt:lpstr>柱形图</vt:lpstr>
      <vt:lpstr>条形图</vt:lpstr>
      <vt:lpstr>环形图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2018-10-25T18:48:52Z</dcterms:modified>
</cp:coreProperties>
</file>