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inachain\"/>
    </mc:Choice>
  </mc:AlternateContent>
  <xr:revisionPtr revIDLastSave="0" documentId="13_ncr:1_{E6AEA70A-F988-4651-8F97-005BB8B4DA7D}" xr6:coauthVersionLast="43" xr6:coauthVersionMax="43" xr10:uidLastSave="{00000000-0000-0000-0000-000000000000}"/>
  <bookViews>
    <workbookView xWindow="-120" yWindow="-120" windowWidth="29040" windowHeight="15210" xr2:uid="{63BC773B-7717-4942-9B84-86E8AE3488B9}"/>
  </bookViews>
  <sheets>
    <sheet name="Tinachain数值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H14" i="1" s="1"/>
  <c r="I14" i="1" s="1"/>
  <c r="E23" i="1"/>
  <c r="H23" i="1" s="1"/>
  <c r="I23" i="1" s="1"/>
  <c r="E24" i="1"/>
  <c r="H24" i="1" s="1"/>
  <c r="I24" i="1" s="1"/>
  <c r="E25" i="1"/>
  <c r="H25" i="1" s="1"/>
  <c r="I25" i="1" s="1"/>
  <c r="E26" i="1"/>
  <c r="H26" i="1" s="1"/>
  <c r="I26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C22" i="1"/>
  <c r="D22" i="1" s="1"/>
  <c r="F22" i="1" s="1"/>
  <c r="G22" i="1" s="1"/>
  <c r="C21" i="1"/>
  <c r="C17" i="1" s="1"/>
  <c r="C13" i="1" s="1"/>
  <c r="C9" i="1" s="1"/>
  <c r="C5" i="1" s="1"/>
  <c r="E5" i="1" s="1"/>
  <c r="H5" i="1" s="1"/>
  <c r="I5" i="1" s="1"/>
  <c r="C20" i="1"/>
  <c r="C16" i="1" s="1"/>
  <c r="C12" i="1" s="1"/>
  <c r="C8" i="1" s="1"/>
  <c r="C4" i="1" s="1"/>
  <c r="E4" i="1" s="1"/>
  <c r="H4" i="1" s="1"/>
  <c r="I4" i="1" s="1"/>
  <c r="C19" i="1"/>
  <c r="E19" i="1" s="1"/>
  <c r="H19" i="1" s="1"/>
  <c r="I19" i="1" s="1"/>
  <c r="C18" i="1"/>
  <c r="C14" i="1" s="1"/>
  <c r="C10" i="1" s="1"/>
  <c r="C6" i="1" s="1"/>
  <c r="D6" i="1" s="1"/>
  <c r="F6" i="1" s="1"/>
  <c r="G6" i="1" s="1"/>
  <c r="C15" i="1" l="1"/>
  <c r="E15" i="1" s="1"/>
  <c r="H15" i="1" s="1"/>
  <c r="I15" i="1" s="1"/>
  <c r="E6" i="1"/>
  <c r="H6" i="1" s="1"/>
  <c r="I6" i="1" s="1"/>
  <c r="E22" i="1"/>
  <c r="H22" i="1" s="1"/>
  <c r="I22" i="1" s="1"/>
  <c r="D20" i="1"/>
  <c r="F20" i="1" s="1"/>
  <c r="G20" i="1" s="1"/>
  <c r="D12" i="1"/>
  <c r="F12" i="1" s="1"/>
  <c r="G12" i="1" s="1"/>
  <c r="D18" i="1"/>
  <c r="F18" i="1" s="1"/>
  <c r="G18" i="1" s="1"/>
  <c r="D10" i="1"/>
  <c r="F10" i="1" s="1"/>
  <c r="G10" i="1" s="1"/>
  <c r="E20" i="1"/>
  <c r="H20" i="1" s="1"/>
  <c r="I20" i="1" s="1"/>
  <c r="E12" i="1"/>
  <c r="H12" i="1" s="1"/>
  <c r="I12" i="1" s="1"/>
  <c r="D16" i="1"/>
  <c r="F16" i="1" s="1"/>
  <c r="G16" i="1" s="1"/>
  <c r="D8" i="1"/>
  <c r="F8" i="1" s="1"/>
  <c r="G8" i="1" s="1"/>
  <c r="E18" i="1"/>
  <c r="H18" i="1" s="1"/>
  <c r="I18" i="1" s="1"/>
  <c r="E10" i="1"/>
  <c r="H10" i="1" s="1"/>
  <c r="I10" i="1" s="1"/>
  <c r="D14" i="1"/>
  <c r="F14" i="1" s="1"/>
  <c r="G14" i="1" s="1"/>
  <c r="E16" i="1"/>
  <c r="H16" i="1" s="1"/>
  <c r="I16" i="1" s="1"/>
  <c r="E8" i="1"/>
  <c r="H8" i="1" s="1"/>
  <c r="I8" i="1" s="1"/>
  <c r="C11" i="1"/>
  <c r="D4" i="1"/>
  <c r="F4" i="1" s="1"/>
  <c r="G4" i="1" s="1"/>
  <c r="D19" i="1"/>
  <c r="F19" i="1" s="1"/>
  <c r="G19" i="1" s="1"/>
  <c r="D15" i="1"/>
  <c r="F15" i="1" s="1"/>
  <c r="G15" i="1" s="1"/>
  <c r="D21" i="1"/>
  <c r="F21" i="1" s="1"/>
  <c r="G21" i="1" s="1"/>
  <c r="D17" i="1"/>
  <c r="F17" i="1" s="1"/>
  <c r="G17" i="1" s="1"/>
  <c r="D13" i="1"/>
  <c r="F13" i="1" s="1"/>
  <c r="G13" i="1" s="1"/>
  <c r="D9" i="1"/>
  <c r="F9" i="1" s="1"/>
  <c r="G9" i="1" s="1"/>
  <c r="D5" i="1"/>
  <c r="F5" i="1" s="1"/>
  <c r="G5" i="1" s="1"/>
  <c r="E21" i="1"/>
  <c r="H21" i="1" s="1"/>
  <c r="I21" i="1" s="1"/>
  <c r="E17" i="1"/>
  <c r="H17" i="1" s="1"/>
  <c r="I17" i="1" s="1"/>
  <c r="E13" i="1"/>
  <c r="H13" i="1" s="1"/>
  <c r="I13" i="1" s="1"/>
  <c r="E9" i="1"/>
  <c r="H9" i="1" s="1"/>
  <c r="I9" i="1" s="1"/>
  <c r="C7" i="1" l="1"/>
  <c r="E11" i="1"/>
  <c r="H11" i="1" s="1"/>
  <c r="I11" i="1" s="1"/>
  <c r="D11" i="1"/>
  <c r="F11" i="1" s="1"/>
  <c r="G11" i="1" s="1"/>
  <c r="C3" i="1" l="1"/>
  <c r="E7" i="1"/>
  <c r="H7" i="1" s="1"/>
  <c r="I7" i="1" s="1"/>
  <c r="D7" i="1"/>
  <c r="F7" i="1" s="1"/>
  <c r="G7" i="1" s="1"/>
  <c r="E3" i="1" l="1"/>
  <c r="H3" i="1" s="1"/>
  <c r="I3" i="1" s="1"/>
  <c r="D3" i="1"/>
  <c r="F3" i="1" s="1"/>
  <c r="G3" i="1" s="1"/>
  <c r="D28" i="1"/>
</calcChain>
</file>

<file path=xl/sharedStrings.xml><?xml version="1.0" encoding="utf-8"?>
<sst xmlns="http://schemas.openxmlformats.org/spreadsheetml/2006/main" count="35" uniqueCount="35">
  <si>
    <t>2019年</t>
    <phoneticPr fontId="1" type="noConversion"/>
  </si>
  <si>
    <t>2020年</t>
    <phoneticPr fontId="1" type="noConversion"/>
  </si>
  <si>
    <t>2021年</t>
  </si>
  <si>
    <t>2022年</t>
  </si>
  <si>
    <t>2023年</t>
  </si>
  <si>
    <t>2024年</t>
  </si>
  <si>
    <t>2025年</t>
  </si>
  <si>
    <t>2026年</t>
  </si>
  <si>
    <t>2027年</t>
  </si>
  <si>
    <t>2028年</t>
  </si>
  <si>
    <t>2029年</t>
  </si>
  <si>
    <t>2030年</t>
  </si>
  <si>
    <t>2031年</t>
  </si>
  <si>
    <t>2032年</t>
  </si>
  <si>
    <t>2033年</t>
  </si>
  <si>
    <t>2034年</t>
  </si>
  <si>
    <t>2035年</t>
  </si>
  <si>
    <t>2036年</t>
  </si>
  <si>
    <t>2037年</t>
  </si>
  <si>
    <t>2038年</t>
  </si>
  <si>
    <t>2039年</t>
  </si>
  <si>
    <t>2040年</t>
  </si>
  <si>
    <t>2041年</t>
  </si>
  <si>
    <t>2042年</t>
  </si>
  <si>
    <t>挖矿总量</t>
    <phoneticPr fontId="1" type="noConversion"/>
  </si>
  <si>
    <t>年份</t>
    <phoneticPr fontId="1" type="noConversion"/>
  </si>
  <si>
    <t>每年总分币数量</t>
    <phoneticPr fontId="1" type="noConversion"/>
  </si>
  <si>
    <t>每年矿工奖励</t>
    <phoneticPr fontId="1" type="noConversion"/>
  </si>
  <si>
    <t>每年股权奖励</t>
    <phoneticPr fontId="1" type="noConversion"/>
  </si>
  <si>
    <t>每10秒股权奖励</t>
    <phoneticPr fontId="1" type="noConversion"/>
  </si>
  <si>
    <t>每天股权奖励</t>
    <phoneticPr fontId="1" type="noConversion"/>
  </si>
  <si>
    <t>每10秒矿工奖励</t>
    <phoneticPr fontId="1" type="noConversion"/>
  </si>
  <si>
    <t>每天矿工奖励</t>
    <phoneticPr fontId="1" type="noConversion"/>
  </si>
  <si>
    <t>矿工奖励</t>
    <phoneticPr fontId="1" type="noConversion"/>
  </si>
  <si>
    <t>股权奖励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</si>
</sst>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_);[Red]\(0.000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6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3" borderId="0" xfId="0" applyFont="1" applyFill="1">
      <alignment vertical="center"/>
    </xf>
    <xf numFmtId="9" fontId="2" fillId="0" borderId="0" xfId="0" applyNumberFormat="1" applyFont="1">
      <alignment vertical="center"/>
    </xf>
    <xf numFmtId="177" fontId="2" fillId="6" borderId="0" xfId="0" applyNumberFormat="1" applyFont="1" applyFill="1">
      <alignment vertical="center"/>
    </xf>
    <xf numFmtId="177" fontId="2" fillId="2" borderId="0" xfId="0" applyNumberFormat="1" applyFont="1" applyFill="1">
      <alignment vertical="center"/>
    </xf>
    <xf numFmtId="177" fontId="2" fillId="5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177" fontId="3" fillId="3" borderId="0" xfId="0" applyNumberFormat="1" applyFont="1" applyFill="1">
      <alignment vertical="center"/>
    </xf>
    <xf numFmtId="177" fontId="2" fillId="7" borderId="0" xfId="0" applyNumberFormat="1" applyFont="1" applyFill="1">
      <alignment vertical="center"/>
    </xf>
  </cellXfs>
  <cellStyles count="1"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0.000000_);[Red]\(0.000000\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0.000000_);[Red]\(0.000000\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0.000000_);[Red]\(0.000000\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77" formatCode="0.000000_);[Red]\(0.000000\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093CB-3B4B-42BF-96E6-27CCEBF059AB}" name="表1" displayName="表1" ref="B2:I26" totalsRowShown="0" headerRowDxfId="4" dataDxfId="5">
  <autoFilter ref="B2:I26" xr:uid="{BBF3AE47-1BE5-4272-91D0-5E159C2EABC9}"/>
  <tableColumns count="8">
    <tableColumn id="1" xr3:uid="{4BE7AD4A-BA20-4E3D-86F2-B489DA142068}" name="年份" dataDxfId="9"/>
    <tableColumn id="2" xr3:uid="{A4ED1C4C-73D2-45FC-A3B4-0FD4B8CB6259}" name="每年总分币数量" dataDxfId="8"/>
    <tableColumn id="3" xr3:uid="{9FCCB6BC-08CD-4914-BA49-A8FC25494FAF}" name="每年矿工奖励" dataDxfId="7">
      <calculatedColumnFormula>C3*0.8</calculatedColumnFormula>
    </tableColumn>
    <tableColumn id="4" xr3:uid="{1D524E2B-0B92-4B84-9D72-AEE4569383CE}" name="每年股权奖励" dataDxfId="6">
      <calculatedColumnFormula>C3*0.2</calculatedColumnFormula>
    </tableColumn>
    <tableColumn id="5" xr3:uid="{5BCD2454-3972-49CA-AD8C-67B717F0BEBB}" name="每10秒矿工奖励" dataDxfId="3">
      <calculatedColumnFormula>D3/(365*24*60*6)</calculatedColumnFormula>
    </tableColumn>
    <tableColumn id="6" xr3:uid="{684EF493-BBE8-4618-BBA4-4C0B5414B1E5}" name="每天矿工奖励" dataDxfId="2">
      <calculatedColumnFormula>F3*6*60*24</calculatedColumnFormula>
    </tableColumn>
    <tableColumn id="7" xr3:uid="{E66E6105-F187-4C20-8C55-585A774DEC53}" name="每10秒股权奖励" dataDxfId="1">
      <calculatedColumnFormula>E3/(365*24*60*6)</calculatedColumnFormula>
    </tableColumn>
    <tableColumn id="8" xr3:uid="{193B8F4F-4270-437B-B737-9DABE2D78720}" name="每天股权奖励" dataDxfId="0">
      <calculatedColumnFormula>H3*6*60*24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7869-A7D0-437A-9FA1-E4AD0DE224D4}">
  <dimension ref="B2:I28"/>
  <sheetViews>
    <sheetView tabSelected="1" workbookViewId="0">
      <selection activeCell="P15" sqref="P15"/>
    </sheetView>
  </sheetViews>
  <sheetFormatPr defaultRowHeight="17.25" x14ac:dyDescent="0.2"/>
  <cols>
    <col min="1" max="1" width="9" style="1"/>
    <col min="2" max="2" width="8.25" style="1" bestFit="1" customWidth="1"/>
    <col min="3" max="3" width="18.375" style="1" bestFit="1" customWidth="1"/>
    <col min="4" max="5" width="16.125" style="1" bestFit="1" customWidth="1"/>
    <col min="6" max="6" width="19" style="1" bestFit="1" customWidth="1"/>
    <col min="7" max="7" width="17" style="1" bestFit="1" customWidth="1"/>
    <col min="8" max="8" width="19" style="1" bestFit="1" customWidth="1"/>
    <col min="9" max="9" width="16.25" style="1" bestFit="1" customWidth="1"/>
    <col min="10" max="16384" width="9" style="1"/>
  </cols>
  <sheetData>
    <row r="2" spans="2:9" x14ac:dyDescent="0.2">
      <c r="B2" s="1" t="s">
        <v>25</v>
      </c>
      <c r="C2" s="1" t="s">
        <v>26</v>
      </c>
      <c r="D2" s="1" t="s">
        <v>27</v>
      </c>
      <c r="E2" s="1" t="s">
        <v>28</v>
      </c>
      <c r="F2" s="1" t="s">
        <v>31</v>
      </c>
      <c r="G2" s="1" t="s">
        <v>32</v>
      </c>
      <c r="H2" s="1" t="s">
        <v>29</v>
      </c>
      <c r="I2" s="1" t="s">
        <v>30</v>
      </c>
    </row>
    <row r="3" spans="2:9" x14ac:dyDescent="0.2">
      <c r="B3" s="2" t="s">
        <v>0</v>
      </c>
      <c r="C3" s="2">
        <f>2*C7</f>
        <v>88888864</v>
      </c>
      <c r="D3" s="2">
        <f>C3*0.8</f>
        <v>71111091.200000003</v>
      </c>
      <c r="E3" s="2">
        <f>C3*0.2</f>
        <v>17777772.800000001</v>
      </c>
      <c r="F3" s="9">
        <f>D3/(365*24*60*6)</f>
        <v>22.549179096905124</v>
      </c>
      <c r="G3" s="9">
        <f>F3*6*60*24</f>
        <v>194824.90739726028</v>
      </c>
      <c r="H3" s="9">
        <f>E3/(365*24*60*6)</f>
        <v>5.6372947742262811</v>
      </c>
      <c r="I3" s="9">
        <f>H3*6*60*24</f>
        <v>48706.22684931507</v>
      </c>
    </row>
    <row r="4" spans="2:9" x14ac:dyDescent="0.2">
      <c r="B4" s="2" t="s">
        <v>1</v>
      </c>
      <c r="C4" s="2">
        <f t="shared" ref="C4:C7" si="0">2*C8</f>
        <v>88888864</v>
      </c>
      <c r="D4" s="2">
        <f>C4*0.8</f>
        <v>71111091.200000003</v>
      </c>
      <c r="E4" s="2">
        <f>C4*0.2</f>
        <v>17777772.800000001</v>
      </c>
      <c r="F4" s="9">
        <f t="shared" ref="F4:F26" si="1">D4/(365*24*60*6)</f>
        <v>22.549179096905124</v>
      </c>
      <c r="G4" s="9">
        <f t="shared" ref="G4:G26" si="2">F4*6*60*24</f>
        <v>194824.90739726028</v>
      </c>
      <c r="H4" s="9">
        <f t="shared" ref="H4:H26" si="3">E4/(365*24*60*6)</f>
        <v>5.6372947742262811</v>
      </c>
      <c r="I4" s="9">
        <f t="shared" ref="I4:I26" si="4">H4*6*60*24</f>
        <v>48706.22684931507</v>
      </c>
    </row>
    <row r="5" spans="2:9" x14ac:dyDescent="0.2">
      <c r="B5" s="2" t="s">
        <v>2</v>
      </c>
      <c r="C5" s="2">
        <f t="shared" si="0"/>
        <v>88888864</v>
      </c>
      <c r="D5" s="2">
        <f t="shared" ref="D5:D26" si="5">C5*0.8</f>
        <v>71111091.200000003</v>
      </c>
      <c r="E5" s="2">
        <f t="shared" ref="E5:E26" si="6">C5*0.2</f>
        <v>17777772.800000001</v>
      </c>
      <c r="F5" s="9">
        <f t="shared" si="1"/>
        <v>22.549179096905124</v>
      </c>
      <c r="G5" s="9">
        <f t="shared" si="2"/>
        <v>194824.90739726028</v>
      </c>
      <c r="H5" s="9">
        <f t="shared" si="3"/>
        <v>5.6372947742262811</v>
      </c>
      <c r="I5" s="9">
        <f t="shared" si="4"/>
        <v>48706.22684931507</v>
      </c>
    </row>
    <row r="6" spans="2:9" x14ac:dyDescent="0.2">
      <c r="B6" s="2" t="s">
        <v>3</v>
      </c>
      <c r="C6" s="2">
        <f t="shared" si="0"/>
        <v>88888864</v>
      </c>
      <c r="D6" s="2">
        <f t="shared" si="5"/>
        <v>71111091.200000003</v>
      </c>
      <c r="E6" s="2">
        <f t="shared" si="6"/>
        <v>17777772.800000001</v>
      </c>
      <c r="F6" s="9">
        <f t="shared" si="1"/>
        <v>22.549179096905124</v>
      </c>
      <c r="G6" s="9">
        <f t="shared" si="2"/>
        <v>194824.90739726028</v>
      </c>
      <c r="H6" s="9">
        <f t="shared" si="3"/>
        <v>5.6372947742262811</v>
      </c>
      <c r="I6" s="9">
        <f t="shared" si="4"/>
        <v>48706.22684931507</v>
      </c>
    </row>
    <row r="7" spans="2:9" x14ac:dyDescent="0.2">
      <c r="B7" s="3" t="s">
        <v>4</v>
      </c>
      <c r="C7" s="3">
        <f t="shared" si="0"/>
        <v>44444432</v>
      </c>
      <c r="D7" s="3">
        <f t="shared" si="5"/>
        <v>35555545.600000001</v>
      </c>
      <c r="E7" s="3">
        <f t="shared" si="6"/>
        <v>8888886.4000000004</v>
      </c>
      <c r="F7" s="10">
        <f t="shared" si="1"/>
        <v>11.274589548452562</v>
      </c>
      <c r="G7" s="10">
        <f t="shared" si="2"/>
        <v>97412.453698630139</v>
      </c>
      <c r="H7" s="10">
        <f t="shared" si="3"/>
        <v>2.8186473871131406</v>
      </c>
      <c r="I7" s="10">
        <f t="shared" si="4"/>
        <v>24353.113424657535</v>
      </c>
    </row>
    <row r="8" spans="2:9" x14ac:dyDescent="0.2">
      <c r="B8" s="3" t="s">
        <v>5</v>
      </c>
      <c r="C8" s="3">
        <f t="shared" ref="C8:C11" si="7">2*C12</f>
        <v>44444432</v>
      </c>
      <c r="D8" s="3">
        <f t="shared" si="5"/>
        <v>35555545.600000001</v>
      </c>
      <c r="E8" s="3">
        <f t="shared" si="6"/>
        <v>8888886.4000000004</v>
      </c>
      <c r="F8" s="10">
        <f t="shared" si="1"/>
        <v>11.274589548452562</v>
      </c>
      <c r="G8" s="10">
        <f t="shared" si="2"/>
        <v>97412.453698630139</v>
      </c>
      <c r="H8" s="10">
        <f t="shared" si="3"/>
        <v>2.8186473871131406</v>
      </c>
      <c r="I8" s="10">
        <f t="shared" si="4"/>
        <v>24353.113424657535</v>
      </c>
    </row>
    <row r="9" spans="2:9" x14ac:dyDescent="0.2">
      <c r="B9" s="3" t="s">
        <v>6</v>
      </c>
      <c r="C9" s="3">
        <f t="shared" si="7"/>
        <v>44444432</v>
      </c>
      <c r="D9" s="3">
        <f t="shared" si="5"/>
        <v>35555545.600000001</v>
      </c>
      <c r="E9" s="3">
        <f t="shared" si="6"/>
        <v>8888886.4000000004</v>
      </c>
      <c r="F9" s="10">
        <f t="shared" si="1"/>
        <v>11.274589548452562</v>
      </c>
      <c r="G9" s="10">
        <f t="shared" si="2"/>
        <v>97412.453698630139</v>
      </c>
      <c r="H9" s="10">
        <f t="shared" si="3"/>
        <v>2.8186473871131406</v>
      </c>
      <c r="I9" s="10">
        <f t="shared" si="4"/>
        <v>24353.113424657535</v>
      </c>
    </row>
    <row r="10" spans="2:9" x14ac:dyDescent="0.2">
      <c r="B10" s="3" t="s">
        <v>7</v>
      </c>
      <c r="C10" s="3">
        <f t="shared" si="7"/>
        <v>44444432</v>
      </c>
      <c r="D10" s="3">
        <f t="shared" si="5"/>
        <v>35555545.600000001</v>
      </c>
      <c r="E10" s="3">
        <f t="shared" si="6"/>
        <v>8888886.4000000004</v>
      </c>
      <c r="F10" s="10">
        <f t="shared" si="1"/>
        <v>11.274589548452562</v>
      </c>
      <c r="G10" s="10">
        <f t="shared" si="2"/>
        <v>97412.453698630139</v>
      </c>
      <c r="H10" s="10">
        <f t="shared" si="3"/>
        <v>2.8186473871131406</v>
      </c>
      <c r="I10" s="10">
        <f t="shared" si="4"/>
        <v>24353.113424657535</v>
      </c>
    </row>
    <row r="11" spans="2:9" x14ac:dyDescent="0.2">
      <c r="B11" s="4" t="s">
        <v>8</v>
      </c>
      <c r="C11" s="4">
        <f t="shared" si="7"/>
        <v>22222216</v>
      </c>
      <c r="D11" s="4">
        <f t="shared" si="5"/>
        <v>17777772.800000001</v>
      </c>
      <c r="E11" s="4">
        <f t="shared" si="6"/>
        <v>4444443.2</v>
      </c>
      <c r="F11" s="11">
        <f t="shared" si="1"/>
        <v>5.6372947742262811</v>
      </c>
      <c r="G11" s="11">
        <f t="shared" si="2"/>
        <v>48706.22684931507</v>
      </c>
      <c r="H11" s="11">
        <f t="shared" si="3"/>
        <v>1.4093236935565703</v>
      </c>
      <c r="I11" s="11">
        <f t="shared" si="4"/>
        <v>12176.556712328767</v>
      </c>
    </row>
    <row r="12" spans="2:9" x14ac:dyDescent="0.2">
      <c r="B12" s="4" t="s">
        <v>9</v>
      </c>
      <c r="C12" s="4">
        <f t="shared" ref="C12:C14" si="8">2*C16</f>
        <v>22222216</v>
      </c>
      <c r="D12" s="4">
        <f t="shared" si="5"/>
        <v>17777772.800000001</v>
      </c>
      <c r="E12" s="4">
        <f t="shared" si="6"/>
        <v>4444443.2</v>
      </c>
      <c r="F12" s="11">
        <f t="shared" si="1"/>
        <v>5.6372947742262811</v>
      </c>
      <c r="G12" s="11">
        <f t="shared" si="2"/>
        <v>48706.22684931507</v>
      </c>
      <c r="H12" s="11">
        <f t="shared" si="3"/>
        <v>1.4093236935565703</v>
      </c>
      <c r="I12" s="11">
        <f t="shared" si="4"/>
        <v>12176.556712328767</v>
      </c>
    </row>
    <row r="13" spans="2:9" x14ac:dyDescent="0.2">
      <c r="B13" s="4" t="s">
        <v>10</v>
      </c>
      <c r="C13" s="4">
        <f t="shared" si="8"/>
        <v>22222216</v>
      </c>
      <c r="D13" s="4">
        <f t="shared" si="5"/>
        <v>17777772.800000001</v>
      </c>
      <c r="E13" s="4">
        <f t="shared" si="6"/>
        <v>4444443.2</v>
      </c>
      <c r="F13" s="11">
        <f t="shared" si="1"/>
        <v>5.6372947742262811</v>
      </c>
      <c r="G13" s="11">
        <f t="shared" si="2"/>
        <v>48706.22684931507</v>
      </c>
      <c r="H13" s="11">
        <f t="shared" si="3"/>
        <v>1.4093236935565703</v>
      </c>
      <c r="I13" s="11">
        <f t="shared" si="4"/>
        <v>12176.556712328767</v>
      </c>
    </row>
    <row r="14" spans="2:9" x14ac:dyDescent="0.2">
      <c r="B14" s="4" t="s">
        <v>11</v>
      </c>
      <c r="C14" s="4">
        <f t="shared" si="8"/>
        <v>22222216</v>
      </c>
      <c r="D14" s="4">
        <f t="shared" si="5"/>
        <v>17777772.800000001</v>
      </c>
      <c r="E14" s="4">
        <f t="shared" si="6"/>
        <v>4444443.2</v>
      </c>
      <c r="F14" s="11">
        <f t="shared" si="1"/>
        <v>5.6372947742262811</v>
      </c>
      <c r="G14" s="11">
        <f t="shared" si="2"/>
        <v>48706.22684931507</v>
      </c>
      <c r="H14" s="11">
        <f t="shared" si="3"/>
        <v>1.4093236935565703</v>
      </c>
      <c r="I14" s="11">
        <f t="shared" si="4"/>
        <v>12176.556712328767</v>
      </c>
    </row>
    <row r="15" spans="2:9" x14ac:dyDescent="0.2">
      <c r="B15" s="5" t="s">
        <v>12</v>
      </c>
      <c r="C15" s="5">
        <f>2*C19</f>
        <v>11111108</v>
      </c>
      <c r="D15" s="5">
        <f t="shared" si="5"/>
        <v>8888886.4000000004</v>
      </c>
      <c r="E15" s="5">
        <f t="shared" si="6"/>
        <v>2222221.6</v>
      </c>
      <c r="F15" s="12">
        <f t="shared" si="1"/>
        <v>2.8186473871131406</v>
      </c>
      <c r="G15" s="12">
        <f t="shared" si="2"/>
        <v>24353.113424657535</v>
      </c>
      <c r="H15" s="12">
        <f t="shared" si="3"/>
        <v>0.70466184677828514</v>
      </c>
      <c r="I15" s="12">
        <f t="shared" si="4"/>
        <v>6088.2783561643837</v>
      </c>
    </row>
    <row r="16" spans="2:9" x14ac:dyDescent="0.2">
      <c r="B16" s="5" t="s">
        <v>13</v>
      </c>
      <c r="C16" s="5">
        <f t="shared" ref="C16:C18" si="9">2*C20</f>
        <v>11111108</v>
      </c>
      <c r="D16" s="5">
        <f t="shared" si="5"/>
        <v>8888886.4000000004</v>
      </c>
      <c r="E16" s="5">
        <f t="shared" si="6"/>
        <v>2222221.6</v>
      </c>
      <c r="F16" s="12">
        <f t="shared" si="1"/>
        <v>2.8186473871131406</v>
      </c>
      <c r="G16" s="12">
        <f t="shared" si="2"/>
        <v>24353.113424657535</v>
      </c>
      <c r="H16" s="12">
        <f t="shared" si="3"/>
        <v>0.70466184677828514</v>
      </c>
      <c r="I16" s="12">
        <f t="shared" si="4"/>
        <v>6088.2783561643837</v>
      </c>
    </row>
    <row r="17" spans="2:9" x14ac:dyDescent="0.2">
      <c r="B17" s="5" t="s">
        <v>14</v>
      </c>
      <c r="C17" s="5">
        <f t="shared" si="9"/>
        <v>11111108</v>
      </c>
      <c r="D17" s="5">
        <f t="shared" si="5"/>
        <v>8888886.4000000004</v>
      </c>
      <c r="E17" s="5">
        <f t="shared" si="6"/>
        <v>2222221.6</v>
      </c>
      <c r="F17" s="12">
        <f t="shared" si="1"/>
        <v>2.8186473871131406</v>
      </c>
      <c r="G17" s="12">
        <f t="shared" si="2"/>
        <v>24353.113424657535</v>
      </c>
      <c r="H17" s="12">
        <f t="shared" si="3"/>
        <v>0.70466184677828514</v>
      </c>
      <c r="I17" s="12">
        <f t="shared" si="4"/>
        <v>6088.2783561643837</v>
      </c>
    </row>
    <row r="18" spans="2:9" x14ac:dyDescent="0.2">
      <c r="B18" s="5" t="s">
        <v>15</v>
      </c>
      <c r="C18" s="5">
        <f t="shared" si="9"/>
        <v>11111108</v>
      </c>
      <c r="D18" s="5">
        <f t="shared" si="5"/>
        <v>8888886.4000000004</v>
      </c>
      <c r="E18" s="5">
        <f t="shared" si="6"/>
        <v>2222221.6</v>
      </c>
      <c r="F18" s="12">
        <f t="shared" si="1"/>
        <v>2.8186473871131406</v>
      </c>
      <c r="G18" s="12">
        <f t="shared" si="2"/>
        <v>24353.113424657535</v>
      </c>
      <c r="H18" s="12">
        <f t="shared" si="3"/>
        <v>0.70466184677828514</v>
      </c>
      <c r="I18" s="12">
        <f t="shared" si="4"/>
        <v>6088.2783561643837</v>
      </c>
    </row>
    <row r="19" spans="2:9" x14ac:dyDescent="0.2">
      <c r="B19" s="7" t="s">
        <v>16</v>
      </c>
      <c r="C19" s="7">
        <f>2*C23</f>
        <v>5555554</v>
      </c>
      <c r="D19" s="7">
        <f t="shared" si="5"/>
        <v>4444443.2</v>
      </c>
      <c r="E19" s="7">
        <f t="shared" si="6"/>
        <v>1111110.8</v>
      </c>
      <c r="F19" s="13">
        <f t="shared" si="1"/>
        <v>1.4093236935565703</v>
      </c>
      <c r="G19" s="13">
        <f t="shared" si="2"/>
        <v>12176.556712328767</v>
      </c>
      <c r="H19" s="13">
        <f t="shared" si="3"/>
        <v>0.35233092338914257</v>
      </c>
      <c r="I19" s="13">
        <f t="shared" si="4"/>
        <v>3044.1391780821918</v>
      </c>
    </row>
    <row r="20" spans="2:9" x14ac:dyDescent="0.2">
      <c r="B20" s="7" t="s">
        <v>17</v>
      </c>
      <c r="C20" s="7">
        <f>2*C23</f>
        <v>5555554</v>
      </c>
      <c r="D20" s="7">
        <f t="shared" si="5"/>
        <v>4444443.2</v>
      </c>
      <c r="E20" s="7">
        <f t="shared" si="6"/>
        <v>1111110.8</v>
      </c>
      <c r="F20" s="13">
        <f t="shared" si="1"/>
        <v>1.4093236935565703</v>
      </c>
      <c r="G20" s="13">
        <f t="shared" si="2"/>
        <v>12176.556712328767</v>
      </c>
      <c r="H20" s="13">
        <f t="shared" si="3"/>
        <v>0.35233092338914257</v>
      </c>
      <c r="I20" s="13">
        <f t="shared" si="4"/>
        <v>3044.1391780821918</v>
      </c>
    </row>
    <row r="21" spans="2:9" x14ac:dyDescent="0.2">
      <c r="B21" s="7" t="s">
        <v>18</v>
      </c>
      <c r="C21" s="7">
        <f>2*C23</f>
        <v>5555554</v>
      </c>
      <c r="D21" s="7">
        <f t="shared" si="5"/>
        <v>4444443.2</v>
      </c>
      <c r="E21" s="7">
        <f t="shared" si="6"/>
        <v>1111110.8</v>
      </c>
      <c r="F21" s="13">
        <f t="shared" si="1"/>
        <v>1.4093236935565703</v>
      </c>
      <c r="G21" s="13">
        <f t="shared" si="2"/>
        <v>12176.556712328767</v>
      </c>
      <c r="H21" s="13">
        <f t="shared" si="3"/>
        <v>0.35233092338914257</v>
      </c>
      <c r="I21" s="13">
        <f t="shared" si="4"/>
        <v>3044.1391780821918</v>
      </c>
    </row>
    <row r="22" spans="2:9" x14ac:dyDescent="0.2">
      <c r="B22" s="7" t="s">
        <v>19</v>
      </c>
      <c r="C22" s="7">
        <f>2*C23</f>
        <v>5555554</v>
      </c>
      <c r="D22" s="7">
        <f t="shared" si="5"/>
        <v>4444443.2</v>
      </c>
      <c r="E22" s="7">
        <f t="shared" si="6"/>
        <v>1111110.8</v>
      </c>
      <c r="F22" s="13">
        <f t="shared" si="1"/>
        <v>1.4093236935565703</v>
      </c>
      <c r="G22" s="13">
        <f t="shared" si="2"/>
        <v>12176.556712328767</v>
      </c>
      <c r="H22" s="13">
        <f t="shared" si="3"/>
        <v>0.35233092338914257</v>
      </c>
      <c r="I22" s="13">
        <f t="shared" si="4"/>
        <v>3044.1391780821918</v>
      </c>
    </row>
    <row r="23" spans="2:9" x14ac:dyDescent="0.2">
      <c r="B23" s="6" t="s">
        <v>20</v>
      </c>
      <c r="C23" s="6">
        <v>2777777</v>
      </c>
      <c r="D23" s="6">
        <f t="shared" si="5"/>
        <v>2222221.6</v>
      </c>
      <c r="E23" s="6">
        <f t="shared" si="6"/>
        <v>555555.4</v>
      </c>
      <c r="F23" s="14">
        <f t="shared" si="1"/>
        <v>0.70466184677828514</v>
      </c>
      <c r="G23" s="14">
        <f t="shared" si="2"/>
        <v>6088.2783561643837</v>
      </c>
      <c r="H23" s="14">
        <f t="shared" si="3"/>
        <v>0.17616546169457128</v>
      </c>
      <c r="I23" s="14">
        <f t="shared" si="4"/>
        <v>1522.0695890410959</v>
      </c>
    </row>
    <row r="24" spans="2:9" x14ac:dyDescent="0.2">
      <c r="B24" s="6" t="s">
        <v>21</v>
      </c>
      <c r="C24" s="6">
        <v>2777777</v>
      </c>
      <c r="D24" s="6">
        <f t="shared" si="5"/>
        <v>2222221.6</v>
      </c>
      <c r="E24" s="6">
        <f t="shared" si="6"/>
        <v>555555.4</v>
      </c>
      <c r="F24" s="14">
        <f t="shared" si="1"/>
        <v>0.70466184677828514</v>
      </c>
      <c r="G24" s="14">
        <f t="shared" si="2"/>
        <v>6088.2783561643837</v>
      </c>
      <c r="H24" s="14">
        <f t="shared" si="3"/>
        <v>0.17616546169457128</v>
      </c>
      <c r="I24" s="14">
        <f t="shared" si="4"/>
        <v>1522.0695890410959</v>
      </c>
    </row>
    <row r="25" spans="2:9" x14ac:dyDescent="0.2">
      <c r="B25" s="6" t="s">
        <v>22</v>
      </c>
      <c r="C25" s="6">
        <v>2777777</v>
      </c>
      <c r="D25" s="6">
        <f t="shared" si="5"/>
        <v>2222221.6</v>
      </c>
      <c r="E25" s="6">
        <f t="shared" si="6"/>
        <v>555555.4</v>
      </c>
      <c r="F25" s="14">
        <f t="shared" si="1"/>
        <v>0.70466184677828514</v>
      </c>
      <c r="G25" s="14">
        <f t="shared" si="2"/>
        <v>6088.2783561643837</v>
      </c>
      <c r="H25" s="14">
        <f t="shared" si="3"/>
        <v>0.17616546169457128</v>
      </c>
      <c r="I25" s="14">
        <f t="shared" si="4"/>
        <v>1522.0695890410959</v>
      </c>
    </row>
    <row r="26" spans="2:9" x14ac:dyDescent="0.2">
      <c r="B26" s="6" t="s">
        <v>23</v>
      </c>
      <c r="C26" s="6">
        <v>2777973</v>
      </c>
      <c r="D26" s="6">
        <f t="shared" si="5"/>
        <v>2222378.4</v>
      </c>
      <c r="E26" s="6">
        <f t="shared" si="6"/>
        <v>555594.6</v>
      </c>
      <c r="F26" s="14">
        <f t="shared" si="1"/>
        <v>0.70471156773211563</v>
      </c>
      <c r="G26" s="14">
        <f t="shared" si="2"/>
        <v>6088.7079452054795</v>
      </c>
      <c r="H26" s="14">
        <f t="shared" si="3"/>
        <v>0.17617789193302891</v>
      </c>
      <c r="I26" s="14">
        <f t="shared" si="4"/>
        <v>1522.1769863013699</v>
      </c>
    </row>
    <row r="28" spans="2:9" x14ac:dyDescent="0.2">
      <c r="C28" s="1" t="s">
        <v>24</v>
      </c>
      <c r="D28" s="1">
        <f>SUM(C3:C26)</f>
        <v>700000000</v>
      </c>
      <c r="E28" s="1" t="s">
        <v>33</v>
      </c>
      <c r="F28" s="8">
        <v>0.8</v>
      </c>
      <c r="G28" s="1" t="s">
        <v>34</v>
      </c>
      <c r="H28" s="8">
        <v>0.2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Tinachain数值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2019-08-01T07:47:54Z</dcterms:created>
  <dcterms:modified xsi:type="dcterms:W3CDTF">2019-08-01T08:57:04Z</dcterms:modified>
</cp:coreProperties>
</file>