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nte3\Downloads\"/>
    </mc:Choice>
  </mc:AlternateContent>
  <xr:revisionPtr revIDLastSave="0" documentId="13_ncr:1_{4A4E39E9-80E5-4224-99A3-23FB67FAFB61}" xr6:coauthVersionLast="47" xr6:coauthVersionMax="47" xr10:uidLastSave="{00000000-0000-0000-0000-000000000000}"/>
  <bookViews>
    <workbookView xWindow="-120" yWindow="-120" windowWidth="29040" windowHeight="15840" activeTab="1" xr2:uid="{3DC470FB-6115-4F0F-9BB3-0CDB02DDBB73}"/>
  </bookViews>
  <sheets>
    <sheet name="PRESUPUESTO" sheetId="3" r:id="rId1"/>
    <sheet name="TARJETAS" sheetId="1" r:id="rId2"/>
    <sheet name="Hoja7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44" i="1" s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39" i="1"/>
  <c r="F6" i="1"/>
  <c r="F44" i="1" s="1"/>
  <c r="G6" i="1"/>
  <c r="G44" i="1" s="1"/>
  <c r="H6" i="1"/>
  <c r="H44" i="1" s="1"/>
  <c r="I6" i="1"/>
  <c r="I44" i="1" s="1"/>
  <c r="J6" i="1"/>
  <c r="J44" i="1" s="1"/>
  <c r="K6" i="1"/>
  <c r="K44" i="1" s="1"/>
  <c r="L6" i="1"/>
  <c r="L44" i="1" s="1"/>
  <c r="M6" i="1"/>
  <c r="M44" i="1" s="1"/>
  <c r="N6" i="1"/>
  <c r="N44" i="1" s="1"/>
  <c r="O6" i="1"/>
  <c r="O44" i="1" s="1"/>
  <c r="P6" i="1"/>
  <c r="Q6" i="1"/>
  <c r="Q44" i="1" s="1"/>
  <c r="R6" i="1"/>
  <c r="R44" i="1" s="1"/>
  <c r="S6" i="1"/>
  <c r="S44" i="1" s="1"/>
  <c r="T6" i="1"/>
  <c r="T44" i="1" s="1"/>
  <c r="U6" i="1"/>
  <c r="U44" i="1" s="1"/>
  <c r="V6" i="1"/>
  <c r="W6" i="1"/>
  <c r="W44" i="1" s="1"/>
  <c r="X6" i="1"/>
  <c r="X44" i="1" s="1"/>
  <c r="E6" i="1"/>
  <c r="G27" i="1"/>
  <c r="H27" i="1"/>
  <c r="I27" i="1"/>
  <c r="J27" i="1"/>
  <c r="K27" i="1"/>
  <c r="L27" i="1"/>
  <c r="M27" i="1"/>
  <c r="N27" i="1"/>
  <c r="O27" i="1"/>
  <c r="P27" i="1"/>
  <c r="P44" i="1" s="1"/>
  <c r="Q27" i="1"/>
  <c r="R27" i="1"/>
  <c r="S27" i="1"/>
  <c r="T27" i="1"/>
  <c r="U27" i="1"/>
  <c r="V27" i="1"/>
  <c r="V44" i="1" s="1"/>
  <c r="W27" i="1"/>
  <c r="X27" i="1"/>
  <c r="F27" i="1"/>
  <c r="M49" i="1" l="1"/>
  <c r="C53" i="1"/>
  <c r="G53" i="1"/>
  <c r="J53" i="1"/>
  <c r="M55" i="1"/>
  <c r="M56" i="1"/>
  <c r="M57" i="1"/>
  <c r="M58" i="1"/>
  <c r="M59" i="1"/>
  <c r="M60" i="1"/>
  <c r="M61" i="1"/>
  <c r="M62" i="1"/>
  <c r="M63" i="1"/>
  <c r="M64" i="1"/>
  <c r="M65" i="1"/>
  <c r="M66" i="1"/>
  <c r="C67" i="1"/>
  <c r="C68" i="1" s="1"/>
  <c r="G67" i="1"/>
  <c r="G68" i="1" s="1"/>
  <c r="J67" i="1"/>
  <c r="O67" i="1"/>
  <c r="O68" i="1" s="1"/>
  <c r="M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Orlando Quintero</author>
    <author>tc={CA0785ED-9BC7-4243-B5E9-07C508BB978B}</author>
  </authors>
  <commentList>
    <comment ref="E26" authorId="0" shapeId="0" xr:uid="{0B4FC21D-D3E9-4560-B15E-3EA998FF2055}">
      <text>
        <r>
          <rPr>
            <b/>
            <sz val="9"/>
            <color indexed="81"/>
            <rFont val="Tahoma"/>
            <family val="2"/>
          </rPr>
          <t>Martin Orlando Quintero:</t>
        </r>
        <r>
          <rPr>
            <sz val="9"/>
            <color indexed="81"/>
            <rFont val="Tahoma"/>
            <family val="2"/>
          </rPr>
          <t xml:space="preserve">
Minimo de 95850</t>
        </r>
      </text>
    </comment>
    <comment ref="E37" authorId="1" shapeId="0" xr:uid="{CA0785ED-9BC7-4243-B5E9-07C508BB97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Mínimo de 470107</t>
      </text>
    </comment>
  </commentList>
</comments>
</file>

<file path=xl/sharedStrings.xml><?xml version="1.0" encoding="utf-8"?>
<sst xmlns="http://schemas.openxmlformats.org/spreadsheetml/2006/main" count="191" uniqueCount="74">
  <si>
    <t>Interes</t>
  </si>
  <si>
    <t>Total</t>
  </si>
  <si>
    <t>TOTAL</t>
  </si>
  <si>
    <t>CUOTAS</t>
  </si>
  <si>
    <t>Financiado</t>
  </si>
  <si>
    <t>Minimo</t>
  </si>
  <si>
    <t>Resumen</t>
  </si>
  <si>
    <t>PRESTAMO</t>
  </si>
  <si>
    <t>SUBTOTAL</t>
  </si>
  <si>
    <t>NARANJA</t>
  </si>
  <si>
    <t>MASTERCARD</t>
  </si>
  <si>
    <t>VISA</t>
  </si>
  <si>
    <t>AGUA</t>
  </si>
  <si>
    <t>LUZ</t>
  </si>
  <si>
    <t>GAS</t>
  </si>
  <si>
    <t>INTERNET</t>
  </si>
  <si>
    <t>PATENTE</t>
  </si>
  <si>
    <t>MUNICIPALIDAD</t>
  </si>
  <si>
    <t>DIRECTV</t>
  </si>
  <si>
    <t>ALQUILER</t>
  </si>
  <si>
    <t>MERCADO PAGO</t>
  </si>
  <si>
    <t>TELEFONO</t>
  </si>
  <si>
    <t>COMBUSTIBLE</t>
  </si>
  <si>
    <t>MAYO</t>
  </si>
  <si>
    <t>NOMBRE</t>
  </si>
  <si>
    <t>CATEGORIA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</si>
  <si>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</si>
  <si>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</si>
  <si>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</si>
  <si>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</si>
  <si>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</si>
  <si>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</si>
  <si>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</si>
  <si>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</si>
  <si>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</si>
  <si>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</si>
  <si>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</si>
  <si>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DONACIONES</t>
  </si>
  <si>
    <t>DIEZMO</t>
  </si>
  <si>
    <t>AYUNO</t>
  </si>
  <si>
    <t>AUTO</t>
  </si>
  <si>
    <t>SEGURO RUS</t>
  </si>
  <si>
    <t>FARMACIA</t>
  </si>
  <si>
    <t>FANNY</t>
  </si>
  <si>
    <t>COSTURA</t>
  </si>
  <si>
    <t>SERVICIOS</t>
  </si>
  <si>
    <t>NETFLIX</t>
  </si>
  <si>
    <t>ENTRETENIMIENTO</t>
  </si>
  <si>
    <t>ALIMENTOS</t>
  </si>
  <si>
    <t>TARJETAS</t>
  </si>
  <si>
    <t>REPARACIONES</t>
  </si>
  <si>
    <t>TARJETA NARANJA</t>
  </si>
  <si>
    <t>TARJETA VISA</t>
  </si>
  <si>
    <t>TARJETA MASTERCARD</t>
  </si>
  <si>
    <t>SALUD</t>
  </si>
  <si>
    <t>ROPA</t>
  </si>
  <si>
    <t>EDUCACION</t>
  </si>
  <si>
    <t>VARIOS</t>
  </si>
  <si>
    <t>TARJETA</t>
  </si>
  <si>
    <t>ZAPATILLAS</t>
  </si>
  <si>
    <t>ITEM</t>
  </si>
  <si>
    <t>MAQUINA COSER</t>
  </si>
  <si>
    <t>MASTER</t>
  </si>
  <si>
    <t>FECHA</t>
  </si>
  <si>
    <t>ALIMENTO PERRO</t>
  </si>
  <si>
    <t>VEA</t>
  </si>
  <si>
    <t>PANADERIA</t>
  </si>
  <si>
    <t>AMUCH</t>
  </si>
  <si>
    <t>BELEN</t>
  </si>
  <si>
    <t>LA CASONA</t>
  </si>
  <si>
    <t>LA YUNTA</t>
  </si>
  <si>
    <t>LOMORO</t>
  </si>
  <si>
    <t>TOTAL DE TARJETA</t>
  </si>
  <si>
    <t>RESUMEN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</si>
</sst>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0" fontId="1" fillId="4" borderId="0" xfId="0" applyFont="1" applyFill="1"/>
    <xf numFmtId="16" fontId="1" fillId="0" borderId="0" xfId="0" applyNumberFormat="1" applyFont="1"/>
    <xf numFmtId="0" fontId="1" fillId="5" borderId="0" xfId="0" applyFont="1" applyFill="1"/>
    <xf numFmtId="0" fontId="3" fillId="5" borderId="0" xfId="0" applyFont="1" applyFill="1"/>
    <xf numFmtId="0" fontId="3" fillId="6" borderId="0" xfId="0" applyFont="1" applyFill="1"/>
    <xf numFmtId="16" fontId="5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Orlando Quintero" id="{BACE9A49-EC51-4CC6-BD8F-A0657FDC99F0}" userId="S::Mquinte3@DTVPAN.COM::ea447627-86a1-4d33-8c65-1c709536565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4-05-16T18:31:35.79" personId="{BACE9A49-EC51-4CC6-BD8F-A0657FDC99F0}" id="{CA0785ED-9BC7-4243-B5E9-07C508BB978B}">
    <text>Mínimo de 470107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5CB7-38B5-4D63-8F14-7C3660EB7A94}">
  <dimension ref="A8:W35"/>
  <sheetViews>
    <sheetView topLeftCell="A7" workbookViewId="0">
      <pane xSplit="3" topLeftCell="D1" activePane="topRight" state="frozen"/>
      <selection pane="topRight" activeCell="D30" sqref="D30"/>
    </sheetView>
  </sheetViews>
  <sheetFormatPr baseColWidth="10" defaultRowHeight="18.75" x14ac:dyDescent="0.3"/>
  <cols>
    <col min="1" max="1" width="5.85546875" style="2" customWidth="1"/>
    <col min="2" max="2" width="26.85546875" style="1" bestFit="1" customWidth="1"/>
    <col min="3" max="3" width="23" style="1" bestFit="1" customWidth="1"/>
    <col min="4" max="5" width="14.140625" style="1" bestFit="1" customWidth="1"/>
    <col min="6" max="6" width="12.7109375" style="1" bestFit="1" customWidth="1"/>
    <col min="7" max="7" width="10.85546875" style="1" bestFit="1" customWidth="1"/>
    <col min="8" max="8" width="15.140625" style="1" bestFit="1" customWidth="1"/>
    <col min="9" max="9" width="11.7109375" style="1" bestFit="1" customWidth="1"/>
    <col min="10" max="10" width="15" style="1" bestFit="1" customWidth="1"/>
    <col min="11" max="11" width="13.85546875" style="1" bestFit="1" customWidth="1"/>
    <col min="12" max="12" width="8.85546875" style="1" bestFit="1" customWidth="1"/>
    <col min="13" max="13" width="11.28515625" style="1" bestFit="1" customWidth="1"/>
    <col min="14" max="14" width="9.7109375" style="1" bestFit="1" customWidth="1"/>
    <col min="15" max="15" width="7.7109375" style="1" bestFit="1" customWidth="1"/>
    <col min="16" max="17" width="8.28515625" style="1" bestFit="1" customWidth="1"/>
    <col min="18" max="18" width="7.7109375" style="1" bestFit="1" customWidth="1"/>
    <col min="19" max="19" width="10.85546875" style="1" bestFit="1" customWidth="1"/>
    <col min="20" max="20" width="15.140625" style="1" bestFit="1" customWidth="1"/>
    <col min="21" max="21" width="11.7109375" style="1" bestFit="1" customWidth="1"/>
    <col min="22" max="22" width="15" style="1" bestFit="1" customWidth="1"/>
    <col min="23" max="23" width="13.85546875" style="1" bestFit="1" customWidth="1"/>
    <col min="24" max="16384" width="11.42578125" style="1"/>
  </cols>
  <sheetData>
    <row r="8" spans="1:23" ht="23.25" x14ac:dyDescent="0.35">
      <c r="B8" s="7"/>
      <c r="C8" s="7"/>
      <c r="D8" s="3">
        <v>2024</v>
      </c>
      <c r="E8" s="3"/>
      <c r="F8" s="3"/>
      <c r="G8" s="3"/>
      <c r="H8" s="3"/>
      <c r="I8" s="3"/>
      <c r="J8" s="3"/>
      <c r="K8" s="3"/>
      <c r="L8" s="4">
        <v>2025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B9" s="1" t="s">
        <v>24</v>
      </c>
      <c r="C9" s="1" t="s">
        <v>25</v>
      </c>
      <c r="D9" s="1" t="s">
        <v>23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32</v>
      </c>
      <c r="L9" s="1" t="s">
        <v>33</v>
      </c>
      <c r="M9" s="1" t="s">
        <v>34</v>
      </c>
      <c r="N9" s="1" t="s">
        <v>35</v>
      </c>
      <c r="O9" s="1" t="s">
        <v>36</v>
      </c>
      <c r="P9" s="1" t="s">
        <v>23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spans="1:23" x14ac:dyDescent="0.3">
      <c r="A10" s="2">
        <v>1</v>
      </c>
      <c r="B10" s="1" t="s">
        <v>38</v>
      </c>
      <c r="C10" s="1" t="s">
        <v>37</v>
      </c>
      <c r="D10" s="5">
        <v>186878</v>
      </c>
    </row>
    <row r="11" spans="1:23" x14ac:dyDescent="0.3">
      <c r="B11" s="1" t="s">
        <v>39</v>
      </c>
      <c r="C11" s="1" t="s">
        <v>37</v>
      </c>
      <c r="D11" s="5">
        <v>5000</v>
      </c>
    </row>
    <row r="12" spans="1:23" x14ac:dyDescent="0.3">
      <c r="B12" s="1" t="s">
        <v>22</v>
      </c>
      <c r="C12" s="1" t="s">
        <v>40</v>
      </c>
      <c r="D12" s="1">
        <v>10000</v>
      </c>
    </row>
    <row r="13" spans="1:23" x14ac:dyDescent="0.3">
      <c r="B13" s="1" t="s">
        <v>41</v>
      </c>
      <c r="C13" s="1" t="s">
        <v>40</v>
      </c>
    </row>
    <row r="14" spans="1:23" x14ac:dyDescent="0.3">
      <c r="B14" s="1" t="s">
        <v>16</v>
      </c>
      <c r="C14" s="1" t="s">
        <v>40</v>
      </c>
    </row>
    <row r="15" spans="1:23" x14ac:dyDescent="0.3">
      <c r="B15" s="1" t="s">
        <v>50</v>
      </c>
      <c r="C15" s="1" t="s">
        <v>40</v>
      </c>
    </row>
    <row r="16" spans="1:23" x14ac:dyDescent="0.3">
      <c r="B16" s="1" t="s">
        <v>20</v>
      </c>
      <c r="C16" s="1" t="s">
        <v>43</v>
      </c>
    </row>
    <row r="17" spans="2:6" x14ac:dyDescent="0.3">
      <c r="B17" s="1" t="s">
        <v>21</v>
      </c>
      <c r="C17" s="1" t="s">
        <v>43</v>
      </c>
    </row>
    <row r="18" spans="2:6" x14ac:dyDescent="0.3">
      <c r="B18" s="1" t="s">
        <v>44</v>
      </c>
      <c r="C18" s="1" t="s">
        <v>43</v>
      </c>
    </row>
    <row r="19" spans="2:6" x14ac:dyDescent="0.3">
      <c r="B19" s="1" t="s">
        <v>42</v>
      </c>
      <c r="C19" s="1" t="s">
        <v>43</v>
      </c>
    </row>
    <row r="20" spans="2:6" x14ac:dyDescent="0.3">
      <c r="B20" s="1" t="s">
        <v>12</v>
      </c>
      <c r="C20" s="1" t="s">
        <v>45</v>
      </c>
      <c r="D20" s="5">
        <v>57541.07</v>
      </c>
      <c r="E20" s="5">
        <v>10029.61</v>
      </c>
      <c r="F20" s="5">
        <v>10029.620000000001</v>
      </c>
    </row>
    <row r="21" spans="2:6" x14ac:dyDescent="0.3">
      <c r="B21" s="1" t="s">
        <v>13</v>
      </c>
      <c r="C21" s="1" t="s">
        <v>45</v>
      </c>
      <c r="D21" s="5">
        <v>50820</v>
      </c>
    </row>
    <row r="22" spans="2:6" x14ac:dyDescent="0.3">
      <c r="B22" s="1" t="s">
        <v>14</v>
      </c>
      <c r="C22" s="1" t="s">
        <v>45</v>
      </c>
      <c r="D22" s="5">
        <v>2557.8200000000002</v>
      </c>
      <c r="E22" s="5">
        <v>28829.97</v>
      </c>
    </row>
    <row r="23" spans="2:6" x14ac:dyDescent="0.3">
      <c r="B23" s="1" t="s">
        <v>17</v>
      </c>
      <c r="C23" s="1" t="s">
        <v>45</v>
      </c>
      <c r="D23" s="1">
        <v>3600</v>
      </c>
    </row>
    <row r="24" spans="2:6" x14ac:dyDescent="0.3">
      <c r="B24" s="1" t="s">
        <v>19</v>
      </c>
      <c r="C24" s="1" t="s">
        <v>45</v>
      </c>
      <c r="D24" s="1">
        <v>200000</v>
      </c>
    </row>
    <row r="25" spans="2:6" x14ac:dyDescent="0.3">
      <c r="B25" s="1" t="s">
        <v>15</v>
      </c>
      <c r="C25" s="1" t="s">
        <v>47</v>
      </c>
    </row>
    <row r="26" spans="2:6" x14ac:dyDescent="0.3">
      <c r="B26" s="1" t="s">
        <v>46</v>
      </c>
      <c r="C26" s="1" t="s">
        <v>47</v>
      </c>
    </row>
    <row r="27" spans="2:6" x14ac:dyDescent="0.3">
      <c r="B27" s="1" t="s">
        <v>18</v>
      </c>
      <c r="C27" s="1" t="s">
        <v>47</v>
      </c>
      <c r="D27" s="5">
        <v>8350</v>
      </c>
    </row>
    <row r="28" spans="2:6" x14ac:dyDescent="0.3">
      <c r="B28" s="1" t="s">
        <v>48</v>
      </c>
    </row>
    <row r="29" spans="2:6" x14ac:dyDescent="0.3">
      <c r="B29" s="1" t="s">
        <v>51</v>
      </c>
      <c r="C29" s="1" t="s">
        <v>49</v>
      </c>
      <c r="D29" s="1">
        <v>43578</v>
      </c>
    </row>
    <row r="30" spans="2:6" x14ac:dyDescent="0.3">
      <c r="B30" s="1" t="s">
        <v>52</v>
      </c>
      <c r="C30" s="1" t="s">
        <v>49</v>
      </c>
      <c r="D30" s="1">
        <v>470107</v>
      </c>
    </row>
    <row r="31" spans="2:6" x14ac:dyDescent="0.3">
      <c r="B31" s="1" t="s">
        <v>53</v>
      </c>
      <c r="C31" s="1" t="s">
        <v>49</v>
      </c>
      <c r="D31" s="1">
        <v>95850</v>
      </c>
      <c r="E31" s="1">
        <v>532576.21</v>
      </c>
      <c r="F31" s="1">
        <v>232666.66</v>
      </c>
    </row>
    <row r="32" spans="2:6" x14ac:dyDescent="0.3">
      <c r="B32" s="1" t="s">
        <v>54</v>
      </c>
    </row>
    <row r="33" spans="2:2" x14ac:dyDescent="0.3">
      <c r="B33" s="1" t="s">
        <v>55</v>
      </c>
    </row>
    <row r="34" spans="2:2" x14ac:dyDescent="0.3">
      <c r="B34" s="1" t="s">
        <v>56</v>
      </c>
    </row>
    <row r="35" spans="2:2" x14ac:dyDescent="0.3">
      <c r="B35" s="1" t="s">
        <v>57</v>
      </c>
    </row>
  </sheetData>
  <mergeCells count="2">
    <mergeCell ref="D8:K8"/>
    <mergeCell ref="L8:W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770E-95D9-4350-81F7-4B21E4C540C3}">
  <dimension ref="A1:X90"/>
  <sheetViews>
    <sheetView tabSelected="1" topLeftCell="A15" workbookViewId="0">
      <selection activeCell="F30" sqref="F30"/>
    </sheetView>
  </sheetViews>
  <sheetFormatPr baseColWidth="10" defaultRowHeight="18.75" x14ac:dyDescent="0.3"/>
  <cols>
    <col min="1" max="1" width="11.42578125" style="1"/>
    <col min="2" max="2" width="20.85546875" style="1" bestFit="1" customWidth="1"/>
    <col min="3" max="3" width="15.5703125" style="1" bestFit="1" customWidth="1"/>
    <col min="4" max="4" width="15.5703125" style="1" customWidth="1"/>
    <col min="5" max="5" width="14.140625" style="1" bestFit="1" customWidth="1"/>
    <col min="6" max="6" width="13.140625" style="1" bestFit="1" customWidth="1"/>
    <col min="7" max="7" width="16.7109375" style="1" bestFit="1" customWidth="1"/>
    <col min="8" max="8" width="10.85546875" style="1" bestFit="1" customWidth="1"/>
    <col min="9" max="9" width="15.140625" style="1" bestFit="1" customWidth="1"/>
    <col min="10" max="10" width="11.7109375" style="1" bestFit="1" customWidth="1"/>
    <col min="11" max="11" width="15" style="1" bestFit="1" customWidth="1"/>
    <col min="12" max="12" width="13.85546875" style="1" bestFit="1" customWidth="1"/>
    <col min="13" max="13" width="15.5703125" style="1" bestFit="1" customWidth="1"/>
    <col min="14" max="14" width="11.28515625" style="1" bestFit="1" customWidth="1"/>
    <col min="15" max="15" width="13.7109375" style="1" bestFit="1" customWidth="1"/>
    <col min="16" max="16" width="7.7109375" style="1" bestFit="1" customWidth="1"/>
    <col min="17" max="17" width="11.28515625" style="1" bestFit="1" customWidth="1"/>
    <col min="18" max="18" width="8.28515625" style="1" bestFit="1" customWidth="1"/>
    <col min="19" max="19" width="11.28515625" style="1" bestFit="1" customWidth="1"/>
    <col min="20" max="20" width="10.85546875" style="1" bestFit="1" customWidth="1"/>
    <col min="21" max="21" width="15.140625" style="1" bestFit="1" customWidth="1"/>
    <col min="22" max="22" width="11.7109375" style="1" bestFit="1" customWidth="1"/>
    <col min="23" max="23" width="15" style="1" bestFit="1" customWidth="1"/>
    <col min="24" max="24" width="13.85546875" style="1" bestFit="1" customWidth="1"/>
    <col min="25" max="16384" width="11.42578125" style="1"/>
  </cols>
  <sheetData>
    <row r="1" spans="1:24" ht="23.25" x14ac:dyDescent="0.35">
      <c r="A1" s="9"/>
      <c r="B1" s="9" t="s">
        <v>9</v>
      </c>
      <c r="C1" s="10"/>
      <c r="D1" s="10"/>
      <c r="E1" s="3">
        <v>2024</v>
      </c>
      <c r="F1" s="3"/>
      <c r="G1" s="3"/>
      <c r="H1" s="3"/>
      <c r="I1" s="3"/>
      <c r="J1" s="3"/>
      <c r="K1" s="3"/>
      <c r="L1" s="3"/>
      <c r="M1" s="4">
        <v>2025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1" t="s">
        <v>63</v>
      </c>
      <c r="B2" s="1" t="s">
        <v>60</v>
      </c>
      <c r="C2" s="1" t="s">
        <v>58</v>
      </c>
      <c r="D2" s="1" t="s">
        <v>3</v>
      </c>
      <c r="E2" s="1" t="s">
        <v>23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23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</row>
    <row r="3" spans="1:24" x14ac:dyDescent="0.3">
      <c r="A3" s="8">
        <v>45646</v>
      </c>
      <c r="B3" s="1" t="s">
        <v>59</v>
      </c>
      <c r="C3" s="1" t="s">
        <v>9</v>
      </c>
      <c r="D3" s="1">
        <v>2</v>
      </c>
      <c r="E3" s="1">
        <v>43578</v>
      </c>
      <c r="F3" s="1">
        <v>43578</v>
      </c>
      <c r="G3" s="1">
        <v>0</v>
      </c>
    </row>
    <row r="5" spans="1:24" x14ac:dyDescent="0.3">
      <c r="A5" s="8"/>
    </row>
    <row r="6" spans="1:24" x14ac:dyDescent="0.3">
      <c r="A6" s="8"/>
      <c r="D6" s="1" t="s">
        <v>8</v>
      </c>
      <c r="E6" s="1">
        <f>SUM(E3:E4)</f>
        <v>43578</v>
      </c>
      <c r="F6" s="1">
        <f t="shared" ref="F6:X6" si="0">SUM(F3:F4)</f>
        <v>43578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</row>
    <row r="7" spans="1:24" x14ac:dyDescent="0.3">
      <c r="A7" s="8"/>
    </row>
    <row r="8" spans="1:24" ht="23.25" x14ac:dyDescent="0.35">
      <c r="A8" s="11"/>
      <c r="B8" s="11" t="s">
        <v>10</v>
      </c>
      <c r="C8" s="11"/>
      <c r="D8" s="11"/>
      <c r="E8" s="3">
        <v>2024</v>
      </c>
      <c r="F8" s="3"/>
      <c r="G8" s="3"/>
      <c r="H8" s="3"/>
      <c r="I8" s="3"/>
      <c r="J8" s="3"/>
      <c r="K8" s="3"/>
      <c r="L8" s="3"/>
      <c r="M8" s="4">
        <v>2025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1" t="s">
        <v>63</v>
      </c>
      <c r="B9" s="1" t="s">
        <v>60</v>
      </c>
      <c r="C9" s="1" t="s">
        <v>58</v>
      </c>
      <c r="D9" s="1" t="s">
        <v>3</v>
      </c>
      <c r="E9" s="1" t="s">
        <v>23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23</v>
      </c>
      <c r="R9" s="1" t="s">
        <v>26</v>
      </c>
      <c r="S9" s="1" t="s">
        <v>27</v>
      </c>
      <c r="T9" s="1" t="s">
        <v>28</v>
      </c>
      <c r="U9" s="1" t="s">
        <v>29</v>
      </c>
      <c r="V9" s="1" t="s">
        <v>30</v>
      </c>
      <c r="W9" s="1" t="s">
        <v>31</v>
      </c>
      <c r="X9" s="1" t="s">
        <v>32</v>
      </c>
    </row>
    <row r="10" spans="1:24" x14ac:dyDescent="0.3">
      <c r="A10" s="8">
        <v>45395</v>
      </c>
      <c r="B10" s="1" t="s">
        <v>61</v>
      </c>
      <c r="C10" s="1" t="s">
        <v>62</v>
      </c>
      <c r="D10" s="1">
        <v>2</v>
      </c>
      <c r="F10" s="1">
        <v>232666.66</v>
      </c>
    </row>
    <row r="11" spans="1:24" x14ac:dyDescent="0.3">
      <c r="A11" s="8">
        <v>45416</v>
      </c>
      <c r="B11" s="1" t="s">
        <v>64</v>
      </c>
      <c r="D11" s="1">
        <v>1</v>
      </c>
      <c r="F11" s="1">
        <v>46000</v>
      </c>
    </row>
    <row r="12" spans="1:24" x14ac:dyDescent="0.3">
      <c r="A12" s="8">
        <v>45416</v>
      </c>
      <c r="B12" s="1" t="s">
        <v>65</v>
      </c>
      <c r="D12" s="1">
        <v>1</v>
      </c>
      <c r="F12" s="1">
        <v>103764.54</v>
      </c>
    </row>
    <row r="13" spans="1:24" x14ac:dyDescent="0.3">
      <c r="A13" s="8">
        <v>45418</v>
      </c>
      <c r="B13" s="1" t="s">
        <v>65</v>
      </c>
      <c r="D13" s="1">
        <v>1</v>
      </c>
      <c r="F13" s="1">
        <v>21762.69</v>
      </c>
    </row>
    <row r="14" spans="1:24" x14ac:dyDescent="0.3">
      <c r="A14" s="8">
        <v>45418</v>
      </c>
      <c r="B14" s="1" t="s">
        <v>66</v>
      </c>
      <c r="D14" s="1">
        <v>1</v>
      </c>
      <c r="F14" s="1">
        <v>1500</v>
      </c>
    </row>
    <row r="15" spans="1:24" x14ac:dyDescent="0.3">
      <c r="A15" s="8">
        <v>45419</v>
      </c>
      <c r="B15" s="1" t="s">
        <v>67</v>
      </c>
      <c r="D15" s="1">
        <v>1</v>
      </c>
      <c r="F15" s="1">
        <v>1899</v>
      </c>
    </row>
    <row r="16" spans="1:24" x14ac:dyDescent="0.3">
      <c r="A16" s="8">
        <v>45419</v>
      </c>
      <c r="B16" s="1" t="s">
        <v>68</v>
      </c>
      <c r="D16" s="1">
        <v>1</v>
      </c>
      <c r="F16" s="1">
        <v>1340</v>
      </c>
    </row>
    <row r="17" spans="1:24" x14ac:dyDescent="0.3">
      <c r="A17" s="8">
        <v>45420</v>
      </c>
      <c r="B17" s="1" t="s">
        <v>69</v>
      </c>
      <c r="D17" s="1">
        <v>1</v>
      </c>
      <c r="F17" s="1">
        <v>8610</v>
      </c>
    </row>
    <row r="18" spans="1:24" x14ac:dyDescent="0.3">
      <c r="A18" s="8">
        <v>45421</v>
      </c>
      <c r="B18" s="1" t="s">
        <v>70</v>
      </c>
      <c r="D18" s="1">
        <v>1</v>
      </c>
      <c r="F18" s="1">
        <v>9617.36</v>
      </c>
    </row>
    <row r="19" spans="1:24" x14ac:dyDescent="0.3">
      <c r="A19" s="8">
        <v>45422</v>
      </c>
      <c r="B19" s="1" t="s">
        <v>69</v>
      </c>
      <c r="D19" s="1">
        <v>1</v>
      </c>
      <c r="F19" s="1">
        <v>13490</v>
      </c>
    </row>
    <row r="20" spans="1:24" x14ac:dyDescent="0.3">
      <c r="A20" s="8">
        <v>45422</v>
      </c>
      <c r="B20" s="1" t="s">
        <v>68</v>
      </c>
      <c r="D20" s="1">
        <v>1</v>
      </c>
      <c r="F20" s="1">
        <v>2000</v>
      </c>
    </row>
    <row r="21" spans="1:24" x14ac:dyDescent="0.3">
      <c r="A21" s="8">
        <v>45423</v>
      </c>
      <c r="B21" s="1" t="s">
        <v>68</v>
      </c>
      <c r="D21" s="1">
        <v>1</v>
      </c>
      <c r="F21" s="1">
        <v>7100</v>
      </c>
    </row>
    <row r="22" spans="1:24" x14ac:dyDescent="0.3">
      <c r="A22" s="8">
        <v>45423</v>
      </c>
      <c r="B22" s="1" t="s">
        <v>20</v>
      </c>
      <c r="D22" s="1">
        <v>1</v>
      </c>
      <c r="F22" s="1">
        <v>3849.65</v>
      </c>
    </row>
    <row r="23" spans="1:24" x14ac:dyDescent="0.3">
      <c r="A23" s="8">
        <v>45423</v>
      </c>
      <c r="B23" s="1" t="s">
        <v>65</v>
      </c>
      <c r="D23" s="1">
        <v>1</v>
      </c>
      <c r="F23" s="1">
        <v>60776.71</v>
      </c>
    </row>
    <row r="24" spans="1:24" x14ac:dyDescent="0.3">
      <c r="A24" s="8">
        <v>45425</v>
      </c>
      <c r="B24" s="1" t="s">
        <v>70</v>
      </c>
      <c r="D24" s="1">
        <v>1</v>
      </c>
      <c r="F24" s="1">
        <v>13198.8</v>
      </c>
    </row>
    <row r="25" spans="1:24" x14ac:dyDescent="0.3">
      <c r="A25" s="8">
        <v>45425</v>
      </c>
      <c r="B25" s="1" t="s">
        <v>71</v>
      </c>
      <c r="D25" s="1">
        <v>1</v>
      </c>
      <c r="F25" s="1">
        <v>5000</v>
      </c>
    </row>
    <row r="26" spans="1:24" x14ac:dyDescent="0.3">
      <c r="A26" s="8">
        <v>45413</v>
      </c>
      <c r="B26" s="1" t="s">
        <v>73</v>
      </c>
      <c r="D26" s="1">
        <v>1</v>
      </c>
      <c r="E26" s="1">
        <v>986340</v>
      </c>
    </row>
    <row r="27" spans="1:24" x14ac:dyDescent="0.3">
      <c r="A27" s="8"/>
      <c r="D27" s="1" t="s">
        <v>8</v>
      </c>
      <c r="E27" s="1">
        <f>SUM(E10:E26)</f>
        <v>986340</v>
      </c>
      <c r="F27" s="1">
        <f>SUM(F10:F25)</f>
        <v>532575.41</v>
      </c>
      <c r="G27" s="1">
        <f t="shared" ref="G27:X27" si="1">SUM(G10:G25)</f>
        <v>0</v>
      </c>
      <c r="H27" s="1">
        <f t="shared" si="1"/>
        <v>0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0</v>
      </c>
      <c r="M27" s="1">
        <f t="shared" si="1"/>
        <v>0</v>
      </c>
      <c r="N27" s="1">
        <f t="shared" si="1"/>
        <v>0</v>
      </c>
      <c r="O27" s="1">
        <f t="shared" si="1"/>
        <v>0</v>
      </c>
      <c r="P27" s="1">
        <f t="shared" si="1"/>
        <v>0</v>
      </c>
      <c r="Q27" s="1">
        <f t="shared" si="1"/>
        <v>0</v>
      </c>
      <c r="R27" s="1">
        <f t="shared" si="1"/>
        <v>0</v>
      </c>
      <c r="S27" s="1">
        <f t="shared" si="1"/>
        <v>0</v>
      </c>
      <c r="T27" s="1">
        <f t="shared" si="1"/>
        <v>0</v>
      </c>
      <c r="U27" s="1">
        <f t="shared" si="1"/>
        <v>0</v>
      </c>
      <c r="V27" s="1">
        <f t="shared" si="1"/>
        <v>0</v>
      </c>
      <c r="W27" s="1">
        <f t="shared" si="1"/>
        <v>0</v>
      </c>
      <c r="X27" s="1">
        <f t="shared" si="1"/>
        <v>0</v>
      </c>
    </row>
    <row r="28" spans="1:24" x14ac:dyDescent="0.3">
      <c r="A28" s="8"/>
    </row>
    <row r="29" spans="1:24" x14ac:dyDescent="0.3">
      <c r="A29" s="8"/>
    </row>
    <row r="30" spans="1:24" x14ac:dyDescent="0.3">
      <c r="A30" s="8"/>
    </row>
    <row r="31" spans="1:24" x14ac:dyDescent="0.3">
      <c r="A31" s="8"/>
    </row>
    <row r="32" spans="1:24" x14ac:dyDescent="0.3">
      <c r="A32" s="8"/>
    </row>
    <row r="33" spans="1:24" x14ac:dyDescent="0.3">
      <c r="A33" s="8"/>
    </row>
    <row r="34" spans="1:24" x14ac:dyDescent="0.3">
      <c r="A34" s="8"/>
    </row>
    <row r="35" spans="1:24" ht="23.25" x14ac:dyDescent="0.35">
      <c r="A35" s="11"/>
      <c r="B35" s="11" t="s">
        <v>11</v>
      </c>
      <c r="C35" s="11"/>
      <c r="D35" s="11"/>
      <c r="E35" s="3">
        <v>2024</v>
      </c>
      <c r="F35" s="3"/>
      <c r="G35" s="3"/>
      <c r="H35" s="3"/>
      <c r="I35" s="3"/>
      <c r="J35" s="3"/>
      <c r="K35" s="3"/>
      <c r="L35" s="3"/>
      <c r="M35" s="4">
        <v>2025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">
      <c r="A36" s="1" t="s">
        <v>63</v>
      </c>
      <c r="B36" s="1" t="s">
        <v>60</v>
      </c>
      <c r="C36" s="1" t="s">
        <v>58</v>
      </c>
      <c r="D36" s="1" t="s">
        <v>3</v>
      </c>
      <c r="E36" s="1" t="s">
        <v>23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23</v>
      </c>
      <c r="R36" s="1" t="s">
        <v>26</v>
      </c>
      <c r="S36" s="1" t="s">
        <v>27</v>
      </c>
      <c r="T36" s="1" t="s">
        <v>28</v>
      </c>
      <c r="U36" s="1" t="s">
        <v>29</v>
      </c>
      <c r="V36" s="1" t="s">
        <v>30</v>
      </c>
      <c r="W36" s="1" t="s">
        <v>31</v>
      </c>
      <c r="X36" s="1" t="s">
        <v>32</v>
      </c>
    </row>
    <row r="37" spans="1:24" x14ac:dyDescent="0.3">
      <c r="A37" s="8"/>
      <c r="E37" s="1">
        <v>2623323.92</v>
      </c>
    </row>
    <row r="38" spans="1:24" x14ac:dyDescent="0.3">
      <c r="A38" s="8"/>
    </row>
    <row r="39" spans="1:24" x14ac:dyDescent="0.3">
      <c r="A39" s="8"/>
      <c r="D39" s="1" t="s">
        <v>8</v>
      </c>
      <c r="E39" s="1">
        <f>SUM(E37:E38)</f>
        <v>2623323.92</v>
      </c>
      <c r="F39" s="1">
        <f t="shared" ref="F39:X39" si="2">SUM(F37:F38)</f>
        <v>0</v>
      </c>
      <c r="G39" s="1">
        <f t="shared" si="2"/>
        <v>0</v>
      </c>
      <c r="H39" s="1">
        <f t="shared" si="2"/>
        <v>0</v>
      </c>
      <c r="I39" s="1">
        <f t="shared" si="2"/>
        <v>0</v>
      </c>
      <c r="J39" s="1">
        <f t="shared" si="2"/>
        <v>0</v>
      </c>
      <c r="K39" s="1">
        <f t="shared" si="2"/>
        <v>0</v>
      </c>
      <c r="L39" s="1">
        <f t="shared" si="2"/>
        <v>0</v>
      </c>
      <c r="M39" s="1">
        <f t="shared" si="2"/>
        <v>0</v>
      </c>
      <c r="N39" s="1">
        <f t="shared" si="2"/>
        <v>0</v>
      </c>
      <c r="O39" s="1">
        <f t="shared" si="2"/>
        <v>0</v>
      </c>
      <c r="P39" s="1">
        <f t="shared" si="2"/>
        <v>0</v>
      </c>
      <c r="Q39" s="1">
        <f t="shared" si="2"/>
        <v>0</v>
      </c>
      <c r="R39" s="1">
        <f t="shared" si="2"/>
        <v>0</v>
      </c>
      <c r="S39" s="1">
        <f t="shared" si="2"/>
        <v>0</v>
      </c>
      <c r="T39" s="1">
        <f t="shared" si="2"/>
        <v>0</v>
      </c>
      <c r="U39" s="1">
        <f t="shared" si="2"/>
        <v>0</v>
      </c>
      <c r="V39" s="1">
        <f t="shared" si="2"/>
        <v>0</v>
      </c>
      <c r="W39" s="1">
        <f t="shared" si="2"/>
        <v>0</v>
      </c>
      <c r="X39" s="1">
        <f t="shared" si="2"/>
        <v>0</v>
      </c>
    </row>
    <row r="40" spans="1:24" x14ac:dyDescent="0.3">
      <c r="A40" s="8"/>
    </row>
    <row r="41" spans="1:24" x14ac:dyDescent="0.3">
      <c r="A41" s="8"/>
    </row>
    <row r="42" spans="1:24" x14ac:dyDescent="0.3">
      <c r="A42" s="8"/>
    </row>
    <row r="43" spans="1:24" x14ac:dyDescent="0.3">
      <c r="A43" s="8"/>
    </row>
    <row r="44" spans="1:24" x14ac:dyDescent="0.3">
      <c r="A44" s="12" t="s">
        <v>72</v>
      </c>
      <c r="B44" s="12"/>
      <c r="C44" s="12"/>
      <c r="D44" s="12"/>
      <c r="E44" s="1">
        <f>E6+E27+E39</f>
        <v>3653241.92</v>
      </c>
      <c r="F44" s="1">
        <f t="shared" ref="F44:X44" si="3">F6+F27+F39</f>
        <v>576153.41</v>
      </c>
      <c r="G44" s="1">
        <f t="shared" si="3"/>
        <v>0</v>
      </c>
      <c r="H44" s="1">
        <f t="shared" si="3"/>
        <v>0</v>
      </c>
      <c r="I44" s="1">
        <f t="shared" si="3"/>
        <v>0</v>
      </c>
      <c r="J44" s="1">
        <f t="shared" si="3"/>
        <v>0</v>
      </c>
      <c r="K44" s="1">
        <f t="shared" si="3"/>
        <v>0</v>
      </c>
      <c r="L44" s="1">
        <f t="shared" si="3"/>
        <v>0</v>
      </c>
      <c r="M44" s="1">
        <f t="shared" si="3"/>
        <v>0</v>
      </c>
      <c r="N44" s="1">
        <f t="shared" si="3"/>
        <v>0</v>
      </c>
      <c r="O44" s="1">
        <f t="shared" si="3"/>
        <v>0</v>
      </c>
      <c r="P44" s="1">
        <f t="shared" si="3"/>
        <v>0</v>
      </c>
      <c r="Q44" s="1">
        <f t="shared" si="3"/>
        <v>0</v>
      </c>
      <c r="R44" s="1">
        <f t="shared" si="3"/>
        <v>0</v>
      </c>
      <c r="S44" s="1">
        <f t="shared" si="3"/>
        <v>0</v>
      </c>
      <c r="T44" s="1">
        <f t="shared" si="3"/>
        <v>0</v>
      </c>
      <c r="U44" s="1">
        <f t="shared" si="3"/>
        <v>0</v>
      </c>
      <c r="V44" s="1">
        <f t="shared" si="3"/>
        <v>0</v>
      </c>
      <c r="W44" s="1">
        <f t="shared" si="3"/>
        <v>0</v>
      </c>
      <c r="X44" s="1">
        <f t="shared" si="3"/>
        <v>0</v>
      </c>
    </row>
    <row r="45" spans="1:24" x14ac:dyDescent="0.3">
      <c r="A45" s="8"/>
    </row>
    <row r="46" spans="1:24" x14ac:dyDescent="0.3">
      <c r="A46" s="8"/>
    </row>
    <row r="47" spans="1:24" x14ac:dyDescent="0.3">
      <c r="A47" s="8"/>
    </row>
    <row r="48" spans="1:24" x14ac:dyDescent="0.3">
      <c r="C48" s="1" t="s">
        <v>11</v>
      </c>
      <c r="G48" s="1" t="s">
        <v>10</v>
      </c>
      <c r="J48" s="1" t="s">
        <v>9</v>
      </c>
      <c r="M48" s="1" t="s">
        <v>8</v>
      </c>
      <c r="O48" s="1" t="s">
        <v>7</v>
      </c>
    </row>
    <row r="49" spans="2:21" x14ac:dyDescent="0.3">
      <c r="B49" s="1" t="s">
        <v>6</v>
      </c>
      <c r="C49" s="1">
        <v>2623323.92</v>
      </c>
      <c r="G49" s="1">
        <v>986340</v>
      </c>
      <c r="J49" s="1">
        <v>43578</v>
      </c>
      <c r="M49" s="1">
        <f>SUM(C49:J49)</f>
        <v>3653241.92</v>
      </c>
    </row>
    <row r="51" spans="2:21" x14ac:dyDescent="0.3">
      <c r="B51" s="1" t="s">
        <v>5</v>
      </c>
      <c r="C51" s="1">
        <v>470107</v>
      </c>
      <c r="G51" s="1">
        <v>95850</v>
      </c>
      <c r="J51" s="1">
        <v>0</v>
      </c>
    </row>
    <row r="53" spans="2:21" x14ac:dyDescent="0.3">
      <c r="B53" s="1" t="s">
        <v>4</v>
      </c>
      <c r="C53" s="1">
        <f>C49-C51</f>
        <v>2153216.92</v>
      </c>
      <c r="F53" s="1" t="s">
        <v>4</v>
      </c>
      <c r="G53" s="1">
        <f>G49-G51</f>
        <v>890490</v>
      </c>
      <c r="I53" s="1" t="s">
        <v>4</v>
      </c>
      <c r="J53" s="1">
        <f>J49-J51</f>
        <v>43578</v>
      </c>
      <c r="L53" s="1" t="s">
        <v>4</v>
      </c>
      <c r="M53" s="1">
        <f>SUM(C53,G53,J53)</f>
        <v>3087284.92</v>
      </c>
      <c r="O53" s="1">
        <v>1800000</v>
      </c>
      <c r="Q53" s="1">
        <v>2300000</v>
      </c>
      <c r="S53" s="1">
        <v>2700000</v>
      </c>
      <c r="U53" s="1">
        <v>3200000</v>
      </c>
    </row>
    <row r="54" spans="2:21" x14ac:dyDescent="0.3">
      <c r="B54" s="1" t="s">
        <v>3</v>
      </c>
      <c r="F54" s="1" t="s">
        <v>3</v>
      </c>
      <c r="I54" s="1" t="s">
        <v>3</v>
      </c>
      <c r="M54" s="1" t="s">
        <v>2</v>
      </c>
    </row>
    <row r="55" spans="2:21" x14ac:dyDescent="0.3">
      <c r="B55" s="1">
        <v>1</v>
      </c>
      <c r="C55" s="1">
        <v>316437</v>
      </c>
      <c r="F55" s="1">
        <v>1</v>
      </c>
      <c r="G55" s="1">
        <v>130866</v>
      </c>
      <c r="I55" s="1">
        <v>1</v>
      </c>
      <c r="J55" s="1">
        <v>43578</v>
      </c>
      <c r="L55" s="1">
        <v>1</v>
      </c>
      <c r="M55" s="1">
        <f>C55+G55+J55</f>
        <v>490881</v>
      </c>
      <c r="N55" s="1">
        <v>1</v>
      </c>
      <c r="O55" s="1">
        <v>224520</v>
      </c>
      <c r="P55" s="1">
        <v>1</v>
      </c>
      <c r="Q55" s="1">
        <v>224281</v>
      </c>
      <c r="R55" s="1">
        <v>1</v>
      </c>
      <c r="S55" s="1">
        <v>234389</v>
      </c>
      <c r="T55" s="1">
        <v>1</v>
      </c>
      <c r="U55" s="1">
        <v>240253</v>
      </c>
    </row>
    <row r="56" spans="2:21" x14ac:dyDescent="0.3">
      <c r="B56" s="1">
        <v>2</v>
      </c>
      <c r="C56" s="1">
        <v>316437</v>
      </c>
      <c r="F56" s="1">
        <v>2</v>
      </c>
      <c r="G56" s="1">
        <v>130866</v>
      </c>
      <c r="I56" s="1">
        <v>2</v>
      </c>
      <c r="J56" s="1">
        <v>0</v>
      </c>
      <c r="L56" s="1">
        <v>2</v>
      </c>
      <c r="M56" s="1">
        <f>C56+G56+J56</f>
        <v>447303</v>
      </c>
      <c r="N56" s="1">
        <v>2</v>
      </c>
      <c r="O56" s="1">
        <v>224520</v>
      </c>
      <c r="P56" s="1">
        <v>2</v>
      </c>
      <c r="Q56" s="1">
        <v>224281</v>
      </c>
      <c r="R56" s="1">
        <v>2</v>
      </c>
      <c r="S56" s="1">
        <v>234389</v>
      </c>
      <c r="T56" s="1">
        <v>2</v>
      </c>
      <c r="U56" s="1">
        <v>240253</v>
      </c>
    </row>
    <row r="57" spans="2:21" x14ac:dyDescent="0.3">
      <c r="B57" s="1">
        <v>3</v>
      </c>
      <c r="C57" s="1">
        <v>316437</v>
      </c>
      <c r="F57" s="1">
        <v>3</v>
      </c>
      <c r="G57" s="1">
        <v>130866</v>
      </c>
      <c r="I57" s="1">
        <v>3</v>
      </c>
      <c r="J57" s="1">
        <v>0</v>
      </c>
      <c r="L57" s="1">
        <v>3</v>
      </c>
      <c r="M57" s="1">
        <f>C57+G57+J57</f>
        <v>447303</v>
      </c>
      <c r="N57" s="1">
        <v>3</v>
      </c>
      <c r="O57" s="1">
        <v>224520</v>
      </c>
      <c r="P57" s="1">
        <v>3</v>
      </c>
      <c r="Q57" s="1">
        <v>224281</v>
      </c>
      <c r="R57" s="1">
        <v>3</v>
      </c>
      <c r="S57" s="1">
        <v>234389</v>
      </c>
      <c r="T57" s="1">
        <v>3</v>
      </c>
      <c r="U57" s="1">
        <v>240253</v>
      </c>
    </row>
    <row r="58" spans="2:21" x14ac:dyDescent="0.3">
      <c r="B58" s="1">
        <v>4</v>
      </c>
      <c r="C58" s="1">
        <v>316437</v>
      </c>
      <c r="F58" s="1">
        <v>4</v>
      </c>
      <c r="G58" s="1">
        <v>130866</v>
      </c>
      <c r="I58" s="1">
        <v>4</v>
      </c>
      <c r="J58" s="1">
        <v>0</v>
      </c>
      <c r="L58" s="1">
        <v>4</v>
      </c>
      <c r="M58" s="1">
        <f>C58+G58+J58</f>
        <v>447303</v>
      </c>
      <c r="N58" s="1">
        <v>4</v>
      </c>
      <c r="O58" s="1">
        <v>224520</v>
      </c>
      <c r="P58" s="1">
        <v>4</v>
      </c>
      <c r="Q58" s="1">
        <v>224281</v>
      </c>
      <c r="R58" s="1">
        <v>4</v>
      </c>
      <c r="S58" s="1">
        <v>234389</v>
      </c>
      <c r="T58" s="1">
        <v>4</v>
      </c>
      <c r="U58" s="1">
        <v>240253</v>
      </c>
    </row>
    <row r="59" spans="2:21" x14ac:dyDescent="0.3">
      <c r="B59" s="1">
        <v>5</v>
      </c>
      <c r="C59" s="1">
        <v>316437</v>
      </c>
      <c r="F59" s="1">
        <v>5</v>
      </c>
      <c r="G59" s="1">
        <v>130866</v>
      </c>
      <c r="I59" s="1">
        <v>5</v>
      </c>
      <c r="J59" s="1">
        <v>0</v>
      </c>
      <c r="L59" s="1">
        <v>5</v>
      </c>
      <c r="M59" s="1">
        <f>C59+G59+J59</f>
        <v>447303</v>
      </c>
      <c r="N59" s="1">
        <v>5</v>
      </c>
      <c r="O59" s="1">
        <v>224520</v>
      </c>
      <c r="P59" s="1">
        <v>5</v>
      </c>
      <c r="Q59" s="1">
        <v>224281</v>
      </c>
      <c r="R59" s="1">
        <v>5</v>
      </c>
      <c r="S59" s="1">
        <v>234389</v>
      </c>
      <c r="T59" s="1">
        <v>5</v>
      </c>
      <c r="U59" s="1">
        <v>240253</v>
      </c>
    </row>
    <row r="60" spans="2:21" x14ac:dyDescent="0.3">
      <c r="B60" s="1">
        <v>6</v>
      </c>
      <c r="C60" s="1">
        <v>316437</v>
      </c>
      <c r="F60" s="1">
        <v>6</v>
      </c>
      <c r="G60" s="1">
        <v>130866</v>
      </c>
      <c r="I60" s="1">
        <v>6</v>
      </c>
      <c r="J60" s="1">
        <v>0</v>
      </c>
      <c r="L60" s="1">
        <v>6</v>
      </c>
      <c r="M60" s="1">
        <f>C60+G60+J60</f>
        <v>447303</v>
      </c>
      <c r="N60" s="1">
        <v>6</v>
      </c>
      <c r="O60" s="1">
        <v>224520</v>
      </c>
      <c r="P60" s="1">
        <v>6</v>
      </c>
      <c r="Q60" s="1">
        <v>224281</v>
      </c>
      <c r="R60" s="1">
        <v>6</v>
      </c>
      <c r="S60" s="1">
        <v>234389</v>
      </c>
      <c r="T60" s="1">
        <v>6</v>
      </c>
      <c r="U60" s="1">
        <v>240253</v>
      </c>
    </row>
    <row r="61" spans="2:21" x14ac:dyDescent="0.3">
      <c r="B61" s="1">
        <v>7</v>
      </c>
      <c r="C61" s="1">
        <v>316437</v>
      </c>
      <c r="F61" s="1">
        <v>7</v>
      </c>
      <c r="G61" s="1">
        <v>130866</v>
      </c>
      <c r="I61" s="1">
        <v>7</v>
      </c>
      <c r="J61" s="1">
        <v>0</v>
      </c>
      <c r="L61" s="1">
        <v>7</v>
      </c>
      <c r="M61" s="1">
        <f>C61+G61+J61</f>
        <v>447303</v>
      </c>
      <c r="N61" s="1">
        <v>7</v>
      </c>
      <c r="O61" s="1">
        <v>224520</v>
      </c>
      <c r="P61" s="1">
        <v>7</v>
      </c>
      <c r="Q61" s="1">
        <v>224281</v>
      </c>
      <c r="R61" s="1">
        <v>7</v>
      </c>
      <c r="S61" s="1">
        <v>234389</v>
      </c>
      <c r="T61" s="1">
        <v>7</v>
      </c>
      <c r="U61" s="1">
        <v>240253</v>
      </c>
    </row>
    <row r="62" spans="2:21" x14ac:dyDescent="0.3">
      <c r="B62" s="1">
        <v>8</v>
      </c>
      <c r="C62" s="1">
        <v>316437</v>
      </c>
      <c r="F62" s="1">
        <v>8</v>
      </c>
      <c r="G62" s="1">
        <v>130866</v>
      </c>
      <c r="I62" s="1">
        <v>8</v>
      </c>
      <c r="J62" s="1">
        <v>0</v>
      </c>
      <c r="L62" s="1">
        <v>8</v>
      </c>
      <c r="M62" s="1">
        <f>C62+G62+J62</f>
        <v>447303</v>
      </c>
      <c r="N62" s="1">
        <v>8</v>
      </c>
      <c r="O62" s="1">
        <v>224520</v>
      </c>
      <c r="P62" s="1">
        <v>8</v>
      </c>
      <c r="Q62" s="1">
        <v>224281</v>
      </c>
      <c r="R62" s="1">
        <v>8</v>
      </c>
      <c r="S62" s="1">
        <v>234389</v>
      </c>
      <c r="T62" s="1">
        <v>8</v>
      </c>
      <c r="U62" s="1">
        <v>240253</v>
      </c>
    </row>
    <row r="63" spans="2:21" x14ac:dyDescent="0.3">
      <c r="B63" s="1">
        <v>9</v>
      </c>
      <c r="C63" s="1">
        <v>316437</v>
      </c>
      <c r="F63" s="1">
        <v>9</v>
      </c>
      <c r="G63" s="1">
        <v>130866</v>
      </c>
      <c r="I63" s="1">
        <v>9</v>
      </c>
      <c r="J63" s="1">
        <v>0</v>
      </c>
      <c r="L63" s="1">
        <v>9</v>
      </c>
      <c r="M63" s="1">
        <f>C63+G63+J63</f>
        <v>447303</v>
      </c>
      <c r="N63" s="1">
        <v>9</v>
      </c>
      <c r="O63" s="1">
        <v>207114</v>
      </c>
      <c r="P63" s="1">
        <v>9</v>
      </c>
      <c r="Q63" s="1">
        <v>224281</v>
      </c>
      <c r="R63" s="1">
        <v>9</v>
      </c>
      <c r="S63" s="1">
        <v>234389</v>
      </c>
      <c r="T63" s="1">
        <v>9</v>
      </c>
      <c r="U63" s="1">
        <v>240253</v>
      </c>
    </row>
    <row r="64" spans="2:21" x14ac:dyDescent="0.3">
      <c r="B64" s="1">
        <v>10</v>
      </c>
      <c r="C64" s="1">
        <v>316437</v>
      </c>
      <c r="F64" s="1">
        <v>10</v>
      </c>
      <c r="G64" s="1">
        <v>130866</v>
      </c>
      <c r="I64" s="1">
        <v>10</v>
      </c>
      <c r="J64" s="1">
        <v>0</v>
      </c>
      <c r="L64" s="1">
        <v>10</v>
      </c>
      <c r="M64" s="1">
        <f>C64+G64+J64</f>
        <v>447303</v>
      </c>
      <c r="N64" s="1">
        <v>10</v>
      </c>
      <c r="O64" s="1">
        <v>207114</v>
      </c>
      <c r="P64" s="1">
        <v>10</v>
      </c>
      <c r="Q64" s="1">
        <v>224281</v>
      </c>
      <c r="R64" s="1">
        <v>10</v>
      </c>
      <c r="S64" s="1">
        <v>234389</v>
      </c>
      <c r="T64" s="1">
        <v>10</v>
      </c>
      <c r="U64" s="1">
        <v>240253</v>
      </c>
    </row>
    <row r="65" spans="2:21" x14ac:dyDescent="0.3">
      <c r="B65" s="1">
        <v>11</v>
      </c>
      <c r="C65" s="1">
        <v>316437</v>
      </c>
      <c r="F65" s="1">
        <v>11</v>
      </c>
      <c r="G65" s="1">
        <v>130866</v>
      </c>
      <c r="I65" s="1">
        <v>11</v>
      </c>
      <c r="J65" s="1">
        <v>0</v>
      </c>
      <c r="L65" s="1">
        <v>11</v>
      </c>
      <c r="M65" s="1">
        <f>C65+G65+J65</f>
        <v>447303</v>
      </c>
      <c r="N65" s="1">
        <v>11</v>
      </c>
      <c r="O65" s="1">
        <v>207114</v>
      </c>
      <c r="P65" s="1">
        <v>11</v>
      </c>
      <c r="Q65" s="1">
        <v>224281</v>
      </c>
      <c r="R65" s="1">
        <v>11</v>
      </c>
      <c r="S65" s="1">
        <v>234389</v>
      </c>
      <c r="T65" s="1">
        <v>11</v>
      </c>
      <c r="U65" s="1">
        <v>240253</v>
      </c>
    </row>
    <row r="66" spans="2:21" x14ac:dyDescent="0.3">
      <c r="B66" s="1">
        <v>12</v>
      </c>
      <c r="C66" s="1">
        <v>316437</v>
      </c>
      <c r="F66" s="1">
        <v>12</v>
      </c>
      <c r="G66" s="1">
        <v>130866</v>
      </c>
      <c r="I66" s="1">
        <v>12</v>
      </c>
      <c r="J66" s="1">
        <v>0</v>
      </c>
      <c r="L66" s="1">
        <v>12</v>
      </c>
      <c r="M66" s="1">
        <f>C66+G66+J66</f>
        <v>447303</v>
      </c>
      <c r="N66" s="1">
        <v>12</v>
      </c>
      <c r="O66" s="1">
        <v>207114</v>
      </c>
      <c r="P66" s="1">
        <v>12</v>
      </c>
      <c r="Q66" s="1">
        <v>224281</v>
      </c>
      <c r="R66" s="1">
        <v>12</v>
      </c>
      <c r="S66" s="1">
        <v>234389</v>
      </c>
      <c r="T66" s="1">
        <v>12</v>
      </c>
      <c r="U66" s="1">
        <v>240253</v>
      </c>
    </row>
    <row r="67" spans="2:21" x14ac:dyDescent="0.3">
      <c r="B67" s="1" t="s">
        <v>1</v>
      </c>
      <c r="C67" s="1">
        <f>SUM(C55:C66)</f>
        <v>3797244</v>
      </c>
      <c r="F67" s="1" t="s">
        <v>1</v>
      </c>
      <c r="G67" s="1">
        <f>SUM(G55:G66)</f>
        <v>1570392</v>
      </c>
      <c r="I67" s="1" t="s">
        <v>1</v>
      </c>
      <c r="J67" s="1">
        <f>SUM(J55:J66)</f>
        <v>43578</v>
      </c>
      <c r="N67" s="1" t="s">
        <v>1</v>
      </c>
      <c r="O67" s="1">
        <f>SUM(O55:O66)</f>
        <v>2624616</v>
      </c>
      <c r="P67" s="1">
        <v>13</v>
      </c>
      <c r="Q67" s="1">
        <v>224281</v>
      </c>
      <c r="R67" s="1">
        <v>13</v>
      </c>
      <c r="S67" s="1">
        <v>234389</v>
      </c>
      <c r="T67" s="1">
        <v>13</v>
      </c>
      <c r="U67" s="1">
        <v>240253</v>
      </c>
    </row>
    <row r="68" spans="2:21" x14ac:dyDescent="0.3">
      <c r="B68" s="1" t="s">
        <v>0</v>
      </c>
      <c r="C68" s="1">
        <f>C67-C49-C51</f>
        <v>703813.08000000007</v>
      </c>
      <c r="F68" s="1" t="s">
        <v>0</v>
      </c>
      <c r="G68" s="1">
        <f>G67-G51-G49</f>
        <v>488202</v>
      </c>
      <c r="I68" s="1" t="s">
        <v>0</v>
      </c>
      <c r="J68" s="1">
        <v>0</v>
      </c>
      <c r="N68" s="1" t="s">
        <v>0</v>
      </c>
      <c r="O68" s="1">
        <f>O67-O53</f>
        <v>824616</v>
      </c>
      <c r="P68" s="1">
        <v>14</v>
      </c>
      <c r="Q68" s="1">
        <v>224281</v>
      </c>
      <c r="R68" s="1">
        <v>14</v>
      </c>
      <c r="S68" s="1">
        <v>234389</v>
      </c>
      <c r="T68" s="1">
        <v>14</v>
      </c>
      <c r="U68" s="1">
        <v>240253</v>
      </c>
    </row>
    <row r="69" spans="2:21" x14ac:dyDescent="0.3">
      <c r="P69" s="1">
        <v>15</v>
      </c>
      <c r="Q69" s="1">
        <v>224281</v>
      </c>
      <c r="R69" s="1">
        <v>15</v>
      </c>
      <c r="S69" s="1">
        <v>234389</v>
      </c>
      <c r="T69" s="1">
        <v>15</v>
      </c>
      <c r="U69" s="1">
        <v>240253</v>
      </c>
    </row>
    <row r="70" spans="2:21" x14ac:dyDescent="0.3">
      <c r="P70" s="1">
        <v>16</v>
      </c>
      <c r="Q70" s="1">
        <v>224281</v>
      </c>
      <c r="R70" s="1">
        <v>16</v>
      </c>
      <c r="S70" s="1">
        <v>234389</v>
      </c>
      <c r="T70" s="1">
        <v>16</v>
      </c>
      <c r="U70" s="1">
        <v>240253</v>
      </c>
    </row>
    <row r="71" spans="2:21" x14ac:dyDescent="0.3">
      <c r="P71" s="1">
        <v>17</v>
      </c>
      <c r="Q71" s="1">
        <v>224281</v>
      </c>
      <c r="R71" s="1">
        <v>17</v>
      </c>
      <c r="S71" s="1">
        <v>234389</v>
      </c>
      <c r="T71" s="1">
        <v>17</v>
      </c>
      <c r="U71" s="1">
        <v>240253</v>
      </c>
    </row>
    <row r="72" spans="2:21" x14ac:dyDescent="0.3">
      <c r="P72" s="1">
        <v>18</v>
      </c>
      <c r="Q72" s="1">
        <v>224281</v>
      </c>
      <c r="R72" s="1">
        <v>18</v>
      </c>
      <c r="S72" s="1">
        <v>234389</v>
      </c>
      <c r="T72" s="1">
        <v>18</v>
      </c>
      <c r="U72" s="1">
        <v>240253</v>
      </c>
    </row>
    <row r="73" spans="2:21" x14ac:dyDescent="0.3">
      <c r="R73" s="1">
        <v>19</v>
      </c>
      <c r="S73" s="1">
        <v>234389</v>
      </c>
      <c r="T73" s="1">
        <v>19</v>
      </c>
      <c r="U73" s="1">
        <v>240253</v>
      </c>
    </row>
    <row r="74" spans="2:21" x14ac:dyDescent="0.3">
      <c r="R74" s="1">
        <v>20</v>
      </c>
      <c r="S74" s="1">
        <v>234389</v>
      </c>
      <c r="T74" s="1">
        <v>20</v>
      </c>
      <c r="U74" s="1">
        <v>240253</v>
      </c>
    </row>
    <row r="75" spans="2:21" x14ac:dyDescent="0.3">
      <c r="R75" s="1">
        <v>21</v>
      </c>
      <c r="S75" s="1">
        <v>234389</v>
      </c>
      <c r="T75" s="1">
        <v>21</v>
      </c>
      <c r="U75" s="1">
        <v>240253</v>
      </c>
    </row>
    <row r="76" spans="2:21" x14ac:dyDescent="0.3">
      <c r="R76" s="1">
        <v>22</v>
      </c>
      <c r="S76" s="1">
        <v>234389</v>
      </c>
      <c r="T76" s="1">
        <v>22</v>
      </c>
      <c r="U76" s="1">
        <v>240253</v>
      </c>
    </row>
    <row r="77" spans="2:21" x14ac:dyDescent="0.3">
      <c r="R77" s="1">
        <v>23</v>
      </c>
      <c r="S77" s="1">
        <v>234389</v>
      </c>
      <c r="T77" s="1">
        <v>23</v>
      </c>
      <c r="U77" s="1">
        <v>240253</v>
      </c>
    </row>
    <row r="78" spans="2:21" x14ac:dyDescent="0.3">
      <c r="R78" s="1">
        <v>24</v>
      </c>
      <c r="S78" s="1">
        <v>234389</v>
      </c>
      <c r="T78" s="1">
        <v>24</v>
      </c>
      <c r="U78" s="1">
        <v>240253</v>
      </c>
    </row>
    <row r="79" spans="2:21" x14ac:dyDescent="0.3">
      <c r="T79" s="1">
        <v>25</v>
      </c>
      <c r="U79" s="1">
        <v>240253</v>
      </c>
    </row>
    <row r="80" spans="2:21" x14ac:dyDescent="0.3">
      <c r="T80" s="1">
        <v>26</v>
      </c>
      <c r="U80" s="1">
        <v>240253</v>
      </c>
    </row>
    <row r="81" spans="20:21" x14ac:dyDescent="0.3">
      <c r="T81" s="1">
        <v>27</v>
      </c>
      <c r="U81" s="1">
        <v>240253</v>
      </c>
    </row>
    <row r="82" spans="20:21" x14ac:dyDescent="0.3">
      <c r="T82" s="1">
        <v>28</v>
      </c>
      <c r="U82" s="1">
        <v>240253</v>
      </c>
    </row>
    <row r="83" spans="20:21" x14ac:dyDescent="0.3">
      <c r="T83" s="1">
        <v>29</v>
      </c>
      <c r="U83" s="1">
        <v>240253</v>
      </c>
    </row>
    <row r="84" spans="20:21" x14ac:dyDescent="0.3">
      <c r="T84" s="1">
        <v>30</v>
      </c>
      <c r="U84" s="1">
        <v>240253</v>
      </c>
    </row>
    <row r="85" spans="20:21" x14ac:dyDescent="0.3">
      <c r="T85" s="1">
        <v>31</v>
      </c>
      <c r="U85" s="1">
        <v>240253</v>
      </c>
    </row>
    <row r="86" spans="20:21" x14ac:dyDescent="0.3">
      <c r="T86" s="1">
        <v>32</v>
      </c>
      <c r="U86" s="1">
        <v>240253</v>
      </c>
    </row>
    <row r="87" spans="20:21" x14ac:dyDescent="0.3">
      <c r="T87" s="1">
        <v>33</v>
      </c>
      <c r="U87" s="1">
        <v>240253</v>
      </c>
    </row>
    <row r="88" spans="20:21" x14ac:dyDescent="0.3">
      <c r="T88" s="1">
        <v>34</v>
      </c>
      <c r="U88" s="1">
        <v>240253</v>
      </c>
    </row>
    <row r="89" spans="20:21" x14ac:dyDescent="0.3">
      <c r="T89" s="1">
        <v>35</v>
      </c>
      <c r="U89" s="1">
        <v>240253</v>
      </c>
    </row>
    <row r="90" spans="20:21" x14ac:dyDescent="0.3">
      <c r="T90" s="1">
        <v>36</v>
      </c>
      <c r="U90" s="1">
        <v>240253</v>
      </c>
    </row>
  </sheetData>
  <mergeCells count="7">
    <mergeCell ref="E35:L35"/>
    <mergeCell ref="M35:X35"/>
    <mergeCell ref="A44:D44"/>
    <mergeCell ref="E1:L1"/>
    <mergeCell ref="M1:X1"/>
    <mergeCell ref="E8:L8"/>
    <mergeCell ref="M8:X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B13F-0128-4843-9377-6E12726EC7BB}">
  <dimension ref="D2:D4"/>
  <sheetViews>
    <sheetView workbookViewId="0">
      <selection activeCell="D2" sqref="D2:D4"/>
    </sheetView>
  </sheetViews>
  <sheetFormatPr baseColWidth="10" defaultRowHeight="15" x14ac:dyDescent="0.25"/>
  <sheetData>
    <row r="2" spans="4:4" x14ac:dyDescent="0.25">
      <c r="D2" s="6">
        <v>6290</v>
      </c>
    </row>
    <row r="3" spans="4:4" x14ac:dyDescent="0.25">
      <c r="D3" s="6">
        <v>22658</v>
      </c>
    </row>
    <row r="4" spans="4:4" x14ac:dyDescent="0.25">
      <c r="D4" s="6">
        <v>157930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TARJETAS</vt:lpstr>
      <vt:lpstr>Hoja7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Orlando Quintero</dc:creator>
  <cp:lastModifiedBy>Martin Orlando Quintero</cp:lastModifiedBy>
  <dcterms:created xsi:type="dcterms:W3CDTF">2024-05-16T13:59:26Z</dcterms:created>
  <dcterms:modified xsi:type="dcterms:W3CDTF">2024-05-16T18:34:55Z</dcterms:modified>
</cp:coreProperties>
</file>