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Proyectos\ioCom\"/>
    </mc:Choice>
  </mc:AlternateContent>
  <bookViews>
    <workbookView xWindow="0" yWindow="0" windowWidth="28800" windowHeight="12300"/>
  </bookViews>
  <sheets>
    <sheet name="Hoja1" sheetId="1" r:id="rId1"/>
  </sheets>
  <definedNames>
    <definedName name="_xlnm.Print_Area" localSheetId="0">Hoja1!$C$5:$J$79</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72" i="1" l="1"/>
  <c r="I71" i="1"/>
  <c r="I65" i="1"/>
  <c r="I64" i="1"/>
  <c r="I63" i="1"/>
  <c r="I62" i="1"/>
  <c r="I61" i="1"/>
  <c r="I60" i="1"/>
  <c r="I59" i="1"/>
  <c r="I58" i="1"/>
  <c r="I57" i="1"/>
  <c r="I56" i="1"/>
  <c r="I47" i="1"/>
  <c r="I41" i="1"/>
  <c r="I34" i="1"/>
  <c r="I27" i="1"/>
  <c r="I18" i="1"/>
  <c r="H53" i="1" l="1"/>
  <c r="H66" i="1"/>
  <c r="I70" i="1" l="1"/>
  <c r="I73" i="1" s="1"/>
</calcChain>
</file>

<file path=xl/sharedStrings.xml><?xml version="1.0" encoding="utf-8"?>
<sst xmlns="http://schemas.openxmlformats.org/spreadsheetml/2006/main" count="65" uniqueCount="53">
  <si>
    <t>CONCEPTO</t>
  </si>
  <si>
    <t>HORAS</t>
  </si>
  <si>
    <t>PRECIO</t>
  </si>
  <si>
    <t>IMPORTE</t>
  </si>
  <si>
    <t>MANO DE OBRA</t>
  </si>
  <si>
    <t>DETALLE</t>
  </si>
  <si>
    <t>Fecha de Entrega:</t>
  </si>
  <si>
    <t>Servicio SEO - Posicionamiento</t>
  </si>
  <si>
    <t>TOTAL MANO DE OBRA</t>
  </si>
  <si>
    <t>SOFTWARE &amp; HARDWARE</t>
  </si>
  <si>
    <t>QTY</t>
  </si>
  <si>
    <t>TOTAL</t>
  </si>
  <si>
    <t>Moneda</t>
  </si>
  <si>
    <t>SUBTOTAL</t>
  </si>
  <si>
    <t>DESCUENTO</t>
  </si>
  <si>
    <t>TOTAL IMPORTE</t>
  </si>
  <si>
    <t>Firma de aceptación Cliente</t>
  </si>
  <si>
    <t xml:space="preserve">x </t>
  </si>
  <si>
    <t>Firma</t>
  </si>
  <si>
    <t>Fecha</t>
  </si>
  <si>
    <t>&lt;MH link&gt;</t>
  </si>
  <si>
    <t>PRESUPUESTO DE DESARROLLO Y MANTENIMIENTO DE SITIO WEB</t>
  </si>
  <si>
    <t>IOCom</t>
  </si>
  <si>
    <t>Presupuesto Nro:</t>
  </si>
  <si>
    <t>0000001</t>
  </si>
  <si>
    <t>Diego Marcos</t>
  </si>
  <si>
    <t>gerencia@iocom.com.ar</t>
  </si>
  <si>
    <t>00 54 351 3456789</t>
  </si>
  <si>
    <t>Fecha:</t>
  </si>
  <si>
    <t>Tel/Cel:</t>
  </si>
  <si>
    <t>Cliente:</t>
  </si>
  <si>
    <t>Contacto:</t>
  </si>
  <si>
    <t>Correo:</t>
  </si>
  <si>
    <t xml:space="preserve">Diseño del sitio e-comerce IOCom </t>
  </si>
  <si>
    <t>Nota:</t>
  </si>
  <si>
    <t>El inicio del trabajo se comenzara al abonarse el 50% o mas del presupuesto.</t>
  </si>
  <si>
    <t>Solo se devolvera el 75% de lo abonado, al no pasarse de los 3 dias del inicio del trabajo.</t>
  </si>
  <si>
    <t>Si se comienza el proyecto la semana que viene la fecha de Entrega:</t>
  </si>
  <si>
    <t xml:space="preserve">Diseño del sitio completo en idioma español: home, mi cuenta, mi carrito, contacto, productos, ayuda, </t>
  </si>
  <si>
    <t>comparar, terminos y condiciones, financiacion.</t>
  </si>
  <si>
    <t>Sitio Web Online y Carga de 100 productos</t>
  </si>
  <si>
    <t>Realizar la carga de 100 productos informados por el cliente y dejar el</t>
  </si>
  <si>
    <t>sitio web en linea con el proveedor que el cliente decidio contratar.</t>
  </si>
  <si>
    <t>La lista de productos a cargar puede ser actualizada hasta 3 dias posterior a la fecha de entrega.</t>
  </si>
  <si>
    <t>Mantenimiento por 30 dias</t>
  </si>
  <si>
    <t>Seo on Page, Google My Bussiness</t>
  </si>
  <si>
    <t>Mantenimiento bonificado por 30 dias posterior a la entrega final del sitio web.</t>
  </si>
  <si>
    <t>PESOS</t>
  </si>
  <si>
    <t>Adicional</t>
  </si>
  <si>
    <t>Animaciones Eventuales</t>
  </si>
  <si>
    <t>Página de animaciones eventuales por Navidad y Otoño.</t>
  </si>
  <si>
    <t>% IVA</t>
  </si>
  <si>
    <t>Este presupuesto no es un contrato ni una factura. Se trata de nuestra mejor estimación del precio total del servicio descripto anteriormente. Este presupuesto es valido por 14 dias de la emision de la misma. Se facturará al cliente tras indicar la aceptación de este presupuesto. El 50% del pago iniciara el proyecto y deberá efectuarse el pago completo antes de la entrega del servicio y/o la mercancía. Por favor, envíe el presupuesto firmado por fax o por correo a la dirección indicada anteriormente. Los precios descriptos no incluyen IVA, pero si el IMPORTE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</si>
</sst>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167" formatCode="[$-C0A]d\ &quot;de&quot;\ mmmm\ &quot;de&quot;\ yyyy;@"/>
    <numFmt numFmtId="169" formatCode="#\✔"/>
    <numFmt numFmtId="170" formatCode="_*\ #,##0;_(* \(#,##0\);_(* &quot;-&quot;??_);_(@_)"/>
    <numFmt numFmtId="171" formatCode="_(* #,##0.00_);_(* \(#,##0.00\);_(* &quot;-&quot;??_);_(@_)"/>
    <numFmt numFmtId="172" formatCode="[$-C0A]dd\-mmm\-yy;@"/>
    <numFmt numFmtId="173" formatCode="_-* #,##0.00\ _€_-;\-* #,##0.00\ _€_-;_-* &quot;-&quot;??\ _€_-;_-@_-"/>
    <numFmt numFmtId="174" formatCode="&quot;$&quot;\ #,##0.00"/>
  </numFmts>
  <fonts count="39">
    <font>
      <sz val="11"/>
      <color theme="1"/>
      <name val="Calibri"/>
      <family val="2"/>
      <scheme val="minor"/>
    </font>
    <font>
      <b/>
      <sz val="12"/>
      <color theme="1" tint="0.249977111117893"/>
      <name val="Lato"/>
      <family val="2"/>
    </font>
    <font>
      <b/>
      <sz val="12"/>
      <name val="Lato"/>
      <family val="2"/>
    </font>
    <font>
      <b/>
      <sz val="12"/>
      <color theme="1"/>
      <name val="Lato"/>
      <family val="2"/>
    </font>
    <font>
      <u/>
      <sz val="12"/>
      <color theme="10"/>
      <name val="Lato"/>
      <family val="2"/>
    </font>
    <font>
      <sz val="12"/>
      <name val="Lato"/>
      <family val="2"/>
    </font>
    <font>
      <b/>
      <sz val="11"/>
      <color theme="1" tint="0.249977111117893"/>
      <name val="Lato"/>
      <family val="2"/>
    </font>
    <font>
      <b/>
      <sz val="12"/>
      <color theme="0"/>
      <name val="Lato"/>
      <family val="2"/>
    </font>
    <font>
      <sz val="11.5"/>
      <color theme="1"/>
      <name val="Lato"/>
      <family val="2"/>
    </font>
    <font>
      <b/>
      <sz val="14"/>
      <name val="Lato"/>
      <family val="2"/>
    </font>
    <font>
      <b/>
      <sz val="11.5"/>
      <color theme="0"/>
      <name val="Lato"/>
      <family val="2"/>
    </font>
    <font>
      <b/>
      <sz val="11.5"/>
      <name val="Lato"/>
      <family val="2"/>
    </font>
    <font>
      <sz val="11.5"/>
      <name val="Lato"/>
      <family val="2"/>
    </font>
    <font>
      <b/>
      <sz val="11"/>
      <name val="Lato"/>
      <family val="2"/>
    </font>
    <font>
      <b/>
      <sz val="11.5"/>
      <color theme="1" tint="0.249977111117893"/>
      <name val="Lato"/>
      <family val="2"/>
    </font>
    <font>
      <sz val="11.5"/>
      <color theme="1" tint="0.249977111117893"/>
      <name val="Lato"/>
      <family val="2"/>
    </font>
    <font>
      <b/>
      <i/>
      <sz val="11.5"/>
      <color theme="0"/>
      <name val="Lato"/>
      <family val="2"/>
    </font>
    <font>
      <sz val="14"/>
      <color theme="1"/>
      <name val="Lato"/>
      <family val="2"/>
    </font>
    <font>
      <b/>
      <sz val="14"/>
      <color theme="0"/>
      <name val="Lato"/>
      <family val="2"/>
    </font>
    <font>
      <b/>
      <sz val="13"/>
      <color theme="0"/>
      <name val="Lato"/>
      <family val="2"/>
    </font>
    <font>
      <i/>
      <sz val="12"/>
      <name val="Lato"/>
      <family val="2"/>
    </font>
    <font>
      <sz val="8"/>
      <name val="Lato"/>
      <family val="2"/>
    </font>
    <font>
      <b/>
      <i/>
      <sz val="12"/>
      <color rgb="FFFF0000"/>
      <name val="Lato"/>
      <family val="2"/>
    </font>
    <font>
      <sz val="12"/>
      <color theme="0" tint="-0.499984740745262"/>
      <name val="Lato"/>
      <family val="2"/>
    </font>
    <font>
      <sz val="16"/>
      <color theme="1"/>
      <name val="OCR A Std"/>
      <family val="3"/>
    </font>
    <font>
      <b/>
      <sz val="14"/>
      <color theme="1" tint="0.249977111117893"/>
      <name val="Lato"/>
      <family val="2"/>
    </font>
    <font>
      <b/>
      <sz val="16"/>
      <color theme="1" tint="0.249977111117893"/>
      <name val="Lato"/>
      <family val="2"/>
    </font>
    <font>
      <b/>
      <sz val="16"/>
      <color theme="1"/>
      <name val="Calibri"/>
      <family val="2"/>
      <scheme val="minor"/>
    </font>
    <font>
      <b/>
      <sz val="10"/>
      <name val="Lato"/>
      <family val="2"/>
    </font>
    <font>
      <u/>
      <sz val="8"/>
      <color theme="10"/>
      <name val="Lato"/>
      <family val="2"/>
    </font>
    <font>
      <b/>
      <sz val="16"/>
      <name val="Lato"/>
      <family val="2"/>
    </font>
    <font>
      <sz val="11"/>
      <name val="Lato"/>
      <family val="2"/>
    </font>
    <font>
      <sz val="9"/>
      <name val="Lato"/>
      <family val="2"/>
    </font>
    <font>
      <sz val="9"/>
      <name val="Calibri"/>
      <family val="2"/>
      <scheme val="minor"/>
    </font>
    <font>
      <sz val="9"/>
      <color theme="1"/>
      <name val="Calibri"/>
      <family val="2"/>
      <scheme val="minor"/>
    </font>
    <font>
      <sz val="8"/>
      <color theme="1"/>
      <name val="Calibri"/>
      <family val="2"/>
      <scheme val="minor"/>
    </font>
    <font>
      <b/>
      <sz val="22"/>
      <name val="Lato"/>
      <family val="2"/>
    </font>
    <font>
      <sz val="12"/>
      <name val="Lato"/>
    </font>
    <font>
      <b/>
      <sz val="18"/>
      <name val="Lato"/>
      <family val="2"/>
    </font>
  </fonts>
  <fills count="8">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rgb="FF00B0F0"/>
        <bgColor indexed="64"/>
      </patternFill>
    </fill>
    <fill>
      <patternFill patternType="solid">
        <fgColor rgb="FFC7F8F9"/>
        <bgColor indexed="64"/>
      </patternFill>
    </fill>
    <fill>
      <patternFill patternType="solid">
        <fgColor theme="8" tint="-0.249977111117893"/>
        <bgColor indexed="64"/>
      </patternFill>
    </fill>
    <fill>
      <patternFill patternType="solid">
        <fgColor theme="4" tint="0.59999389629810485"/>
        <bgColor indexed="64"/>
      </patternFill>
    </fill>
  </fills>
  <borders count="38">
    <border>
      <left/>
      <right/>
      <top/>
      <bottom/>
      <diagonal/>
    </border>
    <border>
      <left style="thin">
        <color theme="0"/>
      </left>
      <right style="thin">
        <color theme="0"/>
      </right>
      <top style="thin">
        <color theme="0"/>
      </top>
      <bottom/>
      <diagonal/>
    </border>
    <border>
      <left style="thin">
        <color rgb="FF00B0F0"/>
      </left>
      <right/>
      <top style="thin">
        <color rgb="FF00B0F0"/>
      </top>
      <bottom/>
      <diagonal/>
    </border>
    <border>
      <left/>
      <right style="medium">
        <color theme="0"/>
      </right>
      <top style="medium">
        <color theme="0"/>
      </top>
      <bottom style="medium">
        <color theme="0"/>
      </bottom>
      <diagonal/>
    </border>
    <border>
      <left style="medium">
        <color theme="0"/>
      </left>
      <right/>
      <top style="thin">
        <color rgb="FF00B0F0"/>
      </top>
      <bottom style="thin">
        <color rgb="FF00B0F0"/>
      </bottom>
      <diagonal/>
    </border>
    <border>
      <left/>
      <right/>
      <top style="thin">
        <color rgb="FF00B0F0"/>
      </top>
      <bottom style="thin">
        <color rgb="FF00B0F0"/>
      </bottom>
      <diagonal/>
    </border>
    <border>
      <left/>
      <right style="thin">
        <color rgb="FF00B0F0"/>
      </right>
      <top style="thin">
        <color rgb="FF00B0F0"/>
      </top>
      <bottom style="thin">
        <color rgb="FF00B0F0"/>
      </bottom>
      <diagonal/>
    </border>
    <border>
      <left style="thin">
        <color rgb="FF00B0F0"/>
      </left>
      <right/>
      <top/>
      <bottom/>
      <diagonal/>
    </border>
    <border>
      <left/>
      <right/>
      <top style="thin">
        <color theme="0" tint="-0.14993743705557422"/>
      </top>
      <bottom/>
      <diagonal/>
    </border>
    <border>
      <left/>
      <right/>
      <top style="thin">
        <color theme="0" tint="-0.14993743705557422"/>
      </top>
      <bottom style="thin">
        <color theme="0" tint="-0.14993743705557422"/>
      </bottom>
      <diagonal/>
    </border>
    <border>
      <left/>
      <right/>
      <top/>
      <bottom style="thin">
        <color indexed="64"/>
      </bottom>
      <diagonal/>
    </border>
    <border>
      <left/>
      <right/>
      <top style="medium">
        <color theme="0"/>
      </top>
      <bottom style="medium">
        <color theme="0"/>
      </bottom>
      <diagonal/>
    </border>
    <border>
      <left/>
      <right style="thin">
        <color theme="0"/>
      </right>
      <top style="thin">
        <color rgb="FF00B0F0"/>
      </top>
      <bottom/>
      <diagonal/>
    </border>
    <border>
      <left style="thin">
        <color theme="0"/>
      </left>
      <right style="thin">
        <color theme="0"/>
      </right>
      <top style="thin">
        <color rgb="FF00B0F0"/>
      </top>
      <bottom/>
      <diagonal/>
    </border>
    <border>
      <left style="thin">
        <color theme="0"/>
      </left>
      <right style="thin">
        <color rgb="FF00B0F0"/>
      </right>
      <top style="thin">
        <color rgb="FF00B0F0"/>
      </top>
      <bottom/>
      <diagonal/>
    </border>
    <border>
      <left/>
      <right style="thin">
        <color rgb="FF00B0F0"/>
      </right>
      <top/>
      <bottom/>
      <diagonal/>
    </border>
    <border>
      <left style="thin">
        <color rgb="FF00B0F0"/>
      </left>
      <right/>
      <top/>
      <bottom style="thin">
        <color rgb="FF00B0F0"/>
      </bottom>
      <diagonal/>
    </border>
    <border>
      <left/>
      <right/>
      <top/>
      <bottom style="thin">
        <color rgb="FF00B0F0"/>
      </bottom>
      <diagonal/>
    </border>
    <border>
      <left/>
      <right style="thin">
        <color rgb="FF00B0F0"/>
      </right>
      <top/>
      <bottom style="thin">
        <color rgb="FF00B0F0"/>
      </bottom>
      <diagonal/>
    </border>
    <border>
      <left/>
      <right style="thin">
        <color indexed="64"/>
      </right>
      <top/>
      <bottom/>
      <diagonal/>
    </border>
    <border>
      <left style="thin">
        <color indexed="64"/>
      </left>
      <right/>
      <top style="thin">
        <color indexed="64"/>
      </top>
      <bottom style="thin">
        <color theme="0" tint="-4.9989318521683403E-2"/>
      </bottom>
      <diagonal/>
    </border>
    <border>
      <left/>
      <right style="thin">
        <color indexed="64"/>
      </right>
      <top style="thin">
        <color indexed="64"/>
      </top>
      <bottom style="thin">
        <color theme="0" tint="-4.9989318521683403E-2"/>
      </bottom>
      <diagonal/>
    </border>
    <border>
      <left style="thin">
        <color indexed="64"/>
      </left>
      <right style="thin">
        <color indexed="64"/>
      </right>
      <top style="thin">
        <color indexed="64"/>
      </top>
      <bottom style="thin">
        <color theme="0" tint="-4.9989318521683403E-2"/>
      </bottom>
      <diagonal/>
    </border>
    <border>
      <left style="thin">
        <color indexed="64"/>
      </left>
      <right/>
      <top style="thin">
        <color theme="0" tint="-4.9989318521683403E-2"/>
      </top>
      <bottom style="thin">
        <color theme="0" tint="-4.9989318521683403E-2"/>
      </bottom>
      <diagonal/>
    </border>
    <border>
      <left/>
      <right style="thin">
        <color indexed="64"/>
      </right>
      <top style="thin">
        <color theme="0" tint="-4.9989318521683403E-2"/>
      </top>
      <bottom style="thin">
        <color theme="0" tint="-4.9989318521683403E-2"/>
      </bottom>
      <diagonal/>
    </border>
    <border>
      <left style="thin">
        <color indexed="64"/>
      </left>
      <right style="thin">
        <color indexed="64"/>
      </right>
      <top style="thin">
        <color theme="0" tint="-4.9989318521683403E-2"/>
      </top>
      <bottom style="thin">
        <color theme="0" tint="-4.9989318521683403E-2"/>
      </bottom>
      <diagonal/>
    </border>
    <border>
      <left style="thin">
        <color indexed="64"/>
      </left>
      <right/>
      <top style="thin">
        <color theme="0" tint="-4.9989318521683403E-2"/>
      </top>
      <bottom style="thin">
        <color indexed="64"/>
      </bottom>
      <diagonal/>
    </border>
    <border>
      <left/>
      <right style="thin">
        <color indexed="64"/>
      </right>
      <top style="thin">
        <color theme="0" tint="-4.9989318521683403E-2"/>
      </top>
      <bottom style="thin">
        <color indexed="64"/>
      </bottom>
      <diagonal/>
    </border>
    <border>
      <left style="thin">
        <color indexed="64"/>
      </left>
      <right style="thin">
        <color indexed="64"/>
      </right>
      <top style="thin">
        <color theme="0" tint="-4.9989318521683403E-2"/>
      </top>
      <bottom style="thin">
        <color indexed="64"/>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24">
    <xf numFmtId="0" fontId="0" fillId="0" borderId="0" xfId="0"/>
    <xf numFmtId="0" fontId="1" fillId="2" borderId="0" xfId="1" applyFont="1" applyFill="1" applyBorder="1" applyAlignment="1" applyProtection="1">
      <alignment vertical="center" shrinkToFit="1"/>
      <protection locked="0"/>
    </xf>
    <xf numFmtId="14" fontId="6" fillId="2" borderId="0" xfId="1" applyNumberFormat="1" applyFont="1" applyFill="1" applyBorder="1" applyAlignment="1" applyProtection="1">
      <alignment horizontal="center" vertical="center" shrinkToFit="1"/>
      <protection locked="0"/>
    </xf>
    <xf numFmtId="0" fontId="7" fillId="4" borderId="1" xfId="0" applyFont="1" applyFill="1" applyBorder="1" applyAlignment="1">
      <alignment horizontal="center" vertical="center"/>
    </xf>
    <xf numFmtId="0" fontId="7" fillId="4" borderId="1" xfId="0" applyFont="1" applyFill="1" applyBorder="1" applyAlignment="1">
      <alignment horizontal="center" vertical="center"/>
    </xf>
    <xf numFmtId="0" fontId="9" fillId="2" borderId="2" xfId="0" applyFont="1" applyFill="1" applyBorder="1" applyAlignment="1">
      <alignment horizontal="center" vertical="center" textRotation="90" shrinkToFit="1"/>
    </xf>
    <xf numFmtId="169" fontId="10" fillId="4" borderId="3" xfId="0" applyNumberFormat="1" applyFont="1" applyFill="1" applyBorder="1" applyAlignment="1" applyProtection="1">
      <alignment horizontal="center" vertical="center" shrinkToFit="1"/>
      <protection locked="0"/>
    </xf>
    <xf numFmtId="0" fontId="11" fillId="2" borderId="4" xfId="0" applyFont="1" applyFill="1" applyBorder="1" applyAlignment="1" applyProtection="1">
      <alignment horizontal="left" vertical="center" shrinkToFit="1"/>
      <protection locked="0"/>
    </xf>
    <xf numFmtId="170" fontId="11" fillId="2" borderId="5" xfId="0" applyNumberFormat="1" applyFont="1" applyFill="1" applyBorder="1" applyAlignment="1" applyProtection="1">
      <alignment horizontal="center" vertical="center" shrinkToFit="1"/>
      <protection locked="0"/>
    </xf>
    <xf numFmtId="171" fontId="11" fillId="2" borderId="5" xfId="0" applyNumberFormat="1" applyFont="1" applyFill="1" applyBorder="1" applyAlignment="1" applyProtection="1">
      <alignment vertical="center" shrinkToFit="1"/>
      <protection locked="0"/>
    </xf>
    <xf numFmtId="171" fontId="11" fillId="2" borderId="6" xfId="0" applyNumberFormat="1" applyFont="1" applyFill="1" applyBorder="1" applyAlignment="1">
      <alignment vertical="center" shrinkToFit="1"/>
    </xf>
    <xf numFmtId="0" fontId="9" fillId="2" borderId="7" xfId="0" applyFont="1" applyFill="1" applyBorder="1" applyAlignment="1">
      <alignment horizontal="center" vertical="center" textRotation="90" shrinkToFit="1"/>
    </xf>
    <xf numFmtId="0" fontId="12" fillId="2" borderId="8" xfId="0" applyFont="1" applyFill="1" applyBorder="1" applyAlignment="1">
      <alignment horizontal="left" vertical="center" shrinkToFit="1"/>
    </xf>
    <xf numFmtId="0" fontId="12" fillId="0" borderId="9" xfId="0" applyFont="1" applyBorder="1" applyAlignment="1" applyProtection="1">
      <alignment horizontal="left" vertical="top" shrinkToFit="1"/>
      <protection locked="0"/>
    </xf>
    <xf numFmtId="172" fontId="16" fillId="6" borderId="10" xfId="0" applyNumberFormat="1" applyFont="1" applyFill="1" applyBorder="1" applyAlignment="1" applyProtection="1">
      <alignment vertical="top" shrinkToFit="1"/>
      <protection locked="0"/>
    </xf>
    <xf numFmtId="0" fontId="17" fillId="4" borderId="11" xfId="0" applyFont="1" applyFill="1" applyBorder="1" applyAlignment="1">
      <alignment shrinkToFit="1"/>
    </xf>
    <xf numFmtId="0" fontId="9" fillId="4" borderId="11" xfId="0" applyFont="1" applyFill="1" applyBorder="1" applyAlignment="1">
      <alignment vertical="center" shrinkToFit="1"/>
    </xf>
    <xf numFmtId="0" fontId="18" fillId="4" borderId="11" xfId="0" applyFont="1" applyFill="1" applyBorder="1" applyAlignment="1">
      <alignment horizontal="center" vertical="center" shrinkToFit="1"/>
    </xf>
    <xf numFmtId="173" fontId="18" fillId="4" borderId="11" xfId="0" applyNumberFormat="1" applyFont="1" applyFill="1" applyBorder="1" applyAlignment="1">
      <alignment horizontal="left" shrinkToFit="1"/>
    </xf>
    <xf numFmtId="173" fontId="18" fillId="4" borderId="11" xfId="0" applyNumberFormat="1" applyFont="1" applyFill="1" applyBorder="1" applyAlignment="1">
      <alignment shrinkToFit="1"/>
    </xf>
    <xf numFmtId="0" fontId="0" fillId="3" borderId="0" xfId="0" applyFill="1" applyBorder="1"/>
    <xf numFmtId="0" fontId="19" fillId="4" borderId="12" xfId="0" applyFont="1" applyFill="1" applyBorder="1" applyAlignment="1">
      <alignment horizontal="center" vertical="center" shrinkToFit="1"/>
    </xf>
    <xf numFmtId="0" fontId="19" fillId="4" borderId="13" xfId="0" applyFont="1" applyFill="1" applyBorder="1" applyAlignment="1">
      <alignment horizontal="center" vertical="center" shrinkToFit="1"/>
    </xf>
    <xf numFmtId="0" fontId="7" fillId="4" borderId="13" xfId="0" applyFont="1" applyFill="1" applyBorder="1" applyAlignment="1">
      <alignment horizontal="center" vertical="center" shrinkToFit="1"/>
    </xf>
    <xf numFmtId="0" fontId="19" fillId="4" borderId="13" xfId="0" applyFont="1" applyFill="1" applyBorder="1" applyAlignment="1">
      <alignment horizontal="center" vertical="center" shrinkToFit="1"/>
    </xf>
    <xf numFmtId="0" fontId="19" fillId="4" borderId="14" xfId="0" applyFont="1" applyFill="1" applyBorder="1" applyAlignment="1">
      <alignment horizontal="center" vertical="center" shrinkToFit="1"/>
    </xf>
    <xf numFmtId="169" fontId="7" fillId="4" borderId="0" xfId="0" applyNumberFormat="1" applyFont="1" applyFill="1" applyBorder="1" applyAlignment="1" applyProtection="1">
      <alignment horizontal="center" vertical="center" shrinkToFit="1"/>
      <protection locked="0"/>
    </xf>
    <xf numFmtId="0" fontId="5" fillId="2" borderId="0" xfId="0" applyFont="1" applyFill="1" applyBorder="1" applyAlignment="1" applyProtection="1">
      <alignment horizontal="left" vertical="center" shrinkToFit="1"/>
      <protection locked="0"/>
    </xf>
    <xf numFmtId="170" fontId="2" fillId="2" borderId="0" xfId="0" applyNumberFormat="1" applyFont="1" applyFill="1" applyBorder="1" applyAlignment="1" applyProtection="1">
      <alignment horizontal="center" vertical="center" shrinkToFit="1"/>
      <protection locked="0"/>
    </xf>
    <xf numFmtId="171" fontId="2" fillId="2" borderId="0" xfId="0" applyNumberFormat="1" applyFont="1" applyFill="1" applyBorder="1" applyAlignment="1" applyProtection="1">
      <alignment vertical="center" shrinkToFit="1"/>
      <protection locked="0"/>
    </xf>
    <xf numFmtId="171" fontId="2" fillId="2" borderId="15" xfId="0" applyNumberFormat="1" applyFont="1" applyFill="1" applyBorder="1" applyAlignment="1">
      <alignment vertical="center" shrinkToFit="1"/>
    </xf>
    <xf numFmtId="0" fontId="9" fillId="4" borderId="17" xfId="0" applyFont="1" applyFill="1" applyBorder="1" applyAlignment="1">
      <alignment vertical="center" shrinkToFit="1"/>
    </xf>
    <xf numFmtId="0" fontId="18" fillId="4" borderId="17" xfId="0" applyFont="1" applyFill="1" applyBorder="1" applyAlignment="1">
      <alignment horizontal="center" vertical="center" shrinkToFit="1"/>
    </xf>
    <xf numFmtId="173" fontId="18" fillId="4" borderId="17" xfId="0" applyNumberFormat="1" applyFont="1" applyFill="1" applyBorder="1" applyAlignment="1">
      <alignment horizontal="left" shrinkToFit="1"/>
    </xf>
    <xf numFmtId="173" fontId="18" fillId="4" borderId="18" xfId="0" applyNumberFormat="1" applyFont="1" applyFill="1" applyBorder="1" applyAlignment="1">
      <alignment shrinkToFit="1"/>
    </xf>
    <xf numFmtId="0" fontId="21" fillId="3" borderId="19" xfId="0" applyFont="1" applyFill="1" applyBorder="1" applyAlignment="1" applyProtection="1">
      <alignment horizontal="left" vertical="center" wrapText="1"/>
      <protection locked="0"/>
    </xf>
    <xf numFmtId="0" fontId="2" fillId="2" borderId="20" xfId="0" applyFont="1" applyFill="1" applyBorder="1" applyAlignment="1">
      <alignment horizontal="right" vertical="center" shrinkToFit="1"/>
    </xf>
    <xf numFmtId="0" fontId="2" fillId="2" borderId="21" xfId="0" applyFont="1" applyFill="1" applyBorder="1" applyAlignment="1">
      <alignment horizontal="right" vertical="center" shrinkToFit="1"/>
    </xf>
    <xf numFmtId="0" fontId="2" fillId="2" borderId="23" xfId="0" applyFont="1" applyFill="1" applyBorder="1" applyAlignment="1">
      <alignment horizontal="right" vertical="center" shrinkToFit="1"/>
    </xf>
    <xf numFmtId="0" fontId="2" fillId="2" borderId="24" xfId="0" applyFont="1" applyFill="1" applyBorder="1" applyAlignment="1">
      <alignment horizontal="right" vertical="center" shrinkToFit="1"/>
    </xf>
    <xf numFmtId="0" fontId="2" fillId="2" borderId="24" xfId="0" applyFont="1" applyFill="1" applyBorder="1" applyAlignment="1">
      <alignment horizontal="right" vertical="center" shrinkToFit="1"/>
    </xf>
    <xf numFmtId="0" fontId="20" fillId="3" borderId="29" xfId="0" applyFont="1" applyFill="1" applyBorder="1" applyAlignment="1">
      <alignment vertical="center"/>
    </xf>
    <xf numFmtId="0" fontId="20" fillId="3" borderId="30" xfId="0" applyFont="1" applyFill="1" applyBorder="1" applyAlignment="1">
      <alignment vertical="center"/>
    </xf>
    <xf numFmtId="0" fontId="20" fillId="3" borderId="31" xfId="0" applyFont="1" applyFill="1" applyBorder="1" applyAlignment="1">
      <alignment vertical="center"/>
    </xf>
    <xf numFmtId="0" fontId="0" fillId="3" borderId="32" xfId="0" applyFill="1" applyBorder="1"/>
    <xf numFmtId="0" fontId="0" fillId="3" borderId="33" xfId="0" applyFill="1" applyBorder="1"/>
    <xf numFmtId="0" fontId="0" fillId="3" borderId="34" xfId="0" applyFill="1" applyBorder="1"/>
    <xf numFmtId="0" fontId="0" fillId="3" borderId="35" xfId="0" applyFill="1" applyBorder="1"/>
    <xf numFmtId="167" fontId="2" fillId="3" borderId="0" xfId="0" applyNumberFormat="1" applyFont="1" applyFill="1" applyBorder="1" applyAlignment="1">
      <alignment horizontal="right" vertical="center"/>
    </xf>
    <xf numFmtId="0" fontId="0" fillId="3" borderId="19" xfId="0" applyFill="1" applyBorder="1"/>
    <xf numFmtId="0" fontId="5" fillId="3" borderId="0" xfId="0" applyFont="1" applyFill="1" applyBorder="1" applyAlignment="1" applyProtection="1">
      <alignment vertical="center"/>
      <protection locked="0"/>
    </xf>
    <xf numFmtId="167" fontId="5" fillId="3" borderId="0" xfId="0" applyNumberFormat="1" applyFont="1" applyFill="1" applyBorder="1" applyAlignment="1">
      <alignment horizontal="centerContinuous" vertical="center" shrinkToFit="1"/>
    </xf>
    <xf numFmtId="0" fontId="5" fillId="3" borderId="0" xfId="0" applyFont="1" applyFill="1" applyBorder="1" applyAlignment="1">
      <alignment horizontal="centerContinuous" vertical="center" shrinkToFit="1"/>
    </xf>
    <xf numFmtId="0" fontId="2" fillId="3" borderId="0" xfId="0" applyFont="1" applyFill="1" applyBorder="1" applyAlignment="1" applyProtection="1">
      <alignment vertical="center"/>
      <protection locked="0"/>
    </xf>
    <xf numFmtId="0" fontId="8" fillId="3" borderId="35" xfId="0" applyFont="1" applyFill="1" applyBorder="1"/>
    <xf numFmtId="0" fontId="8" fillId="3" borderId="19" xfId="0" applyFont="1" applyFill="1" applyBorder="1"/>
    <xf numFmtId="0" fontId="12" fillId="0" borderId="0" xfId="0" applyFont="1" applyBorder="1" applyAlignment="1" applyProtection="1">
      <alignment horizontal="left" vertical="center" shrinkToFit="1"/>
      <protection locked="0"/>
    </xf>
    <xf numFmtId="0" fontId="12" fillId="0" borderId="0" xfId="0" applyFont="1" applyBorder="1" applyAlignment="1" applyProtection="1">
      <alignment vertical="center" shrinkToFit="1"/>
      <protection locked="0"/>
    </xf>
    <xf numFmtId="0" fontId="12" fillId="0" borderId="0" xfId="0" applyFont="1" applyBorder="1" applyAlignment="1" applyProtection="1">
      <alignment horizontal="center" vertical="center" shrinkToFit="1"/>
      <protection locked="0"/>
    </xf>
    <xf numFmtId="171" fontId="12" fillId="0" borderId="0" xfId="0" applyNumberFormat="1" applyFont="1" applyBorder="1" applyAlignment="1" applyProtection="1">
      <alignment vertical="center" shrinkToFit="1"/>
      <protection locked="0"/>
    </xf>
    <xf numFmtId="171" fontId="12" fillId="0" borderId="0" xfId="0" applyNumberFormat="1" applyFont="1" applyBorder="1" applyAlignment="1">
      <alignment vertical="center" shrinkToFit="1"/>
    </xf>
    <xf numFmtId="0" fontId="13" fillId="5" borderId="0" xfId="0" applyFont="1" applyFill="1" applyBorder="1" applyAlignment="1">
      <alignment vertical="center" shrinkToFit="1"/>
    </xf>
    <xf numFmtId="0" fontId="8" fillId="0" borderId="0" xfId="0" applyFont="1" applyBorder="1" applyAlignment="1">
      <alignment shrinkToFit="1"/>
    </xf>
    <xf numFmtId="0" fontId="8" fillId="3" borderId="0" xfId="0" applyFont="1" applyFill="1" applyBorder="1" applyAlignment="1">
      <alignment shrinkToFit="1"/>
    </xf>
    <xf numFmtId="0" fontId="14" fillId="0" borderId="0" xfId="0" applyFont="1" applyBorder="1" applyAlignment="1" applyProtection="1">
      <alignment horizontal="left" vertical="top" shrinkToFit="1"/>
      <protection locked="0"/>
    </xf>
    <xf numFmtId="0" fontId="15" fillId="0" borderId="0" xfId="0" applyFont="1" applyBorder="1" applyAlignment="1" applyProtection="1">
      <alignment horizontal="right" vertical="top" shrinkToFit="1"/>
      <protection locked="0"/>
    </xf>
    <xf numFmtId="0" fontId="17" fillId="3" borderId="35" xfId="0" applyFont="1" applyFill="1" applyBorder="1"/>
    <xf numFmtId="0" fontId="17" fillId="3" borderId="19" xfId="0" applyFont="1" applyFill="1" applyBorder="1"/>
    <xf numFmtId="0" fontId="0" fillId="3" borderId="0" xfId="0" applyFill="1" applyBorder="1" applyAlignment="1">
      <alignment shrinkToFit="1"/>
    </xf>
    <xf numFmtId="0" fontId="2" fillId="3" borderId="0" xfId="0" applyFont="1" applyFill="1" applyBorder="1" applyAlignment="1">
      <alignment horizontal="left" vertical="center" shrinkToFit="1"/>
    </xf>
    <xf numFmtId="0" fontId="2" fillId="3" borderId="0" xfId="0" applyFont="1" applyFill="1" applyBorder="1" applyAlignment="1">
      <alignment horizontal="left" vertical="center" indent="1"/>
    </xf>
    <xf numFmtId="0" fontId="5" fillId="3" borderId="0" xfId="0" applyFont="1" applyFill="1" applyBorder="1" applyAlignment="1">
      <alignment vertical="center"/>
    </xf>
    <xf numFmtId="0" fontId="20" fillId="3" borderId="0" xfId="0" applyFont="1" applyFill="1" applyBorder="1" applyAlignment="1">
      <alignment horizontal="right" vertical="center"/>
    </xf>
    <xf numFmtId="0" fontId="21" fillId="3" borderId="0" xfId="0" applyFont="1" applyFill="1" applyBorder="1" applyAlignment="1" applyProtection="1">
      <alignment horizontal="left" vertical="center" wrapText="1"/>
      <protection locked="0"/>
    </xf>
    <xf numFmtId="9" fontId="0" fillId="3" borderId="19" xfId="0" applyNumberFormat="1" applyFill="1" applyBorder="1"/>
    <xf numFmtId="0" fontId="5" fillId="3" borderId="0" xfId="0" applyFont="1" applyFill="1" applyBorder="1"/>
    <xf numFmtId="0" fontId="2" fillId="3" borderId="0" xfId="0" applyFont="1" applyFill="1" applyBorder="1" applyAlignment="1">
      <alignment horizontal="left"/>
    </xf>
    <xf numFmtId="0" fontId="23" fillId="3" borderId="0" xfId="0" applyFont="1" applyFill="1" applyBorder="1" applyAlignment="1">
      <alignment horizontal="left"/>
    </xf>
    <xf numFmtId="0" fontId="2" fillId="0" borderId="0" xfId="0" applyFont="1" applyFill="1" applyBorder="1" applyAlignment="1">
      <alignment horizontal="left"/>
    </xf>
    <xf numFmtId="0" fontId="3" fillId="3" borderId="0" xfId="0" applyFont="1" applyFill="1" applyBorder="1" applyAlignment="1">
      <alignment horizontal="right"/>
    </xf>
    <xf numFmtId="49" fontId="1" fillId="2" borderId="0" xfId="1" applyNumberFormat="1" applyFont="1" applyFill="1" applyBorder="1" applyAlignment="1" applyProtection="1">
      <alignment horizontal="center" vertical="center" shrinkToFit="1"/>
      <protection locked="0"/>
    </xf>
    <xf numFmtId="0" fontId="29" fillId="0" borderId="0" xfId="1" applyFont="1" applyFill="1" applyBorder="1" applyAlignment="1">
      <alignment horizontal="left"/>
    </xf>
    <xf numFmtId="0" fontId="2" fillId="3" borderId="0" xfId="0" applyFont="1" applyFill="1" applyBorder="1" applyAlignment="1" applyProtection="1">
      <alignment horizontal="right" vertical="center"/>
      <protection locked="0"/>
    </xf>
    <xf numFmtId="0" fontId="25" fillId="2" borderId="0" xfId="1" applyFont="1" applyFill="1" applyBorder="1" applyAlignment="1" applyProtection="1">
      <alignment horizontal="center" vertical="center" shrinkToFit="1"/>
      <protection locked="0"/>
    </xf>
    <xf numFmtId="0" fontId="0" fillId="7" borderId="0" xfId="0" applyFill="1" applyBorder="1"/>
    <xf numFmtId="0" fontId="24" fillId="7" borderId="33" xfId="0" applyFont="1" applyFill="1" applyBorder="1" applyAlignment="1">
      <alignment vertical="center"/>
    </xf>
    <xf numFmtId="0" fontId="0" fillId="7" borderId="33" xfId="0" applyFill="1" applyBorder="1" applyAlignment="1">
      <alignment vertical="center"/>
    </xf>
    <xf numFmtId="0" fontId="0" fillId="7" borderId="33" xfId="0" applyFill="1" applyBorder="1"/>
    <xf numFmtId="0" fontId="0" fillId="7" borderId="34" xfId="0" applyFill="1" applyBorder="1"/>
    <xf numFmtId="0" fontId="0" fillId="7" borderId="19" xfId="0" applyFill="1" applyBorder="1"/>
    <xf numFmtId="0" fontId="0" fillId="7" borderId="32" xfId="0" applyFill="1" applyBorder="1"/>
    <xf numFmtId="0" fontId="0" fillId="7" borderId="35" xfId="0" applyFill="1" applyBorder="1"/>
    <xf numFmtId="0" fontId="30" fillId="2" borderId="4" xfId="0" applyFont="1" applyFill="1" applyBorder="1" applyAlignment="1" applyProtection="1">
      <alignment horizontal="left" vertical="center" shrinkToFit="1"/>
      <protection locked="0"/>
    </xf>
    <xf numFmtId="0" fontId="12" fillId="2" borderId="8" xfId="0" applyFont="1" applyFill="1" applyBorder="1" applyAlignment="1">
      <alignment horizontal="left" vertical="center" shrinkToFit="1"/>
    </xf>
    <xf numFmtId="0" fontId="12" fillId="0" borderId="9" xfId="0" applyFont="1" applyBorder="1" applyAlignment="1" applyProtection="1">
      <alignment horizontal="left" vertical="top"/>
      <protection locked="0"/>
    </xf>
    <xf numFmtId="0" fontId="32" fillId="0" borderId="9" xfId="0" applyFont="1" applyBorder="1" applyAlignment="1" applyProtection="1">
      <alignment horizontal="left" vertical="top"/>
      <protection locked="0"/>
    </xf>
    <xf numFmtId="0" fontId="33" fillId="0" borderId="9" xfId="0" applyFont="1" applyBorder="1" applyAlignment="1">
      <alignment horizontal="left" vertical="top"/>
    </xf>
    <xf numFmtId="0" fontId="34" fillId="0" borderId="9" xfId="0" applyFont="1" applyBorder="1" applyAlignment="1">
      <alignment horizontal="left" vertical="top"/>
    </xf>
    <xf numFmtId="0" fontId="15" fillId="0" borderId="8" xfId="0" applyFont="1" applyBorder="1" applyAlignment="1" applyProtection="1">
      <alignment horizontal="right" vertical="top" shrinkToFit="1"/>
      <protection locked="0"/>
    </xf>
    <xf numFmtId="0" fontId="0" fillId="0" borderId="8" xfId="0" applyBorder="1" applyAlignment="1">
      <alignment shrinkToFit="1"/>
    </xf>
    <xf numFmtId="0" fontId="5" fillId="3" borderId="33" xfId="0" applyFont="1" applyFill="1" applyBorder="1" applyAlignment="1" applyProtection="1">
      <alignment vertical="center"/>
      <protection locked="0"/>
    </xf>
    <xf numFmtId="0" fontId="26" fillId="3" borderId="36" xfId="0" applyFont="1" applyFill="1" applyBorder="1" applyAlignment="1">
      <alignment horizontal="center" vertical="center" wrapText="1"/>
    </xf>
    <xf numFmtId="0" fontId="27" fillId="3" borderId="10" xfId="0" applyFont="1" applyFill="1" applyBorder="1" applyAlignment="1">
      <alignment horizontal="center" vertical="center" wrapText="1"/>
    </xf>
    <xf numFmtId="0" fontId="27" fillId="3" borderId="37" xfId="0" applyFont="1" applyFill="1" applyBorder="1" applyAlignment="1">
      <alignment horizontal="center" vertical="center" wrapText="1"/>
    </xf>
    <xf numFmtId="0" fontId="12" fillId="2" borderId="9" xfId="0" applyFont="1" applyFill="1" applyBorder="1" applyAlignment="1">
      <alignment horizontal="left" vertical="center" shrinkToFit="1"/>
    </xf>
    <xf numFmtId="0" fontId="0" fillId="0" borderId="9" xfId="0" applyBorder="1" applyAlignment="1">
      <alignment horizontal="left" vertical="center" shrinkToFit="1"/>
    </xf>
    <xf numFmtId="0" fontId="5" fillId="2" borderId="8" xfId="0" applyFont="1" applyFill="1" applyBorder="1" applyAlignment="1">
      <alignment horizontal="left" vertical="center" shrinkToFit="1"/>
    </xf>
    <xf numFmtId="0" fontId="21" fillId="2" borderId="9" xfId="0" applyFont="1" applyFill="1" applyBorder="1" applyAlignment="1">
      <alignment horizontal="left" vertical="center" shrinkToFit="1"/>
    </xf>
    <xf numFmtId="0" fontId="35" fillId="0" borderId="9" xfId="0" applyFont="1" applyBorder="1" applyAlignment="1">
      <alignment horizontal="left" vertical="center" shrinkToFit="1"/>
    </xf>
    <xf numFmtId="0" fontId="31" fillId="0" borderId="9" xfId="0" applyFont="1" applyBorder="1" applyAlignment="1" applyProtection="1">
      <alignment horizontal="left" vertical="top"/>
      <protection locked="0"/>
    </xf>
    <xf numFmtId="0" fontId="28" fillId="5" borderId="0" xfId="0" applyFont="1" applyFill="1" applyBorder="1" applyAlignment="1">
      <alignment vertical="center" shrinkToFit="1"/>
    </xf>
    <xf numFmtId="14" fontId="20" fillId="3" borderId="31" xfId="0" applyNumberFormat="1" applyFont="1" applyFill="1" applyBorder="1" applyAlignment="1">
      <alignment vertical="center"/>
    </xf>
    <xf numFmtId="0" fontId="0" fillId="3" borderId="10" xfId="0" applyFill="1" applyBorder="1"/>
    <xf numFmtId="0" fontId="0" fillId="3" borderId="37" xfId="0" applyFill="1" applyBorder="1"/>
    <xf numFmtId="0" fontId="36" fillId="2" borderId="2" xfId="0" applyFont="1" applyFill="1" applyBorder="1" applyAlignment="1">
      <alignment horizontal="center" vertical="center" textRotation="90" shrinkToFit="1"/>
    </xf>
    <xf numFmtId="0" fontId="0" fillId="0" borderId="7" xfId="0" applyBorder="1" applyAlignment="1">
      <alignment horizontal="center" vertical="center" textRotation="90" shrinkToFit="1"/>
    </xf>
    <xf numFmtId="0" fontId="36" fillId="4" borderId="16" xfId="0" applyFont="1" applyFill="1" applyBorder="1" applyAlignment="1">
      <alignment horizontal="center" vertical="center" textRotation="90" shrinkToFit="1"/>
    </xf>
    <xf numFmtId="1" fontId="22" fillId="2" borderId="23" xfId="0" applyNumberFormat="1" applyFont="1" applyFill="1" applyBorder="1" applyAlignment="1">
      <alignment vertical="center" shrinkToFit="1"/>
    </xf>
    <xf numFmtId="174" fontId="37" fillId="2" borderId="22" xfId="0" applyNumberFormat="1" applyFont="1" applyFill="1" applyBorder="1" applyAlignment="1">
      <alignment vertical="center" shrinkToFit="1"/>
    </xf>
    <xf numFmtId="174" fontId="37" fillId="2" borderId="25" xfId="0" applyNumberFormat="1" applyFont="1" applyFill="1" applyBorder="1" applyAlignment="1">
      <alignment vertical="center" shrinkToFit="1"/>
    </xf>
    <xf numFmtId="0" fontId="9" fillId="7" borderId="26" xfId="0" applyFont="1" applyFill="1" applyBorder="1" applyAlignment="1">
      <alignment horizontal="right" vertical="center" shrinkToFit="1"/>
    </xf>
    <xf numFmtId="0" fontId="9" fillId="7" borderId="27" xfId="0" applyFont="1" applyFill="1" applyBorder="1" applyAlignment="1">
      <alignment horizontal="right" vertical="center" shrinkToFit="1"/>
    </xf>
    <xf numFmtId="174" fontId="38" fillId="7" borderId="28" xfId="0" applyNumberFormat="1" applyFont="1" applyFill="1" applyBorder="1" applyAlignment="1">
      <alignment vertical="center" shrinkToFit="1"/>
    </xf>
    <xf numFmtId="0" fontId="0" fillId="7" borderId="36" xfId="0" applyFill="1" applyBorder="1"/>
  </cellXfs>
  <cellStyles count="2">
    <cellStyle name="Hipervínculo" xfId="1" builtinId="8"/>
    <cellStyle name="Normal" xfId="0" builtinId="0"/>
  </cellStyles>
  <dxfs count="3">
    <dxf>
      <numFmt numFmtId="166" formatCode="_-* #,##0.00\ [$COP]_-;\-* #,##0.00\ [$COP]_-;_-* &quot;-&quot;??\ [$COP]_-;_-@_-"/>
    </dxf>
    <dxf>
      <numFmt numFmtId="165" formatCode="#,##0.00\ &quot;€&quot;"/>
    </dxf>
    <dxf>
      <numFmt numFmtId="164" formatCode="_-* #,##0.00\ [$USD]_-;\-* #,##0.00\ [$USD]_-;_-* &quot;-&quot;??\ [$USD]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4</xdr:col>
      <xdr:colOff>95552</xdr:colOff>
      <xdr:row>8</xdr:row>
      <xdr:rowOff>0</xdr:rowOff>
    </xdr:from>
    <xdr:to>
      <xdr:col>4</xdr:col>
      <xdr:colOff>95552</xdr:colOff>
      <xdr:row>12</xdr:row>
      <xdr:rowOff>107288</xdr:rowOff>
    </xdr:to>
    <xdr:pic>
      <xdr:nvPicPr>
        <xdr:cNvPr id="2" name="Imagen 1">
          <a:extLst>
            <a:ext uri="{FF2B5EF4-FFF2-40B4-BE49-F238E27FC236}">
              <a16:creationId xmlns:a16="http://schemas.microsoft.com/office/drawing/2014/main" id="{4BF56557-91BA-4BAD-B4B4-807E953839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95602" y="342900"/>
          <a:ext cx="0" cy="71280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gerencia@iocom.com.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C1:J79"/>
  <sheetViews>
    <sheetView tabSelected="1" zoomScaleNormal="100" workbookViewId="0">
      <selection activeCell="D5" sqref="C5:J79"/>
    </sheetView>
  </sheetViews>
  <sheetFormatPr baseColWidth="10" defaultRowHeight="15"/>
  <cols>
    <col min="1" max="2" width="1.5703125" customWidth="1"/>
    <col min="3" max="3" width="1" customWidth="1"/>
    <col min="4" max="4" width="11.42578125" customWidth="1"/>
    <col min="5" max="5" width="9" customWidth="1"/>
    <col min="6" max="6" width="29.5703125" customWidth="1"/>
    <col min="7" max="7" width="9.28515625" customWidth="1"/>
    <col min="8" max="8" width="14.5703125" customWidth="1"/>
    <col min="9" max="9" width="25.7109375" bestFit="1" customWidth="1"/>
    <col min="10" max="10" width="1" customWidth="1"/>
  </cols>
  <sheetData>
    <row r="1" spans="3:10" ht="3" customHeight="1"/>
    <row r="2" spans="3:10" ht="3.75" customHeight="1"/>
    <row r="3" spans="3:10" ht="2.25" customHeight="1"/>
    <row r="4" spans="3:10" ht="4.5" customHeight="1"/>
    <row r="5" spans="3:10" ht="20.25">
      <c r="C5" s="90"/>
      <c r="D5" s="85" t="s">
        <v>20</v>
      </c>
      <c r="E5" s="86"/>
      <c r="F5" s="87"/>
      <c r="G5" s="87"/>
      <c r="H5" s="87"/>
      <c r="I5" s="87"/>
      <c r="J5" s="88"/>
    </row>
    <row r="6" spans="3:10">
      <c r="C6" s="91"/>
      <c r="D6" s="84"/>
      <c r="E6" s="84"/>
      <c r="F6" s="84"/>
      <c r="G6" s="84"/>
      <c r="H6" s="84"/>
      <c r="I6" s="84"/>
      <c r="J6" s="89"/>
    </row>
    <row r="7" spans="3:10" ht="44.25" customHeight="1">
      <c r="C7" s="101" t="s">
        <v>21</v>
      </c>
      <c r="D7" s="102"/>
      <c r="E7" s="102"/>
      <c r="F7" s="102"/>
      <c r="G7" s="102"/>
      <c r="H7" s="102"/>
      <c r="I7" s="102"/>
      <c r="J7" s="103"/>
    </row>
    <row r="8" spans="3:10" ht="3.75" customHeight="1">
      <c r="C8" s="44"/>
      <c r="D8" s="45"/>
      <c r="E8" s="100"/>
      <c r="F8" s="100"/>
      <c r="G8" s="45"/>
      <c r="H8" s="45"/>
      <c r="I8" s="45"/>
      <c r="J8" s="46"/>
    </row>
    <row r="9" spans="3:10" ht="3.75" customHeight="1">
      <c r="C9" s="47"/>
      <c r="D9" s="20"/>
      <c r="E9" s="53"/>
      <c r="F9" s="53"/>
      <c r="G9" s="53"/>
      <c r="H9" s="20"/>
      <c r="I9" s="20"/>
      <c r="J9" s="49"/>
    </row>
    <row r="10" spans="3:10" ht="15.75">
      <c r="C10" s="47"/>
      <c r="D10" s="79" t="s">
        <v>30</v>
      </c>
      <c r="E10" s="78" t="s">
        <v>22</v>
      </c>
      <c r="F10" s="1"/>
      <c r="G10" s="48"/>
      <c r="H10" s="82" t="s">
        <v>23</v>
      </c>
      <c r="I10" s="80" t="s">
        <v>24</v>
      </c>
      <c r="J10" s="49"/>
    </row>
    <row r="11" spans="3:10">
      <c r="C11" s="47"/>
      <c r="D11" s="20"/>
      <c r="E11" s="50"/>
      <c r="F11" s="50"/>
      <c r="G11" s="20"/>
      <c r="H11" s="20"/>
      <c r="I11" s="20"/>
      <c r="J11" s="49"/>
    </row>
    <row r="12" spans="3:10" ht="15.75">
      <c r="C12" s="47"/>
      <c r="D12" s="79" t="s">
        <v>31</v>
      </c>
      <c r="E12" s="78" t="s">
        <v>25</v>
      </c>
      <c r="F12" s="1"/>
      <c r="G12" s="48"/>
      <c r="H12" s="48" t="s">
        <v>28</v>
      </c>
      <c r="I12" s="2">
        <v>45302</v>
      </c>
      <c r="J12" s="49"/>
    </row>
    <row r="13" spans="3:10">
      <c r="C13" s="47"/>
      <c r="D13" s="20"/>
      <c r="E13" s="51"/>
      <c r="F13" s="51"/>
      <c r="G13" s="51"/>
      <c r="H13" s="52"/>
      <c r="I13" s="20"/>
      <c r="J13" s="49"/>
    </row>
    <row r="14" spans="3:10" ht="18">
      <c r="C14" s="47"/>
      <c r="D14" s="79" t="s">
        <v>32</v>
      </c>
      <c r="E14" s="81" t="s">
        <v>26</v>
      </c>
      <c r="F14" s="1"/>
      <c r="G14" s="48"/>
      <c r="H14" s="48" t="s">
        <v>29</v>
      </c>
      <c r="I14" s="83" t="s">
        <v>27</v>
      </c>
      <c r="J14" s="49"/>
    </row>
    <row r="15" spans="3:10" ht="3.75" customHeight="1">
      <c r="C15" s="47"/>
      <c r="D15" s="20"/>
      <c r="E15" s="53"/>
      <c r="F15" s="53"/>
      <c r="G15" s="53"/>
      <c r="H15" s="53"/>
      <c r="I15" s="52"/>
      <c r="J15" s="49"/>
    </row>
    <row r="16" spans="3:10" ht="15.75">
      <c r="C16" s="47"/>
      <c r="D16" s="20"/>
      <c r="E16" s="3" t="s">
        <v>0</v>
      </c>
      <c r="F16" s="3"/>
      <c r="G16" s="4" t="s">
        <v>1</v>
      </c>
      <c r="H16" s="4" t="s">
        <v>2</v>
      </c>
      <c r="I16" s="4" t="s">
        <v>3</v>
      </c>
      <c r="J16" s="49"/>
    </row>
    <row r="17" spans="3:10" ht="3.75" customHeight="1" thickBot="1">
      <c r="C17" s="47"/>
      <c r="D17" s="20"/>
      <c r="E17" s="84"/>
      <c r="F17" s="84"/>
      <c r="G17" s="84"/>
      <c r="H17" s="84"/>
      <c r="I17" s="84"/>
      <c r="J17" s="49"/>
    </row>
    <row r="18" spans="3:10" ht="21" thickBot="1">
      <c r="C18" s="54"/>
      <c r="D18" s="5" t="s">
        <v>4</v>
      </c>
      <c r="E18" s="6">
        <v>1</v>
      </c>
      <c r="F18" s="92" t="s">
        <v>33</v>
      </c>
      <c r="G18" s="8">
        <v>100</v>
      </c>
      <c r="H18" s="9">
        <v>5000</v>
      </c>
      <c r="I18" s="10">
        <f>+H18*G18</f>
        <v>500000</v>
      </c>
      <c r="J18" s="55"/>
    </row>
    <row r="19" spans="3:10" ht="2.25" customHeight="1">
      <c r="C19" s="54"/>
      <c r="D19" s="11"/>
      <c r="E19" s="56"/>
      <c r="F19" s="57"/>
      <c r="G19" s="58"/>
      <c r="H19" s="59"/>
      <c r="I19" s="60"/>
      <c r="J19" s="55"/>
    </row>
    <row r="20" spans="3:10">
      <c r="C20" s="54"/>
      <c r="D20" s="11"/>
      <c r="E20" s="110" t="s">
        <v>5</v>
      </c>
      <c r="F20" s="106" t="s">
        <v>38</v>
      </c>
      <c r="G20" s="106"/>
      <c r="H20" s="106"/>
      <c r="I20" s="106"/>
      <c r="J20" s="55"/>
    </row>
    <row r="21" spans="3:10">
      <c r="C21" s="54"/>
      <c r="D21" s="11"/>
      <c r="E21" s="61"/>
      <c r="F21" s="107" t="s">
        <v>39</v>
      </c>
      <c r="G21" s="108"/>
      <c r="H21" s="108"/>
      <c r="I21" s="108"/>
      <c r="J21" s="55"/>
    </row>
    <row r="22" spans="3:10">
      <c r="C22" s="54"/>
      <c r="D22" s="11"/>
      <c r="E22" s="61"/>
      <c r="F22" s="93"/>
      <c r="G22" s="93"/>
      <c r="H22" s="93"/>
      <c r="I22" s="93"/>
      <c r="J22" s="55"/>
    </row>
    <row r="23" spans="3:10">
      <c r="C23" s="54"/>
      <c r="D23" s="11"/>
      <c r="E23" s="109" t="s">
        <v>34</v>
      </c>
      <c r="F23" s="95" t="s">
        <v>35</v>
      </c>
      <c r="G23" s="97"/>
      <c r="H23" s="97"/>
      <c r="I23" s="97"/>
      <c r="J23" s="55"/>
    </row>
    <row r="24" spans="3:10">
      <c r="C24" s="54"/>
      <c r="D24" s="11"/>
      <c r="E24" s="94"/>
      <c r="F24" s="95" t="s">
        <v>36</v>
      </c>
      <c r="G24" s="96"/>
      <c r="H24" s="96"/>
      <c r="I24" s="96"/>
      <c r="J24" s="55"/>
    </row>
    <row r="25" spans="3:10">
      <c r="C25" s="54"/>
      <c r="D25" s="11"/>
      <c r="E25" s="62"/>
      <c r="F25" s="98" t="s">
        <v>37</v>
      </c>
      <c r="G25" s="99"/>
      <c r="H25" s="99"/>
      <c r="I25" s="14">
        <v>45354</v>
      </c>
      <c r="J25" s="55"/>
    </row>
    <row r="26" spans="3:10" ht="15.75" thickBot="1">
      <c r="C26" s="54"/>
      <c r="D26" s="11"/>
      <c r="E26" s="63"/>
      <c r="F26" s="63"/>
      <c r="G26" s="63"/>
      <c r="H26" s="63"/>
      <c r="I26" s="63"/>
      <c r="J26" s="55"/>
    </row>
    <row r="27" spans="3:10" ht="21" thickBot="1">
      <c r="C27" s="54"/>
      <c r="D27" s="11"/>
      <c r="E27" s="6">
        <v>2</v>
      </c>
      <c r="F27" s="92" t="s">
        <v>40</v>
      </c>
      <c r="G27" s="8">
        <v>50</v>
      </c>
      <c r="H27" s="9">
        <v>4300</v>
      </c>
      <c r="I27" s="10">
        <f>+H27*G27</f>
        <v>215000</v>
      </c>
      <c r="J27" s="55"/>
    </row>
    <row r="28" spans="3:10">
      <c r="C28" s="54"/>
      <c r="D28" s="11"/>
      <c r="E28" s="56"/>
      <c r="F28" s="57"/>
      <c r="G28" s="58"/>
      <c r="H28" s="59"/>
      <c r="I28" s="60"/>
      <c r="J28" s="55"/>
    </row>
    <row r="29" spans="3:10">
      <c r="C29" s="54"/>
      <c r="D29" s="11"/>
      <c r="E29" s="61" t="s">
        <v>5</v>
      </c>
      <c r="F29" s="12" t="s">
        <v>41</v>
      </c>
      <c r="G29" s="12"/>
      <c r="H29" s="12"/>
      <c r="I29" s="12"/>
      <c r="J29" s="55"/>
    </row>
    <row r="30" spans="3:10">
      <c r="C30" s="54"/>
      <c r="D30" s="11"/>
      <c r="E30" s="61"/>
      <c r="F30" s="104" t="s">
        <v>42</v>
      </c>
      <c r="G30" s="105"/>
      <c r="H30" s="105"/>
      <c r="I30" s="105"/>
      <c r="J30" s="55"/>
    </row>
    <row r="31" spans="3:10">
      <c r="C31" s="54"/>
      <c r="D31" s="11"/>
      <c r="E31" s="109" t="s">
        <v>34</v>
      </c>
      <c r="F31" s="95" t="s">
        <v>43</v>
      </c>
      <c r="G31" s="97"/>
      <c r="H31" s="97"/>
      <c r="I31" s="97"/>
      <c r="J31" s="55"/>
    </row>
    <row r="32" spans="3:10">
      <c r="C32" s="54"/>
      <c r="D32" s="11"/>
      <c r="E32" s="62"/>
      <c r="F32" s="62"/>
      <c r="G32" s="64"/>
      <c r="H32" s="65" t="s">
        <v>6</v>
      </c>
      <c r="I32" s="14">
        <v>45376</v>
      </c>
      <c r="J32" s="55"/>
    </row>
    <row r="33" spans="3:10" ht="15.75" thickBot="1">
      <c r="C33" s="54"/>
      <c r="D33" s="11"/>
      <c r="E33" s="63"/>
      <c r="F33" s="63"/>
      <c r="G33" s="63"/>
      <c r="H33" s="63"/>
      <c r="I33" s="63"/>
      <c r="J33" s="55"/>
    </row>
    <row r="34" spans="3:10" ht="15.75" thickBot="1">
      <c r="C34" s="54"/>
      <c r="D34" s="11"/>
      <c r="E34" s="6">
        <v>3</v>
      </c>
      <c r="F34" s="7" t="s">
        <v>49</v>
      </c>
      <c r="G34" s="8">
        <v>5</v>
      </c>
      <c r="H34" s="9">
        <v>5000</v>
      </c>
      <c r="I34" s="10">
        <f>+H34*G34</f>
        <v>25000</v>
      </c>
      <c r="J34" s="55"/>
    </row>
    <row r="35" spans="3:10">
      <c r="C35" s="54"/>
      <c r="D35" s="11"/>
      <c r="E35" s="56"/>
      <c r="F35" s="57"/>
      <c r="G35" s="58"/>
      <c r="H35" s="59"/>
      <c r="I35" s="60"/>
      <c r="J35" s="55"/>
    </row>
    <row r="36" spans="3:10">
      <c r="C36" s="54"/>
      <c r="D36" s="11"/>
      <c r="E36" s="61" t="s">
        <v>5</v>
      </c>
      <c r="F36" s="12" t="s">
        <v>50</v>
      </c>
      <c r="G36" s="12"/>
      <c r="H36" s="12"/>
      <c r="I36" s="12"/>
      <c r="J36" s="55"/>
    </row>
    <row r="37" spans="3:10">
      <c r="C37" s="54"/>
      <c r="D37" s="11"/>
      <c r="E37" s="61"/>
      <c r="F37" s="93"/>
      <c r="G37" s="93"/>
      <c r="H37" s="93"/>
      <c r="I37" s="93"/>
      <c r="J37" s="55"/>
    </row>
    <row r="38" spans="3:10">
      <c r="C38" s="54"/>
      <c r="D38" s="11"/>
      <c r="E38" s="109" t="s">
        <v>34</v>
      </c>
      <c r="F38" s="95"/>
      <c r="G38" s="97"/>
      <c r="H38" s="97"/>
      <c r="I38" s="97"/>
      <c r="J38" s="55"/>
    </row>
    <row r="39" spans="3:10">
      <c r="C39" s="54"/>
      <c r="D39" s="11"/>
      <c r="E39" s="62"/>
      <c r="F39" s="62"/>
      <c r="G39" s="64"/>
      <c r="H39" s="65" t="s">
        <v>6</v>
      </c>
      <c r="I39" s="14">
        <v>45377</v>
      </c>
      <c r="J39" s="55"/>
    </row>
    <row r="40" spans="3:10" ht="15.75" thickBot="1">
      <c r="C40" s="54"/>
      <c r="D40" s="11"/>
      <c r="E40" s="63"/>
      <c r="F40" s="63"/>
      <c r="G40" s="63"/>
      <c r="H40" s="63"/>
      <c r="I40" s="63"/>
      <c r="J40" s="55"/>
    </row>
    <row r="41" spans="3:10" ht="15.75" thickBot="1">
      <c r="C41" s="54"/>
      <c r="D41" s="11"/>
      <c r="E41" s="6">
        <v>4</v>
      </c>
      <c r="F41" s="7" t="s">
        <v>44</v>
      </c>
      <c r="G41" s="8">
        <v>25</v>
      </c>
      <c r="H41" s="9">
        <v>4300</v>
      </c>
      <c r="I41" s="10">
        <f>+H41*G41</f>
        <v>107500</v>
      </c>
      <c r="J41" s="55"/>
    </row>
    <row r="42" spans="3:10">
      <c r="C42" s="54"/>
      <c r="D42" s="11"/>
      <c r="E42" s="56"/>
      <c r="F42" s="57"/>
      <c r="G42" s="58"/>
      <c r="H42" s="59"/>
      <c r="I42" s="60"/>
      <c r="J42" s="55"/>
    </row>
    <row r="43" spans="3:10">
      <c r="C43" s="54"/>
      <c r="D43" s="11"/>
      <c r="E43" s="61" t="s">
        <v>5</v>
      </c>
      <c r="F43" s="12" t="s">
        <v>46</v>
      </c>
      <c r="G43" s="12"/>
      <c r="H43" s="12"/>
      <c r="I43" s="12"/>
      <c r="J43" s="55"/>
    </row>
    <row r="44" spans="3:10">
      <c r="C44" s="54"/>
      <c r="D44" s="11"/>
      <c r="E44" s="109" t="s">
        <v>34</v>
      </c>
      <c r="F44" s="95"/>
      <c r="G44" s="97"/>
      <c r="H44" s="97"/>
      <c r="I44" s="97"/>
      <c r="J44" s="55"/>
    </row>
    <row r="45" spans="3:10">
      <c r="C45" s="54"/>
      <c r="D45" s="11"/>
      <c r="E45" s="62"/>
      <c r="F45" s="62"/>
      <c r="G45" s="64"/>
      <c r="H45" s="65" t="s">
        <v>6</v>
      </c>
      <c r="I45" s="14">
        <v>45380</v>
      </c>
      <c r="J45" s="55"/>
    </row>
    <row r="46" spans="3:10" ht="15.75" thickBot="1">
      <c r="C46" s="54"/>
      <c r="D46" s="11"/>
      <c r="E46" s="63"/>
      <c r="F46" s="63"/>
      <c r="G46" s="63"/>
      <c r="H46" s="63"/>
      <c r="I46" s="63"/>
      <c r="J46" s="55"/>
    </row>
    <row r="47" spans="3:10" ht="15.75" thickBot="1">
      <c r="C47" s="54"/>
      <c r="D47" s="11"/>
      <c r="E47" s="6">
        <v>5</v>
      </c>
      <c r="F47" s="7" t="s">
        <v>7</v>
      </c>
      <c r="G47" s="8">
        <v>10</v>
      </c>
      <c r="H47" s="9">
        <v>5000</v>
      </c>
      <c r="I47" s="10">
        <f>+H47*G47</f>
        <v>50000</v>
      </c>
      <c r="J47" s="55"/>
    </row>
    <row r="48" spans="3:10">
      <c r="C48" s="54"/>
      <c r="D48" s="11"/>
      <c r="E48" s="56"/>
      <c r="F48" s="57"/>
      <c r="G48" s="58"/>
      <c r="H48" s="59"/>
      <c r="I48" s="60"/>
      <c r="J48" s="55"/>
    </row>
    <row r="49" spans="3:10">
      <c r="C49" s="54"/>
      <c r="D49" s="11"/>
      <c r="E49" s="61" t="s">
        <v>5</v>
      </c>
      <c r="F49" s="12" t="s">
        <v>45</v>
      </c>
      <c r="G49" s="12"/>
      <c r="H49" s="12"/>
      <c r="I49" s="12"/>
      <c r="J49" s="55"/>
    </row>
    <row r="50" spans="3:10">
      <c r="C50" s="54"/>
      <c r="D50" s="11"/>
      <c r="E50" s="61"/>
      <c r="F50" s="93"/>
      <c r="G50" s="93"/>
      <c r="H50" s="93"/>
      <c r="I50" s="93"/>
      <c r="J50" s="55"/>
    </row>
    <row r="51" spans="3:10">
      <c r="C51" s="54"/>
      <c r="D51" s="11"/>
      <c r="E51" s="13"/>
      <c r="F51" s="13"/>
      <c r="G51" s="13"/>
      <c r="H51" s="13"/>
      <c r="I51" s="13"/>
      <c r="J51" s="55"/>
    </row>
    <row r="52" spans="3:10" ht="15.75" thickBot="1">
      <c r="C52" s="54"/>
      <c r="D52" s="11"/>
      <c r="E52" s="62"/>
      <c r="F52" s="62"/>
      <c r="G52" s="64"/>
      <c r="H52" s="65" t="s">
        <v>6</v>
      </c>
      <c r="I52" s="14">
        <v>45380</v>
      </c>
      <c r="J52" s="55"/>
    </row>
    <row r="53" spans="3:10" ht="18.75" thickBot="1">
      <c r="C53" s="66"/>
      <c r="D53" s="15"/>
      <c r="E53" s="16"/>
      <c r="F53" s="17" t="s">
        <v>8</v>
      </c>
      <c r="G53" s="17"/>
      <c r="H53" s="18">
        <f>+I47++I41+I34+I27+I18</f>
        <v>897500</v>
      </c>
      <c r="I53" s="19"/>
      <c r="J53" s="67"/>
    </row>
    <row r="54" spans="3:10" ht="15.75">
      <c r="C54" s="47"/>
      <c r="D54" s="68"/>
      <c r="E54" s="69"/>
      <c r="F54" s="69"/>
      <c r="G54" s="69"/>
      <c r="H54" s="69"/>
      <c r="I54" s="69"/>
      <c r="J54" s="49"/>
    </row>
    <row r="55" spans="3:10" ht="16.5">
      <c r="C55" s="47"/>
      <c r="D55" s="114" t="s">
        <v>48</v>
      </c>
      <c r="E55" s="21" t="s">
        <v>9</v>
      </c>
      <c r="F55" s="22"/>
      <c r="G55" s="23" t="s">
        <v>10</v>
      </c>
      <c r="H55" s="24" t="s">
        <v>2</v>
      </c>
      <c r="I55" s="25" t="s">
        <v>3</v>
      </c>
      <c r="J55" s="49"/>
    </row>
    <row r="56" spans="3:10" ht="15.75">
      <c r="C56" s="47"/>
      <c r="D56" s="115"/>
      <c r="E56" s="26">
        <v>1</v>
      </c>
      <c r="F56" s="27"/>
      <c r="G56" s="28">
        <v>0</v>
      </c>
      <c r="H56" s="29">
        <v>0</v>
      </c>
      <c r="I56" s="30">
        <f>+H56*G56</f>
        <v>0</v>
      </c>
      <c r="J56" s="49"/>
    </row>
    <row r="57" spans="3:10" ht="15.75">
      <c r="C57" s="47"/>
      <c r="D57" s="115"/>
      <c r="E57" s="26">
        <v>2</v>
      </c>
      <c r="F57" s="27"/>
      <c r="G57" s="28"/>
      <c r="H57" s="29"/>
      <c r="I57" s="30">
        <f t="shared" ref="I57:I65" si="0">+H57*G57</f>
        <v>0</v>
      </c>
      <c r="J57" s="49"/>
    </row>
    <row r="58" spans="3:10" ht="15.75">
      <c r="C58" s="47"/>
      <c r="D58" s="115"/>
      <c r="E58" s="26">
        <v>3</v>
      </c>
      <c r="F58" s="27"/>
      <c r="G58" s="28"/>
      <c r="H58" s="29"/>
      <c r="I58" s="30">
        <f t="shared" si="0"/>
        <v>0</v>
      </c>
      <c r="J58" s="49"/>
    </row>
    <row r="59" spans="3:10" ht="15.75">
      <c r="C59" s="47"/>
      <c r="D59" s="115"/>
      <c r="E59" s="26">
        <v>4</v>
      </c>
      <c r="F59" s="27"/>
      <c r="G59" s="28"/>
      <c r="H59" s="29"/>
      <c r="I59" s="30">
        <f t="shared" si="0"/>
        <v>0</v>
      </c>
      <c r="J59" s="49"/>
    </row>
    <row r="60" spans="3:10" ht="15.75">
      <c r="C60" s="47"/>
      <c r="D60" s="115"/>
      <c r="E60" s="26">
        <v>5</v>
      </c>
      <c r="F60" s="27"/>
      <c r="G60" s="28"/>
      <c r="H60" s="29"/>
      <c r="I60" s="30">
        <f t="shared" si="0"/>
        <v>0</v>
      </c>
      <c r="J60" s="49"/>
    </row>
    <row r="61" spans="3:10" ht="15.75">
      <c r="C61" s="47"/>
      <c r="D61" s="115"/>
      <c r="E61" s="26">
        <v>6</v>
      </c>
      <c r="F61" s="27"/>
      <c r="G61" s="28"/>
      <c r="H61" s="29"/>
      <c r="I61" s="30">
        <f t="shared" si="0"/>
        <v>0</v>
      </c>
      <c r="J61" s="49"/>
    </row>
    <row r="62" spans="3:10" ht="15.75">
      <c r="C62" s="47"/>
      <c r="D62" s="115"/>
      <c r="E62" s="26">
        <v>7</v>
      </c>
      <c r="F62" s="27"/>
      <c r="G62" s="28"/>
      <c r="H62" s="29"/>
      <c r="I62" s="30">
        <f t="shared" si="0"/>
        <v>0</v>
      </c>
      <c r="J62" s="49"/>
    </row>
    <row r="63" spans="3:10" ht="15.75">
      <c r="C63" s="47"/>
      <c r="D63" s="115"/>
      <c r="E63" s="26">
        <v>8</v>
      </c>
      <c r="F63" s="27"/>
      <c r="G63" s="28"/>
      <c r="H63" s="29"/>
      <c r="I63" s="30">
        <f t="shared" si="0"/>
        <v>0</v>
      </c>
      <c r="J63" s="49"/>
    </row>
    <row r="64" spans="3:10" ht="15.75">
      <c r="C64" s="47"/>
      <c r="D64" s="115"/>
      <c r="E64" s="26">
        <v>9</v>
      </c>
      <c r="F64" s="27"/>
      <c r="G64" s="28"/>
      <c r="H64" s="29"/>
      <c r="I64" s="30">
        <f t="shared" si="0"/>
        <v>0</v>
      </c>
      <c r="J64" s="49"/>
    </row>
    <row r="65" spans="3:10" ht="15.75">
      <c r="C65" s="47"/>
      <c r="D65" s="115"/>
      <c r="E65" s="26">
        <v>10</v>
      </c>
      <c r="F65" s="27"/>
      <c r="G65" s="28"/>
      <c r="H65" s="29"/>
      <c r="I65" s="30">
        <f t="shared" si="0"/>
        <v>0</v>
      </c>
      <c r="J65" s="49"/>
    </row>
    <row r="66" spans="3:10" ht="18">
      <c r="C66" s="66"/>
      <c r="D66" s="116"/>
      <c r="E66" s="31"/>
      <c r="F66" s="32" t="s">
        <v>11</v>
      </c>
      <c r="G66" s="32"/>
      <c r="H66" s="33">
        <f>+SUM(I56:I65)</f>
        <v>0</v>
      </c>
      <c r="I66" s="34"/>
      <c r="J66" s="67"/>
    </row>
    <row r="67" spans="3:10" ht="15.75">
      <c r="C67" s="47"/>
      <c r="D67" s="50"/>
      <c r="E67" s="70"/>
      <c r="F67" s="70"/>
      <c r="G67" s="70"/>
      <c r="H67" s="70"/>
      <c r="I67" s="70"/>
      <c r="J67" s="49"/>
    </row>
    <row r="68" spans="3:10">
      <c r="C68" s="47"/>
      <c r="D68" s="50"/>
      <c r="E68" s="50"/>
      <c r="F68" s="50"/>
      <c r="G68" s="71"/>
      <c r="H68" s="72" t="s">
        <v>12</v>
      </c>
      <c r="I68" s="71" t="s">
        <v>47</v>
      </c>
      <c r="J68" s="49"/>
    </row>
    <row r="69" spans="3:10">
      <c r="C69" s="47"/>
      <c r="D69" s="50"/>
      <c r="E69" s="20"/>
      <c r="F69" s="20"/>
      <c r="G69" s="20"/>
      <c r="H69" s="20"/>
      <c r="I69" s="20"/>
      <c r="J69" s="49"/>
    </row>
    <row r="70" spans="3:10" ht="15.75">
      <c r="C70" s="47"/>
      <c r="D70" s="73" t="s">
        <v>52</v>
      </c>
      <c r="E70" s="73"/>
      <c r="F70" s="35"/>
      <c r="G70" s="36" t="s">
        <v>13</v>
      </c>
      <c r="H70" s="37"/>
      <c r="I70" s="118">
        <f>+H66+H53</f>
        <v>897500</v>
      </c>
      <c r="J70" s="49"/>
    </row>
    <row r="71" spans="3:10" ht="15.75">
      <c r="C71" s="47"/>
      <c r="D71" s="73"/>
      <c r="E71" s="73"/>
      <c r="F71" s="35"/>
      <c r="G71" s="38" t="s">
        <v>14</v>
      </c>
      <c r="H71" s="39"/>
      <c r="I71" s="119">
        <f>I41</f>
        <v>107500</v>
      </c>
      <c r="J71" s="49"/>
    </row>
    <row r="72" spans="3:10" ht="15.75">
      <c r="C72" s="47"/>
      <c r="D72" s="73"/>
      <c r="E72" s="73"/>
      <c r="F72" s="35"/>
      <c r="G72" s="117">
        <v>21</v>
      </c>
      <c r="H72" s="40" t="s">
        <v>51</v>
      </c>
      <c r="I72" s="119">
        <f>((I70-I71)/100)*G72</f>
        <v>165900</v>
      </c>
      <c r="J72" s="74"/>
    </row>
    <row r="73" spans="3:10" ht="51" customHeight="1">
      <c r="C73" s="47"/>
      <c r="D73" s="73"/>
      <c r="E73" s="73"/>
      <c r="F73" s="35"/>
      <c r="G73" s="120" t="s">
        <v>15</v>
      </c>
      <c r="H73" s="121"/>
      <c r="I73" s="122">
        <f>I70+I72</f>
        <v>1063400</v>
      </c>
      <c r="J73" s="49"/>
    </row>
    <row r="74" spans="3:10" ht="15.75">
      <c r="C74" s="47"/>
      <c r="D74" s="50"/>
      <c r="E74" s="75"/>
      <c r="F74" s="75"/>
      <c r="G74" s="75"/>
      <c r="H74" s="75"/>
      <c r="I74" s="75"/>
      <c r="J74" s="49"/>
    </row>
    <row r="75" spans="3:10" ht="15.75">
      <c r="C75" s="47"/>
      <c r="D75" s="50"/>
      <c r="E75" s="76" t="s">
        <v>16</v>
      </c>
      <c r="F75" s="20"/>
      <c r="G75" s="20"/>
      <c r="H75" s="20"/>
      <c r="I75" s="20"/>
      <c r="J75" s="49"/>
    </row>
    <row r="76" spans="3:10">
      <c r="C76" s="47"/>
      <c r="D76" s="50"/>
      <c r="E76" s="41" t="s">
        <v>17</v>
      </c>
      <c r="F76" s="42"/>
      <c r="G76" s="42"/>
      <c r="H76" s="43"/>
      <c r="I76" s="111">
        <v>45302</v>
      </c>
      <c r="J76" s="49"/>
    </row>
    <row r="77" spans="3:10" ht="15.75">
      <c r="C77" s="47"/>
      <c r="D77" s="50"/>
      <c r="E77" s="77" t="s">
        <v>18</v>
      </c>
      <c r="F77" s="75"/>
      <c r="G77" s="20"/>
      <c r="H77" s="75"/>
      <c r="I77" s="77" t="s">
        <v>19</v>
      </c>
      <c r="J77" s="49"/>
    </row>
    <row r="78" spans="3:10">
      <c r="C78" s="91"/>
      <c r="D78" s="20"/>
      <c r="E78" s="20"/>
      <c r="F78" s="20"/>
      <c r="G78" s="20"/>
      <c r="H78" s="20"/>
      <c r="I78" s="20"/>
      <c r="J78" s="49"/>
    </row>
    <row r="79" spans="3:10">
      <c r="C79" s="123"/>
      <c r="D79" s="112"/>
      <c r="E79" s="112"/>
      <c r="F79" s="112"/>
      <c r="G79" s="112"/>
      <c r="H79" s="112"/>
      <c r="I79" s="112"/>
      <c r="J79" s="113"/>
    </row>
  </sheetData>
  <mergeCells count="28">
    <mergeCell ref="F30:I30"/>
    <mergeCell ref="F31:I31"/>
    <mergeCell ref="F38:I38"/>
    <mergeCell ref="F44:I44"/>
    <mergeCell ref="D55:D65"/>
    <mergeCell ref="C7:J7"/>
    <mergeCell ref="D5:E5"/>
    <mergeCell ref="F24:I24"/>
    <mergeCell ref="F23:I23"/>
    <mergeCell ref="F25:H25"/>
    <mergeCell ref="F21:I21"/>
    <mergeCell ref="E54:I54"/>
    <mergeCell ref="E55:F55"/>
    <mergeCell ref="F66:G66"/>
    <mergeCell ref="E67:I67"/>
    <mergeCell ref="D70:F73"/>
    <mergeCell ref="G70:H70"/>
    <mergeCell ref="G71:H71"/>
    <mergeCell ref="G73:H73"/>
    <mergeCell ref="F43:I43"/>
    <mergeCell ref="F49:I49"/>
    <mergeCell ref="E51:I51"/>
    <mergeCell ref="F53:G53"/>
    <mergeCell ref="E16:F16"/>
    <mergeCell ref="D18:D52"/>
    <mergeCell ref="F20:I20"/>
    <mergeCell ref="F29:I29"/>
    <mergeCell ref="F36:I36"/>
  </mergeCells>
  <conditionalFormatting sqref="I70:I73">
    <cfRule type="expression" dxfId="2" priority="1">
      <formula>$G$62="DÓLAR"</formula>
    </cfRule>
    <cfRule type="expression" dxfId="1" priority="2">
      <formula>$G$62="EUR"</formula>
    </cfRule>
    <cfRule type="expression" dxfId="0" priority="3">
      <formula>$G$62="PESOS"</formula>
    </cfRule>
  </conditionalFormatting>
  <dataValidations count="3">
    <dataValidation type="date" allowBlank="1" showInputMessage="1" showErrorMessage="1" sqref="I25 I45 I32 I39 I52">
      <formula1>1</formula1>
      <formula2>402133</formula2>
    </dataValidation>
    <dataValidation type="list" allowBlank="1" showInputMessage="1" showErrorMessage="1" sqref="I68">
      <formula1>"EUR,DÓLAR,PESOS"</formula1>
    </dataValidation>
    <dataValidation allowBlank="1" showInputMessage="1" showErrorMessage="1" promptTitle="Aviso" prompt="Digitar solo el número (Sin puntos ni parentesis)" sqref="E34 E18 E27 E41 E47 E56:E65"/>
  </dataValidations>
  <hyperlinks>
    <hyperlink ref="E14" r:id="rId1"/>
  </hyperlinks>
  <pageMargins left="0.25" right="0.25" top="0.75" bottom="0.75" header="0.3" footer="0.3"/>
  <pageSetup paperSize="9" scale="66" orientation="portrait" horizontalDpi="0" verticalDpi="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cp:lastModifiedBy>
  <cp:lastPrinted>2024-01-13T02:46:12Z</cp:lastPrinted>
  <dcterms:created xsi:type="dcterms:W3CDTF">2024-01-13T00:18:22Z</dcterms:created>
  <dcterms:modified xsi:type="dcterms:W3CDTF">2024-01-13T02:47:28Z</dcterms:modified>
</cp:coreProperties>
</file>