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92qac\PycharmProjects\Flight-Gate-Scheduling\"/>
    </mc:Choice>
  </mc:AlternateContent>
  <bookViews>
    <workbookView xWindow="1240" yWindow="500" windowWidth="16760" windowHeight="15500" tabRatio="769" activeTab="1"/>
  </bookViews>
  <sheets>
    <sheet name="EBBR - Flights" sheetId="1" r:id="rId1"/>
    <sheet name="EBBR - Flights (T matrix)" sheetId="6" r:id="rId2"/>
    <sheet name="EBBR - Gates (length)" sheetId="2" r:id="rId3"/>
    <sheet name="EBBR - Gates (next)" sheetId="5" r:id="rId4"/>
    <sheet name="EBBR - Gates (dist)" sheetId="4" r:id="rId5"/>
  </sheets>
  <definedNames>
    <definedName name="_xlnm._FilterDatabase" localSheetId="0" hidden="1">'EBBR - Flights'!$B$2:$V$2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1" l="1"/>
  <c r="X3" i="1" s="1"/>
  <c r="Y4" i="1"/>
  <c r="X4" i="1" s="1"/>
  <c r="Y5" i="1"/>
  <c r="Z5" i="1" s="1"/>
  <c r="X6" i="1"/>
  <c r="Y6" i="1"/>
  <c r="Z6" i="1" s="1"/>
  <c r="X7" i="1"/>
  <c r="Y7" i="1"/>
  <c r="Z7" i="1" s="1"/>
  <c r="X8" i="1"/>
  <c r="Y8" i="1"/>
  <c r="Z8" i="1" s="1"/>
  <c r="Y9" i="1"/>
  <c r="X9" i="1" s="1"/>
  <c r="Y10" i="1"/>
  <c r="X10" i="1" s="1"/>
  <c r="Z10" i="1"/>
  <c r="X11" i="1"/>
  <c r="Y11" i="1"/>
  <c r="Z11" i="1" s="1"/>
  <c r="X12" i="1"/>
  <c r="Y12" i="1"/>
  <c r="Z12" i="1" s="1"/>
  <c r="Y13" i="1"/>
  <c r="Z13" i="1" s="1"/>
  <c r="Y14" i="1"/>
  <c r="X14" i="1" s="1"/>
  <c r="Z14" i="1"/>
  <c r="Y15" i="1"/>
  <c r="X15" i="1" s="1"/>
  <c r="Z15" i="1"/>
  <c r="X16" i="1"/>
  <c r="Y16" i="1"/>
  <c r="Z16" i="1" s="1"/>
  <c r="Y17" i="1"/>
  <c r="X17" i="1" s="1"/>
  <c r="Y18" i="1"/>
  <c r="X18" i="1" s="1"/>
  <c r="Z18" i="1"/>
  <c r="X19" i="1"/>
  <c r="Y19" i="1"/>
  <c r="Z19" i="1"/>
  <c r="X20" i="1"/>
  <c r="Y20" i="1"/>
  <c r="Z20" i="1"/>
  <c r="Y21" i="1"/>
  <c r="Z21" i="1" s="1"/>
  <c r="Y22" i="1"/>
  <c r="X22" i="1" s="1"/>
  <c r="Z22" i="1"/>
  <c r="Y23" i="1"/>
  <c r="X23" i="1" s="1"/>
  <c r="Z23" i="1"/>
  <c r="X24" i="1"/>
  <c r="Y24" i="1"/>
  <c r="Z24" i="1" s="1"/>
  <c r="Y25" i="1"/>
  <c r="X25" i="1" s="1"/>
  <c r="Y26" i="1"/>
  <c r="X26" i="1" s="1"/>
  <c r="Z26" i="1"/>
  <c r="X27" i="1"/>
  <c r="Y27" i="1"/>
  <c r="Z27" i="1"/>
  <c r="X28" i="1"/>
  <c r="Y28" i="1"/>
  <c r="Z28" i="1"/>
  <c r="Y29" i="1"/>
  <c r="X29" i="1" s="1"/>
  <c r="Z29" i="1"/>
  <c r="Y30" i="1"/>
  <c r="X30" i="1" s="1"/>
  <c r="Z30" i="1"/>
  <c r="Y31" i="1"/>
  <c r="X31" i="1" s="1"/>
  <c r="Z31" i="1"/>
  <c r="X32" i="1"/>
  <c r="Y32" i="1"/>
  <c r="Z32" i="1" s="1"/>
  <c r="Y33" i="1"/>
  <c r="X33" i="1" s="1"/>
  <c r="Y34" i="1"/>
  <c r="X34" i="1" s="1"/>
  <c r="Z34" i="1"/>
  <c r="X35" i="1"/>
  <c r="Y35" i="1"/>
  <c r="Z35" i="1"/>
  <c r="X36" i="1"/>
  <c r="Y36" i="1"/>
  <c r="Z36" i="1"/>
  <c r="Y37" i="1"/>
  <c r="Z37" i="1" s="1"/>
  <c r="Y38" i="1"/>
  <c r="X38" i="1" s="1"/>
  <c r="Z38" i="1"/>
  <c r="Y39" i="1"/>
  <c r="X39" i="1" s="1"/>
  <c r="Z39" i="1"/>
  <c r="X40" i="1"/>
  <c r="Y40" i="1"/>
  <c r="Z40" i="1" s="1"/>
  <c r="Y41" i="1"/>
  <c r="X41" i="1" s="1"/>
  <c r="Y42" i="1"/>
  <c r="X42" i="1" s="1"/>
  <c r="Z42" i="1"/>
  <c r="X43" i="1"/>
  <c r="Y43" i="1"/>
  <c r="Z43" i="1"/>
  <c r="X44" i="1"/>
  <c r="Y44" i="1"/>
  <c r="Z44" i="1"/>
  <c r="Y45" i="1"/>
  <c r="Z45" i="1" s="1"/>
  <c r="Y46" i="1"/>
  <c r="X46" i="1" s="1"/>
  <c r="Z46" i="1"/>
  <c r="Y47" i="1"/>
  <c r="X47" i="1" s="1"/>
  <c r="Z47" i="1"/>
  <c r="X48" i="1"/>
  <c r="Y48" i="1"/>
  <c r="Z48" i="1" s="1"/>
  <c r="Y49" i="1"/>
  <c r="X49" i="1" s="1"/>
  <c r="Y50" i="1"/>
  <c r="X50" i="1" s="1"/>
  <c r="Z50" i="1"/>
  <c r="X51" i="1"/>
  <c r="Y51" i="1"/>
  <c r="Z51" i="1"/>
  <c r="X52" i="1"/>
  <c r="Y52" i="1"/>
  <c r="Z52" i="1"/>
  <c r="Y53" i="1"/>
  <c r="Z53" i="1" s="1"/>
  <c r="Y54" i="1"/>
  <c r="X54" i="1" s="1"/>
  <c r="Z54" i="1"/>
  <c r="Y55" i="1"/>
  <c r="X55" i="1" s="1"/>
  <c r="X56" i="1"/>
  <c r="Y56" i="1"/>
  <c r="Z56" i="1" s="1"/>
  <c r="Y57" i="1"/>
  <c r="X57" i="1" s="1"/>
  <c r="Y58" i="1"/>
  <c r="X58" i="1" s="1"/>
  <c r="Z58" i="1"/>
  <c r="X59" i="1"/>
  <c r="Y59" i="1"/>
  <c r="Z59" i="1"/>
  <c r="X60" i="1"/>
  <c r="Y60" i="1"/>
  <c r="Z60" i="1"/>
  <c r="Y61" i="1"/>
  <c r="Z61" i="1" s="1"/>
  <c r="Y62" i="1"/>
  <c r="X62" i="1" s="1"/>
  <c r="Z62" i="1"/>
  <c r="Y63" i="1"/>
  <c r="X63" i="1" s="1"/>
  <c r="Z63" i="1"/>
  <c r="X64" i="1"/>
  <c r="Y64" i="1"/>
  <c r="Z64" i="1" s="1"/>
  <c r="Y65" i="1"/>
  <c r="X65" i="1" s="1"/>
  <c r="Y66" i="1"/>
  <c r="X66" i="1" s="1"/>
  <c r="Z66" i="1"/>
  <c r="X67" i="1"/>
  <c r="Y67" i="1"/>
  <c r="Z67" i="1"/>
  <c r="X68" i="1"/>
  <c r="Y68" i="1"/>
  <c r="Z68" i="1"/>
  <c r="Y69" i="1"/>
  <c r="Z69" i="1" s="1"/>
  <c r="Y70" i="1"/>
  <c r="X70" i="1" s="1"/>
  <c r="Z70" i="1"/>
  <c r="Y71" i="1"/>
  <c r="X71" i="1" s="1"/>
  <c r="Z71" i="1"/>
  <c r="X72" i="1"/>
  <c r="Y72" i="1"/>
  <c r="Z72" i="1" s="1"/>
  <c r="Y73" i="1"/>
  <c r="X73" i="1" s="1"/>
  <c r="Y74" i="1"/>
  <c r="X74" i="1" s="1"/>
  <c r="Z74" i="1"/>
  <c r="X75" i="1"/>
  <c r="Y75" i="1"/>
  <c r="Z75" i="1"/>
  <c r="X76" i="1"/>
  <c r="Y76" i="1"/>
  <c r="Z76" i="1"/>
  <c r="Y77" i="1"/>
  <c r="Z77" i="1" s="1"/>
  <c r="Y78" i="1"/>
  <c r="X78" i="1" s="1"/>
  <c r="Z78" i="1"/>
  <c r="Y79" i="1"/>
  <c r="X79" i="1" s="1"/>
  <c r="Z79" i="1"/>
  <c r="X80" i="1"/>
  <c r="Y80" i="1"/>
  <c r="Z80" i="1" s="1"/>
  <c r="Y81" i="1"/>
  <c r="X81" i="1" s="1"/>
  <c r="Y82" i="1"/>
  <c r="X82" i="1" s="1"/>
  <c r="Z82" i="1"/>
  <c r="X83" i="1"/>
  <c r="Y83" i="1"/>
  <c r="Z83" i="1"/>
  <c r="X84" i="1"/>
  <c r="Y84" i="1"/>
  <c r="Z84" i="1"/>
  <c r="Y85" i="1"/>
  <c r="Z85" i="1" s="1"/>
  <c r="Y86" i="1"/>
  <c r="X86" i="1" s="1"/>
  <c r="Z86" i="1"/>
  <c r="Y87" i="1"/>
  <c r="X87" i="1" s="1"/>
  <c r="Z87" i="1"/>
  <c r="X88" i="1"/>
  <c r="Y88" i="1"/>
  <c r="Z88" i="1" s="1"/>
  <c r="Y89" i="1"/>
  <c r="X89" i="1" s="1"/>
  <c r="Y90" i="1"/>
  <c r="Z90" i="1" s="1"/>
  <c r="X91" i="1"/>
  <c r="Y91" i="1"/>
  <c r="Z91" i="1"/>
  <c r="X92" i="1"/>
  <c r="Y92" i="1"/>
  <c r="Z92" i="1"/>
  <c r="Y93" i="1"/>
  <c r="Z93" i="1" s="1"/>
  <c r="Y94" i="1"/>
  <c r="X94" i="1" s="1"/>
  <c r="Z94" i="1"/>
  <c r="Y95" i="1"/>
  <c r="X95" i="1" s="1"/>
  <c r="Z95" i="1"/>
  <c r="X96" i="1"/>
  <c r="Y96" i="1"/>
  <c r="Z96" i="1" s="1"/>
  <c r="Y97" i="1"/>
  <c r="X97" i="1" s="1"/>
  <c r="Y98" i="1"/>
  <c r="X98" i="1" s="1"/>
  <c r="Z98" i="1"/>
  <c r="X99" i="1"/>
  <c r="Y99" i="1"/>
  <c r="Z99" i="1"/>
  <c r="X100" i="1"/>
  <c r="Y100" i="1"/>
  <c r="Z100" i="1"/>
  <c r="Y101" i="1"/>
  <c r="X101" i="1" s="1"/>
  <c r="Z101" i="1"/>
  <c r="Y102" i="1"/>
  <c r="X102" i="1" s="1"/>
  <c r="Z102" i="1"/>
  <c r="Y103" i="1"/>
  <c r="X103" i="1" s="1"/>
  <c r="Z103" i="1"/>
  <c r="X104" i="1"/>
  <c r="Y104" i="1"/>
  <c r="Z104" i="1" s="1"/>
  <c r="Y105" i="1"/>
  <c r="X105" i="1" s="1"/>
  <c r="Y106" i="1"/>
  <c r="X106" i="1" s="1"/>
  <c r="Z106" i="1"/>
  <c r="X107" i="1"/>
  <c r="Y107" i="1"/>
  <c r="Z107" i="1"/>
  <c r="X108" i="1"/>
  <c r="Y108" i="1"/>
  <c r="Z108" i="1"/>
  <c r="Y109" i="1"/>
  <c r="Z109" i="1" s="1"/>
  <c r="Y110" i="1"/>
  <c r="X110" i="1" s="1"/>
  <c r="Z110" i="1"/>
  <c r="Y111" i="1"/>
  <c r="X111" i="1" s="1"/>
  <c r="Z111" i="1"/>
  <c r="X112" i="1"/>
  <c r="Y112" i="1"/>
  <c r="Z112" i="1" s="1"/>
  <c r="Y113" i="1"/>
  <c r="X113" i="1" s="1"/>
  <c r="Y114" i="1"/>
  <c r="X114" i="1" s="1"/>
  <c r="Z114" i="1"/>
  <c r="X115" i="1"/>
  <c r="Y115" i="1"/>
  <c r="Z115" i="1"/>
  <c r="X116" i="1"/>
  <c r="Y116" i="1"/>
  <c r="Z116" i="1"/>
  <c r="Y117" i="1"/>
  <c r="Z117" i="1" s="1"/>
  <c r="Y118" i="1"/>
  <c r="X118" i="1" s="1"/>
  <c r="Z118" i="1"/>
  <c r="Y119" i="1"/>
  <c r="X119" i="1" s="1"/>
  <c r="Z119" i="1"/>
  <c r="X120" i="1"/>
  <c r="Y120" i="1"/>
  <c r="Z120" i="1" s="1"/>
  <c r="Y121" i="1"/>
  <c r="X121" i="1" s="1"/>
  <c r="Y122" i="1"/>
  <c r="X122" i="1" s="1"/>
  <c r="Z122" i="1"/>
  <c r="X123" i="1"/>
  <c r="Y123" i="1"/>
  <c r="Z123" i="1"/>
  <c r="X124" i="1"/>
  <c r="Y124" i="1"/>
  <c r="Z124" i="1"/>
  <c r="Y125" i="1"/>
  <c r="Z125" i="1" s="1"/>
  <c r="Y126" i="1"/>
  <c r="X126" i="1" s="1"/>
  <c r="Z126" i="1"/>
  <c r="Y127" i="1"/>
  <c r="X127" i="1" s="1"/>
  <c r="Z127" i="1"/>
  <c r="X128" i="1"/>
  <c r="Y128" i="1"/>
  <c r="Z128" i="1" s="1"/>
  <c r="Y129" i="1"/>
  <c r="X129" i="1" s="1"/>
  <c r="Y130" i="1"/>
  <c r="X130" i="1" s="1"/>
  <c r="Z130" i="1"/>
  <c r="X131" i="1"/>
  <c r="Y131" i="1"/>
  <c r="Z131" i="1"/>
  <c r="X132" i="1"/>
  <c r="Y132" i="1"/>
  <c r="Z132" i="1"/>
  <c r="Y133" i="1"/>
  <c r="Z133" i="1" s="1"/>
  <c r="Y134" i="1"/>
  <c r="X134" i="1" s="1"/>
  <c r="Z134" i="1"/>
  <c r="Y135" i="1"/>
  <c r="X135" i="1" s="1"/>
  <c r="Z135" i="1"/>
  <c r="X136" i="1"/>
  <c r="Y136" i="1"/>
  <c r="Z136" i="1" s="1"/>
  <c r="Y137" i="1"/>
  <c r="X137" i="1" s="1"/>
  <c r="Y138" i="1"/>
  <c r="X138" i="1" s="1"/>
  <c r="Z138" i="1"/>
  <c r="X139" i="1"/>
  <c r="Y139" i="1"/>
  <c r="Z139" i="1"/>
  <c r="X140" i="1"/>
  <c r="Y140" i="1"/>
  <c r="Z140" i="1"/>
  <c r="Y141" i="1"/>
  <c r="Z141" i="1" s="1"/>
  <c r="Y142" i="1"/>
  <c r="X142" i="1" s="1"/>
  <c r="Z142" i="1"/>
  <c r="Y143" i="1"/>
  <c r="X143" i="1" s="1"/>
  <c r="Z143" i="1"/>
  <c r="X144" i="1"/>
  <c r="Y144" i="1"/>
  <c r="Z144" i="1" s="1"/>
  <c r="Y145" i="1"/>
  <c r="X145" i="1" s="1"/>
  <c r="Y146" i="1"/>
  <c r="X146" i="1" s="1"/>
  <c r="Z146" i="1"/>
  <c r="X147" i="1"/>
  <c r="Y147" i="1"/>
  <c r="Z147" i="1"/>
  <c r="X148" i="1"/>
  <c r="Y148" i="1"/>
  <c r="Z148" i="1"/>
  <c r="Y149" i="1"/>
  <c r="Z149" i="1" s="1"/>
  <c r="Y150" i="1"/>
  <c r="X150" i="1" s="1"/>
  <c r="Z150" i="1"/>
  <c r="Y151" i="1"/>
  <c r="X151" i="1" s="1"/>
  <c r="Z151" i="1"/>
  <c r="X152" i="1"/>
  <c r="Y152" i="1"/>
  <c r="Z152" i="1" s="1"/>
  <c r="Y153" i="1"/>
  <c r="X153" i="1" s="1"/>
  <c r="Y154" i="1"/>
  <c r="X154" i="1" s="1"/>
  <c r="Z154" i="1"/>
  <c r="X155" i="1"/>
  <c r="Y155" i="1"/>
  <c r="Z155" i="1"/>
  <c r="X156" i="1"/>
  <c r="Y156" i="1"/>
  <c r="Z156" i="1"/>
  <c r="Y157" i="1"/>
  <c r="Z157" i="1" s="1"/>
  <c r="Y158" i="1"/>
  <c r="X158" i="1" s="1"/>
  <c r="Z158" i="1"/>
  <c r="Y159" i="1"/>
  <c r="X159" i="1" s="1"/>
  <c r="Z159" i="1"/>
  <c r="X160" i="1"/>
  <c r="Y160" i="1"/>
  <c r="Z160" i="1" s="1"/>
  <c r="Y161" i="1"/>
  <c r="X161" i="1" s="1"/>
  <c r="Z161" i="1"/>
  <c r="Y162" i="1"/>
  <c r="X162" i="1" s="1"/>
  <c r="Z162" i="1"/>
  <c r="X163" i="1"/>
  <c r="Y163" i="1"/>
  <c r="Z163" i="1"/>
  <c r="X164" i="1"/>
  <c r="Y164" i="1"/>
  <c r="Z164" i="1"/>
  <c r="Y165" i="1"/>
  <c r="Z165" i="1" s="1"/>
  <c r="Y166" i="1"/>
  <c r="X166" i="1" s="1"/>
  <c r="Z166" i="1"/>
  <c r="Y167" i="1"/>
  <c r="X167" i="1" s="1"/>
  <c r="Z167" i="1"/>
  <c r="X168" i="1"/>
  <c r="Y168" i="1"/>
  <c r="Z168" i="1" s="1"/>
  <c r="Y169" i="1"/>
  <c r="X169" i="1" s="1"/>
  <c r="Y170" i="1"/>
  <c r="X170" i="1" s="1"/>
  <c r="Z170" i="1"/>
  <c r="X171" i="1"/>
  <c r="Y171" i="1"/>
  <c r="Z171" i="1"/>
  <c r="X172" i="1"/>
  <c r="Y172" i="1"/>
  <c r="Z172" i="1"/>
  <c r="Y173" i="1"/>
  <c r="Z173" i="1" s="1"/>
  <c r="Q33" i="2"/>
  <c r="AJ13" i="4"/>
  <c r="BK6" i="4"/>
  <c r="V3" i="1"/>
  <c r="V173" i="1"/>
  <c r="V172" i="1"/>
  <c r="V171" i="1"/>
  <c r="V170" i="1"/>
  <c r="V169" i="1"/>
  <c r="V168" i="1"/>
  <c r="V167" i="1"/>
  <c r="V166" i="1"/>
  <c r="V165" i="1"/>
  <c r="D105" i="2"/>
  <c r="U150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X5" i="1" l="1"/>
  <c r="Z4" i="1"/>
  <c r="Z55" i="1"/>
  <c r="X53" i="1"/>
  <c r="X37" i="1"/>
  <c r="X21" i="1"/>
  <c r="X13" i="1"/>
  <c r="X90" i="1"/>
  <c r="Z169" i="1"/>
  <c r="Z153" i="1"/>
  <c r="Z145" i="1"/>
  <c r="Z137" i="1"/>
  <c r="Z129" i="1"/>
  <c r="Z121" i="1"/>
  <c r="Z113" i="1"/>
  <c r="Z105" i="1"/>
  <c r="Z97" i="1"/>
  <c r="Z89" i="1"/>
  <c r="Z81" i="1"/>
  <c r="Z73" i="1"/>
  <c r="Z65" i="1"/>
  <c r="Z57" i="1"/>
  <c r="Z49" i="1"/>
  <c r="Z41" i="1"/>
  <c r="Z33" i="1"/>
  <c r="Z25" i="1"/>
  <c r="Z17" i="1"/>
  <c r="Z9" i="1"/>
  <c r="X173" i="1"/>
  <c r="X165" i="1"/>
  <c r="X133" i="1"/>
  <c r="X117" i="1"/>
  <c r="X157" i="1"/>
  <c r="X85" i="1"/>
  <c r="Z3" i="1"/>
  <c r="X77" i="1"/>
  <c r="X61" i="1"/>
  <c r="X149" i="1"/>
  <c r="X141" i="1"/>
  <c r="X125" i="1"/>
  <c r="X109" i="1"/>
  <c r="X93" i="1"/>
  <c r="X69" i="1"/>
  <c r="X45" i="1"/>
  <c r="AY30" i="4"/>
  <c r="BZ80" i="4"/>
  <c r="CE78" i="4"/>
  <c r="BZ75" i="4" s="1"/>
  <c r="CC78" i="4"/>
  <c r="CC77" i="4"/>
  <c r="BZ77" i="4"/>
  <c r="CC76" i="4"/>
  <c r="BZ76" i="4"/>
  <c r="BY76" i="4"/>
  <c r="CC75" i="4"/>
  <c r="BY75" i="4"/>
  <c r="BX75" i="4"/>
  <c r="CC74" i="4"/>
  <c r="BY74" i="4"/>
  <c r="BX74" i="4"/>
  <c r="BW74" i="4"/>
  <c r="CC73" i="4"/>
  <c r="BY73" i="4"/>
  <c r="BX73" i="4"/>
  <c r="BW73" i="4"/>
  <c r="BV73" i="4"/>
  <c r="CC72" i="4"/>
  <c r="BZ72" i="4"/>
  <c r="BY72" i="4"/>
  <c r="BX72" i="4"/>
  <c r="BW72" i="4"/>
  <c r="BV72" i="4"/>
  <c r="BU72" i="4"/>
  <c r="CC71" i="4"/>
  <c r="BZ71" i="4"/>
  <c r="BY71" i="4"/>
  <c r="BX71" i="4"/>
  <c r="BW71" i="4"/>
  <c r="BV71" i="4"/>
  <c r="BU71" i="4"/>
  <c r="BT71" i="4"/>
  <c r="CC70" i="4"/>
  <c r="BY70" i="4"/>
  <c r="BX70" i="4"/>
  <c r="BW70" i="4"/>
  <c r="BV70" i="4"/>
  <c r="BU70" i="4"/>
  <c r="BT70" i="4"/>
  <c r="BS70" i="4"/>
  <c r="CC69" i="4"/>
  <c r="BY69" i="4"/>
  <c r="BX69" i="4"/>
  <c r="BW69" i="4"/>
  <c r="BV69" i="4"/>
  <c r="BU69" i="4"/>
  <c r="BT69" i="4"/>
  <c r="BS69" i="4"/>
  <c r="BR69" i="4"/>
  <c r="CC68" i="4"/>
  <c r="BY68" i="4"/>
  <c r="BX68" i="4"/>
  <c r="BW68" i="4"/>
  <c r="BV68" i="4"/>
  <c r="BU68" i="4"/>
  <c r="BT68" i="4"/>
  <c r="BS68" i="4"/>
  <c r="BR68" i="4"/>
  <c r="BQ68" i="4"/>
  <c r="CC67" i="4"/>
  <c r="BY67" i="4"/>
  <c r="BX67" i="4"/>
  <c r="BW67" i="4"/>
  <c r="BV67" i="4"/>
  <c r="BU67" i="4"/>
  <c r="BT67" i="4"/>
  <c r="BS67" i="4"/>
  <c r="BR67" i="4"/>
  <c r="BQ67" i="4"/>
  <c r="BP67" i="4"/>
  <c r="CC66" i="4"/>
  <c r="BZ66" i="4"/>
  <c r="BY66" i="4"/>
  <c r="BX66" i="4"/>
  <c r="BW66" i="4"/>
  <c r="BV66" i="4"/>
  <c r="BU66" i="4"/>
  <c r="BT66" i="4"/>
  <c r="BS66" i="4"/>
  <c r="BR66" i="4"/>
  <c r="BQ66" i="4"/>
  <c r="BP66" i="4"/>
  <c r="BO66" i="4"/>
  <c r="CC65" i="4"/>
  <c r="BZ65" i="4"/>
  <c r="BY65" i="4"/>
  <c r="BX65" i="4"/>
  <c r="BW65" i="4"/>
  <c r="BV65" i="4"/>
  <c r="BU65" i="4"/>
  <c r="BT65" i="4"/>
  <c r="BS65" i="4"/>
  <c r="BR65" i="4"/>
  <c r="BQ65" i="4"/>
  <c r="BP65" i="4"/>
  <c r="BO65" i="4"/>
  <c r="BN65" i="4"/>
  <c r="CC64" i="4"/>
  <c r="BY64" i="4"/>
  <c r="BX64" i="4"/>
  <c r="BW64" i="4"/>
  <c r="BV64" i="4"/>
  <c r="BU64" i="4"/>
  <c r="BT64" i="4"/>
  <c r="BS64" i="4"/>
  <c r="BR64" i="4"/>
  <c r="BQ64" i="4"/>
  <c r="BP64" i="4"/>
  <c r="BO64" i="4"/>
  <c r="BN64" i="4"/>
  <c r="BM64" i="4"/>
  <c r="CC63" i="4"/>
  <c r="BZ63" i="4"/>
  <c r="BY63" i="4"/>
  <c r="BX63" i="4"/>
  <c r="BW63" i="4"/>
  <c r="BV63" i="4"/>
  <c r="BU63" i="4"/>
  <c r="BT63" i="4"/>
  <c r="BS63" i="4"/>
  <c r="BR63" i="4"/>
  <c r="BQ63" i="4"/>
  <c r="BP63" i="4"/>
  <c r="BO63" i="4"/>
  <c r="BN63" i="4"/>
  <c r="BM63" i="4"/>
  <c r="BL63" i="4"/>
  <c r="CC62" i="4"/>
  <c r="BY62" i="4"/>
  <c r="BX62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CC61" i="4"/>
  <c r="BZ61" i="4"/>
  <c r="BY61" i="4"/>
  <c r="BX61" i="4"/>
  <c r="BW61" i="4"/>
  <c r="BV61" i="4"/>
  <c r="BU61" i="4"/>
  <c r="BT61" i="4"/>
  <c r="BS61" i="4"/>
  <c r="BR61" i="4"/>
  <c r="BQ61" i="4"/>
  <c r="BP61" i="4"/>
  <c r="BO61" i="4"/>
  <c r="BN61" i="4"/>
  <c r="BM61" i="4"/>
  <c r="BL61" i="4"/>
  <c r="BK61" i="4"/>
  <c r="BJ61" i="4"/>
  <c r="CC60" i="4"/>
  <c r="BZ60" i="4"/>
  <c r="BY60" i="4"/>
  <c r="BX60" i="4"/>
  <c r="BW60" i="4"/>
  <c r="BV60" i="4"/>
  <c r="BU60" i="4"/>
  <c r="BT60" i="4"/>
  <c r="BS60" i="4"/>
  <c r="BR60" i="4"/>
  <c r="BQ60" i="4"/>
  <c r="BP60" i="4"/>
  <c r="BO60" i="4"/>
  <c r="BN60" i="4"/>
  <c r="BM60" i="4"/>
  <c r="BL60" i="4"/>
  <c r="BK60" i="4"/>
  <c r="BJ60" i="4"/>
  <c r="BI60" i="4"/>
  <c r="CC59" i="4"/>
  <c r="BZ59" i="4"/>
  <c r="BY59" i="4"/>
  <c r="BX59" i="4"/>
  <c r="BW59" i="4"/>
  <c r="BV59" i="4"/>
  <c r="BU59" i="4"/>
  <c r="BT59" i="4"/>
  <c r="BS59" i="4"/>
  <c r="BR59" i="4"/>
  <c r="BQ59" i="4"/>
  <c r="BP59" i="4"/>
  <c r="BO59" i="4"/>
  <c r="BN59" i="4"/>
  <c r="BM59" i="4"/>
  <c r="BL59" i="4"/>
  <c r="BK59" i="4"/>
  <c r="BJ59" i="4"/>
  <c r="BI59" i="4"/>
  <c r="BH59" i="4"/>
  <c r="CC58" i="4"/>
  <c r="BZ58" i="4"/>
  <c r="BY58" i="4"/>
  <c r="BX58" i="4"/>
  <c r="BW58" i="4"/>
  <c r="BV58" i="4"/>
  <c r="BU58" i="4"/>
  <c r="BT58" i="4"/>
  <c r="BS58" i="4"/>
  <c r="BR58" i="4"/>
  <c r="BQ58" i="4"/>
  <c r="BP58" i="4"/>
  <c r="BO58" i="4"/>
  <c r="BN58" i="4"/>
  <c r="BM58" i="4"/>
  <c r="BL58" i="4"/>
  <c r="BK58" i="4"/>
  <c r="BJ58" i="4"/>
  <c r="BI58" i="4"/>
  <c r="BH58" i="4"/>
  <c r="BG58" i="4"/>
  <c r="CC57" i="4"/>
  <c r="BZ57" i="4"/>
  <c r="BY57" i="4"/>
  <c r="BX57" i="4"/>
  <c r="BW57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CC56" i="4"/>
  <c r="BZ56" i="4"/>
  <c r="BY56" i="4"/>
  <c r="BX56" i="4"/>
  <c r="BW56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CC55" i="4"/>
  <c r="BY55" i="4"/>
  <c r="BX55" i="4"/>
  <c r="BW55" i="4"/>
  <c r="BV55" i="4"/>
  <c r="BU55" i="4"/>
  <c r="BT55" i="4"/>
  <c r="BS55" i="4"/>
  <c r="BR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CC54" i="4"/>
  <c r="BZ54" i="4"/>
  <c r="BY54" i="4"/>
  <c r="BX54" i="4"/>
  <c r="BW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CC53" i="4"/>
  <c r="BY53" i="4"/>
  <c r="BX53" i="4"/>
  <c r="BW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CC52" i="4"/>
  <c r="BZ52" i="4"/>
  <c r="BY52" i="4"/>
  <c r="BX52" i="4"/>
  <c r="BW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CC51" i="4"/>
  <c r="BY51" i="4"/>
  <c r="BX51" i="4"/>
  <c r="BW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CC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CC49" i="4"/>
  <c r="BY49" i="4"/>
  <c r="BX49" i="4"/>
  <c r="BW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CC48" i="4"/>
  <c r="BY48" i="4"/>
  <c r="BX48" i="4"/>
  <c r="BW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CC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CC46" i="4"/>
  <c r="BZ46" i="4"/>
  <c r="BY46" i="4"/>
  <c r="BX46" i="4"/>
  <c r="BW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CC45" i="4"/>
  <c r="BZ45" i="4"/>
  <c r="BY45" i="4"/>
  <c r="BX45" i="4"/>
  <c r="BW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CC44" i="4"/>
  <c r="BY44" i="4"/>
  <c r="BX44" i="4"/>
  <c r="BW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CC43" i="4"/>
  <c r="BZ43" i="4"/>
  <c r="BY43" i="4"/>
  <c r="BX43" i="4"/>
  <c r="BW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CC42" i="4"/>
  <c r="BY42" i="4"/>
  <c r="BX42" i="4"/>
  <c r="BW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CC41" i="4"/>
  <c r="BZ41" i="4"/>
  <c r="BY41" i="4"/>
  <c r="BX41" i="4"/>
  <c r="BW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Q41" i="4"/>
  <c r="AP41" i="4"/>
  <c r="CC40" i="4"/>
  <c r="BZ40" i="4"/>
  <c r="BY40" i="4"/>
  <c r="BX40" i="4"/>
  <c r="BW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CC39" i="4"/>
  <c r="BZ39" i="4"/>
  <c r="BY39" i="4"/>
  <c r="BX39" i="4"/>
  <c r="BW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CC38" i="4"/>
  <c r="BZ38" i="4"/>
  <c r="BY38" i="4"/>
  <c r="BX38" i="4"/>
  <c r="BW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CC37" i="4"/>
  <c r="BZ37" i="4"/>
  <c r="BY37" i="4"/>
  <c r="BX37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CC36" i="4"/>
  <c r="BZ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CC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CC34" i="4"/>
  <c r="BZ34" i="4"/>
  <c r="BY34" i="4"/>
  <c r="BX34" i="4"/>
  <c r="BW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CC33" i="4"/>
  <c r="BY33" i="4"/>
  <c r="BX33" i="4"/>
  <c r="BW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CC32" i="4"/>
  <c r="BZ32" i="4"/>
  <c r="BY32" i="4"/>
  <c r="BX32" i="4"/>
  <c r="BW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CC31" i="4"/>
  <c r="BZ31" i="4"/>
  <c r="BY31" i="4"/>
  <c r="BX31" i="4"/>
  <c r="BW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CC30" i="4"/>
  <c r="BY30" i="4"/>
  <c r="BX30" i="4"/>
  <c r="BW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X30" i="4"/>
  <c r="AW30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CC29" i="4"/>
  <c r="BZ29" i="4"/>
  <c r="BY29" i="4"/>
  <c r="BX29" i="4"/>
  <c r="BW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CC28" i="4"/>
  <c r="BZ28" i="4"/>
  <c r="BY28" i="4"/>
  <c r="BX28" i="4"/>
  <c r="BW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CC27" i="4"/>
  <c r="BY27" i="4"/>
  <c r="BX27" i="4"/>
  <c r="BW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CC26" i="4"/>
  <c r="BY26" i="4"/>
  <c r="BX26" i="4"/>
  <c r="BW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CC25" i="4"/>
  <c r="CB25" i="4"/>
  <c r="BO25" i="4" s="1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M25" i="4"/>
  <c r="CC24" i="4"/>
  <c r="CB24" i="4"/>
  <c r="BZ24" i="4" s="1"/>
  <c r="BK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C24" i="4"/>
  <c r="AB24" i="4"/>
  <c r="CC23" i="4"/>
  <c r="CB23" i="4"/>
  <c r="BX23" i="4" s="1"/>
  <c r="BU23" i="4"/>
  <c r="BR23" i="4"/>
  <c r="BQ23" i="4"/>
  <c r="BP23" i="4"/>
  <c r="BO23" i="4"/>
  <c r="BL23" i="4"/>
  <c r="BK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CC22" i="4"/>
  <c r="CB22" i="4"/>
  <c r="BX22" i="4" s="1"/>
  <c r="BJ22" i="4"/>
  <c r="AY22" i="4" s="1"/>
  <c r="AX22" i="4"/>
  <c r="CC21" i="4"/>
  <c r="CB21" i="4"/>
  <c r="BV21" i="4" s="1"/>
  <c r="BJ21" i="4"/>
  <c r="BH21" i="4" s="1"/>
  <c r="BI21" i="4"/>
  <c r="AP21" i="4"/>
  <c r="AF21" i="4"/>
  <c r="AE21" i="4"/>
  <c r="CC20" i="4"/>
  <c r="CB20" i="4"/>
  <c r="BZ20" i="4" s="1"/>
  <c r="BK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CC19" i="4"/>
  <c r="CB19" i="4"/>
  <c r="BX19" i="4"/>
  <c r="BW19" i="4"/>
  <c r="BT19" i="4"/>
  <c r="BS19" i="4"/>
  <c r="BR19" i="4"/>
  <c r="BO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CC18" i="4"/>
  <c r="CC17" i="4"/>
  <c r="CC16" i="4"/>
  <c r="CC15" i="4"/>
  <c r="CC14" i="4"/>
  <c r="CC13" i="4"/>
  <c r="CC12" i="4"/>
  <c r="CC11" i="4"/>
  <c r="BJ11" i="4"/>
  <c r="AU11" i="4" s="1"/>
  <c r="AI11" i="4"/>
  <c r="CC10" i="4"/>
  <c r="CB10" i="4"/>
  <c r="BZ10" i="4" s="1"/>
  <c r="BX10" i="4"/>
  <c r="BL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CC9" i="4"/>
  <c r="CB9" i="4"/>
  <c r="BZ9" i="4" s="1"/>
  <c r="BP9" i="4"/>
  <c r="BO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X9" i="4"/>
  <c r="U9" i="4"/>
  <c r="J9" i="4"/>
  <c r="CC8" i="4"/>
  <c r="CB8" i="4"/>
  <c r="BQ8" i="4" s="1"/>
  <c r="BP8" i="4"/>
  <c r="BO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CC7" i="4"/>
  <c r="CB7" i="4"/>
  <c r="BS7" i="4" s="1"/>
  <c r="BO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CC6" i="4"/>
  <c r="CB6" i="4"/>
  <c r="BV6" i="4" s="1"/>
  <c r="BZ6" i="4"/>
  <c r="BM6" i="4"/>
  <c r="BL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S6" i="4"/>
  <c r="CC5" i="4"/>
  <c r="CB5" i="4"/>
  <c r="BR5" i="4" s="1"/>
  <c r="BN5" i="4"/>
  <c r="BM5" i="4"/>
  <c r="BL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W5" i="4"/>
  <c r="V5" i="4"/>
  <c r="CC4" i="4"/>
  <c r="CB4" i="4"/>
  <c r="BZ4" i="4" s="1"/>
  <c r="BY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CC3" i="4"/>
  <c r="CB3" i="4"/>
  <c r="BX3" i="4" s="1"/>
  <c r="BU3" i="4"/>
  <c r="BT3" i="4"/>
  <c r="BR3" i="4"/>
  <c r="BQ3" i="4"/>
  <c r="BK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F3" i="4"/>
  <c r="E3" i="4"/>
  <c r="CC2" i="4"/>
  <c r="CB2" i="4"/>
  <c r="BN2" i="4" s="1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I2" i="4"/>
  <c r="H2" i="4"/>
  <c r="O125" i="1"/>
  <c r="P125" i="1"/>
  <c r="Q125" i="1"/>
  <c r="R125" i="1"/>
  <c r="S125" i="1" s="1"/>
  <c r="O158" i="1"/>
  <c r="P158" i="1"/>
  <c r="Q158" i="1"/>
  <c r="R158" i="1"/>
  <c r="O89" i="1"/>
  <c r="P89" i="1"/>
  <c r="Q89" i="1"/>
  <c r="R89" i="1"/>
  <c r="O162" i="1"/>
  <c r="P162" i="1"/>
  <c r="Q162" i="1"/>
  <c r="R162" i="1"/>
  <c r="O49" i="1"/>
  <c r="P49" i="1"/>
  <c r="Q49" i="1"/>
  <c r="R49" i="1"/>
  <c r="O115" i="1"/>
  <c r="P115" i="1"/>
  <c r="Q115" i="1"/>
  <c r="R115" i="1"/>
  <c r="S115" i="1" s="1"/>
  <c r="O77" i="1"/>
  <c r="P77" i="1"/>
  <c r="Q77" i="1"/>
  <c r="R77" i="1"/>
  <c r="O111" i="1"/>
  <c r="P111" i="1"/>
  <c r="Q111" i="1"/>
  <c r="R111" i="1"/>
  <c r="O79" i="1"/>
  <c r="P79" i="1"/>
  <c r="Q79" i="1"/>
  <c r="R79" i="1"/>
  <c r="O25" i="1"/>
  <c r="P25" i="1"/>
  <c r="Q25" i="1"/>
  <c r="R25" i="1"/>
  <c r="O82" i="1"/>
  <c r="P82" i="1"/>
  <c r="Q82" i="1"/>
  <c r="R82" i="1"/>
  <c r="O73" i="1"/>
  <c r="P73" i="1"/>
  <c r="Q73" i="1"/>
  <c r="R73" i="1"/>
  <c r="O81" i="1"/>
  <c r="P81" i="1"/>
  <c r="Q81" i="1"/>
  <c r="R81" i="1"/>
  <c r="O6" i="1"/>
  <c r="P6" i="1"/>
  <c r="Q6" i="1"/>
  <c r="R6" i="1"/>
  <c r="O88" i="1"/>
  <c r="P88" i="1"/>
  <c r="Q88" i="1"/>
  <c r="R88" i="1"/>
  <c r="O154" i="1"/>
  <c r="P154" i="1"/>
  <c r="Q154" i="1"/>
  <c r="R154" i="1"/>
  <c r="O161" i="1"/>
  <c r="P161" i="1"/>
  <c r="Q161" i="1"/>
  <c r="R161" i="1"/>
  <c r="O30" i="1"/>
  <c r="P30" i="1"/>
  <c r="Q30" i="1"/>
  <c r="R30" i="1"/>
  <c r="O83" i="1"/>
  <c r="P83" i="1"/>
  <c r="Q83" i="1"/>
  <c r="R83" i="1"/>
  <c r="O131" i="1"/>
  <c r="P131" i="1"/>
  <c r="Q131" i="1"/>
  <c r="R131" i="1"/>
  <c r="O38" i="1"/>
  <c r="P38" i="1"/>
  <c r="Q38" i="1"/>
  <c r="R38" i="1"/>
  <c r="O50" i="1"/>
  <c r="P50" i="1"/>
  <c r="Q50" i="1"/>
  <c r="R50" i="1"/>
  <c r="O121" i="1"/>
  <c r="P121" i="1"/>
  <c r="Q121" i="1"/>
  <c r="R121" i="1"/>
  <c r="O75" i="1"/>
  <c r="P75" i="1"/>
  <c r="Q75" i="1"/>
  <c r="R75" i="1"/>
  <c r="O136" i="1"/>
  <c r="P136" i="1"/>
  <c r="Q136" i="1"/>
  <c r="R136" i="1"/>
  <c r="O32" i="1"/>
  <c r="P32" i="1"/>
  <c r="Q32" i="1"/>
  <c r="R32" i="1"/>
  <c r="O116" i="1"/>
  <c r="P116" i="1"/>
  <c r="Q116" i="1"/>
  <c r="R116" i="1"/>
  <c r="O122" i="1"/>
  <c r="P122" i="1"/>
  <c r="Q122" i="1"/>
  <c r="R122" i="1"/>
  <c r="O39" i="1"/>
  <c r="P39" i="1"/>
  <c r="Q39" i="1"/>
  <c r="R39" i="1"/>
  <c r="O129" i="1"/>
  <c r="P129" i="1"/>
  <c r="Q129" i="1"/>
  <c r="R129" i="1"/>
  <c r="O76" i="1"/>
  <c r="P76" i="1"/>
  <c r="Q76" i="1"/>
  <c r="R76" i="1"/>
  <c r="O156" i="1"/>
  <c r="P156" i="1"/>
  <c r="Q156" i="1"/>
  <c r="R156" i="1"/>
  <c r="O31" i="1"/>
  <c r="P31" i="1"/>
  <c r="Q31" i="1"/>
  <c r="R31" i="1"/>
  <c r="O135" i="1"/>
  <c r="P135" i="1"/>
  <c r="Q135" i="1"/>
  <c r="R135" i="1"/>
  <c r="O68" i="1"/>
  <c r="P68" i="1"/>
  <c r="Q68" i="1"/>
  <c r="R68" i="1"/>
  <c r="O152" i="1"/>
  <c r="P152" i="1"/>
  <c r="Q152" i="1"/>
  <c r="R152" i="1"/>
  <c r="O43" i="1"/>
  <c r="P43" i="1"/>
  <c r="Q43" i="1"/>
  <c r="R43" i="1"/>
  <c r="O112" i="1"/>
  <c r="P112" i="1"/>
  <c r="Q112" i="1"/>
  <c r="R112" i="1"/>
  <c r="O34" i="1"/>
  <c r="P34" i="1"/>
  <c r="Q34" i="1"/>
  <c r="R34" i="1"/>
  <c r="O127" i="1"/>
  <c r="P127" i="1"/>
  <c r="Q127" i="1"/>
  <c r="R127" i="1"/>
  <c r="O35" i="1"/>
  <c r="P35" i="1"/>
  <c r="Q35" i="1"/>
  <c r="R35" i="1"/>
  <c r="O117" i="1"/>
  <c r="P117" i="1"/>
  <c r="Q117" i="1"/>
  <c r="R117" i="1"/>
  <c r="O44" i="1"/>
  <c r="P44" i="1"/>
  <c r="Q44" i="1"/>
  <c r="R44" i="1"/>
  <c r="O155" i="1"/>
  <c r="P155" i="1"/>
  <c r="Q155" i="1"/>
  <c r="R155" i="1"/>
  <c r="O40" i="1"/>
  <c r="P40" i="1"/>
  <c r="Q40" i="1"/>
  <c r="R40" i="1"/>
  <c r="O124" i="1"/>
  <c r="P124" i="1"/>
  <c r="Q124" i="1"/>
  <c r="R124" i="1"/>
  <c r="O80" i="1"/>
  <c r="P80" i="1"/>
  <c r="Q80" i="1"/>
  <c r="R80" i="1"/>
  <c r="O159" i="1"/>
  <c r="P159" i="1"/>
  <c r="Q159" i="1"/>
  <c r="R159" i="1"/>
  <c r="O51" i="1"/>
  <c r="P51" i="1"/>
  <c r="Q51" i="1"/>
  <c r="R51" i="1"/>
  <c r="O98" i="1"/>
  <c r="P98" i="1"/>
  <c r="Q98" i="1"/>
  <c r="R98" i="1"/>
  <c r="O95" i="1"/>
  <c r="P95" i="1"/>
  <c r="Q95" i="1"/>
  <c r="R95" i="1"/>
  <c r="O93" i="1"/>
  <c r="P93" i="1"/>
  <c r="Q93" i="1"/>
  <c r="R93" i="1"/>
  <c r="O90" i="1"/>
  <c r="P90" i="1"/>
  <c r="Q90" i="1"/>
  <c r="R90" i="1"/>
  <c r="O27" i="1"/>
  <c r="P27" i="1"/>
  <c r="Q27" i="1"/>
  <c r="R27" i="1"/>
  <c r="O144" i="1"/>
  <c r="P144" i="1"/>
  <c r="Q144" i="1"/>
  <c r="R144" i="1"/>
  <c r="O137" i="1"/>
  <c r="P137" i="1"/>
  <c r="Q137" i="1"/>
  <c r="R137" i="1"/>
  <c r="O61" i="1"/>
  <c r="P61" i="1"/>
  <c r="Q61" i="1"/>
  <c r="R61" i="1"/>
  <c r="O74" i="1"/>
  <c r="P74" i="1"/>
  <c r="Q74" i="1"/>
  <c r="R74" i="1"/>
  <c r="O63" i="1"/>
  <c r="P63" i="1"/>
  <c r="Q63" i="1"/>
  <c r="R63" i="1"/>
  <c r="O58" i="1"/>
  <c r="P58" i="1"/>
  <c r="Q58" i="1"/>
  <c r="R58" i="1"/>
  <c r="O148" i="1"/>
  <c r="P148" i="1"/>
  <c r="Q148" i="1"/>
  <c r="R148" i="1"/>
  <c r="O66" i="1"/>
  <c r="P66" i="1"/>
  <c r="Q66" i="1"/>
  <c r="R66" i="1"/>
  <c r="O166" i="1"/>
  <c r="P166" i="1"/>
  <c r="Q166" i="1"/>
  <c r="R166" i="1"/>
  <c r="O108" i="1"/>
  <c r="P108" i="1"/>
  <c r="Q108" i="1"/>
  <c r="R108" i="1"/>
  <c r="O141" i="1"/>
  <c r="P141" i="1"/>
  <c r="Q141" i="1"/>
  <c r="R141" i="1"/>
  <c r="O145" i="1"/>
  <c r="P145" i="1"/>
  <c r="Q145" i="1"/>
  <c r="R145" i="1"/>
  <c r="S145" i="1" s="1"/>
  <c r="O52" i="1"/>
  <c r="P52" i="1"/>
  <c r="Q52" i="1"/>
  <c r="R52" i="1"/>
  <c r="O21" i="1"/>
  <c r="P21" i="1"/>
  <c r="Q21" i="1"/>
  <c r="R21" i="1"/>
  <c r="O164" i="1"/>
  <c r="P164" i="1"/>
  <c r="Q164" i="1"/>
  <c r="R164" i="1"/>
  <c r="O133" i="1"/>
  <c r="P133" i="1"/>
  <c r="Q133" i="1"/>
  <c r="R133" i="1"/>
  <c r="O59" i="1"/>
  <c r="P59" i="1"/>
  <c r="Q59" i="1"/>
  <c r="R59" i="1"/>
  <c r="O47" i="1"/>
  <c r="P47" i="1"/>
  <c r="Q47" i="1"/>
  <c r="R47" i="1"/>
  <c r="O134" i="1"/>
  <c r="P134" i="1"/>
  <c r="Q134" i="1"/>
  <c r="R134" i="1"/>
  <c r="O5" i="1"/>
  <c r="P5" i="1"/>
  <c r="Q5" i="1"/>
  <c r="R5" i="1"/>
  <c r="O78" i="1"/>
  <c r="P78" i="1"/>
  <c r="Q78" i="1"/>
  <c r="R78" i="1"/>
  <c r="O142" i="1"/>
  <c r="P142" i="1"/>
  <c r="Q142" i="1"/>
  <c r="R142" i="1"/>
  <c r="O132" i="1"/>
  <c r="P132" i="1"/>
  <c r="Q132" i="1"/>
  <c r="R132" i="1"/>
  <c r="O87" i="1"/>
  <c r="P87" i="1"/>
  <c r="Q87" i="1"/>
  <c r="R87" i="1"/>
  <c r="O94" i="1"/>
  <c r="P94" i="1"/>
  <c r="Q94" i="1"/>
  <c r="R94" i="1"/>
  <c r="O109" i="1"/>
  <c r="P109" i="1"/>
  <c r="Q109" i="1"/>
  <c r="R109" i="1"/>
  <c r="O104" i="1"/>
  <c r="P104" i="1"/>
  <c r="Q104" i="1"/>
  <c r="R104" i="1"/>
  <c r="O33" i="1"/>
  <c r="P33" i="1"/>
  <c r="Q33" i="1"/>
  <c r="R33" i="1"/>
  <c r="O41" i="1"/>
  <c r="P41" i="1"/>
  <c r="Q41" i="1"/>
  <c r="R41" i="1"/>
  <c r="O150" i="1"/>
  <c r="P150" i="1"/>
  <c r="Q150" i="1"/>
  <c r="R150" i="1"/>
  <c r="O45" i="1"/>
  <c r="P45" i="1"/>
  <c r="Q45" i="1"/>
  <c r="R45" i="1"/>
  <c r="O165" i="1"/>
  <c r="P165" i="1"/>
  <c r="Q165" i="1"/>
  <c r="R165" i="1"/>
  <c r="O64" i="1"/>
  <c r="P64" i="1"/>
  <c r="Q64" i="1"/>
  <c r="R64" i="1"/>
  <c r="O36" i="1"/>
  <c r="P36" i="1"/>
  <c r="Q36" i="1"/>
  <c r="R36" i="1"/>
  <c r="O113" i="1"/>
  <c r="P113" i="1"/>
  <c r="Q113" i="1"/>
  <c r="R113" i="1"/>
  <c r="O71" i="1"/>
  <c r="P71" i="1"/>
  <c r="Q71" i="1"/>
  <c r="R71" i="1"/>
  <c r="O42" i="1"/>
  <c r="P42" i="1"/>
  <c r="Q42" i="1"/>
  <c r="R42" i="1"/>
  <c r="O160" i="1"/>
  <c r="P160" i="1"/>
  <c r="Q160" i="1"/>
  <c r="R160" i="1"/>
  <c r="O4" i="1"/>
  <c r="P4" i="1"/>
  <c r="Q4" i="1"/>
  <c r="R4" i="1"/>
  <c r="O146" i="1"/>
  <c r="P146" i="1"/>
  <c r="Q146" i="1"/>
  <c r="R146" i="1"/>
  <c r="O92" i="1"/>
  <c r="P92" i="1"/>
  <c r="Q92" i="1"/>
  <c r="R92" i="1"/>
  <c r="O168" i="1"/>
  <c r="P168" i="1"/>
  <c r="Q168" i="1"/>
  <c r="R168" i="1"/>
  <c r="O96" i="1"/>
  <c r="P96" i="1"/>
  <c r="Q96" i="1"/>
  <c r="R96" i="1"/>
  <c r="O60" i="1"/>
  <c r="P60" i="1"/>
  <c r="Q60" i="1"/>
  <c r="R60" i="1"/>
  <c r="O102" i="1"/>
  <c r="P102" i="1"/>
  <c r="Q102" i="1"/>
  <c r="R102" i="1"/>
  <c r="O123" i="1"/>
  <c r="P123" i="1"/>
  <c r="Q123" i="1"/>
  <c r="R123" i="1"/>
  <c r="O172" i="1"/>
  <c r="P172" i="1"/>
  <c r="Q172" i="1"/>
  <c r="R172" i="1"/>
  <c r="O7" i="1"/>
  <c r="P7" i="1"/>
  <c r="Q7" i="1"/>
  <c r="R7" i="1"/>
  <c r="O9" i="1"/>
  <c r="P9" i="1"/>
  <c r="Q9" i="1"/>
  <c r="R9" i="1"/>
  <c r="O8" i="1"/>
  <c r="P8" i="1"/>
  <c r="Q8" i="1"/>
  <c r="R8" i="1"/>
  <c r="O11" i="1"/>
  <c r="P11" i="1"/>
  <c r="Q11" i="1"/>
  <c r="R11" i="1"/>
  <c r="O22" i="1"/>
  <c r="P22" i="1"/>
  <c r="Q22" i="1"/>
  <c r="R22" i="1"/>
  <c r="O26" i="1"/>
  <c r="P26" i="1"/>
  <c r="Q26" i="1"/>
  <c r="R26" i="1"/>
  <c r="O12" i="1"/>
  <c r="P12" i="1"/>
  <c r="Q12" i="1"/>
  <c r="R12" i="1"/>
  <c r="O107" i="1"/>
  <c r="P107" i="1"/>
  <c r="Q107" i="1"/>
  <c r="R107" i="1"/>
  <c r="O37" i="1"/>
  <c r="P37" i="1"/>
  <c r="Q37" i="1"/>
  <c r="R37" i="1"/>
  <c r="O105" i="1"/>
  <c r="P105" i="1"/>
  <c r="Q105" i="1"/>
  <c r="R105" i="1"/>
  <c r="O100" i="1"/>
  <c r="P100" i="1"/>
  <c r="Q100" i="1"/>
  <c r="R100" i="1"/>
  <c r="O110" i="1"/>
  <c r="P110" i="1"/>
  <c r="Q110" i="1"/>
  <c r="R110" i="1"/>
  <c r="O128" i="1"/>
  <c r="P128" i="1"/>
  <c r="Q128" i="1"/>
  <c r="R128" i="1"/>
  <c r="O99" i="1"/>
  <c r="P99" i="1"/>
  <c r="Q99" i="1"/>
  <c r="R99" i="1"/>
  <c r="O130" i="1"/>
  <c r="P130" i="1"/>
  <c r="Q130" i="1"/>
  <c r="R130" i="1"/>
  <c r="O140" i="1"/>
  <c r="P140" i="1"/>
  <c r="Q140" i="1"/>
  <c r="R140" i="1"/>
  <c r="O19" i="1"/>
  <c r="P19" i="1"/>
  <c r="Q19" i="1"/>
  <c r="R19" i="1"/>
  <c r="O170" i="1"/>
  <c r="P170" i="1"/>
  <c r="Q170" i="1"/>
  <c r="R170" i="1"/>
  <c r="O69" i="1"/>
  <c r="P69" i="1"/>
  <c r="Q69" i="1"/>
  <c r="R69" i="1"/>
  <c r="O86" i="1"/>
  <c r="P86" i="1"/>
  <c r="Q86" i="1"/>
  <c r="R86" i="1"/>
  <c r="O149" i="1"/>
  <c r="P149" i="1"/>
  <c r="Q149" i="1"/>
  <c r="R149" i="1"/>
  <c r="O53" i="1"/>
  <c r="P53" i="1"/>
  <c r="Q53" i="1"/>
  <c r="R53" i="1"/>
  <c r="O65" i="1"/>
  <c r="P65" i="1"/>
  <c r="Q65" i="1"/>
  <c r="R65" i="1"/>
  <c r="O103" i="1"/>
  <c r="P103" i="1"/>
  <c r="Q103" i="1"/>
  <c r="R103" i="1"/>
  <c r="O3" i="1"/>
  <c r="P3" i="1"/>
  <c r="Q3" i="1"/>
  <c r="R3" i="1"/>
  <c r="S3" i="1" s="1"/>
  <c r="O97" i="1"/>
  <c r="P97" i="1"/>
  <c r="Q97" i="1"/>
  <c r="R97" i="1"/>
  <c r="O138" i="1"/>
  <c r="P138" i="1"/>
  <c r="Q138" i="1"/>
  <c r="R138" i="1"/>
  <c r="O114" i="1"/>
  <c r="P114" i="1"/>
  <c r="Q114" i="1"/>
  <c r="R114" i="1"/>
  <c r="O126" i="1"/>
  <c r="P126" i="1"/>
  <c r="Q126" i="1"/>
  <c r="R126" i="1"/>
  <c r="O157" i="1"/>
  <c r="P157" i="1"/>
  <c r="Q157" i="1"/>
  <c r="R157" i="1"/>
  <c r="O17" i="1"/>
  <c r="P17" i="1"/>
  <c r="Q17" i="1"/>
  <c r="R17" i="1"/>
  <c r="O163" i="1"/>
  <c r="P163" i="1"/>
  <c r="Q163" i="1"/>
  <c r="R163" i="1"/>
  <c r="O72" i="1"/>
  <c r="P72" i="1"/>
  <c r="Q72" i="1"/>
  <c r="R72" i="1"/>
  <c r="O167" i="1"/>
  <c r="P167" i="1"/>
  <c r="Q167" i="1"/>
  <c r="R167" i="1"/>
  <c r="O84" i="1"/>
  <c r="P84" i="1"/>
  <c r="Q84" i="1"/>
  <c r="R84" i="1"/>
  <c r="O48" i="1"/>
  <c r="P48" i="1"/>
  <c r="Q48" i="1"/>
  <c r="R48" i="1"/>
  <c r="O13" i="1"/>
  <c r="P13" i="1"/>
  <c r="Q13" i="1"/>
  <c r="R13" i="1"/>
  <c r="O15" i="1"/>
  <c r="P15" i="1"/>
  <c r="Q15" i="1"/>
  <c r="R15" i="1"/>
  <c r="O16" i="1"/>
  <c r="P16" i="1"/>
  <c r="Q16" i="1"/>
  <c r="R16" i="1"/>
  <c r="O118" i="1"/>
  <c r="P118" i="1"/>
  <c r="Q118" i="1"/>
  <c r="R118" i="1"/>
  <c r="S118" i="1" s="1"/>
  <c r="O173" i="1"/>
  <c r="P173" i="1"/>
  <c r="Q173" i="1"/>
  <c r="R173" i="1"/>
  <c r="O18" i="1"/>
  <c r="P18" i="1"/>
  <c r="Q18" i="1"/>
  <c r="R18" i="1"/>
  <c r="O151" i="1"/>
  <c r="P151" i="1"/>
  <c r="Q151" i="1"/>
  <c r="R151" i="1"/>
  <c r="O85" i="1"/>
  <c r="P85" i="1"/>
  <c r="Q85" i="1"/>
  <c r="R85" i="1"/>
  <c r="O20" i="1"/>
  <c r="P20" i="1"/>
  <c r="Q20" i="1"/>
  <c r="R20" i="1"/>
  <c r="S20" i="1" s="1"/>
  <c r="O28" i="1"/>
  <c r="P28" i="1"/>
  <c r="Q28" i="1"/>
  <c r="R28" i="1"/>
  <c r="O14" i="1"/>
  <c r="P14" i="1"/>
  <c r="Q14" i="1"/>
  <c r="R14" i="1"/>
  <c r="O23" i="1"/>
  <c r="P23" i="1"/>
  <c r="Q23" i="1"/>
  <c r="R23" i="1"/>
  <c r="O24" i="1"/>
  <c r="P24" i="1"/>
  <c r="Q24" i="1"/>
  <c r="R24" i="1"/>
  <c r="O56" i="1"/>
  <c r="P56" i="1"/>
  <c r="Q56" i="1"/>
  <c r="R56" i="1"/>
  <c r="O139" i="1"/>
  <c r="P139" i="1"/>
  <c r="Q139" i="1"/>
  <c r="R139" i="1"/>
  <c r="O147" i="1"/>
  <c r="P147" i="1"/>
  <c r="Q147" i="1"/>
  <c r="R147" i="1"/>
  <c r="O29" i="1"/>
  <c r="P29" i="1"/>
  <c r="Q29" i="1"/>
  <c r="R29" i="1"/>
  <c r="O54" i="1"/>
  <c r="P54" i="1"/>
  <c r="Q54" i="1"/>
  <c r="R54" i="1"/>
  <c r="O57" i="1"/>
  <c r="P57" i="1"/>
  <c r="Q57" i="1"/>
  <c r="R57" i="1"/>
  <c r="S57" i="1" s="1"/>
  <c r="O153" i="1"/>
  <c r="P153" i="1"/>
  <c r="Q153" i="1"/>
  <c r="R153" i="1"/>
  <c r="O10" i="1"/>
  <c r="P10" i="1"/>
  <c r="Q10" i="1"/>
  <c r="R10" i="1"/>
  <c r="O55" i="1"/>
  <c r="P55" i="1"/>
  <c r="Q55" i="1"/>
  <c r="R55" i="1"/>
  <c r="O101" i="1"/>
  <c r="P101" i="1"/>
  <c r="Q101" i="1"/>
  <c r="R101" i="1"/>
  <c r="O46" i="1"/>
  <c r="P46" i="1"/>
  <c r="Q46" i="1"/>
  <c r="R46" i="1"/>
  <c r="O106" i="1"/>
  <c r="P106" i="1"/>
  <c r="Q106" i="1"/>
  <c r="R106" i="1"/>
  <c r="O67" i="1"/>
  <c r="P67" i="1"/>
  <c r="Q67" i="1"/>
  <c r="R67" i="1"/>
  <c r="O70" i="1"/>
  <c r="P70" i="1"/>
  <c r="Q70" i="1"/>
  <c r="R70" i="1"/>
  <c r="O62" i="1"/>
  <c r="P62" i="1"/>
  <c r="Q62" i="1"/>
  <c r="R62" i="1"/>
  <c r="O119" i="1"/>
  <c r="P119" i="1"/>
  <c r="Q119" i="1"/>
  <c r="R119" i="1"/>
  <c r="O120" i="1"/>
  <c r="P120" i="1"/>
  <c r="Q120" i="1"/>
  <c r="R120" i="1"/>
  <c r="O143" i="1"/>
  <c r="P143" i="1"/>
  <c r="Q143" i="1"/>
  <c r="R143" i="1"/>
  <c r="O171" i="1"/>
  <c r="P171" i="1"/>
  <c r="Q171" i="1"/>
  <c r="R171" i="1"/>
  <c r="O169" i="1"/>
  <c r="P169" i="1"/>
  <c r="Q169" i="1"/>
  <c r="R169" i="1"/>
  <c r="U41" i="1"/>
  <c r="U70" i="1"/>
  <c r="S128" i="1" l="1"/>
  <c r="S75" i="1"/>
  <c r="S6" i="1"/>
  <c r="S162" i="1"/>
  <c r="S47" i="1"/>
  <c r="S169" i="1"/>
  <c r="S101" i="1"/>
  <c r="S126" i="1"/>
  <c r="S73" i="1"/>
  <c r="S10" i="1"/>
  <c r="S70" i="1"/>
  <c r="S29" i="1"/>
  <c r="S23" i="1"/>
  <c r="S151" i="1"/>
  <c r="S72" i="1"/>
  <c r="S65" i="1"/>
  <c r="S160" i="1"/>
  <c r="S165" i="1"/>
  <c r="S106" i="1"/>
  <c r="S139" i="1"/>
  <c r="S17" i="1"/>
  <c r="S144" i="1"/>
  <c r="S98" i="1"/>
  <c r="S129" i="1"/>
  <c r="S131" i="1"/>
  <c r="S88" i="1"/>
  <c r="S25" i="1"/>
  <c r="BZ5" i="4"/>
  <c r="BK2" i="4"/>
  <c r="S2" i="4"/>
  <c r="BO10" i="4"/>
  <c r="U2" i="4"/>
  <c r="BS2" i="4"/>
  <c r="I3" i="4"/>
  <c r="BP5" i="4"/>
  <c r="J6" i="4"/>
  <c r="T10" i="4"/>
  <c r="BP10" i="4"/>
  <c r="BI11" i="4"/>
  <c r="AR21" i="4"/>
  <c r="AD22" i="4"/>
  <c r="BT2" i="4"/>
  <c r="J3" i="4"/>
  <c r="BU5" i="4"/>
  <c r="U10" i="4"/>
  <c r="BR10" i="4"/>
  <c r="AU21" i="4"/>
  <c r="AG22" i="4"/>
  <c r="BO5" i="4"/>
  <c r="BP2" i="4"/>
  <c r="AQ21" i="4"/>
  <c r="W2" i="4"/>
  <c r="BU2" i="4"/>
  <c r="BV5" i="4"/>
  <c r="AH22" i="4"/>
  <c r="V6" i="4"/>
  <c r="BF21" i="4"/>
  <c r="BX2" i="4"/>
  <c r="BX5" i="4"/>
  <c r="BV10" i="4"/>
  <c r="AC21" i="4"/>
  <c r="BG21" i="4"/>
  <c r="AT22" i="4"/>
  <c r="BZ51" i="4"/>
  <c r="J2" i="4"/>
  <c r="I6" i="4"/>
  <c r="U6" i="4"/>
  <c r="BS10" i="4"/>
  <c r="AV21" i="4"/>
  <c r="BV2" i="4"/>
  <c r="BW5" i="4"/>
  <c r="BT10" i="4"/>
  <c r="AI22" i="4"/>
  <c r="BY2" i="4"/>
  <c r="F4" i="4"/>
  <c r="U5" i="4"/>
  <c r="BK5" i="4"/>
  <c r="BY5" i="4"/>
  <c r="S7" i="4"/>
  <c r="J8" i="4"/>
  <c r="BN9" i="4"/>
  <c r="BW10" i="4"/>
  <c r="AD21" i="4"/>
  <c r="AW22" i="4"/>
  <c r="AA24" i="4"/>
  <c r="BP7" i="4"/>
  <c r="AJ11" i="4"/>
  <c r="AN25" i="4"/>
  <c r="Y4" i="4"/>
  <c r="Y2" i="4"/>
  <c r="BO2" i="4"/>
  <c r="BO3" i="4"/>
  <c r="BY3" i="4"/>
  <c r="BR4" i="4"/>
  <c r="J5" i="4"/>
  <c r="BT5" i="4"/>
  <c r="H6" i="4"/>
  <c r="BW6" i="4"/>
  <c r="BT7" i="4"/>
  <c r="Y10" i="4"/>
  <c r="AV11" i="4"/>
  <c r="BS20" i="4"/>
  <c r="BK22" i="4"/>
  <c r="AB25" i="4"/>
  <c r="BV25" i="4"/>
  <c r="BZ27" i="4"/>
  <c r="BZ33" i="4"/>
  <c r="BZ44" i="4"/>
  <c r="BZ48" i="4"/>
  <c r="BZ49" i="4"/>
  <c r="BZ53" i="4"/>
  <c r="BZ64" i="4"/>
  <c r="BZ68" i="4"/>
  <c r="BZ69" i="4"/>
  <c r="BZ73" i="4"/>
  <c r="C2" i="4"/>
  <c r="D3" i="4"/>
  <c r="BP3" i="4"/>
  <c r="BZ3" i="4"/>
  <c r="BS4" i="4"/>
  <c r="T5" i="4"/>
  <c r="BU7" i="4"/>
  <c r="AW11" i="4"/>
  <c r="BX20" i="4"/>
  <c r="BL22" i="4"/>
  <c r="AC25" i="4"/>
  <c r="BW25" i="4"/>
  <c r="G4" i="4"/>
  <c r="BM4" i="4"/>
  <c r="G2" i="4"/>
  <c r="BT4" i="4"/>
  <c r="BX7" i="4"/>
  <c r="T9" i="4"/>
  <c r="AC11" i="4"/>
  <c r="BF11" i="4"/>
  <c r="BY20" i="4"/>
  <c r="BM22" i="4"/>
  <c r="AD25" i="4"/>
  <c r="BX25" i="4"/>
  <c r="BW4" i="4"/>
  <c r="BK7" i="4"/>
  <c r="BY7" i="4"/>
  <c r="AD11" i="4"/>
  <c r="BG11" i="4"/>
  <c r="AI25" i="4"/>
  <c r="BY25" i="4"/>
  <c r="G3" i="4"/>
  <c r="BS3" i="4"/>
  <c r="E4" i="4"/>
  <c r="BX4" i="4"/>
  <c r="T6" i="4"/>
  <c r="J7" i="4"/>
  <c r="BN7" i="4"/>
  <c r="BZ7" i="4"/>
  <c r="AH11" i="4"/>
  <c r="BH11" i="4"/>
  <c r="AJ25" i="4"/>
  <c r="BZ25" i="4"/>
  <c r="BZ74" i="4"/>
  <c r="T7" i="4"/>
  <c r="S3" i="4"/>
  <c r="BL3" i="4"/>
  <c r="BV3" i="4"/>
  <c r="S4" i="4"/>
  <c r="BO4" i="4"/>
  <c r="W6" i="4"/>
  <c r="BQ6" i="4"/>
  <c r="BQ7" i="4"/>
  <c r="AS11" i="4"/>
  <c r="BN20" i="4"/>
  <c r="BL25" i="4"/>
  <c r="BL2" i="4"/>
  <c r="BZ2" i="4"/>
  <c r="T3" i="4"/>
  <c r="BM3" i="4"/>
  <c r="BW3" i="4"/>
  <c r="T4" i="4"/>
  <c r="BP4" i="4"/>
  <c r="F5" i="4"/>
  <c r="BQ5" i="4"/>
  <c r="BU6" i="4"/>
  <c r="BR7" i="4"/>
  <c r="X8" i="4"/>
  <c r="W10" i="4"/>
  <c r="BM10" i="4"/>
  <c r="BY10" i="4"/>
  <c r="AT11" i="4"/>
  <c r="BQ20" i="4"/>
  <c r="BV23" i="4"/>
  <c r="BM25" i="4"/>
  <c r="BZ26" i="4"/>
  <c r="T2" i="4"/>
  <c r="W3" i="4"/>
  <c r="BN3" i="4"/>
  <c r="BQ4" i="4"/>
  <c r="G5" i="4"/>
  <c r="BS5" i="4"/>
  <c r="G6" i="4"/>
  <c r="Y8" i="4"/>
  <c r="BZ8" i="4"/>
  <c r="X10" i="4"/>
  <c r="BN10" i="4"/>
  <c r="BR20" i="4"/>
  <c r="BW23" i="4"/>
  <c r="AA25" i="4"/>
  <c r="BZ30" i="4"/>
  <c r="BZ35" i="4"/>
  <c r="BZ42" i="4"/>
  <c r="BZ47" i="4"/>
  <c r="BZ50" i="4"/>
  <c r="BZ55" i="4"/>
  <c r="BZ62" i="4"/>
  <c r="BZ67" i="4"/>
  <c r="BZ70" i="4"/>
  <c r="S173" i="1"/>
  <c r="S22" i="1"/>
  <c r="S172" i="1"/>
  <c r="S168" i="1"/>
  <c r="S14" i="1"/>
  <c r="S110" i="1"/>
  <c r="S9" i="1"/>
  <c r="S60" i="1"/>
  <c r="S135" i="1"/>
  <c r="S69" i="1"/>
  <c r="S21" i="1"/>
  <c r="S147" i="1"/>
  <c r="S107" i="1"/>
  <c r="S146" i="1"/>
  <c r="S113" i="1"/>
  <c r="S13" i="1"/>
  <c r="S86" i="1"/>
  <c r="S130" i="1"/>
  <c r="S5" i="1"/>
  <c r="S66" i="1"/>
  <c r="S93" i="1"/>
  <c r="S117" i="1"/>
  <c r="S156" i="1"/>
  <c r="S16" i="1"/>
  <c r="S167" i="1"/>
  <c r="S53" i="1"/>
  <c r="S19" i="1"/>
  <c r="S27" i="1"/>
  <c r="S155" i="1"/>
  <c r="S119" i="1"/>
  <c r="S48" i="1"/>
  <c r="S12" i="1"/>
  <c r="S41" i="1"/>
  <c r="S87" i="1"/>
  <c r="S124" i="1"/>
  <c r="S32" i="1"/>
  <c r="S123" i="1"/>
  <c r="S78" i="1"/>
  <c r="S159" i="1"/>
  <c r="S31" i="1"/>
  <c r="S67" i="1"/>
  <c r="S56" i="1"/>
  <c r="S100" i="1"/>
  <c r="S121" i="1"/>
  <c r="S30" i="1"/>
  <c r="S111" i="1"/>
  <c r="S33" i="1"/>
  <c r="S133" i="1"/>
  <c r="S35" i="1"/>
  <c r="S152" i="1"/>
  <c r="S50" i="1"/>
  <c r="S171" i="1"/>
  <c r="S54" i="1"/>
  <c r="S99" i="1"/>
  <c r="S150" i="1"/>
  <c r="S58" i="1"/>
  <c r="S44" i="1"/>
  <c r="S112" i="1"/>
  <c r="S158" i="1"/>
  <c r="S153" i="1"/>
  <c r="S24" i="1"/>
  <c r="S18" i="1"/>
  <c r="S84" i="1"/>
  <c r="S114" i="1"/>
  <c r="S149" i="1"/>
  <c r="S140" i="1"/>
  <c r="S37" i="1"/>
  <c r="S104" i="1"/>
  <c r="S142" i="1"/>
  <c r="S164" i="1"/>
  <c r="S127" i="1"/>
  <c r="S68" i="1"/>
  <c r="S122" i="1"/>
  <c r="S38" i="1"/>
  <c r="S154" i="1"/>
  <c r="S92" i="1"/>
  <c r="S36" i="1"/>
  <c r="S108" i="1"/>
  <c r="S143" i="1"/>
  <c r="S46" i="1"/>
  <c r="S163" i="1"/>
  <c r="S7" i="1"/>
  <c r="S96" i="1"/>
  <c r="S71" i="1"/>
  <c r="S148" i="1"/>
  <c r="S137" i="1"/>
  <c r="S81" i="1"/>
  <c r="S138" i="1"/>
  <c r="S8" i="1"/>
  <c r="S109" i="1"/>
  <c r="S166" i="1"/>
  <c r="S74" i="1"/>
  <c r="S89" i="1"/>
  <c r="I8" i="4"/>
  <c r="U8" i="4"/>
  <c r="BN8" i="4"/>
  <c r="S9" i="4"/>
  <c r="X21" i="4"/>
  <c r="BT21" i="4"/>
  <c r="BF22" i="4"/>
  <c r="AV22" i="4"/>
  <c r="AL22" i="4"/>
  <c r="AB22" i="4"/>
  <c r="BE22" i="4"/>
  <c r="AU22" i="4"/>
  <c r="AK22" i="4"/>
  <c r="AA22" i="4"/>
  <c r="BD22" i="4"/>
  <c r="AR22" i="4"/>
  <c r="AF22" i="4"/>
  <c r="BC22" i="4"/>
  <c r="AQ22" i="4"/>
  <c r="AE22" i="4"/>
  <c r="AN24" i="4"/>
  <c r="BW24" i="4"/>
  <c r="BV8" i="4"/>
  <c r="BL8" i="4"/>
  <c r="W8" i="4"/>
  <c r="H3" i="4"/>
  <c r="BU8" i="4"/>
  <c r="BK8" i="4"/>
  <c r="V8" i="4"/>
  <c r="H5" i="4"/>
  <c r="BU9" i="4"/>
  <c r="BK9" i="4"/>
  <c r="BX9" i="4"/>
  <c r="BM9" i="4"/>
  <c r="W9" i="4"/>
  <c r="BW9" i="4"/>
  <c r="BL9" i="4"/>
  <c r="V9" i="4"/>
  <c r="BU21" i="4"/>
  <c r="BZ22" i="4"/>
  <c r="BP22" i="4"/>
  <c r="BY22" i="4"/>
  <c r="BO22" i="4"/>
  <c r="BR22" i="4"/>
  <c r="BQ22" i="4"/>
  <c r="BY24" i="4"/>
  <c r="BO24" i="4"/>
  <c r="AJ24" i="4"/>
  <c r="Z24" i="4"/>
  <c r="BX24" i="4"/>
  <c r="BN24" i="4"/>
  <c r="AI24" i="4"/>
  <c r="Y24" i="4"/>
  <c r="BQ24" i="4"/>
  <c r="AH24" i="4"/>
  <c r="BP24" i="4"/>
  <c r="AG24" i="4"/>
  <c r="BX21" i="4"/>
  <c r="BN21" i="4"/>
  <c r="BW21" i="4"/>
  <c r="BM21" i="4"/>
  <c r="Y21" i="4"/>
  <c r="BZ21" i="4"/>
  <c r="BL21" i="4"/>
  <c r="BY21" i="4"/>
  <c r="BK21" i="4"/>
  <c r="BL24" i="4"/>
  <c r="V2" i="4"/>
  <c r="U3" i="4"/>
  <c r="BY6" i="4"/>
  <c r="BO6" i="4"/>
  <c r="BX6" i="4"/>
  <c r="BN6" i="4"/>
  <c r="Y6" i="4"/>
  <c r="BR8" i="4"/>
  <c r="Y9" i="4"/>
  <c r="BQ9" i="4"/>
  <c r="BA11" i="4"/>
  <c r="AQ11" i="4"/>
  <c r="AG11" i="4"/>
  <c r="BC11" i="4"/>
  <c r="AR11" i="4"/>
  <c r="AF11" i="4"/>
  <c r="BJ12" i="4"/>
  <c r="BB11" i="4"/>
  <c r="AP11" i="4"/>
  <c r="AE11" i="4"/>
  <c r="BD21" i="4"/>
  <c r="AT21" i="4"/>
  <c r="AJ21" i="4"/>
  <c r="Z21" i="4"/>
  <c r="BC21" i="4"/>
  <c r="AS21" i="4"/>
  <c r="AI21" i="4"/>
  <c r="AZ21" i="4"/>
  <c r="AN21" i="4"/>
  <c r="AB21" i="4"/>
  <c r="AY21" i="4"/>
  <c r="AM21" i="4"/>
  <c r="AA21" i="4"/>
  <c r="AJ22" i="4"/>
  <c r="AZ22" i="4"/>
  <c r="BN22" i="4"/>
  <c r="AD24" i="4"/>
  <c r="BM24" i="4"/>
  <c r="V3" i="4"/>
  <c r="X5" i="4"/>
  <c r="X6" i="4"/>
  <c r="BP6" i="4"/>
  <c r="BS8" i="4"/>
  <c r="BR9" i="4"/>
  <c r="AK11" i="4"/>
  <c r="AX11" i="4"/>
  <c r="CB11" i="4"/>
  <c r="BV19" i="4"/>
  <c r="BL19" i="4"/>
  <c r="W19" i="4"/>
  <c r="BU19" i="4"/>
  <c r="BK19" i="4"/>
  <c r="V19" i="4"/>
  <c r="BZ19" i="4"/>
  <c r="BN19" i="4"/>
  <c r="U19" i="4"/>
  <c r="BY19" i="4"/>
  <c r="BM19" i="4"/>
  <c r="T19" i="4"/>
  <c r="AG21" i="4"/>
  <c r="AW21" i="4"/>
  <c r="BO21" i="4"/>
  <c r="W22" i="4"/>
  <c r="AM22" i="4"/>
  <c r="BA22" i="4"/>
  <c r="BS22" i="4"/>
  <c r="AE24" i="4"/>
  <c r="BR24" i="4"/>
  <c r="BU25" i="4"/>
  <c r="BK25" i="4"/>
  <c r="AF25" i="4"/>
  <c r="BT25" i="4"/>
  <c r="AO25" i="4"/>
  <c r="AE25" i="4"/>
  <c r="BS25" i="4"/>
  <c r="AL25" i="4"/>
  <c r="Z25" i="4"/>
  <c r="BR25" i="4"/>
  <c r="AK25" i="4"/>
  <c r="H7" i="4"/>
  <c r="BT8" i="4"/>
  <c r="BS9" i="4"/>
  <c r="AL11" i="4"/>
  <c r="AY11" i="4"/>
  <c r="BW20" i="4"/>
  <c r="BM20" i="4"/>
  <c r="X20" i="4"/>
  <c r="BV20" i="4"/>
  <c r="BL20" i="4"/>
  <c r="W20" i="4"/>
  <c r="BU20" i="4"/>
  <c r="BT20" i="4"/>
  <c r="AH21" i="4"/>
  <c r="AX21" i="4"/>
  <c r="BP21" i="4"/>
  <c r="X22" i="4"/>
  <c r="AN22" i="4"/>
  <c r="BB22" i="4"/>
  <c r="BT22" i="4"/>
  <c r="AF24" i="4"/>
  <c r="BS24" i="4"/>
  <c r="BN25" i="4"/>
  <c r="BW2" i="4"/>
  <c r="BM2" i="4"/>
  <c r="X2" i="4"/>
  <c r="D2" i="4"/>
  <c r="X3" i="4"/>
  <c r="I4" i="4"/>
  <c r="BR6" i="4"/>
  <c r="I7" i="4"/>
  <c r="U7" i="4"/>
  <c r="BW8" i="4"/>
  <c r="BT9" i="4"/>
  <c r="Z11" i="4"/>
  <c r="AM11" i="4"/>
  <c r="AZ11" i="4"/>
  <c r="U20" i="4"/>
  <c r="AK21" i="4"/>
  <c r="BA21" i="4"/>
  <c r="BQ21" i="4"/>
  <c r="Y22" i="4"/>
  <c r="AO22" i="4"/>
  <c r="BG22" i="4"/>
  <c r="BU22" i="4"/>
  <c r="AK24" i="4"/>
  <c r="BT24" i="4"/>
  <c r="E2" i="4"/>
  <c r="BQ2" i="4"/>
  <c r="Y3" i="4"/>
  <c r="J4" i="4"/>
  <c r="U4" i="4"/>
  <c r="BN4" i="4"/>
  <c r="BS6" i="4"/>
  <c r="V7" i="4"/>
  <c r="BW7" i="4"/>
  <c r="BM7" i="4"/>
  <c r="X7" i="4"/>
  <c r="BV7" i="4"/>
  <c r="BL7" i="4"/>
  <c r="W7" i="4"/>
  <c r="S8" i="4"/>
  <c r="BX8" i="4"/>
  <c r="BV9" i="4"/>
  <c r="AA11" i="4"/>
  <c r="AN11" i="4"/>
  <c r="BD11" i="4"/>
  <c r="BP19" i="4"/>
  <c r="V20" i="4"/>
  <c r="BO20" i="4"/>
  <c r="V21" i="4"/>
  <c r="AL21" i="4"/>
  <c r="BB21" i="4"/>
  <c r="BR21" i="4"/>
  <c r="Z22" i="4"/>
  <c r="AP22" i="4"/>
  <c r="BH22" i="4"/>
  <c r="BV22" i="4"/>
  <c r="AL24" i="4"/>
  <c r="BU24" i="4"/>
  <c r="AG25" i="4"/>
  <c r="BP25" i="4"/>
  <c r="H4" i="4"/>
  <c r="F2" i="4"/>
  <c r="BR2" i="4"/>
  <c r="X4" i="4"/>
  <c r="BV4" i="4"/>
  <c r="BL4" i="4"/>
  <c r="W4" i="4"/>
  <c r="BU4" i="4"/>
  <c r="BK4" i="4"/>
  <c r="V4" i="4"/>
  <c r="BT6" i="4"/>
  <c r="Y7" i="4"/>
  <c r="T8" i="4"/>
  <c r="BM8" i="4"/>
  <c r="BY8" i="4"/>
  <c r="BY9" i="4"/>
  <c r="S10" i="4"/>
  <c r="AB11" i="4"/>
  <c r="AO11" i="4"/>
  <c r="BE11" i="4"/>
  <c r="X19" i="4"/>
  <c r="BQ19" i="4"/>
  <c r="Y20" i="4"/>
  <c r="BP20" i="4"/>
  <c r="W21" i="4"/>
  <c r="AO21" i="4"/>
  <c r="BE21" i="4"/>
  <c r="BS21" i="4"/>
  <c r="AC22" i="4"/>
  <c r="AS22" i="4"/>
  <c r="BI22" i="4"/>
  <c r="BW22" i="4"/>
  <c r="BT23" i="4"/>
  <c r="BS23" i="4"/>
  <c r="BZ23" i="4"/>
  <c r="BN23" i="4"/>
  <c r="Y23" i="4"/>
  <c r="BY23" i="4"/>
  <c r="BM23" i="4"/>
  <c r="X23" i="4"/>
  <c r="AM24" i="4"/>
  <c r="BV24" i="4"/>
  <c r="AH25" i="4"/>
  <c r="BQ25" i="4"/>
  <c r="BU10" i="4"/>
  <c r="BK10" i="4"/>
  <c r="V10" i="4"/>
  <c r="I5" i="4"/>
  <c r="S5" i="4"/>
  <c r="BQ10" i="4"/>
  <c r="S51" i="1"/>
  <c r="S39" i="1"/>
  <c r="S79" i="1"/>
  <c r="S157" i="1"/>
  <c r="S105" i="1"/>
  <c r="S42" i="1"/>
  <c r="S59" i="1"/>
  <c r="S95" i="1"/>
  <c r="S76" i="1"/>
  <c r="S82" i="1"/>
  <c r="S4" i="1"/>
  <c r="S134" i="1"/>
  <c r="S90" i="1"/>
  <c r="S132" i="1"/>
  <c r="S61" i="1"/>
  <c r="S43" i="1"/>
  <c r="S161" i="1"/>
  <c r="S55" i="1"/>
  <c r="S15" i="1"/>
  <c r="S170" i="1"/>
  <c r="S102" i="1"/>
  <c r="S94" i="1"/>
  <c r="S63" i="1"/>
  <c r="S34" i="1"/>
  <c r="S83" i="1"/>
  <c r="S62" i="1"/>
  <c r="S85" i="1"/>
  <c r="S103" i="1"/>
  <c r="S11" i="1"/>
  <c r="S45" i="1"/>
  <c r="S141" i="1"/>
  <c r="S40" i="1"/>
  <c r="S136" i="1"/>
  <c r="S49" i="1"/>
  <c r="S120" i="1"/>
  <c r="S28" i="1"/>
  <c r="S97" i="1"/>
  <c r="S26" i="1"/>
  <c r="S64" i="1"/>
  <c r="S52" i="1"/>
  <c r="S80" i="1"/>
  <c r="S116" i="1"/>
  <c r="S77" i="1"/>
  <c r="U125" i="1"/>
  <c r="U158" i="1"/>
  <c r="U89" i="1"/>
  <c r="U162" i="1"/>
  <c r="U49" i="1"/>
  <c r="U115" i="1"/>
  <c r="U77" i="1"/>
  <c r="U111" i="1"/>
  <c r="U79" i="1"/>
  <c r="U25" i="1"/>
  <c r="U82" i="1"/>
  <c r="U73" i="1"/>
  <c r="U81" i="1"/>
  <c r="U6" i="1"/>
  <c r="U88" i="1"/>
  <c r="U154" i="1"/>
  <c r="U161" i="1"/>
  <c r="U30" i="1"/>
  <c r="U83" i="1"/>
  <c r="U131" i="1"/>
  <c r="U38" i="1"/>
  <c r="U50" i="1"/>
  <c r="U121" i="1"/>
  <c r="U75" i="1"/>
  <c r="U136" i="1"/>
  <c r="U32" i="1"/>
  <c r="U116" i="1"/>
  <c r="U122" i="1"/>
  <c r="U39" i="1"/>
  <c r="U129" i="1"/>
  <c r="U76" i="1"/>
  <c r="U156" i="1"/>
  <c r="U31" i="1"/>
  <c r="U135" i="1"/>
  <c r="U68" i="1"/>
  <c r="U152" i="1"/>
  <c r="U43" i="1"/>
  <c r="U112" i="1"/>
  <c r="U34" i="1"/>
  <c r="U127" i="1"/>
  <c r="U35" i="1"/>
  <c r="U117" i="1"/>
  <c r="U44" i="1"/>
  <c r="U155" i="1"/>
  <c r="U40" i="1"/>
  <c r="U124" i="1"/>
  <c r="U80" i="1"/>
  <c r="U159" i="1"/>
  <c r="U51" i="1"/>
  <c r="U98" i="1"/>
  <c r="U95" i="1"/>
  <c r="U93" i="1"/>
  <c r="U90" i="1"/>
  <c r="U27" i="1"/>
  <c r="U144" i="1"/>
  <c r="U137" i="1"/>
  <c r="U61" i="1"/>
  <c r="U74" i="1"/>
  <c r="U63" i="1"/>
  <c r="U58" i="1"/>
  <c r="U148" i="1"/>
  <c r="U66" i="1"/>
  <c r="U166" i="1"/>
  <c r="U108" i="1"/>
  <c r="U141" i="1"/>
  <c r="U145" i="1"/>
  <c r="U52" i="1"/>
  <c r="U21" i="1"/>
  <c r="U164" i="1"/>
  <c r="U133" i="1"/>
  <c r="U59" i="1"/>
  <c r="U47" i="1"/>
  <c r="U134" i="1"/>
  <c r="U5" i="1"/>
  <c r="U78" i="1"/>
  <c r="U142" i="1"/>
  <c r="U132" i="1"/>
  <c r="U87" i="1"/>
  <c r="U94" i="1"/>
  <c r="U109" i="1"/>
  <c r="U104" i="1"/>
  <c r="U33" i="1"/>
  <c r="U45" i="1"/>
  <c r="U165" i="1"/>
  <c r="U64" i="1"/>
  <c r="U36" i="1"/>
  <c r="U113" i="1"/>
  <c r="U71" i="1"/>
  <c r="U42" i="1"/>
  <c r="U160" i="1"/>
  <c r="U4" i="1"/>
  <c r="U146" i="1"/>
  <c r="U92" i="1"/>
  <c r="U168" i="1"/>
  <c r="U96" i="1"/>
  <c r="U60" i="1"/>
  <c r="U102" i="1"/>
  <c r="U123" i="1"/>
  <c r="U172" i="1"/>
  <c r="U7" i="1"/>
  <c r="U9" i="1"/>
  <c r="U8" i="1"/>
  <c r="U11" i="1"/>
  <c r="U22" i="1"/>
  <c r="U26" i="1"/>
  <c r="U12" i="1"/>
  <c r="U107" i="1"/>
  <c r="U37" i="1"/>
  <c r="U105" i="1"/>
  <c r="U100" i="1"/>
  <c r="U110" i="1"/>
  <c r="U128" i="1"/>
  <c r="U99" i="1"/>
  <c r="U130" i="1"/>
  <c r="U140" i="1"/>
  <c r="U19" i="1"/>
  <c r="U170" i="1"/>
  <c r="U69" i="1"/>
  <c r="U86" i="1"/>
  <c r="U149" i="1"/>
  <c r="U53" i="1"/>
  <c r="U65" i="1"/>
  <c r="U103" i="1"/>
  <c r="U3" i="1"/>
  <c r="U97" i="1"/>
  <c r="U138" i="1"/>
  <c r="U114" i="1"/>
  <c r="U126" i="1"/>
  <c r="U157" i="1"/>
  <c r="U17" i="1"/>
  <c r="U163" i="1"/>
  <c r="U72" i="1"/>
  <c r="U167" i="1"/>
  <c r="U84" i="1"/>
  <c r="U48" i="1"/>
  <c r="U13" i="1"/>
  <c r="U15" i="1"/>
  <c r="U16" i="1"/>
  <c r="U118" i="1"/>
  <c r="U173" i="1"/>
  <c r="U18" i="1"/>
  <c r="U151" i="1"/>
  <c r="U85" i="1"/>
  <c r="U20" i="1"/>
  <c r="U28" i="1"/>
  <c r="U14" i="1"/>
  <c r="U23" i="1"/>
  <c r="U24" i="1"/>
  <c r="U56" i="1"/>
  <c r="U139" i="1"/>
  <c r="U147" i="1"/>
  <c r="U29" i="1"/>
  <c r="U54" i="1"/>
  <c r="U57" i="1"/>
  <c r="U153" i="1"/>
  <c r="U10" i="1"/>
  <c r="U55" i="1"/>
  <c r="U101" i="1"/>
  <c r="U46" i="1"/>
  <c r="U106" i="1"/>
  <c r="U67" i="1"/>
  <c r="U62" i="1"/>
  <c r="U119" i="1"/>
  <c r="U120" i="1"/>
  <c r="U143" i="1"/>
  <c r="U171" i="1"/>
  <c r="U169" i="1"/>
  <c r="U91" i="1"/>
  <c r="R91" i="1"/>
  <c r="Q91" i="1"/>
  <c r="P91" i="1"/>
  <c r="O91" i="1"/>
  <c r="BU11" i="4" l="1"/>
  <c r="BK11" i="4"/>
  <c r="W11" i="4"/>
  <c r="BY11" i="4"/>
  <c r="BN11" i="4"/>
  <c r="U11" i="4"/>
  <c r="BX11" i="4"/>
  <c r="BM11" i="4"/>
  <c r="T11" i="4"/>
  <c r="BR11" i="4"/>
  <c r="K7" i="4"/>
  <c r="K4" i="4"/>
  <c r="BQ11" i="4"/>
  <c r="BP11" i="4"/>
  <c r="BO11" i="4"/>
  <c r="Y11" i="4"/>
  <c r="BL11" i="4"/>
  <c r="X11" i="4"/>
  <c r="K3" i="4"/>
  <c r="BZ11" i="4"/>
  <c r="V11" i="4"/>
  <c r="K10" i="4"/>
  <c r="K6" i="4"/>
  <c r="K5" i="4"/>
  <c r="K2" i="4"/>
  <c r="BW11" i="4"/>
  <c r="S11" i="4"/>
  <c r="BV11" i="4"/>
  <c r="K8" i="4"/>
  <c r="BT11" i="4"/>
  <c r="BS11" i="4"/>
  <c r="K9" i="4"/>
  <c r="BB12" i="4"/>
  <c r="AR12" i="4"/>
  <c r="AH12" i="4"/>
  <c r="AZ12" i="4"/>
  <c r="AO12" i="4"/>
  <c r="AD12" i="4"/>
  <c r="AY12" i="4"/>
  <c r="AN12" i="4"/>
  <c r="AC12" i="4"/>
  <c r="BJ13" i="4"/>
  <c r="BE12" i="4"/>
  <c r="AQ12" i="4"/>
  <c r="AB12" i="4"/>
  <c r="BD12" i="4"/>
  <c r="AP12" i="4"/>
  <c r="AA12" i="4"/>
  <c r="BC12" i="4"/>
  <c r="AM12" i="4"/>
  <c r="Z12" i="4"/>
  <c r="BA12" i="4"/>
  <c r="AL12" i="4"/>
  <c r="CB12" i="4"/>
  <c r="L11" i="4" s="1"/>
  <c r="AX12" i="4"/>
  <c r="AK12" i="4"/>
  <c r="AW12" i="4"/>
  <c r="AJ12" i="4"/>
  <c r="BI12" i="4"/>
  <c r="AV12" i="4"/>
  <c r="AI12" i="4"/>
  <c r="BH12" i="4"/>
  <c r="AU12" i="4"/>
  <c r="AG12" i="4"/>
  <c r="BG12" i="4"/>
  <c r="AT12" i="4"/>
  <c r="AF12" i="4"/>
  <c r="BF12" i="4"/>
  <c r="AS12" i="4"/>
  <c r="AE12" i="4"/>
  <c r="S91" i="1"/>
  <c r="BV12" i="4" l="1"/>
  <c r="BL12" i="4"/>
  <c r="X12" i="4"/>
  <c r="BW12" i="4"/>
  <c r="BK12" i="4"/>
  <c r="S12" i="4"/>
  <c r="BU12" i="4"/>
  <c r="BR12" i="4"/>
  <c r="BQ12" i="4"/>
  <c r="M12" i="4"/>
  <c r="BP12" i="4"/>
  <c r="L3" i="4"/>
  <c r="BO12" i="4"/>
  <c r="Y12" i="4"/>
  <c r="BN12" i="4"/>
  <c r="W12" i="4"/>
  <c r="L5" i="4"/>
  <c r="L2" i="4"/>
  <c r="BZ12" i="4"/>
  <c r="BM12" i="4"/>
  <c r="V12" i="4"/>
  <c r="BY12" i="4"/>
  <c r="U12" i="4"/>
  <c r="BX12" i="4"/>
  <c r="T12" i="4"/>
  <c r="BT12" i="4"/>
  <c r="BS12" i="4"/>
  <c r="L7" i="4"/>
  <c r="L4" i="4"/>
  <c r="L8" i="4"/>
  <c r="L6" i="4"/>
  <c r="L9" i="4"/>
  <c r="L10" i="4"/>
  <c r="BD13" i="4"/>
  <c r="AT13" i="4"/>
  <c r="Z13" i="4"/>
  <c r="BC13" i="4"/>
  <c r="AS13" i="4"/>
  <c r="AI13" i="4"/>
  <c r="BB13" i="4"/>
  <c r="AP13" i="4"/>
  <c r="AD13" i="4"/>
  <c r="BJ14" i="4"/>
  <c r="CB13" i="4"/>
  <c r="BA13" i="4"/>
  <c r="AO13" i="4"/>
  <c r="AC13" i="4"/>
  <c r="AV13" i="4"/>
  <c r="AF13" i="4"/>
  <c r="BI13" i="4"/>
  <c r="AU13" i="4"/>
  <c r="AE13" i="4"/>
  <c r="BH13" i="4"/>
  <c r="AR13" i="4"/>
  <c r="AB13" i="4"/>
  <c r="BG13" i="4"/>
  <c r="AQ13" i="4"/>
  <c r="AA13" i="4"/>
  <c r="BF13" i="4"/>
  <c r="AN13" i="4"/>
  <c r="BE13" i="4"/>
  <c r="AM13" i="4"/>
  <c r="AZ13" i="4"/>
  <c r="AL13" i="4"/>
  <c r="AY13" i="4"/>
  <c r="AK13" i="4"/>
  <c r="AX13" i="4"/>
  <c r="AH13" i="4"/>
  <c r="AW13" i="4"/>
  <c r="AG13" i="4"/>
  <c r="CB14" i="4" l="1"/>
  <c r="BG14" i="4"/>
  <c r="AW14" i="4"/>
  <c r="AM14" i="4"/>
  <c r="AC14" i="4"/>
  <c r="BJ15" i="4"/>
  <c r="BF14" i="4"/>
  <c r="AV14" i="4"/>
  <c r="AL14" i="4"/>
  <c r="AB14" i="4"/>
  <c r="AY14" i="4"/>
  <c r="AK14" i="4"/>
  <c r="AX14" i="4"/>
  <c r="AJ14" i="4"/>
  <c r="BD14" i="4"/>
  <c r="AP14" i="4"/>
  <c r="Z14" i="4"/>
  <c r="BC14" i="4"/>
  <c r="AO14" i="4"/>
  <c r="BB14" i="4"/>
  <c r="AN14" i="4"/>
  <c r="BA14" i="4"/>
  <c r="AI14" i="4"/>
  <c r="AZ14" i="4"/>
  <c r="AH14" i="4"/>
  <c r="AU14" i="4"/>
  <c r="AG14" i="4"/>
  <c r="AT14" i="4"/>
  <c r="AF14" i="4"/>
  <c r="BI14" i="4"/>
  <c r="AS14" i="4"/>
  <c r="AE14" i="4"/>
  <c r="BH14" i="4"/>
  <c r="AR14" i="4"/>
  <c r="AD14" i="4"/>
  <c r="BE14" i="4"/>
  <c r="AQ14" i="4"/>
  <c r="AA14" i="4"/>
  <c r="BX13" i="4"/>
  <c r="BN13" i="4"/>
  <c r="BW13" i="4"/>
  <c r="BM13" i="4"/>
  <c r="Y13" i="4"/>
  <c r="BP13" i="4"/>
  <c r="BO13" i="4"/>
  <c r="BZ13" i="4"/>
  <c r="BY13" i="4"/>
  <c r="N13" i="4"/>
  <c r="M2" i="4"/>
  <c r="BV13" i="4"/>
  <c r="M3" i="4"/>
  <c r="M5" i="4"/>
  <c r="BU13" i="4"/>
  <c r="M6" i="4"/>
  <c r="BT13" i="4"/>
  <c r="X13" i="4"/>
  <c r="M10" i="4"/>
  <c r="BS13" i="4"/>
  <c r="W13" i="4"/>
  <c r="BR13" i="4"/>
  <c r="V13" i="4"/>
  <c r="BQ13" i="4"/>
  <c r="U13" i="4"/>
  <c r="BL13" i="4"/>
  <c r="T13" i="4"/>
  <c r="BK13" i="4"/>
  <c r="S13" i="4"/>
  <c r="M8" i="4"/>
  <c r="M9" i="4"/>
  <c r="M7" i="4"/>
  <c r="M4" i="4"/>
  <c r="M11" i="4"/>
  <c r="BA15" i="4" l="1"/>
  <c r="AQ15" i="4"/>
  <c r="AG15" i="4"/>
  <c r="AZ15" i="4"/>
  <c r="AP15" i="4"/>
  <c r="AF15" i="4"/>
  <c r="BG15" i="4"/>
  <c r="AU15" i="4"/>
  <c r="AI15" i="4"/>
  <c r="BF15" i="4"/>
  <c r="AT15" i="4"/>
  <c r="AH15" i="4"/>
  <c r="BB15" i="4"/>
  <c r="AL15" i="4"/>
  <c r="AY15" i="4"/>
  <c r="AK15" i="4"/>
  <c r="AX15" i="4"/>
  <c r="AJ15" i="4"/>
  <c r="CB15" i="4"/>
  <c r="AW15" i="4"/>
  <c r="AE15" i="4"/>
  <c r="BJ16" i="4"/>
  <c r="AV15" i="4"/>
  <c r="AD15" i="4"/>
  <c r="BI15" i="4"/>
  <c r="AS15" i="4"/>
  <c r="AC15" i="4"/>
  <c r="BH15" i="4"/>
  <c r="AR15" i="4"/>
  <c r="AB15" i="4"/>
  <c r="BE15" i="4"/>
  <c r="AO15" i="4"/>
  <c r="AA15" i="4"/>
  <c r="BD15" i="4"/>
  <c r="AN15" i="4"/>
  <c r="Z15" i="4"/>
  <c r="BC15" i="4"/>
  <c r="AM15" i="4"/>
  <c r="BQ14" i="4"/>
  <c r="S14" i="4"/>
  <c r="BZ14" i="4"/>
  <c r="BP14" i="4"/>
  <c r="BW14" i="4"/>
  <c r="BK14" i="4"/>
  <c r="Y14" i="4"/>
  <c r="BV14" i="4"/>
  <c r="X14" i="4"/>
  <c r="BT14" i="4"/>
  <c r="BS14" i="4"/>
  <c r="W14" i="4"/>
  <c r="N3" i="4"/>
  <c r="BR14" i="4"/>
  <c r="V14" i="4"/>
  <c r="N5" i="4"/>
  <c r="BO14" i="4"/>
  <c r="U14" i="4"/>
  <c r="N10" i="4"/>
  <c r="BN14" i="4"/>
  <c r="T14" i="4"/>
  <c r="BM14" i="4"/>
  <c r="BL14" i="4"/>
  <c r="N8" i="4"/>
  <c r="BY14" i="4"/>
  <c r="BX14" i="4"/>
  <c r="N4" i="4"/>
  <c r="BU14" i="4"/>
  <c r="N9" i="4"/>
  <c r="N2" i="4"/>
  <c r="N7" i="4"/>
  <c r="N6" i="4"/>
  <c r="N11" i="4"/>
  <c r="N12" i="4"/>
  <c r="BU15" i="4" l="1"/>
  <c r="BK15" i="4"/>
  <c r="W15" i="4"/>
  <c r="BT15" i="4"/>
  <c r="V15" i="4"/>
  <c r="BS15" i="4"/>
  <c r="U15" i="4"/>
  <c r="BR15" i="4"/>
  <c r="T15" i="4"/>
  <c r="O10" i="4"/>
  <c r="BP15" i="4"/>
  <c r="X15" i="4"/>
  <c r="O3" i="4"/>
  <c r="BO15" i="4"/>
  <c r="S15" i="4"/>
  <c r="O5" i="4"/>
  <c r="BN15" i="4"/>
  <c r="O2" i="4"/>
  <c r="BM15" i="4"/>
  <c r="BZ15" i="4"/>
  <c r="BL15" i="4"/>
  <c r="BY15" i="4"/>
  <c r="BX15" i="4"/>
  <c r="BW15" i="4"/>
  <c r="O4" i="4"/>
  <c r="BV15" i="4"/>
  <c r="O7" i="4"/>
  <c r="BQ15" i="4"/>
  <c r="Y15" i="4"/>
  <c r="O8" i="4"/>
  <c r="O9" i="4"/>
  <c r="O6" i="4"/>
  <c r="O11" i="4"/>
  <c r="O12" i="4"/>
  <c r="O13" i="4"/>
  <c r="O14" i="4"/>
  <c r="CB16" i="4"/>
  <c r="P15" i="4" s="1"/>
  <c r="BG16" i="4"/>
  <c r="AW16" i="4"/>
  <c r="AM16" i="4"/>
  <c r="AC16" i="4"/>
  <c r="BF16" i="4"/>
  <c r="AV16" i="4"/>
  <c r="AL16" i="4"/>
  <c r="AB16" i="4"/>
  <c r="BE16" i="4"/>
  <c r="AS16" i="4"/>
  <c r="AG16" i="4"/>
  <c r="BD16" i="4"/>
  <c r="AR16" i="4"/>
  <c r="AF16" i="4"/>
  <c r="AZ16" i="4"/>
  <c r="AJ16" i="4"/>
  <c r="AY16" i="4"/>
  <c r="AI16" i="4"/>
  <c r="AX16" i="4"/>
  <c r="AH16" i="4"/>
  <c r="BJ17" i="4"/>
  <c r="AU16" i="4"/>
  <c r="AE16" i="4"/>
  <c r="AT16" i="4"/>
  <c r="AD16" i="4"/>
  <c r="BI16" i="4"/>
  <c r="AQ16" i="4"/>
  <c r="AA16" i="4"/>
  <c r="BH16" i="4"/>
  <c r="AP16" i="4"/>
  <c r="Z16" i="4"/>
  <c r="BC16" i="4"/>
  <c r="AO16" i="4"/>
  <c r="BB16" i="4"/>
  <c r="AN16" i="4"/>
  <c r="BA16" i="4"/>
  <c r="AK16" i="4"/>
  <c r="BQ16" i="4" l="1"/>
  <c r="S16" i="4"/>
  <c r="BZ16" i="4"/>
  <c r="BP16" i="4"/>
  <c r="BS16" i="4"/>
  <c r="U16" i="4"/>
  <c r="BR16" i="4"/>
  <c r="T16" i="4"/>
  <c r="BN16" i="4"/>
  <c r="V16" i="4"/>
  <c r="P5" i="4"/>
  <c r="BM16" i="4"/>
  <c r="BL16" i="4"/>
  <c r="BY16" i="4"/>
  <c r="BK16" i="4"/>
  <c r="BX16" i="4"/>
  <c r="BW16" i="4"/>
  <c r="P4" i="4"/>
  <c r="BV16" i="4"/>
  <c r="BU16" i="4"/>
  <c r="Y16" i="4"/>
  <c r="P7" i="4"/>
  <c r="BT16" i="4"/>
  <c r="X16" i="4"/>
  <c r="BO16" i="4"/>
  <c r="W16" i="4"/>
  <c r="P3" i="4"/>
  <c r="P9" i="4"/>
  <c r="P2" i="4"/>
  <c r="P6" i="4"/>
  <c r="P10" i="4"/>
  <c r="P8" i="4"/>
  <c r="P11" i="4"/>
  <c r="P12" i="4"/>
  <c r="P13" i="4"/>
  <c r="P14" i="4"/>
  <c r="BD17" i="4"/>
  <c r="AT17" i="4"/>
  <c r="AJ17" i="4"/>
  <c r="Z17" i="4"/>
  <c r="BC17" i="4"/>
  <c r="AS17" i="4"/>
  <c r="AI17" i="4"/>
  <c r="BF17" i="4"/>
  <c r="AR17" i="4"/>
  <c r="AF17" i="4"/>
  <c r="BE17" i="4"/>
  <c r="AQ17" i="4"/>
  <c r="AE17" i="4"/>
  <c r="AY17" i="4"/>
  <c r="AK17" i="4"/>
  <c r="AX17" i="4"/>
  <c r="AH17" i="4"/>
  <c r="CB17" i="4"/>
  <c r="Q16" i="4" s="1"/>
  <c r="AW17" i="4"/>
  <c r="AG17" i="4"/>
  <c r="BJ18" i="4"/>
  <c r="AV17" i="4"/>
  <c r="AD17" i="4"/>
  <c r="BI17" i="4"/>
  <c r="AU17" i="4"/>
  <c r="AC17" i="4"/>
  <c r="BH17" i="4"/>
  <c r="AP17" i="4"/>
  <c r="AB17" i="4"/>
  <c r="BG17" i="4"/>
  <c r="AO17" i="4"/>
  <c r="AA17" i="4"/>
  <c r="BB17" i="4"/>
  <c r="AN17" i="4"/>
  <c r="BA17" i="4"/>
  <c r="AM17" i="4"/>
  <c r="AZ17" i="4"/>
  <c r="AL17" i="4"/>
  <c r="BB18" i="4" l="1"/>
  <c r="AR18" i="4"/>
  <c r="AH18" i="4"/>
  <c r="BA18" i="4"/>
  <c r="AQ18" i="4"/>
  <c r="AG18" i="4"/>
  <c r="BF18" i="4"/>
  <c r="AT18" i="4"/>
  <c r="AF18" i="4"/>
  <c r="BE18" i="4"/>
  <c r="AS18" i="4"/>
  <c r="AE18" i="4"/>
  <c r="AY18" i="4"/>
  <c r="AK18" i="4"/>
  <c r="AX18" i="4"/>
  <c r="AJ18" i="4"/>
  <c r="CB18" i="4"/>
  <c r="AW18" i="4"/>
  <c r="AI18" i="4"/>
  <c r="AV18" i="4"/>
  <c r="AD18" i="4"/>
  <c r="BI18" i="4"/>
  <c r="AU18" i="4"/>
  <c r="AC18" i="4"/>
  <c r="BH18" i="4"/>
  <c r="AP18" i="4"/>
  <c r="AB18" i="4"/>
  <c r="BG18" i="4"/>
  <c r="AO18" i="4"/>
  <c r="AA18" i="4"/>
  <c r="BD18" i="4"/>
  <c r="AN18" i="4"/>
  <c r="Z18" i="4"/>
  <c r="BC18" i="4"/>
  <c r="AM18" i="4"/>
  <c r="AZ18" i="4"/>
  <c r="AL18" i="4"/>
  <c r="BX17" i="4"/>
  <c r="BN17" i="4"/>
  <c r="BW17" i="4"/>
  <c r="BM17" i="4"/>
  <c r="Y17" i="4"/>
  <c r="BR17" i="4"/>
  <c r="T17" i="4"/>
  <c r="BQ17" i="4"/>
  <c r="S17" i="4"/>
  <c r="BO17" i="4"/>
  <c r="U17" i="4"/>
  <c r="BL17" i="4"/>
  <c r="R17" i="4"/>
  <c r="BK17" i="4"/>
  <c r="Q10" i="4"/>
  <c r="BZ17" i="4"/>
  <c r="BY17" i="4"/>
  <c r="BV17" i="4"/>
  <c r="Q4" i="4"/>
  <c r="BU17" i="4"/>
  <c r="Q7" i="4"/>
  <c r="BT17" i="4"/>
  <c r="X17" i="4"/>
  <c r="BS17" i="4"/>
  <c r="W17" i="4"/>
  <c r="Q3" i="4"/>
  <c r="BP17" i="4"/>
  <c r="V17" i="4"/>
  <c r="Q5" i="4"/>
  <c r="Q9" i="4"/>
  <c r="Q2" i="4"/>
  <c r="Q6" i="4"/>
  <c r="Q8" i="4"/>
  <c r="Q11" i="4"/>
  <c r="Q12" i="4"/>
  <c r="Q13" i="4"/>
  <c r="Q14" i="4"/>
  <c r="Q15" i="4"/>
  <c r="BV18" i="4" l="1"/>
  <c r="BL18" i="4"/>
  <c r="X18" i="4"/>
  <c r="BU18" i="4"/>
  <c r="BK18" i="4"/>
  <c r="W18" i="4"/>
  <c r="BR18" i="4"/>
  <c r="T18" i="4"/>
  <c r="R3" i="4"/>
  <c r="BQ18" i="4"/>
  <c r="S18" i="4"/>
  <c r="R5" i="4"/>
  <c r="BO18" i="4"/>
  <c r="U18" i="4"/>
  <c r="BN18" i="4"/>
  <c r="R10" i="4"/>
  <c r="BM18" i="4"/>
  <c r="BZ18" i="4"/>
  <c r="BY18" i="4"/>
  <c r="R4" i="4"/>
  <c r="BX18" i="4"/>
  <c r="R7" i="4"/>
  <c r="BW18" i="4"/>
  <c r="BT18" i="4"/>
  <c r="BS18" i="4"/>
  <c r="Y18" i="4"/>
  <c r="BP18" i="4"/>
  <c r="V18" i="4"/>
  <c r="R2" i="4"/>
  <c r="R6" i="4"/>
  <c r="R8" i="4"/>
  <c r="R9" i="4"/>
  <c r="R11" i="4"/>
  <c r="R12" i="4"/>
  <c r="R13" i="4"/>
  <c r="R14" i="4"/>
  <c r="R15" i="4"/>
  <c r="R16" i="4"/>
  <c r="CG9" i="4" l="1"/>
  <c r="CG10" i="4"/>
  <c r="CH21" i="4" l="1"/>
  <c r="CH20" i="4"/>
  <c r="CH19" i="4"/>
  <c r="CH18" i="4"/>
  <c r="CH17" i="4"/>
  <c r="CG11" i="4"/>
  <c r="CG12" i="4"/>
  <c r="CG14" i="4"/>
  <c r="CG13" i="4"/>
</calcChain>
</file>

<file path=xl/sharedStrings.xml><?xml version="1.0" encoding="utf-8"?>
<sst xmlns="http://schemas.openxmlformats.org/spreadsheetml/2006/main" count="2016" uniqueCount="837">
  <si>
    <t>Name</t>
  </si>
  <si>
    <t>Type</t>
  </si>
  <si>
    <t>Max aircraft size</t>
  </si>
  <si>
    <t>A321, 737, Dash-8, Embraers</t>
  </si>
  <si>
    <t>A340, 747-400, 777, 787</t>
  </si>
  <si>
    <t>Airline</t>
  </si>
  <si>
    <t>Arrivals</t>
  </si>
  <si>
    <t>Departures</t>
  </si>
  <si>
    <t>Delay arrival</t>
  </si>
  <si>
    <t>Delay departure</t>
  </si>
  <si>
    <t>Planned Duration</t>
  </si>
  <si>
    <t>Real Duration</t>
  </si>
  <si>
    <t>Total Delay</t>
  </si>
  <si>
    <t>IB3206</t>
  </si>
  <si>
    <t>Madrid (MAD)</t>
  </si>
  <si>
    <t>Iberia</t>
  </si>
  <si>
    <t>A20N (EC-NCM)</t>
  </si>
  <si>
    <t>IB3203</t>
  </si>
  <si>
    <t>SK589</t>
  </si>
  <si>
    <t>Stockholm (ARN)</t>
  </si>
  <si>
    <t>SAS</t>
  </si>
  <si>
    <t>A20N (EI-SIL)</t>
  </si>
  <si>
    <t>SK590</t>
  </si>
  <si>
    <t>SK1593</t>
  </si>
  <si>
    <t>Copenhagen (CPH)</t>
  </si>
  <si>
    <t>A20N (LN-RGM)</t>
  </si>
  <si>
    <t>SK1594</t>
  </si>
  <si>
    <t>SN2902</t>
  </si>
  <si>
    <t>Vienna (VIE)</t>
  </si>
  <si>
    <t>Brussels Airlines</t>
  </si>
  <si>
    <t>A20N (OO-SBA)</t>
  </si>
  <si>
    <t>SN3243</t>
  </si>
  <si>
    <t>Kos (KGS)</t>
  </si>
  <si>
    <t>SN3802</t>
  </si>
  <si>
    <t>Faro (FAO)</t>
  </si>
  <si>
    <t>Brussels Airlines (Amare Tomorrowland Livery)</t>
  </si>
  <si>
    <t>A20N (OO-SBB)</t>
  </si>
  <si>
    <t>SN2095</t>
  </si>
  <si>
    <t>London (LHR)</t>
  </si>
  <si>
    <t>SN2104</t>
  </si>
  <si>
    <t>A20N (OO-SBC)</t>
  </si>
  <si>
    <t>SN2093</t>
  </si>
  <si>
    <t>SN2094</t>
  </si>
  <si>
    <t>SN3727</t>
  </si>
  <si>
    <t>SK4743</t>
  </si>
  <si>
    <t>Oslo (OSL)</t>
  </si>
  <si>
    <t>A20N (SE-ROL)</t>
  </si>
  <si>
    <t>SK4744</t>
  </si>
  <si>
    <t>GQ800</t>
  </si>
  <si>
    <t>Athens (ATH)</t>
  </si>
  <si>
    <t>SKY express</t>
  </si>
  <si>
    <t>A20N (SX-CHG)</t>
  </si>
  <si>
    <t>GQ801</t>
  </si>
  <si>
    <t>A3620</t>
  </si>
  <si>
    <t>Aegean Airlines</t>
  </si>
  <si>
    <t>A20N (SX-NEP)</t>
  </si>
  <si>
    <t>A3621</t>
  </si>
  <si>
    <t>TS154</t>
  </si>
  <si>
    <t>Montreal (YUL)</t>
  </si>
  <si>
    <t>Air Transat</t>
  </si>
  <si>
    <t>A21N (C-GOIK)</t>
  </si>
  <si>
    <t>TS155</t>
  </si>
  <si>
    <t>AZ156</t>
  </si>
  <si>
    <t>Rome (FCO)</t>
  </si>
  <si>
    <t>ITA Airways</t>
  </si>
  <si>
    <t>A21N (EI-HXA)</t>
  </si>
  <si>
    <t>AZ159</t>
  </si>
  <si>
    <t>BA392</t>
  </si>
  <si>
    <t>British Airways</t>
  </si>
  <si>
    <t>A21N (G-NEOR)</t>
  </si>
  <si>
    <t>BA393</t>
  </si>
  <si>
    <t>TK1937</t>
  </si>
  <si>
    <t>Istanbul (IST)</t>
  </si>
  <si>
    <t>Turkish Airlines</t>
  </si>
  <si>
    <t>A21N (TC-LSP)</t>
  </si>
  <si>
    <t>TK1938</t>
  </si>
  <si>
    <t>QY850</t>
  </si>
  <si>
    <t>Leipzig (LEJ)</t>
  </si>
  <si>
    <t>DHL</t>
  </si>
  <si>
    <t>A306 (D-AEAJ)</t>
  </si>
  <si>
    <t>QY851</t>
  </si>
  <si>
    <t>TP640</t>
  </si>
  <si>
    <t>Lisbon (LIS)</t>
  </si>
  <si>
    <t>TAP Air Portugal</t>
  </si>
  <si>
    <t>A319 (CS-TTO)</t>
  </si>
  <si>
    <t>TP641</t>
  </si>
  <si>
    <t>TP642</t>
  </si>
  <si>
    <t>A319 (CS-TTP)</t>
  </si>
  <si>
    <t>TP643</t>
  </si>
  <si>
    <t>LH2288</t>
  </si>
  <si>
    <t>Munich (MUC)</t>
  </si>
  <si>
    <t>Lufthansa</t>
  </si>
  <si>
    <t>A319 (D-AIBF)</t>
  </si>
  <si>
    <t>LH2289</t>
  </si>
  <si>
    <t>LH2282</t>
  </si>
  <si>
    <t>A319 (D-AIBL)</t>
  </si>
  <si>
    <t>LH2283</t>
  </si>
  <si>
    <t>LH1008</t>
  </si>
  <si>
    <t>Frankfurt (FRA)</t>
  </si>
  <si>
    <t>A319 (D-AILD)</t>
  </si>
  <si>
    <t>LH1009</t>
  </si>
  <si>
    <t>LH1012</t>
  </si>
  <si>
    <t>A319 (D-AILE)</t>
  </si>
  <si>
    <t>LH1013</t>
  </si>
  <si>
    <t>AZ148</t>
  </si>
  <si>
    <t>Milan (LIN)</t>
  </si>
  <si>
    <t>A319 (EI-IMV)</t>
  </si>
  <si>
    <t>AZ151</t>
  </si>
  <si>
    <t>SN2298</t>
  </si>
  <si>
    <t>A319 (OO-SSA)</t>
  </si>
  <si>
    <t>SN2257</t>
  </si>
  <si>
    <t>SN2258</t>
  </si>
  <si>
    <t>SN3125</t>
  </si>
  <si>
    <t>Bologna (BLQ)</t>
  </si>
  <si>
    <t>Milan (MXP)</t>
  </si>
  <si>
    <t>SN2608</t>
  </si>
  <si>
    <t>A319 (OO-SSB)</t>
  </si>
  <si>
    <t>SN2624</t>
  </si>
  <si>
    <t>Hamburg (HAM)</t>
  </si>
  <si>
    <t>SN2623</t>
  </si>
  <si>
    <t>SN2317</t>
  </si>
  <si>
    <t>Gothenburg (GOT)</t>
  </si>
  <si>
    <t>SN2816</t>
  </si>
  <si>
    <t>Prague (PRG)</t>
  </si>
  <si>
    <t>A319 (OO-SSF)</t>
  </si>
  <si>
    <t>SN3139</t>
  </si>
  <si>
    <t>Florence (FLR)</t>
  </si>
  <si>
    <t>SN3140</t>
  </si>
  <si>
    <t>SN3343</t>
  </si>
  <si>
    <t>Ljubljana (LJU)</t>
  </si>
  <si>
    <t>Geneva (GVA)</t>
  </si>
  <si>
    <t>SN2174</t>
  </si>
  <si>
    <t>Manchester (MAN)</t>
  </si>
  <si>
    <t>A319 (OO-SSJ)</t>
  </si>
  <si>
    <t>SN2283</t>
  </si>
  <si>
    <t>SN2184</t>
  </si>
  <si>
    <t>A319 (OO-SSL)</t>
  </si>
  <si>
    <t>SN3667</t>
  </si>
  <si>
    <t>Toulouse (TLS)</t>
  </si>
  <si>
    <t>SN3668</t>
  </si>
  <si>
    <t>SN2825</t>
  </si>
  <si>
    <t>Budapest (BUD)</t>
  </si>
  <si>
    <t>Venice (VCE)</t>
  </si>
  <si>
    <t>SN3154</t>
  </si>
  <si>
    <t>A319 (OO-SSN)</t>
  </si>
  <si>
    <t>SN3598</t>
  </si>
  <si>
    <t>Marseille (MRS)</t>
  </si>
  <si>
    <t>SN3597</t>
  </si>
  <si>
    <t>SN2721</t>
  </si>
  <si>
    <t>SN2630</t>
  </si>
  <si>
    <t>A319 (OO-SSO)</t>
  </si>
  <si>
    <t>SN2547</t>
  </si>
  <si>
    <t>Krakow (KRK)</t>
  </si>
  <si>
    <t>SN2548</t>
  </si>
  <si>
    <t>SN2811</t>
  </si>
  <si>
    <t>SN2106</t>
  </si>
  <si>
    <t>A319 (OO-SSQ)</t>
  </si>
  <si>
    <t>SN2063</t>
  </si>
  <si>
    <t>Edinburgh (EDI)</t>
  </si>
  <si>
    <t>SN2064</t>
  </si>
  <si>
    <t>SN2627</t>
  </si>
  <si>
    <t>SN2324</t>
  </si>
  <si>
    <t>A319 (OO-SSS)</t>
  </si>
  <si>
    <t>SN3587</t>
  </si>
  <si>
    <t>Lyon (LYS)</t>
  </si>
  <si>
    <t>SN3588</t>
  </si>
  <si>
    <t>SN2645</t>
  </si>
  <si>
    <t>SN3152</t>
  </si>
  <si>
    <t>A319 (OO-SSU)</t>
  </si>
  <si>
    <t>SN3201</t>
  </si>
  <si>
    <t>SN3202</t>
  </si>
  <si>
    <t>SN2555</t>
  </si>
  <si>
    <t>Warsaw (WAW)</t>
  </si>
  <si>
    <t>SN3604</t>
  </si>
  <si>
    <t>A319 (OO-SSV)</t>
  </si>
  <si>
    <t>SN2809</t>
  </si>
  <si>
    <t>SN2810</t>
  </si>
  <si>
    <t>SN2371</t>
  </si>
  <si>
    <t>Vilnius (VNO)</t>
  </si>
  <si>
    <t>SN3208</t>
  </si>
  <si>
    <t>A319 (OO-SSW)</t>
  </si>
  <si>
    <t>SN2291</t>
  </si>
  <si>
    <t>SN2292</t>
  </si>
  <si>
    <t>A3539</t>
  </si>
  <si>
    <t>Thessaloniki (SKG)</t>
  </si>
  <si>
    <t>A319 (OO-SSX)</t>
  </si>
  <si>
    <t>SN3676</t>
  </si>
  <si>
    <t>SN3147</t>
  </si>
  <si>
    <t>SN3148</t>
  </si>
  <si>
    <t>SN2293</t>
  </si>
  <si>
    <t>SN2642</t>
  </si>
  <si>
    <t>Brussels Airlines (Star Alliance Livery)</t>
  </si>
  <si>
    <t>A319 (OO-SSY)</t>
  </si>
  <si>
    <t>SN3712</t>
  </si>
  <si>
    <t>Bilbao (BIO)</t>
  </si>
  <si>
    <t>SN3711</t>
  </si>
  <si>
    <t>SN2647</t>
  </si>
  <si>
    <t>JU270</t>
  </si>
  <si>
    <t>Belgrade (BEG)</t>
  </si>
  <si>
    <t>AirSERBIA</t>
  </si>
  <si>
    <t>A319 (YU-APM)</t>
  </si>
  <si>
    <t>JU271</t>
  </si>
  <si>
    <t>3O117</t>
  </si>
  <si>
    <t>Fes (FEZ)</t>
  </si>
  <si>
    <t>Air Arabia</t>
  </si>
  <si>
    <t>A320 (CN-NMI)</t>
  </si>
  <si>
    <t>3O118</t>
  </si>
  <si>
    <t>3O137</t>
  </si>
  <si>
    <t>Tetuan (TTU)</t>
  </si>
  <si>
    <t>A320 (CN-NML)</t>
  </si>
  <si>
    <t>3O138</t>
  </si>
  <si>
    <t>3O113</t>
  </si>
  <si>
    <t>Tangier (TNG)</t>
  </si>
  <si>
    <t>A320 (CN-NMP)</t>
  </si>
  <si>
    <t>3O114</t>
  </si>
  <si>
    <t>3O135</t>
  </si>
  <si>
    <t>Rabat (RBA)</t>
  </si>
  <si>
    <t>A320 (CN-NMT)</t>
  </si>
  <si>
    <t>3O136</t>
  </si>
  <si>
    <t>LH1004</t>
  </si>
  <si>
    <t>A320 (D-AIZT)</t>
  </si>
  <si>
    <t>LH1005</t>
  </si>
  <si>
    <t>TB2342</t>
  </si>
  <si>
    <t>Rhodes (RHO)</t>
  </si>
  <si>
    <t>Leav Aviation</t>
  </si>
  <si>
    <t>A320 (D-ANNE)</t>
  </si>
  <si>
    <t>TB2661</t>
  </si>
  <si>
    <t>VY8986</t>
  </si>
  <si>
    <t>Barcelona (BCN)</t>
  </si>
  <si>
    <t>Vueling</t>
  </si>
  <si>
    <t>A320 (EC-LLM)</t>
  </si>
  <si>
    <t>VY8987</t>
  </si>
  <si>
    <t>VY8920</t>
  </si>
  <si>
    <t>Valencia (VLC)</t>
  </si>
  <si>
    <t>A320 (EC-LOC)</t>
  </si>
  <si>
    <t>VY8921</t>
  </si>
  <si>
    <t>VY2150</t>
  </si>
  <si>
    <t>Malaga (AGP)</t>
  </si>
  <si>
    <t>A320 (EC-MBS)</t>
  </si>
  <si>
    <t>VY2151</t>
  </si>
  <si>
    <t>VY1334</t>
  </si>
  <si>
    <t>Alicante (ALC)</t>
  </si>
  <si>
    <t>A320 (EC-MKM)</t>
  </si>
  <si>
    <t>VY1335</t>
  </si>
  <si>
    <t>VY8980</t>
  </si>
  <si>
    <t>A320 (EC-MKN)</t>
  </si>
  <si>
    <t>VY8981</t>
  </si>
  <si>
    <t>VY1470</t>
  </si>
  <si>
    <t>A320 (EC-MXG)</t>
  </si>
  <si>
    <t>VY1471</t>
  </si>
  <si>
    <t>EI630</t>
  </si>
  <si>
    <t>Dublin (DUB)</t>
  </si>
  <si>
    <t>Aer Lingus</t>
  </si>
  <si>
    <t>A320 (EI-DES)</t>
  </si>
  <si>
    <t>EI631</t>
  </si>
  <si>
    <t>TB1752</t>
  </si>
  <si>
    <t>Tenerife (TFS)</t>
  </si>
  <si>
    <t>SmartLynx</t>
  </si>
  <si>
    <t>A320 (ES-SAA)</t>
  </si>
  <si>
    <t>TB2941</t>
  </si>
  <si>
    <t>Pristina (PRN)</t>
  </si>
  <si>
    <t>TB1012</t>
  </si>
  <si>
    <t>A320 (ES-SAB)</t>
  </si>
  <si>
    <t>TB1753</t>
  </si>
  <si>
    <t>TB2252</t>
  </si>
  <si>
    <t>Heraklion (HER)</t>
  </si>
  <si>
    <t>A320 (ES-SAW)</t>
  </si>
  <si>
    <t>TB2951</t>
  </si>
  <si>
    <t>Tirana (TIA)</t>
  </si>
  <si>
    <t>TB2302</t>
  </si>
  <si>
    <t>A320 (ES-SAX)</t>
  </si>
  <si>
    <t>TB2327</t>
  </si>
  <si>
    <t>Mytilene (MJT)</t>
  </si>
  <si>
    <t>LX786</t>
  </si>
  <si>
    <t>Zurich (ZRH)</t>
  </si>
  <si>
    <t>Swiss</t>
  </si>
  <si>
    <t>A320 (HB-IJI)</t>
  </si>
  <si>
    <t>LX787</t>
  </si>
  <si>
    <t>U21527</t>
  </si>
  <si>
    <t>easyJet</t>
  </si>
  <si>
    <t>A320 (HB-JXL)</t>
  </si>
  <si>
    <t>U21528</t>
  </si>
  <si>
    <t>U21747</t>
  </si>
  <si>
    <t>Nice (NCE)</t>
  </si>
  <si>
    <t>A320 (OE-IJR)</t>
  </si>
  <si>
    <t>U21748</t>
  </si>
  <si>
    <t>OS359</t>
  </si>
  <si>
    <t>Austrian Airlines</t>
  </si>
  <si>
    <t>A320 (OE-LBX)</t>
  </si>
  <si>
    <t>OS360</t>
  </si>
  <si>
    <t>OS351</t>
  </si>
  <si>
    <t>A320 (OE-LXB)</t>
  </si>
  <si>
    <t>OS352</t>
  </si>
  <si>
    <t>SN2288</t>
  </si>
  <si>
    <t>Brussels Airlines (Tintin comics Livery)</t>
  </si>
  <si>
    <t>A320 (OO-SNB)</t>
  </si>
  <si>
    <t>SN3617</t>
  </si>
  <si>
    <t>SN3618</t>
  </si>
  <si>
    <t>SN2905</t>
  </si>
  <si>
    <t>SN2900</t>
  </si>
  <si>
    <t>Yerevan (EVN)</t>
  </si>
  <si>
    <t>A320 (OO-SNE)</t>
  </si>
  <si>
    <t>SN2729</t>
  </si>
  <si>
    <t>SN2730</t>
  </si>
  <si>
    <t>SN3703</t>
  </si>
  <si>
    <t>SN3752</t>
  </si>
  <si>
    <t>A320 (OO-SNF)</t>
  </si>
  <si>
    <t>SN2587</t>
  </si>
  <si>
    <t>Berlin (BER)</t>
  </si>
  <si>
    <t>SN3256</t>
  </si>
  <si>
    <t>A320 (OO-SNH)</t>
  </si>
  <si>
    <t>SN3737</t>
  </si>
  <si>
    <t>SN3634</t>
  </si>
  <si>
    <t>Paris (CDG)</t>
  </si>
  <si>
    <t>A320 (OO-SNI)</t>
  </si>
  <si>
    <t>SN3621</t>
  </si>
  <si>
    <t>SN3772</t>
  </si>
  <si>
    <t>A320 (OO-SNJ)</t>
  </si>
  <si>
    <t>SN3781</t>
  </si>
  <si>
    <t>SN3734</t>
  </si>
  <si>
    <t>A320 (OO-SNK)</t>
  </si>
  <si>
    <t>SN3809</t>
  </si>
  <si>
    <t>Porto (OPO)</t>
  </si>
  <si>
    <t>SN3176</t>
  </si>
  <si>
    <t>A320 (OO-SNL)</t>
  </si>
  <si>
    <t>SN3149</t>
  </si>
  <si>
    <t>SN2592</t>
  </si>
  <si>
    <t>A320 (OO-SNM)</t>
  </si>
  <si>
    <t>SN3169</t>
  </si>
  <si>
    <t>Naples (NAP)</t>
  </si>
  <si>
    <t>SN3721</t>
  </si>
  <si>
    <t>A320 (OO-SNN)</t>
  </si>
  <si>
    <t>SN3732</t>
  </si>
  <si>
    <t>SN2259</t>
  </si>
  <si>
    <t>SN3722</t>
  </si>
  <si>
    <t>SN2830</t>
  </si>
  <si>
    <t>A320 (OO-SNP)</t>
  </si>
  <si>
    <t>SN3811</t>
  </si>
  <si>
    <t>SN3812</t>
  </si>
  <si>
    <t>SN3183</t>
  </si>
  <si>
    <t>SN3632</t>
  </si>
  <si>
    <t>A320 (OO-SNQ)</t>
  </si>
  <si>
    <t>SN3245</t>
  </si>
  <si>
    <t>SN2268</t>
  </si>
  <si>
    <t>A320 (OO-TCH)</t>
  </si>
  <si>
    <t>SN2581</t>
  </si>
  <si>
    <t>SN2582</t>
  </si>
  <si>
    <t>SN3181</t>
  </si>
  <si>
    <t>SN2712</t>
  </si>
  <si>
    <t>A320 (OO-TCQ)</t>
  </si>
  <si>
    <t>SN2213</t>
  </si>
  <si>
    <t>Samos (SMI)</t>
  </si>
  <si>
    <t>SN3594</t>
  </si>
  <si>
    <t>Brussels Airlines (Yes to Europe Livery)</t>
  </si>
  <si>
    <t>A320 (OO-TCV)</t>
  </si>
  <si>
    <t>SN3815</t>
  </si>
  <si>
    <t>SN3816</t>
  </si>
  <si>
    <t>SN3819</t>
  </si>
  <si>
    <t>FH8079</t>
  </si>
  <si>
    <t>Dalaman (DLM)</t>
  </si>
  <si>
    <t>Freebird Airlines</t>
  </si>
  <si>
    <t>A320 (TC-FBO)</t>
  </si>
  <si>
    <t>FH8013</t>
  </si>
  <si>
    <t>Antalya (AYT)</t>
  </si>
  <si>
    <t>FH8014</t>
  </si>
  <si>
    <t>FH8067</t>
  </si>
  <si>
    <t>Bodrum (BJV)</t>
  </si>
  <si>
    <t>TU954</t>
  </si>
  <si>
    <t>Tunis (TUN)</t>
  </si>
  <si>
    <t>Tunisair</t>
  </si>
  <si>
    <t>A320 (TS-IMT)</t>
  </si>
  <si>
    <t>TU955</t>
  </si>
  <si>
    <t>BJ396</t>
  </si>
  <si>
    <t>Nouvelair</t>
  </si>
  <si>
    <t>A320 (TS-INO)</t>
  </si>
  <si>
    <t>BJ397</t>
  </si>
  <si>
    <t>VF65</t>
  </si>
  <si>
    <t>Istanbul (SAW)</t>
  </si>
  <si>
    <t>AJet</t>
  </si>
  <si>
    <t>A320 (YL-LDJ)</t>
  </si>
  <si>
    <t>VF66</t>
  </si>
  <si>
    <t>DN403</t>
  </si>
  <si>
    <t>Bacau (BCM)</t>
  </si>
  <si>
    <t>Dan Air</t>
  </si>
  <si>
    <t>A320 (YR-DSE)</t>
  </si>
  <si>
    <t>DN404</t>
  </si>
  <si>
    <t>H4245</t>
  </si>
  <si>
    <t>Bucharest (OTP)</t>
  </si>
  <si>
    <t>HiSky</t>
  </si>
  <si>
    <t>A320 (YR-SUN)</t>
  </si>
  <si>
    <t>H4246</t>
  </si>
  <si>
    <t>TK1943</t>
  </si>
  <si>
    <t>A321 (TC-JTK)</t>
  </si>
  <si>
    <t>TK1944</t>
  </si>
  <si>
    <t>TK1939</t>
  </si>
  <si>
    <t>A321 (TC-JTR)</t>
  </si>
  <si>
    <t>TK1940</t>
  </si>
  <si>
    <t>QY120</t>
  </si>
  <si>
    <t>A332 (D-ALMD)</t>
  </si>
  <si>
    <t>QY81</t>
  </si>
  <si>
    <t>Lagos (LOS)</t>
  </si>
  <si>
    <t>AC832</t>
  </si>
  <si>
    <t>Air Canada</t>
  </si>
  <si>
    <t>A333 (C-GEFA)</t>
  </si>
  <si>
    <t>AC833</t>
  </si>
  <si>
    <t>SN379</t>
  </si>
  <si>
    <t>Yaounde (NSI)</t>
  </si>
  <si>
    <t>A333 (OO-SFB)</t>
  </si>
  <si>
    <t>SN501</t>
  </si>
  <si>
    <t>New York (JFK)</t>
  </si>
  <si>
    <t>SN465</t>
  </si>
  <si>
    <t>Entebbe (EBB)</t>
  </si>
  <si>
    <t>A333 (OO-SFE)</t>
  </si>
  <si>
    <t>SN241</t>
  </si>
  <si>
    <t>Freetown (FNA)</t>
  </si>
  <si>
    <t>SN502</t>
  </si>
  <si>
    <t>A333 (OO-SFG)</t>
  </si>
  <si>
    <t>SN357</t>
  </si>
  <si>
    <t>Kinshasa (FIH)</t>
  </si>
  <si>
    <t>SN516</t>
  </si>
  <si>
    <t>Washington (IAD)</t>
  </si>
  <si>
    <t>A333 (OO-SFJ)</t>
  </si>
  <si>
    <t>SN203</t>
  </si>
  <si>
    <t>Dakar (DSS)</t>
  </si>
  <si>
    <t>SN358</t>
  </si>
  <si>
    <t>A333 (OO-SFX)</t>
  </si>
  <si>
    <t>SN467</t>
  </si>
  <si>
    <t>Kigali (KGL)</t>
  </si>
  <si>
    <t>FR5236</t>
  </si>
  <si>
    <t>Pisa (PSA)</t>
  </si>
  <si>
    <t>Ryanair</t>
  </si>
  <si>
    <t>B38M (9H-VVL)</t>
  </si>
  <si>
    <t>FR5235</t>
  </si>
  <si>
    <t>FR2948</t>
  </si>
  <si>
    <t>B38M (EI-HGG)</t>
  </si>
  <si>
    <t>FR2947</t>
  </si>
  <si>
    <t>FR2918</t>
  </si>
  <si>
    <t>B38M (EI-IGW)</t>
  </si>
  <si>
    <t>FR2917</t>
  </si>
  <si>
    <t>TB1112</t>
  </si>
  <si>
    <t>TUI</t>
  </si>
  <si>
    <t>B38M (OO-TMS)</t>
  </si>
  <si>
    <t>TB1911</t>
  </si>
  <si>
    <t>Funchal (FNC)</t>
  </si>
  <si>
    <t>FI554</t>
  </si>
  <si>
    <t>Reykjavik (KEF)</t>
  </si>
  <si>
    <t>Icelandair</t>
  </si>
  <si>
    <t>B38M (TF-ICM)</t>
  </si>
  <si>
    <t>FI555</t>
  </si>
  <si>
    <t>TB3581</t>
  </si>
  <si>
    <t>Palermo (PMO)</t>
  </si>
  <si>
    <t>B737 (OO-JAL)</t>
  </si>
  <si>
    <t>TB2421</t>
  </si>
  <si>
    <t>Zakynthos (ZTH)</t>
  </si>
  <si>
    <t>TB2932</t>
  </si>
  <si>
    <t>Tivat (TIV)</t>
  </si>
  <si>
    <t>B737 (OO-JAR)</t>
  </si>
  <si>
    <t>TB2161</t>
  </si>
  <si>
    <t>Patras (GPA)</t>
  </si>
  <si>
    <t>AH2062</t>
  </si>
  <si>
    <t>Algiers (ALG)</t>
  </si>
  <si>
    <t>Air Algerie</t>
  </si>
  <si>
    <t>B738 (7T-VKP)</t>
  </si>
  <si>
    <t>AH2063</t>
  </si>
  <si>
    <t>XR1783</t>
  </si>
  <si>
    <t>Corendon Airlines</t>
  </si>
  <si>
    <t>B738 (9H-CXB)</t>
  </si>
  <si>
    <t>XR7651</t>
  </si>
  <si>
    <t>Burgas (BOJ)</t>
  </si>
  <si>
    <t>FR162</t>
  </si>
  <si>
    <t>B738 (9H-QCO)</t>
  </si>
  <si>
    <t>FR163</t>
  </si>
  <si>
    <t>AT832</t>
  </si>
  <si>
    <t>Casablanca (CMN)</t>
  </si>
  <si>
    <t>Royal Air Maroc</t>
  </si>
  <si>
    <t>B738 (CN-RGW)</t>
  </si>
  <si>
    <t>AT833</t>
  </si>
  <si>
    <t>UX1171</t>
  </si>
  <si>
    <t>Air Europa</t>
  </si>
  <si>
    <t>B738 (EC-NZR)</t>
  </si>
  <si>
    <t>UX1172</t>
  </si>
  <si>
    <t>FR2924</t>
  </si>
  <si>
    <t>B738 (EI-DHZ)</t>
  </si>
  <si>
    <t>FR2923</t>
  </si>
  <si>
    <t>FR1452</t>
  </si>
  <si>
    <t>B738 (EI-EBY)</t>
  </si>
  <si>
    <t>FR1453</t>
  </si>
  <si>
    <t>FR657</t>
  </si>
  <si>
    <t>B738 (EI-EVH)</t>
  </si>
  <si>
    <t>FR658</t>
  </si>
  <si>
    <t>FR2929</t>
  </si>
  <si>
    <t>B738 (EI-EVS)</t>
  </si>
  <si>
    <t>FR2928</t>
  </si>
  <si>
    <t>TB746</t>
  </si>
  <si>
    <t>TUI (Family Life Hotels Livery)</t>
  </si>
  <si>
    <t>B738 (OO-JAF)</t>
  </si>
  <si>
    <t>TB3407</t>
  </si>
  <si>
    <t>TB314</t>
  </si>
  <si>
    <t>Eskisehir (AOE)</t>
  </si>
  <si>
    <t>B738 (OO-JAX)</t>
  </si>
  <si>
    <t>TB1411</t>
  </si>
  <si>
    <t>Palma de Mallorca (PMI)</t>
  </si>
  <si>
    <t>TB1412</t>
  </si>
  <si>
    <t>TB2511</t>
  </si>
  <si>
    <t>Agadir (AGA)</t>
  </si>
  <si>
    <t>TB2182</t>
  </si>
  <si>
    <t>Chania (CHQ)</t>
  </si>
  <si>
    <t>B738 (OO-TUV)</t>
  </si>
  <si>
    <t>TB1551</t>
  </si>
  <si>
    <t>Gran Canaria (LPA)</t>
  </si>
  <si>
    <t>HV9078</t>
  </si>
  <si>
    <t>Seville (SVQ)</t>
  </si>
  <si>
    <t>Transavia</t>
  </si>
  <si>
    <t>B738 (PH-HSB)</t>
  </si>
  <si>
    <t>HV9009</t>
  </si>
  <si>
    <t>Ibiza (IBZ)</t>
  </si>
  <si>
    <t>HV9008</t>
  </si>
  <si>
    <t>B738 (PH-HXM)</t>
  </si>
  <si>
    <t>HV9033</t>
  </si>
  <si>
    <t>MS725</t>
  </si>
  <si>
    <t>Cairo (CAI)</t>
  </si>
  <si>
    <t>Egyptair</t>
  </si>
  <si>
    <t>B738 (SU-GED)</t>
  </si>
  <si>
    <t>MS726</t>
  </si>
  <si>
    <t>XQ932</t>
  </si>
  <si>
    <t>Izmir (ADB)</t>
  </si>
  <si>
    <t>SunExpress</t>
  </si>
  <si>
    <t>B738 (TC-SPA)</t>
  </si>
  <si>
    <t>XQ757</t>
  </si>
  <si>
    <t>XQ4</t>
  </si>
  <si>
    <t>XQ933</t>
  </si>
  <si>
    <t>XQ774</t>
  </si>
  <si>
    <t>Ankara (ESB)</t>
  </si>
  <si>
    <t>B738 (TC-SPH)</t>
  </si>
  <si>
    <t>XQ775</t>
  </si>
  <si>
    <t>XQ550</t>
  </si>
  <si>
    <t>B738 (TC-SPJ)</t>
  </si>
  <si>
    <t>XQ551</t>
  </si>
  <si>
    <t>UA618</t>
  </si>
  <si>
    <t>New York (EWR)</t>
  </si>
  <si>
    <t>United Airlines</t>
  </si>
  <si>
    <t>B752 (N17128)</t>
  </si>
  <si>
    <t>UA619</t>
  </si>
  <si>
    <t>DL140</t>
  </si>
  <si>
    <t>Delta Air Lines</t>
  </si>
  <si>
    <t>B763 (N1201P)</t>
  </si>
  <si>
    <t>DL141</t>
  </si>
  <si>
    <t>QR8114</t>
  </si>
  <si>
    <t>Chicago (ORD)</t>
  </si>
  <si>
    <t>Qatar Cargo</t>
  </si>
  <si>
    <t>B77L (A7-BFJ)</t>
  </si>
  <si>
    <t>Doha (DOH)</t>
  </si>
  <si>
    <t>ET3714</t>
  </si>
  <si>
    <t>Addis Ababa (ADD)</t>
  </si>
  <si>
    <t>Ethiopian Cargo</t>
  </si>
  <si>
    <t>B77L (ET-APU)</t>
  </si>
  <si>
    <t>ET3713</t>
  </si>
  <si>
    <t>Dubai (DWC)</t>
  </si>
  <si>
    <t>K4645</t>
  </si>
  <si>
    <t>Cincinnati (CVG)</t>
  </si>
  <si>
    <t>B77L (N775CK)</t>
  </si>
  <si>
    <t>Hong Kong (HKG)</t>
  </si>
  <si>
    <t>EK183</t>
  </si>
  <si>
    <t>Dubai (DXB)</t>
  </si>
  <si>
    <t>Emirates</t>
  </si>
  <si>
    <t>B77W (A6-EQJ)</t>
  </si>
  <si>
    <t>EK184</t>
  </si>
  <si>
    <t>EK181</t>
  </si>
  <si>
    <t>B77W (A6-EQL)</t>
  </si>
  <si>
    <t>EK182</t>
  </si>
  <si>
    <t>UA950</t>
  </si>
  <si>
    <t>B77W (N2747U)</t>
  </si>
  <si>
    <t>UA951</t>
  </si>
  <si>
    <t>QR193</t>
  </si>
  <si>
    <t>Qatar Airways</t>
  </si>
  <si>
    <t>B788 (A7-BDD)</t>
  </si>
  <si>
    <t>QR194</t>
  </si>
  <si>
    <t>TB165</t>
  </si>
  <si>
    <t>Montego Bay (MBJ)</t>
  </si>
  <si>
    <t>B788 (PH-TFL)</t>
  </si>
  <si>
    <t>TB351</t>
  </si>
  <si>
    <t>Cancun (CUN)</t>
  </si>
  <si>
    <t>EY57</t>
  </si>
  <si>
    <t>Abu Dhabi (AUH)</t>
  </si>
  <si>
    <t>Etihad Airways</t>
  </si>
  <si>
    <t>B789 (A6-BLM)</t>
  </si>
  <si>
    <t>EY58</t>
  </si>
  <si>
    <t>HU759</t>
  </si>
  <si>
    <t>Shenzhen (SZX)</t>
  </si>
  <si>
    <t>Hainan Airlines</t>
  </si>
  <si>
    <t>B789 (B-1345)</t>
  </si>
  <si>
    <t>HU760</t>
  </si>
  <si>
    <t>HU491</t>
  </si>
  <si>
    <t>Beijing (PEK)</t>
  </si>
  <si>
    <t>B789 (B-208S)</t>
  </si>
  <si>
    <t>HU492</t>
  </si>
  <si>
    <t>AC826</t>
  </si>
  <si>
    <t>Toronto (YYZ)</t>
  </si>
  <si>
    <t>B789 (C-FRTW)</t>
  </si>
  <si>
    <t>AC827</t>
  </si>
  <si>
    <t>UA999</t>
  </si>
  <si>
    <t>B78X (N17017)</t>
  </si>
  <si>
    <t>UA973</t>
  </si>
  <si>
    <t>UA972</t>
  </si>
  <si>
    <t>B78X (N91007)</t>
  </si>
  <si>
    <t>UA998</t>
  </si>
  <si>
    <t>LX780</t>
  </si>
  <si>
    <t>BCS1 (HB-JBF)</t>
  </si>
  <si>
    <t>LX781</t>
  </si>
  <si>
    <t>AZ150</t>
  </si>
  <si>
    <t>BCS3 (EI-HHP)</t>
  </si>
  <si>
    <t>AZ149</t>
  </si>
  <si>
    <t>LX790</t>
  </si>
  <si>
    <t>BCS3 (HB-JCF)</t>
  </si>
  <si>
    <t>LX791</t>
  </si>
  <si>
    <t>BT601</t>
  </si>
  <si>
    <t>Riga (RIX)</t>
  </si>
  <si>
    <t>Air Baltic</t>
  </si>
  <si>
    <t>BCS3 (YL-ABC)</t>
  </si>
  <si>
    <t>BT602</t>
  </si>
  <si>
    <t>BT851</t>
  </si>
  <si>
    <t>Tallinn (TLL)</t>
  </si>
  <si>
    <t>BCS3 (YL-ABM)</t>
  </si>
  <si>
    <t>BT852</t>
  </si>
  <si>
    <t>GlobeAir</t>
  </si>
  <si>
    <t>C510 (OE-FWF)</t>
  </si>
  <si>
    <t>Genoa (GOA)</t>
  </si>
  <si>
    <t>-</t>
  </si>
  <si>
    <t>C56X (D-CAWO)</t>
  </si>
  <si>
    <t>Stuttgart (STR)</t>
  </si>
  <si>
    <t>C680 (D-CARO)</t>
  </si>
  <si>
    <t>LH2286</t>
  </si>
  <si>
    <t>CRJ9 (D-ACNH)</t>
  </si>
  <si>
    <t>LH2287</t>
  </si>
  <si>
    <t>OU456</t>
  </si>
  <si>
    <t>Zagreb (ZAG)</t>
  </si>
  <si>
    <t>Croatia Airlines</t>
  </si>
  <si>
    <t>DH8D (9A-CQF)</t>
  </si>
  <si>
    <t>OU457</t>
  </si>
  <si>
    <t>LH1010</t>
  </si>
  <si>
    <t>E190 (D-AECH)</t>
  </si>
  <si>
    <t>LH1011</t>
  </si>
  <si>
    <t>KL1703</t>
  </si>
  <si>
    <t>Amsterdam (AMS)</t>
  </si>
  <si>
    <t>KLM</t>
  </si>
  <si>
    <t>E190 (PH-EZC)</t>
  </si>
  <si>
    <t>KL1704</t>
  </si>
  <si>
    <t>SK593</t>
  </si>
  <si>
    <t>E195 (SE-RSL)</t>
  </si>
  <si>
    <t>SK594</t>
  </si>
  <si>
    <t>LO235</t>
  </si>
  <si>
    <t>LOT (Podkarpackie Livery)</t>
  </si>
  <si>
    <t>E195 (SP-LNA)</t>
  </si>
  <si>
    <t>LO236</t>
  </si>
  <si>
    <t>WF1890</t>
  </si>
  <si>
    <t>Bergen (BGO)</t>
  </si>
  <si>
    <t>Wideroe</t>
  </si>
  <si>
    <t>E290 (LN-WEC)</t>
  </si>
  <si>
    <t>WF1891</t>
  </si>
  <si>
    <t>H5721</t>
  </si>
  <si>
    <t>Murcia (RMU)</t>
  </si>
  <si>
    <t>VistaJet</t>
  </si>
  <si>
    <t>E35L (D-AIRZ)</t>
  </si>
  <si>
    <t>Cannes (CEQ)</t>
  </si>
  <si>
    <t>KL1705</t>
  </si>
  <si>
    <t>E75S (PH-EXP)</t>
  </si>
  <si>
    <t>KL1706</t>
  </si>
  <si>
    <t>UNI132</t>
  </si>
  <si>
    <t>Unicair</t>
  </si>
  <si>
    <t>LJ45 (D-CICU)</t>
  </si>
  <si>
    <t>Cologne (CGN)</t>
  </si>
  <si>
    <t>Al Hoceima (AHU)</t>
  </si>
  <si>
    <t>Luxembourg Air Ambulance</t>
  </si>
  <si>
    <t>LJ45 (LX-TWO)</t>
  </si>
  <si>
    <t>Luxembourg (LUX)</t>
  </si>
  <si>
    <t>ETA</t>
  </si>
  <si>
    <t>RTA</t>
  </si>
  <si>
    <t>ETD</t>
  </si>
  <si>
    <t>RTD</t>
  </si>
  <si>
    <t>Flight</t>
  </si>
  <si>
    <t>Origin</t>
  </si>
  <si>
    <t>Code</t>
  </si>
  <si>
    <t>Destination</t>
  </si>
  <si>
    <t>Or = Dest</t>
  </si>
  <si>
    <t>Max length (m)</t>
  </si>
  <si>
    <t>AC size (m)</t>
  </si>
  <si>
    <t>Gates map: https://www.brusselsairport.be/en/airport-operations/access-mobility/mobility/driving-licenses/airside-traffic-maps</t>
  </si>
  <si>
    <t>Manually deleted gates: any not on the main two terminals</t>
  </si>
  <si>
    <t>Terminal 1
(Europe)</t>
  </si>
  <si>
    <t>Terminal 2
(International)</t>
  </si>
  <si>
    <t>229R</t>
  </si>
  <si>
    <t>145L</t>
  </si>
  <si>
    <t>145R</t>
  </si>
  <si>
    <t>149L</t>
  </si>
  <si>
    <t>149R</t>
  </si>
  <si>
    <t>153L</t>
  </si>
  <si>
    <t>153R</t>
  </si>
  <si>
    <t>157L</t>
  </si>
  <si>
    <t>157R</t>
  </si>
  <si>
    <t>165L</t>
  </si>
  <si>
    <t>165R</t>
  </si>
  <si>
    <t>169L</t>
  </si>
  <si>
    <t>169R</t>
  </si>
  <si>
    <t>205L</t>
  </si>
  <si>
    <t>205R</t>
  </si>
  <si>
    <t>206L</t>
  </si>
  <si>
    <t>206R</t>
  </si>
  <si>
    <t>210L</t>
  </si>
  <si>
    <t>210R</t>
  </si>
  <si>
    <t>211L</t>
  </si>
  <si>
    <t>211R</t>
  </si>
  <si>
    <t>217L</t>
  </si>
  <si>
    <t>217R</t>
  </si>
  <si>
    <t>229L</t>
  </si>
  <si>
    <t>230L</t>
  </si>
  <si>
    <t>230R</t>
  </si>
  <si>
    <t>233L</t>
  </si>
  <si>
    <t>233R</t>
  </si>
  <si>
    <t>234L</t>
  </si>
  <si>
    <t>234R</t>
  </si>
  <si>
    <t>to gate</t>
  </si>
  <si>
    <t>O1 -&gt;</t>
  </si>
  <si>
    <t>&lt;- O2</t>
  </si>
  <si>
    <t>O1-O2 =</t>
  </si>
  <si>
    <t>O1-O3 =</t>
  </si>
  <si>
    <t>O2-O3 =</t>
  </si>
  <si>
    <t>O3-O4 =</t>
  </si>
  <si>
    <t>&lt;- O4</t>
  </si>
  <si>
    <t>Part de la "main" avant O4 -&gt; une distance comté deux fois de trop -&gt; rétiré deux fois</t>
  </si>
  <si>
    <t>^O4-237^</t>
  </si>
  <si>
    <t>Main</t>
  </si>
  <si>
    <t>^dist. x2^</t>
  </si>
  <si>
    <t>Max dist</t>
  </si>
  <si>
    <t>Min dist</t>
  </si>
  <si>
    <t>AvgHigh</t>
  </si>
  <si>
    <t>AvgLow</t>
  </si>
  <si>
    <t>AvgMid1</t>
  </si>
  <si>
    <t>AvgMid2</t>
  </si>
  <si>
    <t xml:space="preserve">Within +/- </t>
  </si>
  <si>
    <t>600 m</t>
  </si>
  <si>
    <t>1100 m</t>
  </si>
  <si>
    <t>1700 m</t>
  </si>
  <si>
    <t>2200 m</t>
  </si>
  <si>
    <t>2700 m</t>
  </si>
  <si>
    <t>Next arrival</t>
  </si>
  <si>
    <t>Dum</t>
  </si>
  <si>
    <t>Index</t>
  </si>
  <si>
    <t>Pref. Int</t>
  </si>
  <si>
    <t>Pref. Close</t>
  </si>
  <si>
    <t>Pref. EU (normal)</t>
  </si>
  <si>
    <t>Close</t>
  </si>
  <si>
    <t>International</t>
  </si>
  <si>
    <t>Low cost</t>
  </si>
  <si>
    <t>140</t>
  </si>
  <si>
    <t>142</t>
  </si>
  <si>
    <t>143</t>
  </si>
  <si>
    <t>144</t>
  </si>
  <si>
    <t>146</t>
  </si>
  <si>
    <t>147</t>
  </si>
  <si>
    <t>148</t>
  </si>
  <si>
    <t>150</t>
  </si>
  <si>
    <t>151</t>
  </si>
  <si>
    <t>152</t>
  </si>
  <si>
    <t>154</t>
  </si>
  <si>
    <t>155</t>
  </si>
  <si>
    <t>156</t>
  </si>
  <si>
    <t>158</t>
  </si>
  <si>
    <t>159</t>
  </si>
  <si>
    <t>160</t>
  </si>
  <si>
    <t>161</t>
  </si>
  <si>
    <t>162</t>
  </si>
  <si>
    <t>163</t>
  </si>
  <si>
    <t>164</t>
  </si>
  <si>
    <t>166</t>
  </si>
  <si>
    <t>167</t>
  </si>
  <si>
    <t>168</t>
  </si>
  <si>
    <t>170</t>
  </si>
  <si>
    <t>171</t>
  </si>
  <si>
    <t>172</t>
  </si>
  <si>
    <t>174</t>
  </si>
  <si>
    <t>204</t>
  </si>
  <si>
    <t>207</t>
  </si>
  <si>
    <t>208</t>
  </si>
  <si>
    <t>209</t>
  </si>
  <si>
    <t>214</t>
  </si>
  <si>
    <t>215</t>
  </si>
  <si>
    <t>227</t>
  </si>
  <si>
    <t>228</t>
  </si>
  <si>
    <t>231</t>
  </si>
  <si>
    <t>232</t>
  </si>
  <si>
    <t>236</t>
  </si>
  <si>
    <t>237</t>
  </si>
  <si>
    <t>238</t>
  </si>
  <si>
    <t>240</t>
  </si>
  <si>
    <t>120</t>
  </si>
  <si>
    <t>122</t>
  </si>
  <si>
    <t>126</t>
  </si>
  <si>
    <t>134</t>
  </si>
  <si>
    <t>136</t>
  </si>
  <si>
    <t>138</t>
  </si>
  <si>
    <t>A-10, C208, Citation X, CRJs, P-38</t>
  </si>
  <si>
    <t>757, 767, C-17, C-130, MD11/DC10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</si>
  <si>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</si>
  <si>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</si>
  <si>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</si>
  <si>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</si>
  <si>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</si>
  <si>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</si>
  <si>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</si>
  <si>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</si>
  <si>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</si>
  <si>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</si>
  <si>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</si>
  <si>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</si>
  <si>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</si>
  <si>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</si>
  <si>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</si>
  <si>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</si>
  <si>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</si>
  <si>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421</t>
  </si>
  <si>
    <t>422</t>
  </si>
  <si>
    <t>423</t>
  </si>
  <si>
    <t>431</t>
  </si>
  <si>
    <t>432</t>
  </si>
  <si>
    <t>433</t>
  </si>
  <si>
    <t>441</t>
  </si>
  <si>
    <t>442</t>
  </si>
  <si>
    <t>443</t>
  </si>
  <si>
    <t>Wingtip clearance:</t>
  </si>
  <si>
    <t>-&gt;  for aircrafts &gt;33.5m -&gt; 9m at least</t>
  </si>
  <si>
    <t>-&gt; Gates on apron1 north are 43.17-2*(35.9m/2) =</t>
  </si>
  <si>
    <t xml:space="preserve">43.17-35.9m = </t>
  </si>
  <si>
    <t>m</t>
  </si>
  <si>
    <t>-&gt; considered next to each other</t>
  </si>
  <si>
    <t>-&gt; except gate 120-&gt;138, they have 50m -&gt; 14.1m of clearance -&gt; enough</t>
  </si>
  <si>
    <t>https://www.wbdg.org/FFC/AF/AFMAN/113321_Apron.pdf</t>
  </si>
  <si>
    <t>Pref. EU (low cost)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</si>
</sst>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[$-F400]h:mm:ss\ AM/PM"/>
    <numFmt numFmtId="166" formatCode="[$]hh:mm;@" x16r2:formatCode16="[$-en-BE,1]hh:mm;@"/>
  </numFmts>
  <fonts count="32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201D1E"/>
      <name val="Calibri"/>
      <family val="2"/>
      <scheme val="minor"/>
    </font>
    <font>
      <sz val="12"/>
      <color rgb="FF201D1E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rgb="FF333333"/>
      <name val="Open Sans"/>
    </font>
    <font>
      <sz val="12"/>
      <color rgb="FF327DB6"/>
      <name val="Open Sans"/>
    </font>
    <font>
      <b/>
      <sz val="16"/>
      <color theme="1"/>
      <name val="Calibri"/>
      <family val="2"/>
      <scheme val="minor"/>
    </font>
    <font>
      <sz val="13"/>
      <color rgb="FF333333"/>
      <name val="Open Sans"/>
    </font>
    <font>
      <sz val="13"/>
      <color rgb="FF327DB6"/>
      <name val="Open Sans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FFFFFF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20"/>
      <color rgb="FFBFBFBF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20"/>
      <color theme="0" tint="-0.249977111117893"/>
      <name val="Calibri"/>
      <family val="2"/>
      <scheme val="minor"/>
    </font>
    <font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rgb="FF000000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7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20" fontId="0" fillId="0" borderId="0" xfId="0" applyNumberFormat="1" applyAlignment="1">
      <alignment vertical="center"/>
    </xf>
    <xf numFmtId="20" fontId="0" fillId="0" borderId="0" xfId="0" applyNumberFormat="1" applyAlignment="1">
      <alignment horizontal="right"/>
    </xf>
    <xf numFmtId="0" fontId="4" fillId="0" borderId="0" xfId="1"/>
    <xf numFmtId="0" fontId="8" fillId="0" borderId="0" xfId="0" applyFont="1"/>
    <xf numFmtId="0" fontId="7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9" fillId="0" borderId="0" xfId="0" applyFont="1"/>
    <xf numFmtId="0" fontId="1" fillId="0" borderId="2" xfId="0" applyFont="1" applyBorder="1" applyAlignment="1">
      <alignment horizontal="center" vertical="center" wrapText="1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165" fontId="0" fillId="0" borderId="0" xfId="0" applyNumberFormat="1"/>
    <xf numFmtId="20" fontId="4" fillId="0" borderId="0" xfId="1" applyNumberFormat="1"/>
    <xf numFmtId="166" fontId="7" fillId="0" borderId="0" xfId="0" applyNumberFormat="1" applyFont="1"/>
    <xf numFmtId="166" fontId="0" fillId="0" borderId="0" xfId="0" applyNumberFormat="1"/>
    <xf numFmtId="166" fontId="4" fillId="0" borderId="0" xfId="1" applyNumberFormat="1"/>
    <xf numFmtId="166" fontId="10" fillId="0" borderId="4" xfId="0" applyNumberFormat="1" applyFont="1" applyBorder="1"/>
    <xf numFmtId="0" fontId="6" fillId="2" borderId="0" xfId="0" applyFont="1" applyFill="1" applyAlignment="1">
      <alignment vertical="center"/>
    </xf>
    <xf numFmtId="0" fontId="0" fillId="2" borderId="0" xfId="0" applyFill="1"/>
    <xf numFmtId="0" fontId="14" fillId="0" borderId="0" xfId="0" applyFont="1"/>
    <xf numFmtId="0" fontId="1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3" fillId="3" borderId="6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49" fontId="22" fillId="0" borderId="0" xfId="0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49" fontId="20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2" fillId="0" borderId="5" xfId="0" applyFont="1" applyBorder="1" applyAlignment="1">
      <alignment horizontal="right" vertical="center" wrapText="1"/>
    </xf>
    <xf numFmtId="0" fontId="22" fillId="0" borderId="7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right" vertical="center" wrapText="1"/>
    </xf>
    <xf numFmtId="0" fontId="22" fillId="0" borderId="10" xfId="0" applyFont="1" applyBorder="1" applyAlignment="1">
      <alignment horizontal="right" vertical="center" wrapText="1"/>
    </xf>
    <xf numFmtId="0" fontId="22" fillId="0" borderId="5" xfId="0" applyFont="1" applyBorder="1" applyAlignment="1">
      <alignment horizontal="left" vertical="center"/>
    </xf>
    <xf numFmtId="0" fontId="22" fillId="0" borderId="10" xfId="0" applyFont="1" applyBorder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2" fillId="2" borderId="0" xfId="0" applyFont="1" applyFill="1" applyAlignment="1">
      <alignment horizontal="right" vertical="center" wrapText="1"/>
    </xf>
    <xf numFmtId="0" fontId="22" fillId="7" borderId="0" xfId="0" applyFont="1" applyFill="1" applyAlignment="1">
      <alignment horizontal="right" vertical="center" wrapText="1"/>
    </xf>
    <xf numFmtId="0" fontId="22" fillId="4" borderId="0" xfId="0" applyFont="1" applyFill="1" applyAlignment="1">
      <alignment horizontal="right" vertical="center" wrapText="1"/>
    </xf>
    <xf numFmtId="0" fontId="22" fillId="6" borderId="0" xfId="0" applyFont="1" applyFill="1" applyAlignment="1">
      <alignment horizontal="right" vertical="center" wrapText="1"/>
    </xf>
    <xf numFmtId="0" fontId="22" fillId="5" borderId="0" xfId="0" applyFont="1" applyFill="1" applyAlignment="1">
      <alignment horizontal="right" vertical="center" wrapText="1"/>
    </xf>
    <xf numFmtId="0" fontId="4" fillId="0" borderId="0" xfId="1" applyBorder="1"/>
    <xf numFmtId="166" fontId="10" fillId="0" borderId="0" xfId="0" applyNumberFormat="1" applyFont="1"/>
    <xf numFmtId="0" fontId="10" fillId="0" borderId="0" xfId="0" applyFont="1"/>
    <xf numFmtId="0" fontId="11" fillId="0" borderId="0" xfId="0" applyFont="1"/>
    <xf numFmtId="0" fontId="14" fillId="2" borderId="0" xfId="0" applyFont="1" applyFill="1"/>
    <xf numFmtId="166" fontId="14" fillId="0" borderId="0" xfId="0" applyNumberFormat="1" applyFont="1" applyAlignment="1">
      <alignment horizontal="right"/>
    </xf>
    <xf numFmtId="166" fontId="0" fillId="0" borderId="9" xfId="0" applyNumberFormat="1" applyBorder="1"/>
    <xf numFmtId="166" fontId="10" fillId="0" borderId="11" xfId="0" applyNumberFormat="1" applyFont="1" applyBorder="1"/>
    <xf numFmtId="0" fontId="11" fillId="0" borderId="11" xfId="0" applyFont="1" applyBorder="1"/>
    <xf numFmtId="0" fontId="4" fillId="0" borderId="11" xfId="1" applyBorder="1"/>
    <xf numFmtId="0" fontId="0" fillId="2" borderId="11" xfId="0" applyFill="1" applyBorder="1"/>
    <xf numFmtId="166" fontId="10" fillId="0" borderId="21" xfId="0" applyNumberFormat="1" applyFont="1" applyBorder="1"/>
    <xf numFmtId="165" fontId="10" fillId="0" borderId="11" xfId="0" applyNumberFormat="1" applyFont="1" applyBorder="1" applyAlignment="1">
      <alignment vertical="center"/>
    </xf>
    <xf numFmtId="20" fontId="0" fillId="0" borderId="11" xfId="0" applyNumberFormat="1" applyBorder="1" applyAlignment="1">
      <alignment vertical="center"/>
    </xf>
    <xf numFmtId="20" fontId="0" fillId="0" borderId="11" xfId="0" applyNumberFormat="1" applyBorder="1" applyAlignment="1">
      <alignment horizontal="right"/>
    </xf>
    <xf numFmtId="164" fontId="0" fillId="0" borderId="11" xfId="0" applyNumberFormat="1" applyBorder="1"/>
    <xf numFmtId="0" fontId="0" fillId="0" borderId="11" xfId="0" applyBorder="1" applyAlignment="1">
      <alignment horizontal="center"/>
    </xf>
    <xf numFmtId="0" fontId="1" fillId="0" borderId="22" xfId="0" applyFont="1" applyBorder="1" applyAlignment="1">
      <alignment horizontal="center" vertical="center" wrapText="1"/>
    </xf>
    <xf numFmtId="166" fontId="0" fillId="0" borderId="12" xfId="0" applyNumberFormat="1" applyBorder="1"/>
    <xf numFmtId="0" fontId="0" fillId="0" borderId="0" xfId="0" applyAlignment="1">
      <alignment horizontal="left"/>
    </xf>
    <xf numFmtId="0" fontId="0" fillId="0" borderId="11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" fontId="0" fillId="0" borderId="4" xfId="0" applyNumberForma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" fontId="1" fillId="0" borderId="24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30" fillId="0" borderId="0" xfId="0" applyFont="1" applyAlignment="1">
      <alignment horizontal="center" vertical="center" wrapText="1"/>
    </xf>
    <xf numFmtId="0" fontId="31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19" fillId="8" borderId="0" xfId="0" applyFont="1" applyFill="1" applyAlignment="1">
      <alignment horizontal="center" vertical="center" wrapText="1"/>
    </xf>
    <xf numFmtId="49" fontId="13" fillId="3" borderId="0" xfId="0" applyNumberFormat="1" applyFont="1" applyFill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26" fillId="0" borderId="0" xfId="0" applyFont="1" applyAlignment="1">
      <alignment horizontal="left" vertical="center" wrapText="1"/>
    </xf>
  </cellXfs>
  <cellStyles count="2">
    <cellStyle name="Link" xfId="1" builtinId="8"/>
    <cellStyle name="Standard" xfId="0" builtinId="0"/>
  </cellStyles>
  <dxfs count="7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1" tint="0.34998626667073579"/>
        </patternFill>
      </fill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12371</xdr:colOff>
      <xdr:row>6</xdr:row>
      <xdr:rowOff>9031</xdr:rowOff>
    </xdr:from>
    <xdr:to>
      <xdr:col>27</xdr:col>
      <xdr:colOff>413980</xdr:colOff>
      <xdr:row>28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C849C6F-6A2F-608A-0B30-1730EB0F5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53411" y="1268871"/>
          <a:ext cx="6985289" cy="446136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8</xdr:col>
      <xdr:colOff>14111</xdr:colOff>
      <xdr:row>6</xdr:row>
      <xdr:rowOff>14110</xdr:rowOff>
    </xdr:from>
    <xdr:to>
      <xdr:col>17</xdr:col>
      <xdr:colOff>553259</xdr:colOff>
      <xdr:row>28</xdr:row>
      <xdr:rowOff>10159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A67AA-2ABB-9B05-33FB-784818526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02591" y="1273950"/>
          <a:ext cx="7945789" cy="446644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flightradar24.com/data/airlines/sn-bel" TargetMode="External"/><Relationship Id="rId671" Type="http://schemas.openxmlformats.org/officeDocument/2006/relationships/hyperlink" Target="https://www.flightradar24.com/data/flights/k4645" TargetMode="External"/><Relationship Id="rId769" Type="http://schemas.openxmlformats.org/officeDocument/2006/relationships/hyperlink" Target="https://www.flightradar24.com/data/aircraft/c-gefa" TargetMode="External"/><Relationship Id="rId976" Type="http://schemas.openxmlformats.org/officeDocument/2006/relationships/hyperlink" Target="https://www.flightradar24.com/data/airports/tfs" TargetMode="External"/><Relationship Id="rId21" Type="http://schemas.openxmlformats.org/officeDocument/2006/relationships/hyperlink" Target="https://www.flightradar24.com/data/airports/tun" TargetMode="External"/><Relationship Id="rId324" Type="http://schemas.openxmlformats.org/officeDocument/2006/relationships/hyperlink" Target="https://www.flightradar24.com/data/airlines/x3-tui" TargetMode="External"/><Relationship Id="rId531" Type="http://schemas.openxmlformats.org/officeDocument/2006/relationships/hyperlink" Target="https://www.flightradar24.com/data/flights/ac826" TargetMode="External"/><Relationship Id="rId629" Type="http://schemas.openxmlformats.org/officeDocument/2006/relationships/hyperlink" Target="https://www.flightradar24.com/data/airlines/sn-bel" TargetMode="External"/><Relationship Id="rId1161" Type="http://schemas.openxmlformats.org/officeDocument/2006/relationships/hyperlink" Target="https://www.flightradar24.com/data/airports/nce" TargetMode="External"/><Relationship Id="rId170" Type="http://schemas.openxmlformats.org/officeDocument/2006/relationships/hyperlink" Target="https://www.flightradar24.com/data/airports/vce" TargetMode="External"/><Relationship Id="rId836" Type="http://schemas.openxmlformats.org/officeDocument/2006/relationships/hyperlink" Target="https://www.flightradar24.com/data/aircraft/a6-blm" TargetMode="External"/><Relationship Id="rId1021" Type="http://schemas.openxmlformats.org/officeDocument/2006/relationships/hyperlink" Target="https://www.flightradar24.com/data/airlines/sk-sas" TargetMode="External"/><Relationship Id="rId1119" Type="http://schemas.openxmlformats.org/officeDocument/2006/relationships/hyperlink" Target="https://www.flightradar24.com/data/flights/hv9009" TargetMode="External"/><Relationship Id="rId268" Type="http://schemas.openxmlformats.org/officeDocument/2006/relationships/hyperlink" Target="https://www.flightradar24.com/data/aircraft/d-acnh" TargetMode="External"/><Relationship Id="rId475" Type="http://schemas.openxmlformats.org/officeDocument/2006/relationships/hyperlink" Target="https://www.flightradar24.com/data/aircraft/ei-imv" TargetMode="External"/><Relationship Id="rId682" Type="http://schemas.openxmlformats.org/officeDocument/2006/relationships/hyperlink" Target="https://www.flightradar24.com/data/aircraft/9a-cqf" TargetMode="External"/><Relationship Id="rId903" Type="http://schemas.openxmlformats.org/officeDocument/2006/relationships/hyperlink" Target="https://www.flightradar24.com/data/airports/mad" TargetMode="External"/><Relationship Id="rId32" Type="http://schemas.openxmlformats.org/officeDocument/2006/relationships/hyperlink" Target="https://www.flightradar24.com/data/airports/opo" TargetMode="External"/><Relationship Id="rId128" Type="http://schemas.openxmlformats.org/officeDocument/2006/relationships/hyperlink" Target="https://www.flightradar24.com/data/airlines/x3-tui" TargetMode="External"/><Relationship Id="rId335" Type="http://schemas.openxmlformats.org/officeDocument/2006/relationships/hyperlink" Target="https://www.flightradar24.com/data/airports/ewr" TargetMode="External"/><Relationship Id="rId542" Type="http://schemas.openxmlformats.org/officeDocument/2006/relationships/hyperlink" Target="https://www.flightradar24.com/data/airports/auh" TargetMode="External"/><Relationship Id="rId987" Type="http://schemas.openxmlformats.org/officeDocument/2006/relationships/hyperlink" Target="https://www.flightradar24.com/data/airlines/sn-bel" TargetMode="External"/><Relationship Id="rId1172" Type="http://schemas.openxmlformats.org/officeDocument/2006/relationships/hyperlink" Target="https://www.flightradar24.com/data/airlines/sn-bel" TargetMode="External"/><Relationship Id="rId181" Type="http://schemas.openxmlformats.org/officeDocument/2006/relationships/hyperlink" Target="https://www.flightradar24.com/data/airlines/sn-bel" TargetMode="External"/><Relationship Id="rId402" Type="http://schemas.openxmlformats.org/officeDocument/2006/relationships/hyperlink" Target="https://www.flightradar24.com/data/airlines/lo-lot" TargetMode="External"/><Relationship Id="rId847" Type="http://schemas.openxmlformats.org/officeDocument/2006/relationships/hyperlink" Target="https://www.flightradar24.com/data/airlines/sn-bel" TargetMode="External"/><Relationship Id="rId1032" Type="http://schemas.openxmlformats.org/officeDocument/2006/relationships/hyperlink" Target="https://www.flightradar24.com/data/airports/fra" TargetMode="External"/><Relationship Id="rId279" Type="http://schemas.openxmlformats.org/officeDocument/2006/relationships/hyperlink" Target="https://www.flightradar24.com/data/aircraft/oo-jax" TargetMode="External"/><Relationship Id="rId486" Type="http://schemas.openxmlformats.org/officeDocument/2006/relationships/hyperlink" Target="https://www.flightradar24.com/data/airlines/sn-bel" TargetMode="External"/><Relationship Id="rId693" Type="http://schemas.openxmlformats.org/officeDocument/2006/relationships/hyperlink" Target="https://www.flightradar24.com/data/airlines/sn-bel" TargetMode="External"/><Relationship Id="rId707" Type="http://schemas.openxmlformats.org/officeDocument/2006/relationships/hyperlink" Target="https://www.flightradar24.com/data/flights/ts155" TargetMode="External"/><Relationship Id="rId914" Type="http://schemas.openxmlformats.org/officeDocument/2006/relationships/hyperlink" Target="https://www.flightradar24.com/data/aircraft/oo-sne" TargetMode="External"/><Relationship Id="rId43" Type="http://schemas.openxmlformats.org/officeDocument/2006/relationships/hyperlink" Target="https://www.flightradar24.com/data/airports/fao" TargetMode="External"/><Relationship Id="rId139" Type="http://schemas.openxmlformats.org/officeDocument/2006/relationships/hyperlink" Target="https://www.flightradar24.com/data/airlines/sn-bel" TargetMode="External"/><Relationship Id="rId346" Type="http://schemas.openxmlformats.org/officeDocument/2006/relationships/hyperlink" Target="https://www.flightradar24.com/data/airlines/sn-bel" TargetMode="External"/><Relationship Id="rId553" Type="http://schemas.openxmlformats.org/officeDocument/2006/relationships/hyperlink" Target="https://www.flightradar24.com/data/airlines/xq-sxs" TargetMode="External"/><Relationship Id="rId760" Type="http://schemas.openxmlformats.org/officeDocument/2006/relationships/hyperlink" Target="https://www.flightradar24.com/data/airports/opo" TargetMode="External"/><Relationship Id="rId998" Type="http://schemas.openxmlformats.org/officeDocument/2006/relationships/hyperlink" Target="https://www.flightradar24.com/data/aircraft/oo-ssa" TargetMode="External"/><Relationship Id="rId1183" Type="http://schemas.openxmlformats.org/officeDocument/2006/relationships/hyperlink" Target="https://www.flightradar24.com/data/aircraft/tc-spj" TargetMode="External"/><Relationship Id="rId192" Type="http://schemas.openxmlformats.org/officeDocument/2006/relationships/hyperlink" Target="https://www.flightradar24.com/data/airports/man" TargetMode="External"/><Relationship Id="rId206" Type="http://schemas.openxmlformats.org/officeDocument/2006/relationships/hyperlink" Target="https://www.flightradar24.com/data/aircraft/oo-ssv" TargetMode="External"/><Relationship Id="rId413" Type="http://schemas.openxmlformats.org/officeDocument/2006/relationships/hyperlink" Target="https://www.flightradar24.com/data/airports/bcn" TargetMode="External"/><Relationship Id="rId858" Type="http://schemas.openxmlformats.org/officeDocument/2006/relationships/hyperlink" Target="https://www.flightradar24.com/data/airports/ath" TargetMode="External"/><Relationship Id="rId1043" Type="http://schemas.openxmlformats.org/officeDocument/2006/relationships/hyperlink" Target="https://www.flightradar24.com/data/aircraft/ec-llm" TargetMode="External"/><Relationship Id="rId497" Type="http://schemas.openxmlformats.org/officeDocument/2006/relationships/hyperlink" Target="https://www.flightradar24.com/data/airports/ber" TargetMode="External"/><Relationship Id="rId620" Type="http://schemas.openxmlformats.org/officeDocument/2006/relationships/hyperlink" Target="https://www.flightradar24.com/data/airports/lej" TargetMode="External"/><Relationship Id="rId718" Type="http://schemas.openxmlformats.org/officeDocument/2006/relationships/hyperlink" Target="https://www.flightradar24.com/data/aircraft/oo-sso" TargetMode="External"/><Relationship Id="rId925" Type="http://schemas.openxmlformats.org/officeDocument/2006/relationships/hyperlink" Target="https://www.flightradar24.com/data/airlines/vf-tkj" TargetMode="External"/><Relationship Id="rId357" Type="http://schemas.openxmlformats.org/officeDocument/2006/relationships/hyperlink" Target="https://www.flightradar24.com/data/aircraft/ec-mbs" TargetMode="External"/><Relationship Id="rId1110" Type="http://schemas.openxmlformats.org/officeDocument/2006/relationships/hyperlink" Target="https://www.flightradar24.com/data/airlines/az-ity" TargetMode="External"/><Relationship Id="rId1194" Type="http://schemas.openxmlformats.org/officeDocument/2006/relationships/hyperlink" Target="https://www.flightradar24.com/data/aircraft/oo-snp" TargetMode="External"/><Relationship Id="rId1208" Type="http://schemas.openxmlformats.org/officeDocument/2006/relationships/hyperlink" Target="https://www.flightradar24.com/data/aircraft/d-cicu" TargetMode="External"/><Relationship Id="rId54" Type="http://schemas.openxmlformats.org/officeDocument/2006/relationships/hyperlink" Target="https://www.flightradar24.com/data/aircraft/ln-rgm" TargetMode="External"/><Relationship Id="rId217" Type="http://schemas.openxmlformats.org/officeDocument/2006/relationships/hyperlink" Target="https://www.flightradar24.com/data/airlines/sn-bel" TargetMode="External"/><Relationship Id="rId564" Type="http://schemas.openxmlformats.org/officeDocument/2006/relationships/hyperlink" Target="https://www.flightradar24.com/data/aircraft/a7-bfj" TargetMode="External"/><Relationship Id="rId771" Type="http://schemas.openxmlformats.org/officeDocument/2006/relationships/hyperlink" Target="https://www.flightradar24.com/data/airports/alc" TargetMode="External"/><Relationship Id="rId869" Type="http://schemas.openxmlformats.org/officeDocument/2006/relationships/hyperlink" Target="https://www.flightradar24.com/data/flights/ua998" TargetMode="External"/><Relationship Id="rId424" Type="http://schemas.openxmlformats.org/officeDocument/2006/relationships/hyperlink" Target="https://www.flightradar24.com/data/airports/str" TargetMode="External"/><Relationship Id="rId631" Type="http://schemas.openxmlformats.org/officeDocument/2006/relationships/hyperlink" Target="https://www.flightradar24.com/data/flights/fr163" TargetMode="External"/><Relationship Id="rId729" Type="http://schemas.openxmlformats.org/officeDocument/2006/relationships/hyperlink" Target="https://www.flightradar24.com/data/airports/tll" TargetMode="External"/><Relationship Id="rId1054" Type="http://schemas.openxmlformats.org/officeDocument/2006/relationships/hyperlink" Target="https://www.flightradar24.com/data/aircraft/oo-jal" TargetMode="External"/><Relationship Id="rId270" Type="http://schemas.openxmlformats.org/officeDocument/2006/relationships/hyperlink" Target="https://www.flightradar24.com/data/airports/muc" TargetMode="External"/><Relationship Id="rId936" Type="http://schemas.openxmlformats.org/officeDocument/2006/relationships/hyperlink" Target="https://www.flightradar24.com/data/airports/fez" TargetMode="External"/><Relationship Id="rId1121" Type="http://schemas.openxmlformats.org/officeDocument/2006/relationships/hyperlink" Target="https://www.flightradar24.com/data/airlines/hv-tra" TargetMode="External"/><Relationship Id="rId1219" Type="http://schemas.openxmlformats.org/officeDocument/2006/relationships/hyperlink" Target="https://www.flightradar24.com/data/aircraft/oo-ssn" TargetMode="External"/><Relationship Id="rId65" Type="http://schemas.openxmlformats.org/officeDocument/2006/relationships/hyperlink" Target="https://www.flightradar24.com/data/airlines/tp-tap" TargetMode="External"/><Relationship Id="rId130" Type="http://schemas.openxmlformats.org/officeDocument/2006/relationships/hyperlink" Target="https://www.flightradar24.com/data/flights/tb2182" TargetMode="External"/><Relationship Id="rId368" Type="http://schemas.openxmlformats.org/officeDocument/2006/relationships/hyperlink" Target="https://www.flightradar24.com/data/airports/gva" TargetMode="External"/><Relationship Id="rId575" Type="http://schemas.openxmlformats.org/officeDocument/2006/relationships/hyperlink" Target="https://www.flightradar24.com/data/flights/sn465" TargetMode="External"/><Relationship Id="rId782" Type="http://schemas.openxmlformats.org/officeDocument/2006/relationships/hyperlink" Target="https://www.flightradar24.com/data/flights/ua973" TargetMode="External"/><Relationship Id="rId228" Type="http://schemas.openxmlformats.org/officeDocument/2006/relationships/hyperlink" Target="https://www.flightradar24.com/data/airlines/gq-seh" TargetMode="External"/><Relationship Id="rId435" Type="http://schemas.openxmlformats.org/officeDocument/2006/relationships/hyperlink" Target="https://www.flightradar24.com/data/airports/arn" TargetMode="External"/><Relationship Id="rId642" Type="http://schemas.openxmlformats.org/officeDocument/2006/relationships/hyperlink" Target="https://www.flightradar24.com/data/aircraft/tc-spa" TargetMode="External"/><Relationship Id="rId1065" Type="http://schemas.openxmlformats.org/officeDocument/2006/relationships/hyperlink" Target="https://www.flightradar24.com/data/flights/h5721" TargetMode="External"/><Relationship Id="rId281" Type="http://schemas.openxmlformats.org/officeDocument/2006/relationships/hyperlink" Target="https://www.flightradar24.com/data/airports/pmi" TargetMode="External"/><Relationship Id="rId502" Type="http://schemas.openxmlformats.org/officeDocument/2006/relationships/hyperlink" Target="https://www.flightradar24.com/data/airlines/lh-dlh" TargetMode="External"/><Relationship Id="rId947" Type="http://schemas.openxmlformats.org/officeDocument/2006/relationships/hyperlink" Target="https://www.flightradar24.com/data/airports/psa" TargetMode="External"/><Relationship Id="rId1132" Type="http://schemas.openxmlformats.org/officeDocument/2006/relationships/hyperlink" Target="https://www.flightradar24.com/data/aircraft/cs-ttp" TargetMode="External"/><Relationship Id="rId76" Type="http://schemas.openxmlformats.org/officeDocument/2006/relationships/hyperlink" Target="https://www.flightradar24.com/data/airlines/sn-bel" TargetMode="External"/><Relationship Id="rId141" Type="http://schemas.openxmlformats.org/officeDocument/2006/relationships/hyperlink" Target="https://www.flightradar24.com/data/flights/sn2548" TargetMode="External"/><Relationship Id="rId379" Type="http://schemas.openxmlformats.org/officeDocument/2006/relationships/hyperlink" Target="https://www.flightradar24.com/data/airlines/sn-bel" TargetMode="External"/><Relationship Id="rId586" Type="http://schemas.openxmlformats.org/officeDocument/2006/relationships/hyperlink" Target="https://www.flightradar24.com/data/flights/ac832" TargetMode="External"/><Relationship Id="rId793" Type="http://schemas.openxmlformats.org/officeDocument/2006/relationships/hyperlink" Target="https://www.flightradar24.com/data/flights/kl1704" TargetMode="External"/><Relationship Id="rId807" Type="http://schemas.openxmlformats.org/officeDocument/2006/relationships/hyperlink" Target="https://www.flightradar24.com/data/airlines/sk-sas" TargetMode="External"/><Relationship Id="rId7" Type="http://schemas.openxmlformats.org/officeDocument/2006/relationships/hyperlink" Target="https://www.flightradar24.com/data/aircraft/d-cicu" TargetMode="External"/><Relationship Id="rId239" Type="http://schemas.openxmlformats.org/officeDocument/2006/relationships/hyperlink" Target="https://www.flightradar24.com/data/aircraft/tf-icm" TargetMode="External"/><Relationship Id="rId446" Type="http://schemas.openxmlformats.org/officeDocument/2006/relationships/hyperlink" Target="https://www.flightradar24.com/data/airlines/sn-bel" TargetMode="External"/><Relationship Id="rId653" Type="http://schemas.openxmlformats.org/officeDocument/2006/relationships/hyperlink" Target="https://www.flightradar24.com/data/airlines/qr-qtr" TargetMode="External"/><Relationship Id="rId1076" Type="http://schemas.openxmlformats.org/officeDocument/2006/relationships/hyperlink" Target="https://www.flightradar24.com/data/flights/fr1453" TargetMode="External"/><Relationship Id="rId292" Type="http://schemas.openxmlformats.org/officeDocument/2006/relationships/hyperlink" Target="https://www.flightradar24.com/data/airlines/sn-bel" TargetMode="External"/><Relationship Id="rId306" Type="http://schemas.openxmlformats.org/officeDocument/2006/relationships/hyperlink" Target="https://www.flightradar24.com/data/aircraft/cn-nmt" TargetMode="External"/><Relationship Id="rId860" Type="http://schemas.openxmlformats.org/officeDocument/2006/relationships/hyperlink" Target="https://www.flightradar24.com/data/aircraft/sx-nep" TargetMode="External"/><Relationship Id="rId958" Type="http://schemas.openxmlformats.org/officeDocument/2006/relationships/hyperlink" Target="https://www.flightradar24.com/data/airlines/lh-dlh" TargetMode="External"/><Relationship Id="rId1143" Type="http://schemas.openxmlformats.org/officeDocument/2006/relationships/hyperlink" Target="https://www.flightradar24.com/data/aircraft/oo-snh" TargetMode="External"/><Relationship Id="rId87" Type="http://schemas.openxmlformats.org/officeDocument/2006/relationships/hyperlink" Target="https://www.flightradar24.com/data/airports/bio" TargetMode="External"/><Relationship Id="rId513" Type="http://schemas.openxmlformats.org/officeDocument/2006/relationships/hyperlink" Target="https://www.flightradar24.com/data/airlines/lh-dlh" TargetMode="External"/><Relationship Id="rId597" Type="http://schemas.openxmlformats.org/officeDocument/2006/relationships/hyperlink" Target="https://www.flightradar24.com/data/airports/lej" TargetMode="External"/><Relationship Id="rId720" Type="http://schemas.openxmlformats.org/officeDocument/2006/relationships/hyperlink" Target="https://www.flightradar24.com/data/airports/nap" TargetMode="External"/><Relationship Id="rId818" Type="http://schemas.openxmlformats.org/officeDocument/2006/relationships/hyperlink" Target="https://www.flightradar24.com/data/airports/agp" TargetMode="External"/><Relationship Id="rId152" Type="http://schemas.openxmlformats.org/officeDocument/2006/relationships/hyperlink" Target="https://www.flightradar24.com/data/flights/sn3256" TargetMode="External"/><Relationship Id="rId457" Type="http://schemas.openxmlformats.org/officeDocument/2006/relationships/hyperlink" Target="https://www.flightradar24.com/data/aircraft/oo-sss" TargetMode="External"/><Relationship Id="rId1003" Type="http://schemas.openxmlformats.org/officeDocument/2006/relationships/hyperlink" Target="https://www.flightradar24.com/data/airports/vno" TargetMode="External"/><Relationship Id="rId1087" Type="http://schemas.openxmlformats.org/officeDocument/2006/relationships/hyperlink" Target="https://www.flightradar24.com/data/airports/lpa" TargetMode="External"/><Relationship Id="rId1210" Type="http://schemas.openxmlformats.org/officeDocument/2006/relationships/hyperlink" Target="https://www.flightradar24.com/data/airports/lux" TargetMode="External"/><Relationship Id="rId664" Type="http://schemas.openxmlformats.org/officeDocument/2006/relationships/hyperlink" Target="https://www.flightradar24.com/data/airports/mad" TargetMode="External"/><Relationship Id="rId871" Type="http://schemas.openxmlformats.org/officeDocument/2006/relationships/hyperlink" Target="https://www.flightradar24.com/data/airlines/ua-ual" TargetMode="External"/><Relationship Id="rId969" Type="http://schemas.openxmlformats.org/officeDocument/2006/relationships/hyperlink" Target="https://www.flightradar24.com/data/airlines/h7-hym" TargetMode="External"/><Relationship Id="rId14" Type="http://schemas.openxmlformats.org/officeDocument/2006/relationships/hyperlink" Target="https://www.flightradar24.com/data/flights/at832" TargetMode="External"/><Relationship Id="rId317" Type="http://schemas.openxmlformats.org/officeDocument/2006/relationships/hyperlink" Target="https://www.flightradar24.com/data/airlines/sn-bel" TargetMode="External"/><Relationship Id="rId524" Type="http://schemas.openxmlformats.org/officeDocument/2006/relationships/hyperlink" Target="https://www.flightradar24.com/data/aircraft/n17017" TargetMode="External"/><Relationship Id="rId731" Type="http://schemas.openxmlformats.org/officeDocument/2006/relationships/hyperlink" Target="https://www.flightradar24.com/data/aircraft/yl-abm" TargetMode="External"/><Relationship Id="rId1154" Type="http://schemas.openxmlformats.org/officeDocument/2006/relationships/hyperlink" Target="https://www.flightradar24.com/data/airports/lin" TargetMode="External"/><Relationship Id="rId98" Type="http://schemas.openxmlformats.org/officeDocument/2006/relationships/hyperlink" Target="https://www.flightradar24.com/data/airlines/fh-fhy" TargetMode="External"/><Relationship Id="rId163" Type="http://schemas.openxmlformats.org/officeDocument/2006/relationships/hyperlink" Target="https://www.flightradar24.com/data/flights/ah2062" TargetMode="External"/><Relationship Id="rId370" Type="http://schemas.openxmlformats.org/officeDocument/2006/relationships/hyperlink" Target="https://www.flightradar24.com/data/aircraft/se-rsl" TargetMode="External"/><Relationship Id="rId829" Type="http://schemas.openxmlformats.org/officeDocument/2006/relationships/hyperlink" Target="https://www.flightradar24.com/data/flights/sn3245" TargetMode="External"/><Relationship Id="rId1014" Type="http://schemas.openxmlformats.org/officeDocument/2006/relationships/hyperlink" Target="https://www.flightradar24.com/data/airports/ewr" TargetMode="External"/><Relationship Id="rId1221" Type="http://schemas.openxmlformats.org/officeDocument/2006/relationships/hyperlink" Target="https://www.flightradar24.com/data/airports/gva" TargetMode="External"/><Relationship Id="rId230" Type="http://schemas.openxmlformats.org/officeDocument/2006/relationships/hyperlink" Target="https://www.flightradar24.com/data/flights/gq800" TargetMode="External"/><Relationship Id="rId468" Type="http://schemas.openxmlformats.org/officeDocument/2006/relationships/hyperlink" Target="https://www.flightradar24.com/data/airports/tls" TargetMode="External"/><Relationship Id="rId675" Type="http://schemas.openxmlformats.org/officeDocument/2006/relationships/hyperlink" Target="https://www.flightradar24.com/data/flights/sn3815" TargetMode="External"/><Relationship Id="rId882" Type="http://schemas.openxmlformats.org/officeDocument/2006/relationships/hyperlink" Target="https://www.flightradar24.com/data/flights/hu760" TargetMode="External"/><Relationship Id="rId1098" Type="http://schemas.openxmlformats.org/officeDocument/2006/relationships/hyperlink" Target="https://www.flightradar24.com/data/flights/a3539" TargetMode="External"/><Relationship Id="rId25" Type="http://schemas.openxmlformats.org/officeDocument/2006/relationships/hyperlink" Target="https://www.flightradar24.com/data/airports/ayt" TargetMode="External"/><Relationship Id="rId328" Type="http://schemas.openxmlformats.org/officeDocument/2006/relationships/hyperlink" Target="https://www.flightradar24.com/data/airlines/lh-dlh" TargetMode="External"/><Relationship Id="rId535" Type="http://schemas.openxmlformats.org/officeDocument/2006/relationships/hyperlink" Target="https://www.flightradar24.com/data/flights/u21527" TargetMode="External"/><Relationship Id="rId742" Type="http://schemas.openxmlformats.org/officeDocument/2006/relationships/hyperlink" Target="https://www.flightradar24.com/data/airlines/sn-bel" TargetMode="External"/><Relationship Id="rId1165" Type="http://schemas.openxmlformats.org/officeDocument/2006/relationships/hyperlink" Target="https://www.flightradar24.com/data/airlines/sn-bel" TargetMode="External"/><Relationship Id="rId174" Type="http://schemas.openxmlformats.org/officeDocument/2006/relationships/hyperlink" Target="https://www.flightradar24.com/data/airports/arn" TargetMode="External"/><Relationship Id="rId381" Type="http://schemas.openxmlformats.org/officeDocument/2006/relationships/hyperlink" Target="https://www.flightradar24.com/data/flights/sn2106" TargetMode="External"/><Relationship Id="rId602" Type="http://schemas.openxmlformats.org/officeDocument/2006/relationships/hyperlink" Target="https://www.flightradar24.com/data/flights/sn2900" TargetMode="External"/><Relationship Id="rId1025" Type="http://schemas.openxmlformats.org/officeDocument/2006/relationships/hyperlink" Target="https://www.flightradar24.com/data/aircraft/oo-snk" TargetMode="External"/><Relationship Id="rId241" Type="http://schemas.openxmlformats.org/officeDocument/2006/relationships/hyperlink" Target="https://www.flightradar24.com/data/airports/kef" TargetMode="External"/><Relationship Id="rId479" Type="http://schemas.openxmlformats.org/officeDocument/2006/relationships/hyperlink" Target="https://www.flightradar24.com/data/aircraft/oo-ssv" TargetMode="External"/><Relationship Id="rId686" Type="http://schemas.openxmlformats.org/officeDocument/2006/relationships/hyperlink" Target="https://www.flightradar24.com/data/aircraft/ei-imv" TargetMode="External"/><Relationship Id="rId893" Type="http://schemas.openxmlformats.org/officeDocument/2006/relationships/hyperlink" Target="https://www.flightradar24.com/data/airports/kgs" TargetMode="External"/><Relationship Id="rId907" Type="http://schemas.openxmlformats.org/officeDocument/2006/relationships/hyperlink" Target="https://www.flightradar24.com/data/airlines/sn-bel" TargetMode="External"/><Relationship Id="rId36" Type="http://schemas.openxmlformats.org/officeDocument/2006/relationships/hyperlink" Target="https://www.flightradar24.com/data/flights/u21747" TargetMode="External"/><Relationship Id="rId339" Type="http://schemas.openxmlformats.org/officeDocument/2006/relationships/hyperlink" Target="https://www.flightradar24.com/data/aircraft/oo-ssy" TargetMode="External"/><Relationship Id="rId546" Type="http://schemas.openxmlformats.org/officeDocument/2006/relationships/hyperlink" Target="https://www.flightradar24.com/data/airports/ber" TargetMode="External"/><Relationship Id="rId753" Type="http://schemas.openxmlformats.org/officeDocument/2006/relationships/hyperlink" Target="https://www.flightradar24.com/data/airports/arn" TargetMode="External"/><Relationship Id="rId1176" Type="http://schemas.openxmlformats.org/officeDocument/2006/relationships/hyperlink" Target="https://www.flightradar24.com/data/airlines/-gac" TargetMode="External"/><Relationship Id="rId101" Type="http://schemas.openxmlformats.org/officeDocument/2006/relationships/hyperlink" Target="https://www.flightradar24.com/data/aircraft/d-anne" TargetMode="External"/><Relationship Id="rId185" Type="http://schemas.openxmlformats.org/officeDocument/2006/relationships/hyperlink" Target="https://www.flightradar24.com/data/airlines/tk-thy" TargetMode="External"/><Relationship Id="rId406" Type="http://schemas.openxmlformats.org/officeDocument/2006/relationships/hyperlink" Target="https://www.flightradar24.com/data/airlines/vy-vlg" TargetMode="External"/><Relationship Id="rId960" Type="http://schemas.openxmlformats.org/officeDocument/2006/relationships/hyperlink" Target="https://www.flightradar24.com/data/flights/sn3781" TargetMode="External"/><Relationship Id="rId1036" Type="http://schemas.openxmlformats.org/officeDocument/2006/relationships/hyperlink" Target="https://www.flightradar24.com/data/airlines/os-aua" TargetMode="External"/><Relationship Id="rId392" Type="http://schemas.openxmlformats.org/officeDocument/2006/relationships/hyperlink" Target="https://www.flightradar24.com/data/airports/alc" TargetMode="External"/><Relationship Id="rId613" Type="http://schemas.openxmlformats.org/officeDocument/2006/relationships/hyperlink" Target="https://www.flightradar24.com/data/airlines/x3-tui" TargetMode="External"/><Relationship Id="rId697" Type="http://schemas.openxmlformats.org/officeDocument/2006/relationships/hyperlink" Target="https://www.flightradar24.com/data/airlines/sn-bel" TargetMode="External"/><Relationship Id="rId820" Type="http://schemas.openxmlformats.org/officeDocument/2006/relationships/hyperlink" Target="https://www.flightradar24.com/data/aircraft/ec-mbs" TargetMode="External"/><Relationship Id="rId918" Type="http://schemas.openxmlformats.org/officeDocument/2006/relationships/hyperlink" Target="https://www.flightradar24.com/data/aircraft/ts-imt" TargetMode="External"/><Relationship Id="rId252" Type="http://schemas.openxmlformats.org/officeDocument/2006/relationships/hyperlink" Target="https://www.flightradar24.com/data/airports/fra" TargetMode="External"/><Relationship Id="rId1103" Type="http://schemas.openxmlformats.org/officeDocument/2006/relationships/hyperlink" Target="https://www.flightradar24.com/data/aircraft/oo-snb" TargetMode="External"/><Relationship Id="rId1187" Type="http://schemas.openxmlformats.org/officeDocument/2006/relationships/hyperlink" Target="https://www.flightradar24.com/data/aircraft/es-saa" TargetMode="External"/><Relationship Id="rId47" Type="http://schemas.openxmlformats.org/officeDocument/2006/relationships/hyperlink" Target="https://www.flightradar24.com/data/aircraft/oo-tcv" TargetMode="External"/><Relationship Id="rId112" Type="http://schemas.openxmlformats.org/officeDocument/2006/relationships/hyperlink" Target="https://www.flightradar24.com/data/aircraft/es-saw" TargetMode="External"/><Relationship Id="rId557" Type="http://schemas.openxmlformats.org/officeDocument/2006/relationships/hyperlink" Target="https://www.flightradar24.com/data/airlines/d0-dhk" TargetMode="External"/><Relationship Id="rId764" Type="http://schemas.openxmlformats.org/officeDocument/2006/relationships/hyperlink" Target="https://www.flightradar24.com/data/airlines/vy-vlg" TargetMode="External"/><Relationship Id="rId971" Type="http://schemas.openxmlformats.org/officeDocument/2006/relationships/hyperlink" Target="https://www.flightradar24.com/data/flights/tb351" TargetMode="External"/><Relationship Id="rId196" Type="http://schemas.openxmlformats.org/officeDocument/2006/relationships/hyperlink" Target="https://www.flightradar24.com/data/airports/rmu" TargetMode="External"/><Relationship Id="rId417" Type="http://schemas.openxmlformats.org/officeDocument/2006/relationships/hyperlink" Target="https://www.flightradar24.com/data/aircraft/yl-abm" TargetMode="External"/><Relationship Id="rId624" Type="http://schemas.openxmlformats.org/officeDocument/2006/relationships/hyperlink" Target="https://www.flightradar24.com/data/airports/los" TargetMode="External"/><Relationship Id="rId831" Type="http://schemas.openxmlformats.org/officeDocument/2006/relationships/hyperlink" Target="https://www.flightradar24.com/data/airlines/sn-bel" TargetMode="External"/><Relationship Id="rId1047" Type="http://schemas.openxmlformats.org/officeDocument/2006/relationships/hyperlink" Target="https://www.flightradar24.com/data/aircraft/7t-vkp" TargetMode="External"/><Relationship Id="rId263" Type="http://schemas.openxmlformats.org/officeDocument/2006/relationships/hyperlink" Target="https://www.flightradar24.com/data/airports/otp" TargetMode="External"/><Relationship Id="rId470" Type="http://schemas.openxmlformats.org/officeDocument/2006/relationships/hyperlink" Target="https://www.flightradar24.com/data/airlines/sn-bel" TargetMode="External"/><Relationship Id="rId929" Type="http://schemas.openxmlformats.org/officeDocument/2006/relationships/hyperlink" Target="https://www.flightradar24.com/data/airlines/g9-aby" TargetMode="External"/><Relationship Id="rId1114" Type="http://schemas.openxmlformats.org/officeDocument/2006/relationships/hyperlink" Target="https://www.flightradar24.com/data/aircraft/oo-ssb" TargetMode="External"/><Relationship Id="rId58" Type="http://schemas.openxmlformats.org/officeDocument/2006/relationships/hyperlink" Target="https://www.flightradar24.com/data/airlines/sn-bel" TargetMode="External"/><Relationship Id="rId123" Type="http://schemas.openxmlformats.org/officeDocument/2006/relationships/hyperlink" Target="https://www.flightradar24.com/data/flights/xr1783" TargetMode="External"/><Relationship Id="rId330" Type="http://schemas.openxmlformats.org/officeDocument/2006/relationships/hyperlink" Target="https://www.flightradar24.com/data/aircraft/ei-hxa" TargetMode="External"/><Relationship Id="rId568" Type="http://schemas.openxmlformats.org/officeDocument/2006/relationships/hyperlink" Target="https://www.flightradar24.com/data/aircraft/b-208s" TargetMode="External"/><Relationship Id="rId775" Type="http://schemas.openxmlformats.org/officeDocument/2006/relationships/hyperlink" Target="https://www.flightradar24.com/data/airports/bcm" TargetMode="External"/><Relationship Id="rId982" Type="http://schemas.openxmlformats.org/officeDocument/2006/relationships/hyperlink" Target="https://www.flightradar24.com/data/flights/sn2213" TargetMode="External"/><Relationship Id="rId1198" Type="http://schemas.openxmlformats.org/officeDocument/2006/relationships/hyperlink" Target="https://www.flightradar24.com/data/aircraft/cn-rgw" TargetMode="External"/><Relationship Id="rId428" Type="http://schemas.openxmlformats.org/officeDocument/2006/relationships/hyperlink" Target="https://www.flightradar24.com/data/airports/dub" TargetMode="External"/><Relationship Id="rId635" Type="http://schemas.openxmlformats.org/officeDocument/2006/relationships/hyperlink" Target="https://www.flightradar24.com/data/flights/u21528" TargetMode="External"/><Relationship Id="rId842" Type="http://schemas.openxmlformats.org/officeDocument/2006/relationships/hyperlink" Target="https://www.flightradar24.com/data/airports/mrs" TargetMode="External"/><Relationship Id="rId1058" Type="http://schemas.openxmlformats.org/officeDocument/2006/relationships/hyperlink" Target="https://www.flightradar24.com/data/flights/xr7651" TargetMode="External"/><Relationship Id="rId274" Type="http://schemas.openxmlformats.org/officeDocument/2006/relationships/hyperlink" Target="https://www.flightradar24.com/data/flights/tb2932" TargetMode="External"/><Relationship Id="rId481" Type="http://schemas.openxmlformats.org/officeDocument/2006/relationships/hyperlink" Target="https://www.flightradar24.com/data/airports/mrs" TargetMode="External"/><Relationship Id="rId702" Type="http://schemas.openxmlformats.org/officeDocument/2006/relationships/hyperlink" Target="https://www.flightradar24.com/data/aircraft/oo-ssv" TargetMode="External"/><Relationship Id="rId1125" Type="http://schemas.openxmlformats.org/officeDocument/2006/relationships/hyperlink" Target="https://www.flightradar24.com/data/aircraft/ln-rgm" TargetMode="External"/><Relationship Id="rId69" Type="http://schemas.openxmlformats.org/officeDocument/2006/relationships/hyperlink" Target="https://www.flightradar24.com/data/airports/arn" TargetMode="External"/><Relationship Id="rId134" Type="http://schemas.openxmlformats.org/officeDocument/2006/relationships/hyperlink" Target="https://www.flightradar24.com/data/flights/sn2624" TargetMode="External"/><Relationship Id="rId579" Type="http://schemas.openxmlformats.org/officeDocument/2006/relationships/hyperlink" Target="https://www.flightradar24.com/data/flights/sn358" TargetMode="External"/><Relationship Id="rId786" Type="http://schemas.openxmlformats.org/officeDocument/2006/relationships/hyperlink" Target="https://www.flightradar24.com/data/flights/" TargetMode="External"/><Relationship Id="rId993" Type="http://schemas.openxmlformats.org/officeDocument/2006/relationships/hyperlink" Target="https://www.flightradar24.com/data/airports/ath" TargetMode="External"/><Relationship Id="rId341" Type="http://schemas.openxmlformats.org/officeDocument/2006/relationships/hyperlink" Target="https://www.flightradar24.com/data/airports/muc" TargetMode="External"/><Relationship Id="rId439" Type="http://schemas.openxmlformats.org/officeDocument/2006/relationships/hyperlink" Target="https://www.flightradar24.com/data/aircraft/hb-iji" TargetMode="External"/><Relationship Id="rId646" Type="http://schemas.openxmlformats.org/officeDocument/2006/relationships/hyperlink" Target="https://www.flightradar24.com/data/aircraft/d-aizt" TargetMode="External"/><Relationship Id="rId1069" Type="http://schemas.openxmlformats.org/officeDocument/2006/relationships/hyperlink" Target="https://www.flightradar24.com/data/flights/tb2661" TargetMode="External"/><Relationship Id="rId201" Type="http://schemas.openxmlformats.org/officeDocument/2006/relationships/hyperlink" Target="https://www.flightradar24.com/data/flights/wf1890" TargetMode="External"/><Relationship Id="rId285" Type="http://schemas.openxmlformats.org/officeDocument/2006/relationships/hyperlink" Target="https://www.flightradar24.com/data/airports/saw" TargetMode="External"/><Relationship Id="rId506" Type="http://schemas.openxmlformats.org/officeDocument/2006/relationships/hyperlink" Target="https://www.flightradar24.com/data/airports/gva" TargetMode="External"/><Relationship Id="rId853" Type="http://schemas.openxmlformats.org/officeDocument/2006/relationships/hyperlink" Target="https://www.flightradar24.com/data/flights/xq775" TargetMode="External"/><Relationship Id="rId1136" Type="http://schemas.openxmlformats.org/officeDocument/2006/relationships/hyperlink" Target="https://www.flightradar24.com/data/aircraft/ph-hxm" TargetMode="External"/><Relationship Id="rId492" Type="http://schemas.openxmlformats.org/officeDocument/2006/relationships/hyperlink" Target="https://www.flightradar24.com/data/aircraft/oo-ssf" TargetMode="External"/><Relationship Id="rId713" Type="http://schemas.openxmlformats.org/officeDocument/2006/relationships/hyperlink" Target="https://www.flightradar24.com/data/airlines/ac-aca" TargetMode="External"/><Relationship Id="rId797" Type="http://schemas.openxmlformats.org/officeDocument/2006/relationships/hyperlink" Target="https://www.flightradar24.com/data/flights/sn467" TargetMode="External"/><Relationship Id="rId920" Type="http://schemas.openxmlformats.org/officeDocument/2006/relationships/hyperlink" Target="https://www.flightradar24.com/data/airports/tng" TargetMode="External"/><Relationship Id="rId145" Type="http://schemas.openxmlformats.org/officeDocument/2006/relationships/hyperlink" Target="https://www.flightradar24.com/data/flights/sn3618" TargetMode="External"/><Relationship Id="rId352" Type="http://schemas.openxmlformats.org/officeDocument/2006/relationships/hyperlink" Target="https://www.flightradar24.com/data/airlines/sn-bel" TargetMode="External"/><Relationship Id="rId1203" Type="http://schemas.openxmlformats.org/officeDocument/2006/relationships/hyperlink" Target="https://www.flightradar24.com/data/airlines/tk-thy" TargetMode="External"/><Relationship Id="rId212" Type="http://schemas.openxmlformats.org/officeDocument/2006/relationships/hyperlink" Target="https://www.flightradar24.com/data/airports/dxb" TargetMode="External"/><Relationship Id="rId657" Type="http://schemas.openxmlformats.org/officeDocument/2006/relationships/hyperlink" Target="https://www.flightradar24.com/data/airlines/sn-bel" TargetMode="External"/><Relationship Id="rId864" Type="http://schemas.openxmlformats.org/officeDocument/2006/relationships/hyperlink" Target="https://www.flightradar24.com/data/aircraft/g-neor" TargetMode="External"/><Relationship Id="rId296" Type="http://schemas.openxmlformats.org/officeDocument/2006/relationships/hyperlink" Target="https://www.flightradar24.com/data/airlines/g9-aby" TargetMode="External"/><Relationship Id="rId517" Type="http://schemas.openxmlformats.org/officeDocument/2006/relationships/hyperlink" Target="https://www.flightradar24.com/data/airlines/ts-tsc" TargetMode="External"/><Relationship Id="rId724" Type="http://schemas.openxmlformats.org/officeDocument/2006/relationships/hyperlink" Target="https://www.flightradar24.com/data/airlines/sn-bel" TargetMode="External"/><Relationship Id="rId931" Type="http://schemas.openxmlformats.org/officeDocument/2006/relationships/hyperlink" Target="https://www.flightradar24.com/data/flights/tb2511" TargetMode="External"/><Relationship Id="rId1147" Type="http://schemas.openxmlformats.org/officeDocument/2006/relationships/hyperlink" Target="https://www.flightradar24.com/data/airports/ber" TargetMode="External"/><Relationship Id="rId60" Type="http://schemas.openxmlformats.org/officeDocument/2006/relationships/hyperlink" Target="https://www.flightradar24.com/data/flights/sn3598" TargetMode="External"/><Relationship Id="rId156" Type="http://schemas.openxmlformats.org/officeDocument/2006/relationships/hyperlink" Target="https://www.flightradar24.com/data/aircraft/oo-ssl" TargetMode="External"/><Relationship Id="rId363" Type="http://schemas.openxmlformats.org/officeDocument/2006/relationships/hyperlink" Target="https://www.flightradar24.com/data/aircraft/tc-sph" TargetMode="External"/><Relationship Id="rId570" Type="http://schemas.openxmlformats.org/officeDocument/2006/relationships/hyperlink" Target="https://www.flightradar24.com/data/airports/pek" TargetMode="External"/><Relationship Id="rId1007" Type="http://schemas.openxmlformats.org/officeDocument/2006/relationships/hyperlink" Target="https://www.flightradar24.com/data/airports/lju" TargetMode="External"/><Relationship Id="rId1214" Type="http://schemas.openxmlformats.org/officeDocument/2006/relationships/hyperlink" Target="https://www.flightradar24.com/data/airports/dxb" TargetMode="External"/><Relationship Id="rId223" Type="http://schemas.openxmlformats.org/officeDocument/2006/relationships/hyperlink" Target="https://www.flightradar24.com/data/aircraft/ph-hsb" TargetMode="External"/><Relationship Id="rId430" Type="http://schemas.openxmlformats.org/officeDocument/2006/relationships/hyperlink" Target="https://www.flightradar24.com/data/aircraft/yl-abc" TargetMode="External"/><Relationship Id="rId668" Type="http://schemas.openxmlformats.org/officeDocument/2006/relationships/hyperlink" Target="https://www.flightradar24.com/data/airports/muc" TargetMode="External"/><Relationship Id="rId875" Type="http://schemas.openxmlformats.org/officeDocument/2006/relationships/hyperlink" Target="https://www.flightradar24.com/data/aircraft/d-aild" TargetMode="External"/><Relationship Id="rId1060" Type="http://schemas.openxmlformats.org/officeDocument/2006/relationships/hyperlink" Target="https://www.flightradar24.com/data/airlines/xc-cai" TargetMode="External"/><Relationship Id="rId18" Type="http://schemas.openxmlformats.org/officeDocument/2006/relationships/hyperlink" Target="https://www.flightradar24.com/data/flights/" TargetMode="External"/><Relationship Id="rId528" Type="http://schemas.openxmlformats.org/officeDocument/2006/relationships/hyperlink" Target="https://www.flightradar24.com/data/aircraft/c-frtw" TargetMode="External"/><Relationship Id="rId735" Type="http://schemas.openxmlformats.org/officeDocument/2006/relationships/hyperlink" Target="https://www.flightradar24.com/data/airports/bcn" TargetMode="External"/><Relationship Id="rId942" Type="http://schemas.openxmlformats.org/officeDocument/2006/relationships/hyperlink" Target="https://www.flightradar24.com/data/aircraft/ei-igw" TargetMode="External"/><Relationship Id="rId1158" Type="http://schemas.openxmlformats.org/officeDocument/2006/relationships/hyperlink" Target="https://www.flightradar24.com/data/airlines/qr-qtr" TargetMode="External"/><Relationship Id="rId167" Type="http://schemas.openxmlformats.org/officeDocument/2006/relationships/hyperlink" Target="https://www.flightradar24.com/data/flights/tb3581" TargetMode="External"/><Relationship Id="rId374" Type="http://schemas.openxmlformats.org/officeDocument/2006/relationships/hyperlink" Target="https://www.flightradar24.com/data/aircraft/ec-nzr" TargetMode="External"/><Relationship Id="rId581" Type="http://schemas.openxmlformats.org/officeDocument/2006/relationships/hyperlink" Target="https://www.flightradar24.com/data/airports/vie" TargetMode="External"/><Relationship Id="rId1018" Type="http://schemas.openxmlformats.org/officeDocument/2006/relationships/hyperlink" Target="https://www.flightradar24.com/data/airlines/sn-bel" TargetMode="External"/><Relationship Id="rId71" Type="http://schemas.openxmlformats.org/officeDocument/2006/relationships/hyperlink" Target="https://www.flightradar24.com/data/aircraft/oe-fwf" TargetMode="External"/><Relationship Id="rId234" Type="http://schemas.openxmlformats.org/officeDocument/2006/relationships/hyperlink" Target="https://www.flightradar24.com/data/flights/tb1012" TargetMode="External"/><Relationship Id="rId679" Type="http://schemas.openxmlformats.org/officeDocument/2006/relationships/hyperlink" Target="https://www.flightradar24.com/data/flights/ou457" TargetMode="External"/><Relationship Id="rId802" Type="http://schemas.openxmlformats.org/officeDocument/2006/relationships/hyperlink" Target="https://www.flightradar24.com/data/airports/opo" TargetMode="External"/><Relationship Id="rId886" Type="http://schemas.openxmlformats.org/officeDocument/2006/relationships/hyperlink" Target="https://www.flightradar24.com/data/airports/fco" TargetMode="External"/><Relationship Id="rId2" Type="http://schemas.openxmlformats.org/officeDocument/2006/relationships/hyperlink" Target="https://www.flightradar24.com/data/airlines/ek-uae" TargetMode="External"/><Relationship Id="rId29" Type="http://schemas.openxmlformats.org/officeDocument/2006/relationships/hyperlink" Target="https://www.flightradar24.com/data/flights/tb1752" TargetMode="External"/><Relationship Id="rId441" Type="http://schemas.openxmlformats.org/officeDocument/2006/relationships/hyperlink" Target="https://www.flightradar24.com/data/airports/zrh" TargetMode="External"/><Relationship Id="rId539" Type="http://schemas.openxmlformats.org/officeDocument/2006/relationships/hyperlink" Target="https://www.flightradar24.com/data/flights/sn502" TargetMode="External"/><Relationship Id="rId746" Type="http://schemas.openxmlformats.org/officeDocument/2006/relationships/hyperlink" Target="https://www.flightradar24.com/data/aircraft/hb-iji" TargetMode="External"/><Relationship Id="rId1071" Type="http://schemas.openxmlformats.org/officeDocument/2006/relationships/hyperlink" Target="https://www.flightradar24.com/data/airlines/kk-ngn" TargetMode="External"/><Relationship Id="rId1169" Type="http://schemas.openxmlformats.org/officeDocument/2006/relationships/hyperlink" Target="https://www.flightradar24.com/data/aircraft/oo-tcv" TargetMode="External"/><Relationship Id="rId178" Type="http://schemas.openxmlformats.org/officeDocument/2006/relationships/hyperlink" Target="https://www.flightradar24.com/data/airports/fao" TargetMode="External"/><Relationship Id="rId301" Type="http://schemas.openxmlformats.org/officeDocument/2006/relationships/hyperlink" Target="https://www.flightradar24.com/data/airports/tun" TargetMode="External"/><Relationship Id="rId953" Type="http://schemas.openxmlformats.org/officeDocument/2006/relationships/hyperlink" Target="https://www.flightradar24.com/data/aircraft/oo-tms" TargetMode="External"/><Relationship Id="rId1029" Type="http://schemas.openxmlformats.org/officeDocument/2006/relationships/hyperlink" Target="https://www.flightradar24.com/data/airports/arn" TargetMode="External"/><Relationship Id="rId82" Type="http://schemas.openxmlformats.org/officeDocument/2006/relationships/hyperlink" Target="https://www.flightradar24.com/data/airlines/sn-bel" TargetMode="External"/><Relationship Id="rId385" Type="http://schemas.openxmlformats.org/officeDocument/2006/relationships/hyperlink" Target="https://www.flightradar24.com/data/flights/ei630" TargetMode="External"/><Relationship Id="rId592" Type="http://schemas.openxmlformats.org/officeDocument/2006/relationships/hyperlink" Target="https://www.flightradar24.com/data/airlines/d0-dhk" TargetMode="External"/><Relationship Id="rId606" Type="http://schemas.openxmlformats.org/officeDocument/2006/relationships/hyperlink" Target="https://www.flightradar24.com/data/flights/fh8079" TargetMode="External"/><Relationship Id="rId813" Type="http://schemas.openxmlformats.org/officeDocument/2006/relationships/hyperlink" Target="https://www.flightradar24.com/data/flights/dl141" TargetMode="External"/><Relationship Id="rId245" Type="http://schemas.openxmlformats.org/officeDocument/2006/relationships/hyperlink" Target="https://www.flightradar24.com/data/flights/fr5236" TargetMode="External"/><Relationship Id="rId452" Type="http://schemas.openxmlformats.org/officeDocument/2006/relationships/hyperlink" Target="https://www.flightradar24.com/data/airlines/sn-bel" TargetMode="External"/><Relationship Id="rId897" Type="http://schemas.openxmlformats.org/officeDocument/2006/relationships/hyperlink" Target="https://www.flightradar24.com/data/airports/rba" TargetMode="External"/><Relationship Id="rId1082" Type="http://schemas.openxmlformats.org/officeDocument/2006/relationships/hyperlink" Target="https://www.flightradar24.com/data/aircraft/oo-ssj" TargetMode="External"/><Relationship Id="rId105" Type="http://schemas.openxmlformats.org/officeDocument/2006/relationships/hyperlink" Target="https://www.flightradar24.com/data/aircraft/es-sax" TargetMode="External"/><Relationship Id="rId312" Type="http://schemas.openxmlformats.org/officeDocument/2006/relationships/hyperlink" Target="https://www.flightradar24.com/data/airports/vie" TargetMode="External"/><Relationship Id="rId757" Type="http://schemas.openxmlformats.org/officeDocument/2006/relationships/hyperlink" Target="https://www.flightradar24.com/data/airlines/sn-bel" TargetMode="External"/><Relationship Id="rId964" Type="http://schemas.openxmlformats.org/officeDocument/2006/relationships/hyperlink" Target="https://www.flightradar24.com/data/flights/hu492" TargetMode="External"/><Relationship Id="rId93" Type="http://schemas.openxmlformats.org/officeDocument/2006/relationships/hyperlink" Target="https://www.flightradar24.com/data/aircraft/ei-hhp" TargetMode="External"/><Relationship Id="rId189" Type="http://schemas.openxmlformats.org/officeDocument/2006/relationships/hyperlink" Target="https://www.flightradar24.com/data/airports/cph" TargetMode="External"/><Relationship Id="rId396" Type="http://schemas.openxmlformats.org/officeDocument/2006/relationships/hyperlink" Target="https://www.flightradar24.com/data/airports/cdg" TargetMode="External"/><Relationship Id="rId617" Type="http://schemas.openxmlformats.org/officeDocument/2006/relationships/hyperlink" Target="https://www.flightradar24.com/data/airlines/fh-fhy" TargetMode="External"/><Relationship Id="rId824" Type="http://schemas.openxmlformats.org/officeDocument/2006/relationships/hyperlink" Target="https://www.flightradar24.com/data/aircraft/ec-nzr" TargetMode="External"/><Relationship Id="rId256" Type="http://schemas.openxmlformats.org/officeDocument/2006/relationships/hyperlink" Target="https://www.flightradar24.com/data/flights/fr2918" TargetMode="External"/><Relationship Id="rId463" Type="http://schemas.openxmlformats.org/officeDocument/2006/relationships/hyperlink" Target="https://www.flightradar24.com/data/aircraft/oo-snn" TargetMode="External"/><Relationship Id="rId670" Type="http://schemas.openxmlformats.org/officeDocument/2006/relationships/hyperlink" Target="https://www.flightradar24.com/data/aircraft/d-aibl" TargetMode="External"/><Relationship Id="rId1093" Type="http://schemas.openxmlformats.org/officeDocument/2006/relationships/hyperlink" Target="https://www.flightradar24.com/data/aircraft/es-saw" TargetMode="External"/><Relationship Id="rId1107" Type="http://schemas.openxmlformats.org/officeDocument/2006/relationships/hyperlink" Target="https://www.flightradar24.com/data/aircraft/es-sax" TargetMode="External"/><Relationship Id="rId116" Type="http://schemas.openxmlformats.org/officeDocument/2006/relationships/hyperlink" Target="https://www.flightradar24.com/data/aircraft/oo-snf" TargetMode="External"/><Relationship Id="rId323" Type="http://schemas.openxmlformats.org/officeDocument/2006/relationships/hyperlink" Target="https://www.flightradar24.com/data/aircraft/ph-tfl" TargetMode="External"/><Relationship Id="rId530" Type="http://schemas.openxmlformats.org/officeDocument/2006/relationships/hyperlink" Target="https://www.flightradar24.com/data/airports/yyz" TargetMode="External"/><Relationship Id="rId768" Type="http://schemas.openxmlformats.org/officeDocument/2006/relationships/hyperlink" Target="https://www.flightradar24.com/data/airlines/ac-aca" TargetMode="External"/><Relationship Id="rId975" Type="http://schemas.openxmlformats.org/officeDocument/2006/relationships/hyperlink" Target="https://www.flightradar24.com/data/flights/tb1753" TargetMode="External"/><Relationship Id="rId1160" Type="http://schemas.openxmlformats.org/officeDocument/2006/relationships/hyperlink" Target="https://www.flightradar24.com/data/flights/u21748" TargetMode="External"/><Relationship Id="rId20" Type="http://schemas.openxmlformats.org/officeDocument/2006/relationships/hyperlink" Target="https://www.flightradar24.com/data/airlines/bj-lbt" TargetMode="External"/><Relationship Id="rId628" Type="http://schemas.openxmlformats.org/officeDocument/2006/relationships/hyperlink" Target="https://www.flightradar24.com/data/airports/zrh" TargetMode="External"/><Relationship Id="rId835" Type="http://schemas.openxmlformats.org/officeDocument/2006/relationships/hyperlink" Target="https://www.flightradar24.com/data/airlines/ey-etd" TargetMode="External"/><Relationship Id="rId267" Type="http://schemas.openxmlformats.org/officeDocument/2006/relationships/hyperlink" Target="https://www.flightradar24.com/data/flights/tb1112" TargetMode="External"/><Relationship Id="rId474" Type="http://schemas.openxmlformats.org/officeDocument/2006/relationships/hyperlink" Target="https://www.flightradar24.com/data/airports/man" TargetMode="External"/><Relationship Id="rId1020" Type="http://schemas.openxmlformats.org/officeDocument/2006/relationships/hyperlink" Target="https://www.flightradar24.com/data/airports/arn" TargetMode="External"/><Relationship Id="rId1118" Type="http://schemas.openxmlformats.org/officeDocument/2006/relationships/hyperlink" Target="https://www.flightradar24.com/data/aircraft/tc-fbo" TargetMode="External"/><Relationship Id="rId127" Type="http://schemas.openxmlformats.org/officeDocument/2006/relationships/hyperlink" Target="https://www.flightradar24.com/data/aircraft/oo-tuv" TargetMode="External"/><Relationship Id="rId681" Type="http://schemas.openxmlformats.org/officeDocument/2006/relationships/hyperlink" Target="https://www.flightradar24.com/data/airlines/ou-ctn" TargetMode="External"/><Relationship Id="rId779" Type="http://schemas.openxmlformats.org/officeDocument/2006/relationships/hyperlink" Target="https://www.flightradar24.com/data/airports/waw" TargetMode="External"/><Relationship Id="rId902" Type="http://schemas.openxmlformats.org/officeDocument/2006/relationships/hyperlink" Target="https://www.flightradar24.com/data/aircraft/n2747u" TargetMode="External"/><Relationship Id="rId986" Type="http://schemas.openxmlformats.org/officeDocument/2006/relationships/hyperlink" Target="https://www.flightradar24.com/data/airports/nce" TargetMode="External"/><Relationship Id="rId31" Type="http://schemas.openxmlformats.org/officeDocument/2006/relationships/hyperlink" Target="https://www.flightradar24.com/data/airlines/sn-bel" TargetMode="External"/><Relationship Id="rId334" Type="http://schemas.openxmlformats.org/officeDocument/2006/relationships/hyperlink" Target="https://www.flightradar24.com/data/airlines/ua-ual" TargetMode="External"/><Relationship Id="rId541" Type="http://schemas.openxmlformats.org/officeDocument/2006/relationships/hyperlink" Target="https://www.flightradar24.com/data/airlines/ey-etd" TargetMode="External"/><Relationship Id="rId639" Type="http://schemas.openxmlformats.org/officeDocument/2006/relationships/hyperlink" Target="https://www.flightradar24.com/data/flights/xq757" TargetMode="External"/><Relationship Id="rId1171" Type="http://schemas.openxmlformats.org/officeDocument/2006/relationships/hyperlink" Target="https://www.flightradar24.com/data/airports/ham" TargetMode="External"/><Relationship Id="rId180" Type="http://schemas.openxmlformats.org/officeDocument/2006/relationships/hyperlink" Target="https://www.flightradar24.com/data/aircraft/oo-ssx" TargetMode="External"/><Relationship Id="rId278" Type="http://schemas.openxmlformats.org/officeDocument/2006/relationships/hyperlink" Target="https://www.flightradar24.com/data/flights/3o117" TargetMode="External"/><Relationship Id="rId401" Type="http://schemas.openxmlformats.org/officeDocument/2006/relationships/hyperlink" Target="https://www.flightradar24.com/data/aircraft/sp-lna" TargetMode="External"/><Relationship Id="rId846" Type="http://schemas.openxmlformats.org/officeDocument/2006/relationships/hyperlink" Target="https://www.flightradar24.com/data/airports/bio" TargetMode="External"/><Relationship Id="rId1031" Type="http://schemas.openxmlformats.org/officeDocument/2006/relationships/hyperlink" Target="https://www.flightradar24.com/data/aircraft/oo-ssx" TargetMode="External"/><Relationship Id="rId1129" Type="http://schemas.openxmlformats.org/officeDocument/2006/relationships/hyperlink" Target="https://www.flightradar24.com/data/aircraft/oo-jaf" TargetMode="External"/><Relationship Id="rId485" Type="http://schemas.openxmlformats.org/officeDocument/2006/relationships/hyperlink" Target="https://www.flightradar24.com/data/aircraft/oo-tch" TargetMode="External"/><Relationship Id="rId692" Type="http://schemas.openxmlformats.org/officeDocument/2006/relationships/hyperlink" Target="https://www.flightradar24.com/data/airports/ber" TargetMode="External"/><Relationship Id="rId706" Type="http://schemas.openxmlformats.org/officeDocument/2006/relationships/hyperlink" Target="https://www.flightradar24.com/data/aircraft/oo-ssu" TargetMode="External"/><Relationship Id="rId913" Type="http://schemas.openxmlformats.org/officeDocument/2006/relationships/hyperlink" Target="https://www.flightradar24.com/data/airlines/sn-bel" TargetMode="External"/><Relationship Id="rId42" Type="http://schemas.openxmlformats.org/officeDocument/2006/relationships/hyperlink" Target="https://www.flightradar24.com/data/airlines/sn-bel" TargetMode="External"/><Relationship Id="rId138" Type="http://schemas.openxmlformats.org/officeDocument/2006/relationships/hyperlink" Target="https://www.flightradar24.com/data/aircraft/oo-sso" TargetMode="External"/><Relationship Id="rId345" Type="http://schemas.openxmlformats.org/officeDocument/2006/relationships/hyperlink" Target="https://www.flightradar24.com/data/aircraft/oo-sne" TargetMode="External"/><Relationship Id="rId552" Type="http://schemas.openxmlformats.org/officeDocument/2006/relationships/hyperlink" Target="https://www.flightradar24.com/data/aircraft/tc-spa" TargetMode="External"/><Relationship Id="rId997" Type="http://schemas.openxmlformats.org/officeDocument/2006/relationships/hyperlink" Target="https://www.flightradar24.com/data/airlines/sn-bel" TargetMode="External"/><Relationship Id="rId1182" Type="http://schemas.openxmlformats.org/officeDocument/2006/relationships/hyperlink" Target="https://www.flightradar24.com/data/airlines/xq-sxs" TargetMode="External"/><Relationship Id="rId191" Type="http://schemas.openxmlformats.org/officeDocument/2006/relationships/hyperlink" Target="https://www.flightradar24.com/data/airlines/sn-bel" TargetMode="External"/><Relationship Id="rId205" Type="http://schemas.openxmlformats.org/officeDocument/2006/relationships/hyperlink" Target="https://www.flightradar24.com/data/flights/sn3140" TargetMode="External"/><Relationship Id="rId412" Type="http://schemas.openxmlformats.org/officeDocument/2006/relationships/hyperlink" Target="https://www.flightradar24.com/data/airlines/vy-vlg" TargetMode="External"/><Relationship Id="rId857" Type="http://schemas.openxmlformats.org/officeDocument/2006/relationships/hyperlink" Target="https://www.flightradar24.com/data/flights/a3621" TargetMode="External"/><Relationship Id="rId1042" Type="http://schemas.openxmlformats.org/officeDocument/2006/relationships/hyperlink" Target="https://www.flightradar24.com/data/airlines/vy-vlg" TargetMode="External"/><Relationship Id="rId289" Type="http://schemas.openxmlformats.org/officeDocument/2006/relationships/hyperlink" Target="https://www.flightradar24.com/data/airports/ttu" TargetMode="External"/><Relationship Id="rId496" Type="http://schemas.openxmlformats.org/officeDocument/2006/relationships/hyperlink" Target="https://www.flightradar24.com/data/airlines/sn-bel" TargetMode="External"/><Relationship Id="rId717" Type="http://schemas.openxmlformats.org/officeDocument/2006/relationships/hyperlink" Target="https://www.flightradar24.com/data/airlines/sn-bel" TargetMode="External"/><Relationship Id="rId924" Type="http://schemas.openxmlformats.org/officeDocument/2006/relationships/hyperlink" Target="https://www.flightradar24.com/data/airports/saw" TargetMode="External"/><Relationship Id="rId53" Type="http://schemas.openxmlformats.org/officeDocument/2006/relationships/hyperlink" Target="https://www.flightradar24.com/data/flights/sn3712" TargetMode="External"/><Relationship Id="rId149" Type="http://schemas.openxmlformats.org/officeDocument/2006/relationships/hyperlink" Target="https://www.flightradar24.com/data/aircraft/oo-snh" TargetMode="External"/><Relationship Id="rId356" Type="http://schemas.openxmlformats.org/officeDocument/2006/relationships/hyperlink" Target="https://www.flightradar24.com/data/airports/fra" TargetMode="External"/><Relationship Id="rId563" Type="http://schemas.openxmlformats.org/officeDocument/2006/relationships/hyperlink" Target="https://www.flightradar24.com/data/flights/et3714" TargetMode="External"/><Relationship Id="rId770" Type="http://schemas.openxmlformats.org/officeDocument/2006/relationships/hyperlink" Target="https://www.flightradar24.com/data/flights/vy1335" TargetMode="External"/><Relationship Id="rId1193" Type="http://schemas.openxmlformats.org/officeDocument/2006/relationships/hyperlink" Target="https://www.flightradar24.com/data/airlines/sn-bel" TargetMode="External"/><Relationship Id="rId1207" Type="http://schemas.openxmlformats.org/officeDocument/2006/relationships/hyperlink" Target="https://www.flightradar24.com/data/airlines/-uni" TargetMode="External"/><Relationship Id="rId216" Type="http://schemas.openxmlformats.org/officeDocument/2006/relationships/hyperlink" Target="https://www.flightradar24.com/data/aircraft/oo-sss" TargetMode="External"/><Relationship Id="rId423" Type="http://schemas.openxmlformats.org/officeDocument/2006/relationships/hyperlink" Target="https://www.flightradar24.com/data/aircraft/d-caro" TargetMode="External"/><Relationship Id="rId868" Type="http://schemas.openxmlformats.org/officeDocument/2006/relationships/hyperlink" Target="https://www.flightradar24.com/data/aircraft/ei-dhz" TargetMode="External"/><Relationship Id="rId1053" Type="http://schemas.openxmlformats.org/officeDocument/2006/relationships/hyperlink" Target="https://www.flightradar24.com/data/airlines/x3-tui" TargetMode="External"/><Relationship Id="rId630" Type="http://schemas.openxmlformats.org/officeDocument/2006/relationships/hyperlink" Target="https://www.flightradar24.com/data/aircraft/oo-sne" TargetMode="External"/><Relationship Id="rId728" Type="http://schemas.openxmlformats.org/officeDocument/2006/relationships/hyperlink" Target="https://www.flightradar24.com/data/aircraft/yl-abc" TargetMode="External"/><Relationship Id="rId935" Type="http://schemas.openxmlformats.org/officeDocument/2006/relationships/hyperlink" Target="https://www.flightradar24.com/data/flights/3o118" TargetMode="External"/><Relationship Id="rId64" Type="http://schemas.openxmlformats.org/officeDocument/2006/relationships/hyperlink" Target="https://www.flightradar24.com/data/aircraft/cs-ttp" TargetMode="External"/><Relationship Id="rId367" Type="http://schemas.openxmlformats.org/officeDocument/2006/relationships/hyperlink" Target="https://www.flightradar24.com/data/airlines/sn-bel" TargetMode="External"/><Relationship Id="rId574" Type="http://schemas.openxmlformats.org/officeDocument/2006/relationships/hyperlink" Target="https://www.flightradar24.com/data/airports/ebb" TargetMode="External"/><Relationship Id="rId1120" Type="http://schemas.openxmlformats.org/officeDocument/2006/relationships/hyperlink" Target="https://www.flightradar24.com/data/airports/ibz" TargetMode="External"/><Relationship Id="rId1218" Type="http://schemas.openxmlformats.org/officeDocument/2006/relationships/hyperlink" Target="https://www.flightradar24.com/data/aircraft/oo-snn" TargetMode="External"/><Relationship Id="rId227" Type="http://schemas.openxmlformats.org/officeDocument/2006/relationships/hyperlink" Target="https://www.flightradar24.com/data/aircraft/sx-chg" TargetMode="External"/><Relationship Id="rId781" Type="http://schemas.openxmlformats.org/officeDocument/2006/relationships/hyperlink" Target="https://www.flightradar24.com/data/aircraft/sp-lna" TargetMode="External"/><Relationship Id="rId879" Type="http://schemas.openxmlformats.org/officeDocument/2006/relationships/hyperlink" Target="https://www.flightradar24.com/data/airports/fih" TargetMode="External"/><Relationship Id="rId434" Type="http://schemas.openxmlformats.org/officeDocument/2006/relationships/hyperlink" Target="https://www.flightradar24.com/data/airlines/sn-bel" TargetMode="External"/><Relationship Id="rId641" Type="http://schemas.openxmlformats.org/officeDocument/2006/relationships/hyperlink" Target="https://www.flightradar24.com/data/airlines/xq-sxs" TargetMode="External"/><Relationship Id="rId739" Type="http://schemas.openxmlformats.org/officeDocument/2006/relationships/hyperlink" Target="https://www.flightradar24.com/data/airlines/ju-asl" TargetMode="External"/><Relationship Id="rId1064" Type="http://schemas.openxmlformats.org/officeDocument/2006/relationships/hyperlink" Target="https://www.flightradar24.com/data/aircraft/oo-ssl" TargetMode="External"/><Relationship Id="rId280" Type="http://schemas.openxmlformats.org/officeDocument/2006/relationships/hyperlink" Target="https://www.flightradar24.com/data/airlines/x3-tui" TargetMode="External"/><Relationship Id="rId501" Type="http://schemas.openxmlformats.org/officeDocument/2006/relationships/hyperlink" Target="https://www.flightradar24.com/data/aircraft/d-aibl" TargetMode="External"/><Relationship Id="rId946" Type="http://schemas.openxmlformats.org/officeDocument/2006/relationships/hyperlink" Target="https://www.flightradar24.com/data/flights/fr5235" TargetMode="External"/><Relationship Id="rId1131" Type="http://schemas.openxmlformats.org/officeDocument/2006/relationships/hyperlink" Target="https://www.flightradar24.com/data/airlines/tp-tap" TargetMode="External"/><Relationship Id="rId75" Type="http://schemas.openxmlformats.org/officeDocument/2006/relationships/hyperlink" Target="https://www.flightradar24.com/data/aircraft/oo-ssq" TargetMode="External"/><Relationship Id="rId140" Type="http://schemas.openxmlformats.org/officeDocument/2006/relationships/hyperlink" Target="https://www.flightradar24.com/data/airports/krk" TargetMode="External"/><Relationship Id="rId378" Type="http://schemas.openxmlformats.org/officeDocument/2006/relationships/hyperlink" Target="https://www.flightradar24.com/data/aircraft/oo-ssq" TargetMode="External"/><Relationship Id="rId585" Type="http://schemas.openxmlformats.org/officeDocument/2006/relationships/hyperlink" Target="https://www.flightradar24.com/data/airports/yul" TargetMode="External"/><Relationship Id="rId792" Type="http://schemas.openxmlformats.org/officeDocument/2006/relationships/hyperlink" Target="https://www.flightradar24.com/data/aircraft/ei-des" TargetMode="External"/><Relationship Id="rId806" Type="http://schemas.openxmlformats.org/officeDocument/2006/relationships/hyperlink" Target="https://www.flightradar24.com/data/airports/cph" TargetMode="External"/><Relationship Id="rId6" Type="http://schemas.openxmlformats.org/officeDocument/2006/relationships/hyperlink" Target="https://www.flightradar24.com/data/airports/ist" TargetMode="External"/><Relationship Id="rId238" Type="http://schemas.openxmlformats.org/officeDocument/2006/relationships/hyperlink" Target="https://www.flightradar24.com/data/flights/sn3734" TargetMode="External"/><Relationship Id="rId445" Type="http://schemas.openxmlformats.org/officeDocument/2006/relationships/hyperlink" Target="https://www.flightradar24.com/data/aircraft/oo-snb" TargetMode="External"/><Relationship Id="rId487" Type="http://schemas.openxmlformats.org/officeDocument/2006/relationships/hyperlink" Target="https://www.flightradar24.com/data/airports/cph" TargetMode="External"/><Relationship Id="rId610" Type="http://schemas.openxmlformats.org/officeDocument/2006/relationships/hyperlink" Target="https://www.flightradar24.com/data/flights/tb314" TargetMode="External"/><Relationship Id="rId652" Type="http://schemas.openxmlformats.org/officeDocument/2006/relationships/hyperlink" Target="https://www.flightradar24.com/data/airports/doh" TargetMode="External"/><Relationship Id="rId694" Type="http://schemas.openxmlformats.org/officeDocument/2006/relationships/hyperlink" Target="https://www.flightradar24.com/data/aircraft/oo-tch" TargetMode="External"/><Relationship Id="rId708" Type="http://schemas.openxmlformats.org/officeDocument/2006/relationships/hyperlink" Target="https://www.flightradar24.com/data/airports/yul" TargetMode="External"/><Relationship Id="rId915" Type="http://schemas.openxmlformats.org/officeDocument/2006/relationships/hyperlink" Target="https://www.flightradar24.com/data/flights/tu955" TargetMode="External"/><Relationship Id="rId1075" Type="http://schemas.openxmlformats.org/officeDocument/2006/relationships/hyperlink" Target="https://www.flightradar24.com/data/aircraft/a6-eqj" TargetMode="External"/><Relationship Id="rId291" Type="http://schemas.openxmlformats.org/officeDocument/2006/relationships/hyperlink" Target="https://www.flightradar24.com/data/aircraft/oo-snj" TargetMode="External"/><Relationship Id="rId305" Type="http://schemas.openxmlformats.org/officeDocument/2006/relationships/hyperlink" Target="https://www.flightradar24.com/data/airports/mad" TargetMode="External"/><Relationship Id="rId347" Type="http://schemas.openxmlformats.org/officeDocument/2006/relationships/hyperlink" Target="https://www.flightradar24.com/data/airports/zrh" TargetMode="External"/><Relationship Id="rId512" Type="http://schemas.openxmlformats.org/officeDocument/2006/relationships/hyperlink" Target="https://www.flightradar24.com/data/aircraft/d-aizt" TargetMode="External"/><Relationship Id="rId957" Type="http://schemas.openxmlformats.org/officeDocument/2006/relationships/hyperlink" Target="https://www.flightradar24.com/data/airports/fra" TargetMode="External"/><Relationship Id="rId999" Type="http://schemas.openxmlformats.org/officeDocument/2006/relationships/hyperlink" Target="https://www.flightradar24.com/data/flights/wf1891" TargetMode="External"/><Relationship Id="rId1100" Type="http://schemas.openxmlformats.org/officeDocument/2006/relationships/hyperlink" Target="https://www.flightradar24.com/data/airlines/a3-aee" TargetMode="External"/><Relationship Id="rId1142" Type="http://schemas.openxmlformats.org/officeDocument/2006/relationships/hyperlink" Target="https://www.flightradar24.com/data/airlines/sn-bel" TargetMode="External"/><Relationship Id="rId1184" Type="http://schemas.openxmlformats.org/officeDocument/2006/relationships/hyperlink" Target="https://www.flightradar24.com/data/flights/tb2941" TargetMode="External"/><Relationship Id="rId44" Type="http://schemas.openxmlformats.org/officeDocument/2006/relationships/hyperlink" Target="https://www.flightradar24.com/data/aircraft/d-aibf" TargetMode="External"/><Relationship Id="rId86" Type="http://schemas.openxmlformats.org/officeDocument/2006/relationships/hyperlink" Target="https://www.flightradar24.com/data/airlines/vy-vlg" TargetMode="External"/><Relationship Id="rId151" Type="http://schemas.openxmlformats.org/officeDocument/2006/relationships/hyperlink" Target="https://www.flightradar24.com/data/airports/her" TargetMode="External"/><Relationship Id="rId389" Type="http://schemas.openxmlformats.org/officeDocument/2006/relationships/hyperlink" Target="https://www.flightradar24.com/data/flights/kl1703" TargetMode="External"/><Relationship Id="rId554" Type="http://schemas.openxmlformats.org/officeDocument/2006/relationships/hyperlink" Target="https://www.flightradar24.com/data/airports/adb" TargetMode="External"/><Relationship Id="rId596" Type="http://schemas.openxmlformats.org/officeDocument/2006/relationships/hyperlink" Target="https://www.flightradar24.com/data/airlines/d0-dhk" TargetMode="External"/><Relationship Id="rId761" Type="http://schemas.openxmlformats.org/officeDocument/2006/relationships/hyperlink" Target="https://www.flightradar24.com/data/airlines/fr-ryr" TargetMode="External"/><Relationship Id="rId817" Type="http://schemas.openxmlformats.org/officeDocument/2006/relationships/hyperlink" Target="https://www.flightradar24.com/data/flights/vy2151" TargetMode="External"/><Relationship Id="rId859" Type="http://schemas.openxmlformats.org/officeDocument/2006/relationships/hyperlink" Target="https://www.flightradar24.com/data/airlines/a3-aee" TargetMode="External"/><Relationship Id="rId1002" Type="http://schemas.openxmlformats.org/officeDocument/2006/relationships/hyperlink" Target="https://www.flightradar24.com/data/aircraft/ln-wec" TargetMode="External"/><Relationship Id="rId193" Type="http://schemas.openxmlformats.org/officeDocument/2006/relationships/hyperlink" Target="https://www.flightradar24.com/data/flights/sn2174" TargetMode="External"/><Relationship Id="rId207" Type="http://schemas.openxmlformats.org/officeDocument/2006/relationships/hyperlink" Target="https://www.flightradar24.com/data/airlines/sn-bel" TargetMode="External"/><Relationship Id="rId249" Type="http://schemas.openxmlformats.org/officeDocument/2006/relationships/hyperlink" Target="https://www.flightradar24.com/data/flights/sn3176" TargetMode="External"/><Relationship Id="rId414" Type="http://schemas.openxmlformats.org/officeDocument/2006/relationships/hyperlink" Target="https://www.flightradar24.com/data/aircraft/oe-lxb" TargetMode="External"/><Relationship Id="rId456" Type="http://schemas.openxmlformats.org/officeDocument/2006/relationships/hyperlink" Target="https://www.flightradar24.com/data/airports/bud" TargetMode="External"/><Relationship Id="rId498" Type="http://schemas.openxmlformats.org/officeDocument/2006/relationships/hyperlink" Target="https://www.flightradar24.com/data/aircraft/oo-sso" TargetMode="External"/><Relationship Id="rId621" Type="http://schemas.openxmlformats.org/officeDocument/2006/relationships/hyperlink" Target="https://www.flightradar24.com/data/airlines/d0-dhk" TargetMode="External"/><Relationship Id="rId663" Type="http://schemas.openxmlformats.org/officeDocument/2006/relationships/hyperlink" Target="https://www.flightradar24.com/data/flights/fr2947" TargetMode="External"/><Relationship Id="rId870" Type="http://schemas.openxmlformats.org/officeDocument/2006/relationships/hyperlink" Target="https://www.flightradar24.com/data/airports/ewr" TargetMode="External"/><Relationship Id="rId1044" Type="http://schemas.openxmlformats.org/officeDocument/2006/relationships/hyperlink" Target="https://www.flightradar24.com/data/flights/ah2063" TargetMode="External"/><Relationship Id="rId1086" Type="http://schemas.openxmlformats.org/officeDocument/2006/relationships/hyperlink" Target="https://www.flightradar24.com/data/flights/tb1551" TargetMode="External"/><Relationship Id="rId13" Type="http://schemas.openxmlformats.org/officeDocument/2006/relationships/hyperlink" Target="https://www.flightradar24.com/data/airports/cmn" TargetMode="External"/><Relationship Id="rId109" Type="http://schemas.openxmlformats.org/officeDocument/2006/relationships/hyperlink" Target="https://www.flightradar24.com/data/aircraft/ph-exp" TargetMode="External"/><Relationship Id="rId260" Type="http://schemas.openxmlformats.org/officeDocument/2006/relationships/hyperlink" Target="https://www.flightradar24.com/data/flights/tb746" TargetMode="External"/><Relationship Id="rId316" Type="http://schemas.openxmlformats.org/officeDocument/2006/relationships/hyperlink" Target="https://www.flightradar24.com/data/aircraft/oo-sni" TargetMode="External"/><Relationship Id="rId523" Type="http://schemas.openxmlformats.org/officeDocument/2006/relationships/hyperlink" Target="https://www.flightradar24.com/data/flights/sn516" TargetMode="External"/><Relationship Id="rId719" Type="http://schemas.openxmlformats.org/officeDocument/2006/relationships/hyperlink" Target="https://www.flightradar24.com/data/flights/sn3169" TargetMode="External"/><Relationship Id="rId926" Type="http://schemas.openxmlformats.org/officeDocument/2006/relationships/hyperlink" Target="https://www.flightradar24.com/data/aircraft/yl-ldj" TargetMode="External"/><Relationship Id="rId968" Type="http://schemas.openxmlformats.org/officeDocument/2006/relationships/hyperlink" Target="https://www.flightradar24.com/data/airports/otp" TargetMode="External"/><Relationship Id="rId1111" Type="http://schemas.openxmlformats.org/officeDocument/2006/relationships/hyperlink" Target="https://www.flightradar24.com/data/aircraft/ei-hhp" TargetMode="External"/><Relationship Id="rId1153" Type="http://schemas.openxmlformats.org/officeDocument/2006/relationships/hyperlink" Target="https://www.flightradar24.com/data/flights/sn3149" TargetMode="External"/><Relationship Id="rId55" Type="http://schemas.openxmlformats.org/officeDocument/2006/relationships/hyperlink" Target="https://www.flightradar24.com/data/airlines/sk-sas" TargetMode="External"/><Relationship Id="rId97" Type="http://schemas.openxmlformats.org/officeDocument/2006/relationships/hyperlink" Target="https://www.flightradar24.com/data/aircraft/tc-fbo" TargetMode="External"/><Relationship Id="rId120" Type="http://schemas.openxmlformats.org/officeDocument/2006/relationships/hyperlink" Target="https://www.flightradar24.com/data/aircraft/9h-cxb" TargetMode="External"/><Relationship Id="rId358" Type="http://schemas.openxmlformats.org/officeDocument/2006/relationships/hyperlink" Target="https://www.flightradar24.com/data/airlines/vy-vlg" TargetMode="External"/><Relationship Id="rId565" Type="http://schemas.openxmlformats.org/officeDocument/2006/relationships/hyperlink" Target="https://www.flightradar24.com/data/airlines/qr-qtr" TargetMode="External"/><Relationship Id="rId730" Type="http://schemas.openxmlformats.org/officeDocument/2006/relationships/hyperlink" Target="https://www.flightradar24.com/data/airlines/bt-bti" TargetMode="External"/><Relationship Id="rId772" Type="http://schemas.openxmlformats.org/officeDocument/2006/relationships/hyperlink" Target="https://www.flightradar24.com/data/airlines/vy-vlg" TargetMode="External"/><Relationship Id="rId828" Type="http://schemas.openxmlformats.org/officeDocument/2006/relationships/hyperlink" Target="https://www.flightradar24.com/data/aircraft/oo-ssq" TargetMode="External"/><Relationship Id="rId1013" Type="http://schemas.openxmlformats.org/officeDocument/2006/relationships/hyperlink" Target="https://www.flightradar24.com/data/aircraft/oo-jar" TargetMode="External"/><Relationship Id="rId1195" Type="http://schemas.openxmlformats.org/officeDocument/2006/relationships/hyperlink" Target="https://www.flightradar24.com/data/flights/at833" TargetMode="External"/><Relationship Id="rId1209" Type="http://schemas.openxmlformats.org/officeDocument/2006/relationships/hyperlink" Target="https://www.flightradar24.com/data/flights/" TargetMode="External"/><Relationship Id="rId162" Type="http://schemas.openxmlformats.org/officeDocument/2006/relationships/hyperlink" Target="https://www.flightradar24.com/data/airports/alg" TargetMode="External"/><Relationship Id="rId218" Type="http://schemas.openxmlformats.org/officeDocument/2006/relationships/hyperlink" Target="https://www.flightradar24.com/data/airports/lys" TargetMode="External"/><Relationship Id="rId425" Type="http://schemas.openxmlformats.org/officeDocument/2006/relationships/hyperlink" Target="https://www.flightradar24.com/data/flights/" TargetMode="External"/><Relationship Id="rId467" Type="http://schemas.openxmlformats.org/officeDocument/2006/relationships/hyperlink" Target="https://www.flightradar24.com/data/airlines/sn-bel" TargetMode="External"/><Relationship Id="rId632" Type="http://schemas.openxmlformats.org/officeDocument/2006/relationships/hyperlink" Target="https://www.flightradar24.com/data/airports/ber" TargetMode="External"/><Relationship Id="rId1055" Type="http://schemas.openxmlformats.org/officeDocument/2006/relationships/hyperlink" Target="https://www.flightradar24.com/data/airports/ams" TargetMode="External"/><Relationship Id="rId1097" Type="http://schemas.openxmlformats.org/officeDocument/2006/relationships/hyperlink" Target="https://www.flightradar24.com/data/aircraft/ec-mxg" TargetMode="External"/><Relationship Id="rId1220" Type="http://schemas.openxmlformats.org/officeDocument/2006/relationships/hyperlink" Target="https://www.flightradar24.com/data/airlines/sn-bel" TargetMode="External"/><Relationship Id="rId271" Type="http://schemas.openxmlformats.org/officeDocument/2006/relationships/hyperlink" Target="https://www.flightradar24.com/data/aircraft/oo-jar" TargetMode="External"/><Relationship Id="rId674" Type="http://schemas.openxmlformats.org/officeDocument/2006/relationships/hyperlink" Target="https://www.flightradar24.com/data/aircraft/n775ck" TargetMode="External"/><Relationship Id="rId881" Type="http://schemas.openxmlformats.org/officeDocument/2006/relationships/hyperlink" Target="https://www.flightradar24.com/data/aircraft/oo-sfg" TargetMode="External"/><Relationship Id="rId937" Type="http://schemas.openxmlformats.org/officeDocument/2006/relationships/hyperlink" Target="https://www.flightradar24.com/data/airlines/g9-aby" TargetMode="External"/><Relationship Id="rId979" Type="http://schemas.openxmlformats.org/officeDocument/2006/relationships/hyperlink" Target="https://www.flightradar24.com/data/airports/kef" TargetMode="External"/><Relationship Id="rId1122" Type="http://schemas.openxmlformats.org/officeDocument/2006/relationships/hyperlink" Target="https://www.flightradar24.com/data/aircraft/ph-hsb" TargetMode="External"/><Relationship Id="rId24" Type="http://schemas.openxmlformats.org/officeDocument/2006/relationships/hyperlink" Target="https://www.flightradar24.com/data/airlines/xq-sxs" TargetMode="External"/><Relationship Id="rId66" Type="http://schemas.openxmlformats.org/officeDocument/2006/relationships/hyperlink" Target="https://www.flightradar24.com/data/airports/lis" TargetMode="External"/><Relationship Id="rId131" Type="http://schemas.openxmlformats.org/officeDocument/2006/relationships/hyperlink" Target="https://www.flightradar24.com/data/aircraft/oo-ssb" TargetMode="External"/><Relationship Id="rId327" Type="http://schemas.openxmlformats.org/officeDocument/2006/relationships/hyperlink" Target="https://www.flightradar24.com/data/aircraft/d-aild" TargetMode="External"/><Relationship Id="rId369" Type="http://schemas.openxmlformats.org/officeDocument/2006/relationships/hyperlink" Target="https://www.flightradar24.com/data/flights/sn2712" TargetMode="External"/><Relationship Id="rId534" Type="http://schemas.openxmlformats.org/officeDocument/2006/relationships/hyperlink" Target="https://www.flightradar24.com/data/airports/gva" TargetMode="External"/><Relationship Id="rId576" Type="http://schemas.openxmlformats.org/officeDocument/2006/relationships/hyperlink" Target="https://www.flightradar24.com/data/aircraft/oo-sfx" TargetMode="External"/><Relationship Id="rId741" Type="http://schemas.openxmlformats.org/officeDocument/2006/relationships/hyperlink" Target="https://www.flightradar24.com/data/airports/nce" TargetMode="External"/><Relationship Id="rId783" Type="http://schemas.openxmlformats.org/officeDocument/2006/relationships/hyperlink" Target="https://www.flightradar24.com/data/airports/ord" TargetMode="External"/><Relationship Id="rId839" Type="http://schemas.openxmlformats.org/officeDocument/2006/relationships/hyperlink" Target="https://www.flightradar24.com/data/airlines/sk-sas" TargetMode="External"/><Relationship Id="rId990" Type="http://schemas.openxmlformats.org/officeDocument/2006/relationships/hyperlink" Target="https://www.flightradar24.com/data/airlines/sn-bel" TargetMode="External"/><Relationship Id="rId1164" Type="http://schemas.openxmlformats.org/officeDocument/2006/relationships/hyperlink" Target="https://www.flightradar24.com/data/airports/lhr" TargetMode="External"/><Relationship Id="rId173" Type="http://schemas.openxmlformats.org/officeDocument/2006/relationships/hyperlink" Target="https://www.flightradar24.com/data/airlines/sk-sas" TargetMode="External"/><Relationship Id="rId229" Type="http://schemas.openxmlformats.org/officeDocument/2006/relationships/hyperlink" Target="https://www.flightradar24.com/data/airports/ath" TargetMode="External"/><Relationship Id="rId380" Type="http://schemas.openxmlformats.org/officeDocument/2006/relationships/hyperlink" Target="https://www.flightradar24.com/data/airports/lhr" TargetMode="External"/><Relationship Id="rId436" Type="http://schemas.openxmlformats.org/officeDocument/2006/relationships/hyperlink" Target="https://www.flightradar24.com/data/aircraft/oo-sbc" TargetMode="External"/><Relationship Id="rId601" Type="http://schemas.openxmlformats.org/officeDocument/2006/relationships/hyperlink" Target="https://www.flightradar24.com/data/airports/evn" TargetMode="External"/><Relationship Id="rId643" Type="http://schemas.openxmlformats.org/officeDocument/2006/relationships/hyperlink" Target="https://www.flightradar24.com/data/flights/lh1005" TargetMode="External"/><Relationship Id="rId1024" Type="http://schemas.openxmlformats.org/officeDocument/2006/relationships/hyperlink" Target="https://www.flightradar24.com/data/airlines/sn-bel" TargetMode="External"/><Relationship Id="rId1066" Type="http://schemas.openxmlformats.org/officeDocument/2006/relationships/hyperlink" Target="https://www.flightradar24.com/data/airports/ceq" TargetMode="External"/><Relationship Id="rId240" Type="http://schemas.openxmlformats.org/officeDocument/2006/relationships/hyperlink" Target="https://www.flightradar24.com/data/airlines/fi-ice" TargetMode="External"/><Relationship Id="rId478" Type="http://schemas.openxmlformats.org/officeDocument/2006/relationships/hyperlink" Target="https://www.flightradar24.com/data/flights/az148" TargetMode="External"/><Relationship Id="rId685" Type="http://schemas.openxmlformats.org/officeDocument/2006/relationships/hyperlink" Target="https://www.flightradar24.com/data/airlines/az-ity" TargetMode="External"/><Relationship Id="rId850" Type="http://schemas.openxmlformats.org/officeDocument/2006/relationships/hyperlink" Target="https://www.flightradar24.com/data/airports/ham" TargetMode="External"/><Relationship Id="rId892" Type="http://schemas.openxmlformats.org/officeDocument/2006/relationships/hyperlink" Target="https://www.flightradar24.com/data/flights/sn3243" TargetMode="External"/><Relationship Id="rId906" Type="http://schemas.openxmlformats.org/officeDocument/2006/relationships/hyperlink" Target="https://www.flightradar24.com/data/airports/fna" TargetMode="External"/><Relationship Id="rId948" Type="http://schemas.openxmlformats.org/officeDocument/2006/relationships/hyperlink" Target="https://www.flightradar24.com/data/airlines/fr-ryr" TargetMode="External"/><Relationship Id="rId1133" Type="http://schemas.openxmlformats.org/officeDocument/2006/relationships/hyperlink" Target="https://www.flightradar24.com/data/flights/hv9033" TargetMode="External"/><Relationship Id="rId35" Type="http://schemas.openxmlformats.org/officeDocument/2006/relationships/hyperlink" Target="https://www.flightradar24.com/data/airports/nce" TargetMode="External"/><Relationship Id="rId77" Type="http://schemas.openxmlformats.org/officeDocument/2006/relationships/hyperlink" Target="https://www.flightradar24.com/data/airports/edi" TargetMode="External"/><Relationship Id="rId100" Type="http://schemas.openxmlformats.org/officeDocument/2006/relationships/hyperlink" Target="https://www.flightradar24.com/data/flights/fh8014" TargetMode="External"/><Relationship Id="rId282" Type="http://schemas.openxmlformats.org/officeDocument/2006/relationships/hyperlink" Target="https://www.flightradar24.com/data/flights/tb1412" TargetMode="External"/><Relationship Id="rId338" Type="http://schemas.openxmlformats.org/officeDocument/2006/relationships/hyperlink" Target="https://www.flightradar24.com/data/airports/ist" TargetMode="External"/><Relationship Id="rId503" Type="http://schemas.openxmlformats.org/officeDocument/2006/relationships/hyperlink" Target="https://www.flightradar24.com/data/airports/muc" TargetMode="External"/><Relationship Id="rId545" Type="http://schemas.openxmlformats.org/officeDocument/2006/relationships/hyperlink" Target="https://www.flightradar24.com/data/airlines/fr-ryr" TargetMode="External"/><Relationship Id="rId587" Type="http://schemas.openxmlformats.org/officeDocument/2006/relationships/hyperlink" Target="https://www.flightradar24.com/data/aircraft/oo-sfb" TargetMode="External"/><Relationship Id="rId710" Type="http://schemas.openxmlformats.org/officeDocument/2006/relationships/hyperlink" Target="https://www.flightradar24.com/data/aircraft/c-goik" TargetMode="External"/><Relationship Id="rId752" Type="http://schemas.openxmlformats.org/officeDocument/2006/relationships/hyperlink" Target="https://www.flightradar24.com/data/aircraft/oo-sbc" TargetMode="External"/><Relationship Id="rId808" Type="http://schemas.openxmlformats.org/officeDocument/2006/relationships/hyperlink" Target="https://www.flightradar24.com/data/aircraft/se-rsl" TargetMode="External"/><Relationship Id="rId1175" Type="http://schemas.openxmlformats.org/officeDocument/2006/relationships/hyperlink" Target="https://www.flightradar24.com/data/airports/goa" TargetMode="External"/><Relationship Id="rId8" Type="http://schemas.openxmlformats.org/officeDocument/2006/relationships/hyperlink" Target="https://www.flightradar24.com/data/airlines/-uni" TargetMode="External"/><Relationship Id="rId142" Type="http://schemas.openxmlformats.org/officeDocument/2006/relationships/hyperlink" Target="https://www.flightradar24.com/data/aircraft/oo-snb" TargetMode="External"/><Relationship Id="rId184" Type="http://schemas.openxmlformats.org/officeDocument/2006/relationships/hyperlink" Target="https://www.flightradar24.com/data/aircraft/tc-jtk" TargetMode="External"/><Relationship Id="rId391" Type="http://schemas.openxmlformats.org/officeDocument/2006/relationships/hyperlink" Target="https://www.flightradar24.com/data/airlines/vy-vlg" TargetMode="External"/><Relationship Id="rId405" Type="http://schemas.openxmlformats.org/officeDocument/2006/relationships/hyperlink" Target="https://www.flightradar24.com/data/aircraft/ec-loc" TargetMode="External"/><Relationship Id="rId447" Type="http://schemas.openxmlformats.org/officeDocument/2006/relationships/hyperlink" Target="https://www.flightradar24.com/data/airports/osl" TargetMode="External"/><Relationship Id="rId612" Type="http://schemas.openxmlformats.org/officeDocument/2006/relationships/hyperlink" Target="https://www.flightradar24.com/data/airports/pmi" TargetMode="External"/><Relationship Id="rId794" Type="http://schemas.openxmlformats.org/officeDocument/2006/relationships/hyperlink" Target="https://www.flightradar24.com/data/airports/ams" TargetMode="External"/><Relationship Id="rId1035" Type="http://schemas.openxmlformats.org/officeDocument/2006/relationships/hyperlink" Target="https://www.flightradar24.com/data/airports/vie" TargetMode="External"/><Relationship Id="rId1077" Type="http://schemas.openxmlformats.org/officeDocument/2006/relationships/hyperlink" Target="https://www.flightradar24.com/data/airports/dub" TargetMode="External"/><Relationship Id="rId1200" Type="http://schemas.openxmlformats.org/officeDocument/2006/relationships/hyperlink" Target="https://www.flightradar24.com/data/airlines/sn-bel" TargetMode="External"/><Relationship Id="rId251" Type="http://schemas.openxmlformats.org/officeDocument/2006/relationships/hyperlink" Target="https://www.flightradar24.com/data/airlines/lh-dlh" TargetMode="External"/><Relationship Id="rId489" Type="http://schemas.openxmlformats.org/officeDocument/2006/relationships/hyperlink" Target="https://www.flightradar24.com/data/airlines/fr-ryr" TargetMode="External"/><Relationship Id="rId654" Type="http://schemas.openxmlformats.org/officeDocument/2006/relationships/hyperlink" Target="https://www.flightradar24.com/data/aircraft/a7-bfj" TargetMode="External"/><Relationship Id="rId696" Type="http://schemas.openxmlformats.org/officeDocument/2006/relationships/hyperlink" Target="https://www.flightradar24.com/data/airports/cph" TargetMode="External"/><Relationship Id="rId861" Type="http://schemas.openxmlformats.org/officeDocument/2006/relationships/hyperlink" Target="https://www.flightradar24.com/data/flights/ba393" TargetMode="External"/><Relationship Id="rId917" Type="http://schemas.openxmlformats.org/officeDocument/2006/relationships/hyperlink" Target="https://www.flightradar24.com/data/airlines/tu-tar" TargetMode="External"/><Relationship Id="rId959" Type="http://schemas.openxmlformats.org/officeDocument/2006/relationships/hyperlink" Target="https://www.flightradar24.com/data/aircraft/d-aech" TargetMode="External"/><Relationship Id="rId1102" Type="http://schemas.openxmlformats.org/officeDocument/2006/relationships/hyperlink" Target="https://www.flightradar24.com/data/airlines/sn-bel" TargetMode="External"/><Relationship Id="rId46" Type="http://schemas.openxmlformats.org/officeDocument/2006/relationships/hyperlink" Target="https://www.flightradar24.com/data/airports/muc" TargetMode="External"/><Relationship Id="rId293" Type="http://schemas.openxmlformats.org/officeDocument/2006/relationships/hyperlink" Target="https://www.flightradar24.com/data/airports/alc" TargetMode="External"/><Relationship Id="rId307" Type="http://schemas.openxmlformats.org/officeDocument/2006/relationships/hyperlink" Target="https://www.flightradar24.com/data/airlines/g9-aby" TargetMode="External"/><Relationship Id="rId349" Type="http://schemas.openxmlformats.org/officeDocument/2006/relationships/hyperlink" Target="https://www.flightradar24.com/data/airlines/sk-sas" TargetMode="External"/><Relationship Id="rId514" Type="http://schemas.openxmlformats.org/officeDocument/2006/relationships/hyperlink" Target="https://www.flightradar24.com/data/airports/fra" TargetMode="External"/><Relationship Id="rId556" Type="http://schemas.openxmlformats.org/officeDocument/2006/relationships/hyperlink" Target="https://www.flightradar24.com/data/aircraft/n775ck" TargetMode="External"/><Relationship Id="rId721" Type="http://schemas.openxmlformats.org/officeDocument/2006/relationships/hyperlink" Target="https://www.flightradar24.com/data/airlines/sn-bel" TargetMode="External"/><Relationship Id="rId763" Type="http://schemas.openxmlformats.org/officeDocument/2006/relationships/hyperlink" Target="https://www.flightradar24.com/data/airports/vlc" TargetMode="External"/><Relationship Id="rId1144" Type="http://schemas.openxmlformats.org/officeDocument/2006/relationships/hyperlink" Target="https://www.flightradar24.com/data/airports/muc" TargetMode="External"/><Relationship Id="rId1186" Type="http://schemas.openxmlformats.org/officeDocument/2006/relationships/hyperlink" Target="https://www.flightradar24.com/data/airlines/6y-art" TargetMode="External"/><Relationship Id="rId88" Type="http://schemas.openxmlformats.org/officeDocument/2006/relationships/hyperlink" Target="https://www.flightradar24.com/data/flights/vy1470" TargetMode="External"/><Relationship Id="rId111" Type="http://schemas.openxmlformats.org/officeDocument/2006/relationships/hyperlink" Target="https://www.flightradar24.com/data/airports/ams" TargetMode="External"/><Relationship Id="rId153" Type="http://schemas.openxmlformats.org/officeDocument/2006/relationships/hyperlink" Target="https://www.flightradar24.com/data/aircraft/d-aile" TargetMode="External"/><Relationship Id="rId195" Type="http://schemas.openxmlformats.org/officeDocument/2006/relationships/hyperlink" Target="https://www.flightradar24.com/data/airlines/-vjt" TargetMode="External"/><Relationship Id="rId209" Type="http://schemas.openxmlformats.org/officeDocument/2006/relationships/hyperlink" Target="https://www.flightradar24.com/data/flights/sn2810" TargetMode="External"/><Relationship Id="rId360" Type="http://schemas.openxmlformats.org/officeDocument/2006/relationships/hyperlink" Target="https://www.flightradar24.com/data/aircraft/g-neor" TargetMode="External"/><Relationship Id="rId416" Type="http://schemas.openxmlformats.org/officeDocument/2006/relationships/hyperlink" Target="https://www.flightradar24.com/data/airports/vie" TargetMode="External"/><Relationship Id="rId598" Type="http://schemas.openxmlformats.org/officeDocument/2006/relationships/hyperlink" Target="https://www.flightradar24.com/data/flights/qy850" TargetMode="External"/><Relationship Id="rId819" Type="http://schemas.openxmlformats.org/officeDocument/2006/relationships/hyperlink" Target="https://www.flightradar24.com/data/airlines/vy-vlg" TargetMode="External"/><Relationship Id="rId970" Type="http://schemas.openxmlformats.org/officeDocument/2006/relationships/hyperlink" Target="https://www.flightradar24.com/data/aircraft/yr-sun" TargetMode="External"/><Relationship Id="rId1004" Type="http://schemas.openxmlformats.org/officeDocument/2006/relationships/hyperlink" Target="https://www.flightradar24.com/data/airlines/sn-bel" TargetMode="External"/><Relationship Id="rId1046" Type="http://schemas.openxmlformats.org/officeDocument/2006/relationships/hyperlink" Target="https://www.flightradar24.com/data/airlines/ah-dah" TargetMode="External"/><Relationship Id="rId1211" Type="http://schemas.openxmlformats.org/officeDocument/2006/relationships/hyperlink" Target="https://www.flightradar24.com/data/airlines/-lrq" TargetMode="External"/><Relationship Id="rId220" Type="http://schemas.openxmlformats.org/officeDocument/2006/relationships/hyperlink" Target="https://www.flightradar24.com/data/aircraft/oo-tch" TargetMode="External"/><Relationship Id="rId458" Type="http://schemas.openxmlformats.org/officeDocument/2006/relationships/hyperlink" Target="https://www.flightradar24.com/data/airlines/sn-bel" TargetMode="External"/><Relationship Id="rId623" Type="http://schemas.openxmlformats.org/officeDocument/2006/relationships/hyperlink" Target="https://www.flightradar24.com/data/flights/qy81" TargetMode="External"/><Relationship Id="rId665" Type="http://schemas.openxmlformats.org/officeDocument/2006/relationships/hyperlink" Target="https://www.flightradar24.com/data/airlines/fr-ryr" TargetMode="External"/><Relationship Id="rId830" Type="http://schemas.openxmlformats.org/officeDocument/2006/relationships/hyperlink" Target="https://www.flightradar24.com/data/airports/ath" TargetMode="External"/><Relationship Id="rId872" Type="http://schemas.openxmlformats.org/officeDocument/2006/relationships/hyperlink" Target="https://www.flightradar24.com/data/aircraft/n91007" TargetMode="External"/><Relationship Id="rId928" Type="http://schemas.openxmlformats.org/officeDocument/2006/relationships/hyperlink" Target="https://www.flightradar24.com/data/airports/ttu" TargetMode="External"/><Relationship Id="rId1088" Type="http://schemas.openxmlformats.org/officeDocument/2006/relationships/hyperlink" Target="https://www.flightradar24.com/data/airlines/x3-tui" TargetMode="External"/><Relationship Id="rId15" Type="http://schemas.openxmlformats.org/officeDocument/2006/relationships/hyperlink" Target="https://www.flightradar24.com/data/aircraft/lx-two" TargetMode="External"/><Relationship Id="rId57" Type="http://schemas.openxmlformats.org/officeDocument/2006/relationships/hyperlink" Target="https://www.flightradar24.com/data/aircraft/oo-ssn" TargetMode="External"/><Relationship Id="rId262" Type="http://schemas.openxmlformats.org/officeDocument/2006/relationships/hyperlink" Target="https://www.flightradar24.com/data/airlines/h7-hym" TargetMode="External"/><Relationship Id="rId318" Type="http://schemas.openxmlformats.org/officeDocument/2006/relationships/hyperlink" Target="https://www.flightradar24.com/data/airports/cdg" TargetMode="External"/><Relationship Id="rId525" Type="http://schemas.openxmlformats.org/officeDocument/2006/relationships/hyperlink" Target="https://www.flightradar24.com/data/airlines/ua-ual" TargetMode="External"/><Relationship Id="rId567" Type="http://schemas.openxmlformats.org/officeDocument/2006/relationships/hyperlink" Target="https://www.flightradar24.com/data/flights/qr8114" TargetMode="External"/><Relationship Id="rId732" Type="http://schemas.openxmlformats.org/officeDocument/2006/relationships/hyperlink" Target="https://www.flightradar24.com/data/airports/tls" TargetMode="External"/><Relationship Id="rId1113" Type="http://schemas.openxmlformats.org/officeDocument/2006/relationships/hyperlink" Target="https://www.flightradar24.com/data/airlines/sn-bel" TargetMode="External"/><Relationship Id="rId1155" Type="http://schemas.openxmlformats.org/officeDocument/2006/relationships/hyperlink" Target="https://www.flightradar24.com/data/airlines/sn-bel" TargetMode="External"/><Relationship Id="rId1197" Type="http://schemas.openxmlformats.org/officeDocument/2006/relationships/hyperlink" Target="https://www.flightradar24.com/data/airlines/at-ram" TargetMode="External"/><Relationship Id="rId99" Type="http://schemas.openxmlformats.org/officeDocument/2006/relationships/hyperlink" Target="https://www.flightradar24.com/data/airports/ayt" TargetMode="External"/><Relationship Id="rId122" Type="http://schemas.openxmlformats.org/officeDocument/2006/relationships/hyperlink" Target="https://www.flightradar24.com/data/airports/her" TargetMode="External"/><Relationship Id="rId164" Type="http://schemas.openxmlformats.org/officeDocument/2006/relationships/hyperlink" Target="https://www.flightradar24.com/data/aircraft/oo-jal" TargetMode="External"/><Relationship Id="rId371" Type="http://schemas.openxmlformats.org/officeDocument/2006/relationships/hyperlink" Target="https://www.flightradar24.com/data/airlines/sk-sas" TargetMode="External"/><Relationship Id="rId774" Type="http://schemas.openxmlformats.org/officeDocument/2006/relationships/hyperlink" Target="https://www.flightradar24.com/data/flights/dn404" TargetMode="External"/><Relationship Id="rId981" Type="http://schemas.openxmlformats.org/officeDocument/2006/relationships/hyperlink" Target="https://www.flightradar24.com/data/aircraft/tf-icm" TargetMode="External"/><Relationship Id="rId1015" Type="http://schemas.openxmlformats.org/officeDocument/2006/relationships/hyperlink" Target="https://www.flightradar24.com/data/airlines/ua-ual" TargetMode="External"/><Relationship Id="rId1057" Type="http://schemas.openxmlformats.org/officeDocument/2006/relationships/hyperlink" Target="https://www.flightradar24.com/data/aircraft/ph-exp" TargetMode="External"/><Relationship Id="rId427" Type="http://schemas.openxmlformats.org/officeDocument/2006/relationships/hyperlink" Target="https://www.flightradar24.com/data/airlines/fr-ryr" TargetMode="External"/><Relationship Id="rId469" Type="http://schemas.openxmlformats.org/officeDocument/2006/relationships/hyperlink" Target="https://www.flightradar24.com/data/aircraft/oo-tcv" TargetMode="External"/><Relationship Id="rId634" Type="http://schemas.openxmlformats.org/officeDocument/2006/relationships/hyperlink" Target="https://www.flightradar24.com/data/aircraft/9h-qco" TargetMode="External"/><Relationship Id="rId676" Type="http://schemas.openxmlformats.org/officeDocument/2006/relationships/hyperlink" Target="https://www.flightradar24.com/data/airports/lis" TargetMode="External"/><Relationship Id="rId841" Type="http://schemas.openxmlformats.org/officeDocument/2006/relationships/hyperlink" Target="https://www.flightradar24.com/data/flights/sn3597" TargetMode="External"/><Relationship Id="rId883" Type="http://schemas.openxmlformats.org/officeDocument/2006/relationships/hyperlink" Target="https://www.flightradar24.com/data/airports/szx" TargetMode="External"/><Relationship Id="rId1099" Type="http://schemas.openxmlformats.org/officeDocument/2006/relationships/hyperlink" Target="https://www.flightradar24.com/data/airports/skg" TargetMode="External"/><Relationship Id="rId26" Type="http://schemas.openxmlformats.org/officeDocument/2006/relationships/hyperlink" Target="https://www.flightradar24.com/data/aircraft/es-saa" TargetMode="External"/><Relationship Id="rId231" Type="http://schemas.openxmlformats.org/officeDocument/2006/relationships/hyperlink" Target="https://www.flightradar24.com/data/aircraft/es-sab" TargetMode="External"/><Relationship Id="rId273" Type="http://schemas.openxmlformats.org/officeDocument/2006/relationships/hyperlink" Target="https://www.flightradar24.com/data/airports/tiv" TargetMode="External"/><Relationship Id="rId329" Type="http://schemas.openxmlformats.org/officeDocument/2006/relationships/hyperlink" Target="https://www.flightradar24.com/data/airports/fra" TargetMode="External"/><Relationship Id="rId480" Type="http://schemas.openxmlformats.org/officeDocument/2006/relationships/hyperlink" Target="https://www.flightradar24.com/data/airlines/sn-bel" TargetMode="External"/><Relationship Id="rId536" Type="http://schemas.openxmlformats.org/officeDocument/2006/relationships/hyperlink" Target="https://www.flightradar24.com/data/aircraft/oo-sfg" TargetMode="External"/><Relationship Id="rId701" Type="http://schemas.openxmlformats.org/officeDocument/2006/relationships/hyperlink" Target="https://www.flightradar24.com/data/airlines/sn-bel" TargetMode="External"/><Relationship Id="rId939" Type="http://schemas.openxmlformats.org/officeDocument/2006/relationships/hyperlink" Target="https://www.flightradar24.com/data/flights/fr2917" TargetMode="External"/><Relationship Id="rId1124" Type="http://schemas.openxmlformats.org/officeDocument/2006/relationships/hyperlink" Target="https://www.flightradar24.com/data/airlines/sk-sas" TargetMode="External"/><Relationship Id="rId1166" Type="http://schemas.openxmlformats.org/officeDocument/2006/relationships/hyperlink" Target="https://www.flightradar24.com/data/aircraft/oo-sbb" TargetMode="External"/><Relationship Id="rId68" Type="http://schemas.openxmlformats.org/officeDocument/2006/relationships/hyperlink" Target="https://www.flightradar24.com/data/airlines/sn-bel" TargetMode="External"/><Relationship Id="rId133" Type="http://schemas.openxmlformats.org/officeDocument/2006/relationships/hyperlink" Target="https://www.flightradar24.com/data/airports/ham" TargetMode="External"/><Relationship Id="rId175" Type="http://schemas.openxmlformats.org/officeDocument/2006/relationships/hyperlink" Target="https://www.flightradar24.com/data/flights/sk589" TargetMode="External"/><Relationship Id="rId340" Type="http://schemas.openxmlformats.org/officeDocument/2006/relationships/hyperlink" Target="https://www.flightradar24.com/data/airlines/sn-bel" TargetMode="External"/><Relationship Id="rId578" Type="http://schemas.openxmlformats.org/officeDocument/2006/relationships/hyperlink" Target="https://www.flightradar24.com/data/airports/fih" TargetMode="External"/><Relationship Id="rId743" Type="http://schemas.openxmlformats.org/officeDocument/2006/relationships/hyperlink" Target="https://www.flightradar24.com/data/aircraft/oo-snb" TargetMode="External"/><Relationship Id="rId785" Type="http://schemas.openxmlformats.org/officeDocument/2006/relationships/hyperlink" Target="https://www.flightradar24.com/data/aircraft/n17017" TargetMode="External"/><Relationship Id="rId950" Type="http://schemas.openxmlformats.org/officeDocument/2006/relationships/hyperlink" Target="https://www.flightradar24.com/data/flights/tb1911" TargetMode="External"/><Relationship Id="rId992" Type="http://schemas.openxmlformats.org/officeDocument/2006/relationships/hyperlink" Target="https://www.flightradar24.com/data/flights/gq801" TargetMode="External"/><Relationship Id="rId1026" Type="http://schemas.openxmlformats.org/officeDocument/2006/relationships/hyperlink" Target="https://www.flightradar24.com/data/airports/ist" TargetMode="External"/><Relationship Id="rId200" Type="http://schemas.openxmlformats.org/officeDocument/2006/relationships/hyperlink" Target="https://www.flightradar24.com/data/airports/bgo" TargetMode="External"/><Relationship Id="rId382" Type="http://schemas.openxmlformats.org/officeDocument/2006/relationships/hyperlink" Target="https://www.flightradar24.com/data/aircraft/ei-des" TargetMode="External"/><Relationship Id="rId438" Type="http://schemas.openxmlformats.org/officeDocument/2006/relationships/hyperlink" Target="https://www.flightradar24.com/data/airports/lhr" TargetMode="External"/><Relationship Id="rId603" Type="http://schemas.openxmlformats.org/officeDocument/2006/relationships/hyperlink" Target="https://www.flightradar24.com/data/aircraft/tc-fbo" TargetMode="External"/><Relationship Id="rId645" Type="http://schemas.openxmlformats.org/officeDocument/2006/relationships/hyperlink" Target="https://www.flightradar24.com/data/airlines/lh-dlh" TargetMode="External"/><Relationship Id="rId687" Type="http://schemas.openxmlformats.org/officeDocument/2006/relationships/hyperlink" Target="https://www.flightradar24.com/data/flights/fr658" TargetMode="External"/><Relationship Id="rId810" Type="http://schemas.openxmlformats.org/officeDocument/2006/relationships/hyperlink" Target="https://www.flightradar24.com/data/airports/jfk" TargetMode="External"/><Relationship Id="rId852" Type="http://schemas.openxmlformats.org/officeDocument/2006/relationships/hyperlink" Target="https://www.flightradar24.com/data/aircraft/oo-ssb" TargetMode="External"/><Relationship Id="rId908" Type="http://schemas.openxmlformats.org/officeDocument/2006/relationships/hyperlink" Target="https://www.flightradar24.com/data/aircraft/oo-sfe" TargetMode="External"/><Relationship Id="rId1068" Type="http://schemas.openxmlformats.org/officeDocument/2006/relationships/hyperlink" Target="https://www.flightradar24.com/data/aircraft/d-airz" TargetMode="External"/><Relationship Id="rId242" Type="http://schemas.openxmlformats.org/officeDocument/2006/relationships/hyperlink" Target="https://www.flightradar24.com/data/aircraft/9h-vvl" TargetMode="External"/><Relationship Id="rId284" Type="http://schemas.openxmlformats.org/officeDocument/2006/relationships/hyperlink" Target="https://www.flightradar24.com/data/airlines/vf-tkj" TargetMode="External"/><Relationship Id="rId491" Type="http://schemas.openxmlformats.org/officeDocument/2006/relationships/hyperlink" Target="https://www.flightradar24.com/data/flights/fr2948" TargetMode="External"/><Relationship Id="rId505" Type="http://schemas.openxmlformats.org/officeDocument/2006/relationships/hyperlink" Target="https://www.flightradar24.com/data/airlines/lx-swr" TargetMode="External"/><Relationship Id="rId712" Type="http://schemas.openxmlformats.org/officeDocument/2006/relationships/hyperlink" Target="https://www.flightradar24.com/data/airports/yyz" TargetMode="External"/><Relationship Id="rId894" Type="http://schemas.openxmlformats.org/officeDocument/2006/relationships/hyperlink" Target="https://www.flightradar24.com/data/airlines/sn-bel" TargetMode="External"/><Relationship Id="rId1135" Type="http://schemas.openxmlformats.org/officeDocument/2006/relationships/hyperlink" Target="https://www.flightradar24.com/data/airlines/hv-tra" TargetMode="External"/><Relationship Id="rId1177" Type="http://schemas.openxmlformats.org/officeDocument/2006/relationships/hyperlink" Target="https://www.flightradar24.com/data/aircraft/oe-fwf" TargetMode="External"/><Relationship Id="rId37" Type="http://schemas.openxmlformats.org/officeDocument/2006/relationships/hyperlink" Target="https://www.flightradar24.com/data/aircraft/tc-spa" TargetMode="External"/><Relationship Id="rId79" Type="http://schemas.openxmlformats.org/officeDocument/2006/relationships/hyperlink" Target="https://www.flightradar24.com/data/airlines/qr-qtr" TargetMode="External"/><Relationship Id="rId102" Type="http://schemas.openxmlformats.org/officeDocument/2006/relationships/hyperlink" Target="https://www.flightradar24.com/data/airlines/kk-ngn" TargetMode="External"/><Relationship Id="rId144" Type="http://schemas.openxmlformats.org/officeDocument/2006/relationships/hyperlink" Target="https://www.flightradar24.com/data/airports/nce" TargetMode="External"/><Relationship Id="rId547" Type="http://schemas.openxmlformats.org/officeDocument/2006/relationships/hyperlink" Target="https://www.flightradar24.com/data/flights/fr162" TargetMode="External"/><Relationship Id="rId589" Type="http://schemas.openxmlformats.org/officeDocument/2006/relationships/hyperlink" Target="https://www.flightradar24.com/data/airports/nsi" TargetMode="External"/><Relationship Id="rId754" Type="http://schemas.openxmlformats.org/officeDocument/2006/relationships/hyperlink" Target="https://www.flightradar24.com/data/airlines/sn-bel" TargetMode="External"/><Relationship Id="rId796" Type="http://schemas.openxmlformats.org/officeDocument/2006/relationships/hyperlink" Target="https://www.flightradar24.com/data/aircraft/ph-ezc" TargetMode="External"/><Relationship Id="rId961" Type="http://schemas.openxmlformats.org/officeDocument/2006/relationships/hyperlink" Target="https://www.flightradar24.com/data/airports/tfs" TargetMode="External"/><Relationship Id="rId1202" Type="http://schemas.openxmlformats.org/officeDocument/2006/relationships/hyperlink" Target="https://www.flightradar24.com/data/airports/ist" TargetMode="External"/><Relationship Id="rId90" Type="http://schemas.openxmlformats.org/officeDocument/2006/relationships/hyperlink" Target="https://www.flightradar24.com/data/airlines/fr-ryr" TargetMode="External"/><Relationship Id="rId186" Type="http://schemas.openxmlformats.org/officeDocument/2006/relationships/hyperlink" Target="https://www.flightradar24.com/data/airports/ist" TargetMode="External"/><Relationship Id="rId351" Type="http://schemas.openxmlformats.org/officeDocument/2006/relationships/hyperlink" Target="https://www.flightradar24.com/data/aircraft/oo-ssn" TargetMode="External"/><Relationship Id="rId393" Type="http://schemas.openxmlformats.org/officeDocument/2006/relationships/hyperlink" Target="https://www.flightradar24.com/data/flights/vy1334" TargetMode="External"/><Relationship Id="rId407" Type="http://schemas.openxmlformats.org/officeDocument/2006/relationships/hyperlink" Target="https://www.flightradar24.com/data/airports/vlc" TargetMode="External"/><Relationship Id="rId449" Type="http://schemas.openxmlformats.org/officeDocument/2006/relationships/hyperlink" Target="https://www.flightradar24.com/data/airlines/dl-dal" TargetMode="External"/><Relationship Id="rId614" Type="http://schemas.openxmlformats.org/officeDocument/2006/relationships/hyperlink" Target="https://www.flightradar24.com/data/aircraft/oo-jax" TargetMode="External"/><Relationship Id="rId656" Type="http://schemas.openxmlformats.org/officeDocument/2006/relationships/hyperlink" Target="https://www.flightradar24.com/data/airports/flr" TargetMode="External"/><Relationship Id="rId821" Type="http://schemas.openxmlformats.org/officeDocument/2006/relationships/hyperlink" Target="https://www.flightradar24.com/data/flights/ux1172" TargetMode="External"/><Relationship Id="rId863" Type="http://schemas.openxmlformats.org/officeDocument/2006/relationships/hyperlink" Target="https://www.flightradar24.com/data/airlines/ba-baw" TargetMode="External"/><Relationship Id="rId1037" Type="http://schemas.openxmlformats.org/officeDocument/2006/relationships/hyperlink" Target="https://www.flightradar24.com/data/aircraft/oe-lbx" TargetMode="External"/><Relationship Id="rId1079" Type="http://schemas.openxmlformats.org/officeDocument/2006/relationships/hyperlink" Target="https://www.flightradar24.com/data/aircraft/ei-eby" TargetMode="External"/><Relationship Id="rId211" Type="http://schemas.openxmlformats.org/officeDocument/2006/relationships/hyperlink" Target="https://www.flightradar24.com/data/airlines/ek-uae" TargetMode="External"/><Relationship Id="rId253" Type="http://schemas.openxmlformats.org/officeDocument/2006/relationships/hyperlink" Target="https://www.flightradar24.com/data/aircraft/ei-igw" TargetMode="External"/><Relationship Id="rId295" Type="http://schemas.openxmlformats.org/officeDocument/2006/relationships/hyperlink" Target="https://www.flightradar24.com/data/aircraft/cn-nmp" TargetMode="External"/><Relationship Id="rId309" Type="http://schemas.openxmlformats.org/officeDocument/2006/relationships/hyperlink" Target="https://www.flightradar24.com/data/flights/3o135" TargetMode="External"/><Relationship Id="rId460" Type="http://schemas.openxmlformats.org/officeDocument/2006/relationships/hyperlink" Target="https://www.flightradar24.com/data/aircraft/9a-cqf" TargetMode="External"/><Relationship Id="rId516" Type="http://schemas.openxmlformats.org/officeDocument/2006/relationships/hyperlink" Target="https://www.flightradar24.com/data/aircraft/c-goik" TargetMode="External"/><Relationship Id="rId698" Type="http://schemas.openxmlformats.org/officeDocument/2006/relationships/hyperlink" Target="https://www.flightradar24.com/data/aircraft/oo-ssa" TargetMode="External"/><Relationship Id="rId919" Type="http://schemas.openxmlformats.org/officeDocument/2006/relationships/hyperlink" Target="https://www.flightradar24.com/data/flights/3o114" TargetMode="External"/><Relationship Id="rId1090" Type="http://schemas.openxmlformats.org/officeDocument/2006/relationships/hyperlink" Target="https://www.flightradar24.com/data/flights/tb2951" TargetMode="External"/><Relationship Id="rId1104" Type="http://schemas.openxmlformats.org/officeDocument/2006/relationships/hyperlink" Target="https://www.flightradar24.com/data/flights/tb2327" TargetMode="External"/><Relationship Id="rId1146" Type="http://schemas.openxmlformats.org/officeDocument/2006/relationships/hyperlink" Target="https://www.flightradar24.com/data/aircraft/d-aibf" TargetMode="External"/><Relationship Id="rId48" Type="http://schemas.openxmlformats.org/officeDocument/2006/relationships/hyperlink" Target="https://www.flightradar24.com/data/airlines/sn-bel" TargetMode="External"/><Relationship Id="rId113" Type="http://schemas.openxmlformats.org/officeDocument/2006/relationships/hyperlink" Target="https://www.flightradar24.com/data/airlines/6y-art" TargetMode="External"/><Relationship Id="rId320" Type="http://schemas.openxmlformats.org/officeDocument/2006/relationships/hyperlink" Target="https://www.flightradar24.com/data/airlines/fr-ryr" TargetMode="External"/><Relationship Id="rId558" Type="http://schemas.openxmlformats.org/officeDocument/2006/relationships/hyperlink" Target="https://www.flightradar24.com/data/airports/cvg" TargetMode="External"/><Relationship Id="rId723" Type="http://schemas.openxmlformats.org/officeDocument/2006/relationships/hyperlink" Target="https://www.flightradar24.com/data/airports/lys" TargetMode="External"/><Relationship Id="rId765" Type="http://schemas.openxmlformats.org/officeDocument/2006/relationships/hyperlink" Target="https://www.flightradar24.com/data/aircraft/ec-loc" TargetMode="External"/><Relationship Id="rId930" Type="http://schemas.openxmlformats.org/officeDocument/2006/relationships/hyperlink" Target="https://www.flightradar24.com/data/aircraft/cn-nml" TargetMode="External"/><Relationship Id="rId972" Type="http://schemas.openxmlformats.org/officeDocument/2006/relationships/hyperlink" Target="https://www.flightradar24.com/data/airports/cun" TargetMode="External"/><Relationship Id="rId1006" Type="http://schemas.openxmlformats.org/officeDocument/2006/relationships/hyperlink" Target="https://www.flightradar24.com/data/flights/sn3343" TargetMode="External"/><Relationship Id="rId1188" Type="http://schemas.openxmlformats.org/officeDocument/2006/relationships/hyperlink" Target="https://www.flightradar24.com/data/flights/bj397" TargetMode="External"/><Relationship Id="rId155" Type="http://schemas.openxmlformats.org/officeDocument/2006/relationships/hyperlink" Target="https://www.flightradar24.com/data/airports/fra" TargetMode="External"/><Relationship Id="rId197" Type="http://schemas.openxmlformats.org/officeDocument/2006/relationships/hyperlink" Target="https://www.flightradar24.com/data/flights/h5721" TargetMode="External"/><Relationship Id="rId362" Type="http://schemas.openxmlformats.org/officeDocument/2006/relationships/hyperlink" Target="https://www.flightradar24.com/data/airports/lhr" TargetMode="External"/><Relationship Id="rId418" Type="http://schemas.openxmlformats.org/officeDocument/2006/relationships/hyperlink" Target="https://www.flightradar24.com/data/airlines/bt-bti" TargetMode="External"/><Relationship Id="rId625" Type="http://schemas.openxmlformats.org/officeDocument/2006/relationships/hyperlink" Target="https://www.flightradar24.com/data/airlines/d0-dhk" TargetMode="External"/><Relationship Id="rId832" Type="http://schemas.openxmlformats.org/officeDocument/2006/relationships/hyperlink" Target="https://www.flightradar24.com/data/aircraft/oo-snq" TargetMode="External"/><Relationship Id="rId1048" Type="http://schemas.openxmlformats.org/officeDocument/2006/relationships/hyperlink" Target="https://www.flightradar24.com/data/airports/zrh" TargetMode="External"/><Relationship Id="rId1213" Type="http://schemas.openxmlformats.org/officeDocument/2006/relationships/hyperlink" Target="https://www.flightradar24.com/data/flights/ek182" TargetMode="External"/><Relationship Id="rId222" Type="http://schemas.openxmlformats.org/officeDocument/2006/relationships/hyperlink" Target="https://www.flightradar24.com/data/airports/ber" TargetMode="External"/><Relationship Id="rId264" Type="http://schemas.openxmlformats.org/officeDocument/2006/relationships/hyperlink" Target="https://www.flightradar24.com/data/aircraft/oo-tms" TargetMode="External"/><Relationship Id="rId471" Type="http://schemas.openxmlformats.org/officeDocument/2006/relationships/hyperlink" Target="https://www.flightradar24.com/data/airports/lys" TargetMode="External"/><Relationship Id="rId667" Type="http://schemas.openxmlformats.org/officeDocument/2006/relationships/hyperlink" Target="https://www.flightradar24.com/data/flights/lh2283" TargetMode="External"/><Relationship Id="rId874" Type="http://schemas.openxmlformats.org/officeDocument/2006/relationships/hyperlink" Target="https://www.flightradar24.com/data/airlines/lh-dlh" TargetMode="External"/><Relationship Id="rId1115" Type="http://schemas.openxmlformats.org/officeDocument/2006/relationships/hyperlink" Target="https://www.flightradar24.com/data/flights/fh8067" TargetMode="External"/><Relationship Id="rId17" Type="http://schemas.openxmlformats.org/officeDocument/2006/relationships/hyperlink" Target="https://www.flightradar24.com/data/airports/ahu" TargetMode="External"/><Relationship Id="rId59" Type="http://schemas.openxmlformats.org/officeDocument/2006/relationships/hyperlink" Target="https://www.flightradar24.com/data/airports/mrs" TargetMode="External"/><Relationship Id="rId124" Type="http://schemas.openxmlformats.org/officeDocument/2006/relationships/hyperlink" Target="https://www.flightradar24.com/data/aircraft/ec-llm" TargetMode="External"/><Relationship Id="rId527" Type="http://schemas.openxmlformats.org/officeDocument/2006/relationships/hyperlink" Target="https://www.flightradar24.com/data/flights/ua999" TargetMode="External"/><Relationship Id="rId569" Type="http://schemas.openxmlformats.org/officeDocument/2006/relationships/hyperlink" Target="https://www.flightradar24.com/data/airlines/hu-chh" TargetMode="External"/><Relationship Id="rId734" Type="http://schemas.openxmlformats.org/officeDocument/2006/relationships/hyperlink" Target="https://www.flightradar24.com/data/aircraft/oo-ssl" TargetMode="External"/><Relationship Id="rId776" Type="http://schemas.openxmlformats.org/officeDocument/2006/relationships/hyperlink" Target="https://www.flightradar24.com/data/airlines/dn-joc" TargetMode="External"/><Relationship Id="rId941" Type="http://schemas.openxmlformats.org/officeDocument/2006/relationships/hyperlink" Target="https://www.flightradar24.com/data/airlines/fr-ryr" TargetMode="External"/><Relationship Id="rId983" Type="http://schemas.openxmlformats.org/officeDocument/2006/relationships/hyperlink" Target="https://www.flightradar24.com/data/airports/smi" TargetMode="External"/><Relationship Id="rId1157" Type="http://schemas.openxmlformats.org/officeDocument/2006/relationships/hyperlink" Target="https://www.flightradar24.com/data/airports/doh" TargetMode="External"/><Relationship Id="rId1199" Type="http://schemas.openxmlformats.org/officeDocument/2006/relationships/hyperlink" Target="https://www.flightradar24.com/data/airports/muc" TargetMode="External"/><Relationship Id="rId70" Type="http://schemas.openxmlformats.org/officeDocument/2006/relationships/hyperlink" Target="https://www.flightradar24.com/data/flights/sn2292" TargetMode="External"/><Relationship Id="rId166" Type="http://schemas.openxmlformats.org/officeDocument/2006/relationships/hyperlink" Target="https://www.flightradar24.com/data/airports/pmo" TargetMode="External"/><Relationship Id="rId331" Type="http://schemas.openxmlformats.org/officeDocument/2006/relationships/hyperlink" Target="https://www.flightradar24.com/data/airlines/az-ity" TargetMode="External"/><Relationship Id="rId373" Type="http://schemas.openxmlformats.org/officeDocument/2006/relationships/hyperlink" Target="https://www.flightradar24.com/data/flights/sk593" TargetMode="External"/><Relationship Id="rId429" Type="http://schemas.openxmlformats.org/officeDocument/2006/relationships/hyperlink" Target="https://www.flightradar24.com/data/flights/fr657" TargetMode="External"/><Relationship Id="rId580" Type="http://schemas.openxmlformats.org/officeDocument/2006/relationships/hyperlink" Target="https://www.flightradar24.com/data/aircraft/d-cawo" TargetMode="External"/><Relationship Id="rId636" Type="http://schemas.openxmlformats.org/officeDocument/2006/relationships/hyperlink" Target="https://www.flightradar24.com/data/airports/gva" TargetMode="External"/><Relationship Id="rId801" Type="http://schemas.openxmlformats.org/officeDocument/2006/relationships/hyperlink" Target="https://www.flightradar24.com/data/flights/sn3811" TargetMode="External"/><Relationship Id="rId1017" Type="http://schemas.openxmlformats.org/officeDocument/2006/relationships/hyperlink" Target="https://www.flightradar24.com/data/airports/mad" TargetMode="External"/><Relationship Id="rId1059" Type="http://schemas.openxmlformats.org/officeDocument/2006/relationships/hyperlink" Target="https://www.flightradar24.com/data/airports/boj" TargetMode="External"/><Relationship Id="rId1" Type="http://schemas.openxmlformats.org/officeDocument/2006/relationships/hyperlink" Target="https://www.flightradar24.com/data/aircraft/a6-eql" TargetMode="External"/><Relationship Id="rId233" Type="http://schemas.openxmlformats.org/officeDocument/2006/relationships/hyperlink" Target="https://www.flightradar24.com/data/airports/agp" TargetMode="External"/><Relationship Id="rId440" Type="http://schemas.openxmlformats.org/officeDocument/2006/relationships/hyperlink" Target="https://www.flightradar24.com/data/airlines/lx-swr" TargetMode="External"/><Relationship Id="rId678" Type="http://schemas.openxmlformats.org/officeDocument/2006/relationships/hyperlink" Target="https://www.flightradar24.com/data/aircraft/oo-tcv" TargetMode="External"/><Relationship Id="rId843" Type="http://schemas.openxmlformats.org/officeDocument/2006/relationships/hyperlink" Target="https://www.flightradar24.com/data/airlines/sn-bel" TargetMode="External"/><Relationship Id="rId885" Type="http://schemas.openxmlformats.org/officeDocument/2006/relationships/hyperlink" Target="https://www.flightradar24.com/data/aircraft/b-1345" TargetMode="External"/><Relationship Id="rId1070" Type="http://schemas.openxmlformats.org/officeDocument/2006/relationships/hyperlink" Target="https://www.flightradar24.com/data/airports/tng" TargetMode="External"/><Relationship Id="rId1126" Type="http://schemas.openxmlformats.org/officeDocument/2006/relationships/hyperlink" Target="https://www.flightradar24.com/data/flights/tb3407" TargetMode="External"/><Relationship Id="rId28" Type="http://schemas.openxmlformats.org/officeDocument/2006/relationships/hyperlink" Target="https://www.flightradar24.com/data/airports/tfs" TargetMode="External"/><Relationship Id="rId275" Type="http://schemas.openxmlformats.org/officeDocument/2006/relationships/hyperlink" Target="https://www.flightradar24.com/data/aircraft/cn-nmi" TargetMode="External"/><Relationship Id="rId300" Type="http://schemas.openxmlformats.org/officeDocument/2006/relationships/hyperlink" Target="https://www.flightradar24.com/data/airlines/tu-tar" TargetMode="External"/><Relationship Id="rId482" Type="http://schemas.openxmlformats.org/officeDocument/2006/relationships/hyperlink" Target="https://www.flightradar24.com/data/aircraft/oo-ssu" TargetMode="External"/><Relationship Id="rId538" Type="http://schemas.openxmlformats.org/officeDocument/2006/relationships/hyperlink" Target="https://www.flightradar24.com/data/airports/jfk" TargetMode="External"/><Relationship Id="rId703" Type="http://schemas.openxmlformats.org/officeDocument/2006/relationships/hyperlink" Target="https://www.flightradar24.com/data/flights/sn3201" TargetMode="External"/><Relationship Id="rId745" Type="http://schemas.openxmlformats.org/officeDocument/2006/relationships/hyperlink" Target="https://www.flightradar24.com/data/airlines/lx-swr" TargetMode="External"/><Relationship Id="rId910" Type="http://schemas.openxmlformats.org/officeDocument/2006/relationships/hyperlink" Target="https://www.flightradar24.com/data/airlines/sn-bel" TargetMode="External"/><Relationship Id="rId952" Type="http://schemas.openxmlformats.org/officeDocument/2006/relationships/hyperlink" Target="https://www.flightradar24.com/data/airlines/x3-tui" TargetMode="External"/><Relationship Id="rId1168" Type="http://schemas.openxmlformats.org/officeDocument/2006/relationships/hyperlink" Target="https://www.flightradar24.com/data/airlines/sn-bel" TargetMode="External"/><Relationship Id="rId81" Type="http://schemas.openxmlformats.org/officeDocument/2006/relationships/hyperlink" Target="https://www.flightradar24.com/data/aircraft/oo-snn" TargetMode="External"/><Relationship Id="rId135" Type="http://schemas.openxmlformats.org/officeDocument/2006/relationships/hyperlink" Target="https://www.flightradar24.com/data/aircraft/hb-jbf" TargetMode="External"/><Relationship Id="rId177" Type="http://schemas.openxmlformats.org/officeDocument/2006/relationships/hyperlink" Target="https://www.flightradar24.com/data/airlines/hv-tra" TargetMode="External"/><Relationship Id="rId342" Type="http://schemas.openxmlformats.org/officeDocument/2006/relationships/hyperlink" Target="https://www.flightradar24.com/data/aircraft/sx-nep" TargetMode="External"/><Relationship Id="rId384" Type="http://schemas.openxmlformats.org/officeDocument/2006/relationships/hyperlink" Target="https://www.flightradar24.com/data/airports/dub" TargetMode="External"/><Relationship Id="rId591" Type="http://schemas.openxmlformats.org/officeDocument/2006/relationships/hyperlink" Target="https://www.flightradar24.com/data/aircraft/d-almd" TargetMode="External"/><Relationship Id="rId605" Type="http://schemas.openxmlformats.org/officeDocument/2006/relationships/hyperlink" Target="https://www.flightradar24.com/data/airports/dlm" TargetMode="External"/><Relationship Id="rId787" Type="http://schemas.openxmlformats.org/officeDocument/2006/relationships/hyperlink" Target="https://www.flightradar24.com/data/airports/vie" TargetMode="External"/><Relationship Id="rId812" Type="http://schemas.openxmlformats.org/officeDocument/2006/relationships/hyperlink" Target="https://www.flightradar24.com/data/aircraft/oo-sfb" TargetMode="External"/><Relationship Id="rId994" Type="http://schemas.openxmlformats.org/officeDocument/2006/relationships/hyperlink" Target="https://www.flightradar24.com/data/airlines/gq-seh" TargetMode="External"/><Relationship Id="rId1028" Type="http://schemas.openxmlformats.org/officeDocument/2006/relationships/hyperlink" Target="https://www.flightradar24.com/data/aircraft/tc-jtk" TargetMode="External"/><Relationship Id="rId202" Type="http://schemas.openxmlformats.org/officeDocument/2006/relationships/hyperlink" Target="https://www.flightradar24.com/data/aircraft/oo-ssf" TargetMode="External"/><Relationship Id="rId244" Type="http://schemas.openxmlformats.org/officeDocument/2006/relationships/hyperlink" Target="https://www.flightradar24.com/data/airports/psa" TargetMode="External"/><Relationship Id="rId647" Type="http://schemas.openxmlformats.org/officeDocument/2006/relationships/hyperlink" Target="https://www.flightradar24.com/data/flights/lx791" TargetMode="External"/><Relationship Id="rId689" Type="http://schemas.openxmlformats.org/officeDocument/2006/relationships/hyperlink" Target="https://www.flightradar24.com/data/airlines/fr-ryr" TargetMode="External"/><Relationship Id="rId854" Type="http://schemas.openxmlformats.org/officeDocument/2006/relationships/hyperlink" Target="https://www.flightradar24.com/data/airports/esb" TargetMode="External"/><Relationship Id="rId896" Type="http://schemas.openxmlformats.org/officeDocument/2006/relationships/hyperlink" Target="https://www.flightradar24.com/data/flights/3o136" TargetMode="External"/><Relationship Id="rId1081" Type="http://schemas.openxmlformats.org/officeDocument/2006/relationships/hyperlink" Target="https://www.flightradar24.com/data/airlines/sn-bel" TargetMode="External"/><Relationship Id="rId39" Type="http://schemas.openxmlformats.org/officeDocument/2006/relationships/hyperlink" Target="https://www.flightradar24.com/data/airports/aoe" TargetMode="External"/><Relationship Id="rId286" Type="http://schemas.openxmlformats.org/officeDocument/2006/relationships/hyperlink" Target="https://www.flightradar24.com/data/flights/vf65" TargetMode="External"/><Relationship Id="rId451" Type="http://schemas.openxmlformats.org/officeDocument/2006/relationships/hyperlink" Target="https://www.flightradar24.com/data/aircraft/oo-ssw" TargetMode="External"/><Relationship Id="rId493" Type="http://schemas.openxmlformats.org/officeDocument/2006/relationships/hyperlink" Target="https://www.flightradar24.com/data/airlines/sn-bel" TargetMode="External"/><Relationship Id="rId507" Type="http://schemas.openxmlformats.org/officeDocument/2006/relationships/hyperlink" Target="https://www.flightradar24.com/data/flights/lx790" TargetMode="External"/><Relationship Id="rId549" Type="http://schemas.openxmlformats.org/officeDocument/2006/relationships/hyperlink" Target="https://www.flightradar24.com/data/airlines/ua-ual" TargetMode="External"/><Relationship Id="rId714" Type="http://schemas.openxmlformats.org/officeDocument/2006/relationships/hyperlink" Target="https://www.flightradar24.com/data/aircraft/c-frtw" TargetMode="External"/><Relationship Id="rId756" Type="http://schemas.openxmlformats.org/officeDocument/2006/relationships/hyperlink" Target="https://www.flightradar24.com/data/airports/lin" TargetMode="External"/><Relationship Id="rId921" Type="http://schemas.openxmlformats.org/officeDocument/2006/relationships/hyperlink" Target="https://www.flightradar24.com/data/airlines/g9-aby" TargetMode="External"/><Relationship Id="rId1137" Type="http://schemas.openxmlformats.org/officeDocument/2006/relationships/hyperlink" Target="https://www.flightradar24.com/data/airports/cai" TargetMode="External"/><Relationship Id="rId1179" Type="http://schemas.openxmlformats.org/officeDocument/2006/relationships/hyperlink" Target="https://www.flightradar24.com/data/airlines/xq-sxs" TargetMode="External"/><Relationship Id="rId50" Type="http://schemas.openxmlformats.org/officeDocument/2006/relationships/hyperlink" Target="https://www.flightradar24.com/data/aircraft/oo-ssy" TargetMode="External"/><Relationship Id="rId104" Type="http://schemas.openxmlformats.org/officeDocument/2006/relationships/hyperlink" Target="https://www.flightradar24.com/data/flights/tb2342" TargetMode="External"/><Relationship Id="rId146" Type="http://schemas.openxmlformats.org/officeDocument/2006/relationships/hyperlink" Target="https://www.flightradar24.com/data/aircraft/oe-lbx" TargetMode="External"/><Relationship Id="rId188" Type="http://schemas.openxmlformats.org/officeDocument/2006/relationships/hyperlink" Target="https://www.flightradar24.com/data/airlines/sn-bel" TargetMode="External"/><Relationship Id="rId311" Type="http://schemas.openxmlformats.org/officeDocument/2006/relationships/hyperlink" Target="https://www.flightradar24.com/data/airlines/sn-bel" TargetMode="External"/><Relationship Id="rId353" Type="http://schemas.openxmlformats.org/officeDocument/2006/relationships/hyperlink" Target="https://www.flightradar24.com/data/airports/mxp" TargetMode="External"/><Relationship Id="rId395" Type="http://schemas.openxmlformats.org/officeDocument/2006/relationships/hyperlink" Target="https://www.flightradar24.com/data/airlines/sn-bel" TargetMode="External"/><Relationship Id="rId409" Type="http://schemas.openxmlformats.org/officeDocument/2006/relationships/hyperlink" Target="https://www.flightradar24.com/data/airlines/dn-joc" TargetMode="External"/><Relationship Id="rId560" Type="http://schemas.openxmlformats.org/officeDocument/2006/relationships/hyperlink" Target="https://www.flightradar24.com/data/aircraft/et-apu" TargetMode="External"/><Relationship Id="rId798" Type="http://schemas.openxmlformats.org/officeDocument/2006/relationships/hyperlink" Target="https://www.flightradar24.com/data/airports/kgl" TargetMode="External"/><Relationship Id="rId963" Type="http://schemas.openxmlformats.org/officeDocument/2006/relationships/hyperlink" Target="https://www.flightradar24.com/data/aircraft/oo-snj" TargetMode="External"/><Relationship Id="rId1039" Type="http://schemas.openxmlformats.org/officeDocument/2006/relationships/hyperlink" Target="https://www.flightradar24.com/data/airlines/sn-bel" TargetMode="External"/><Relationship Id="rId1190" Type="http://schemas.openxmlformats.org/officeDocument/2006/relationships/hyperlink" Target="https://www.flightradar24.com/data/airlines/bj-lbt" TargetMode="External"/><Relationship Id="rId1204" Type="http://schemas.openxmlformats.org/officeDocument/2006/relationships/hyperlink" Target="https://www.flightradar24.com/data/aircraft/tc-jtr" TargetMode="External"/><Relationship Id="rId92" Type="http://schemas.openxmlformats.org/officeDocument/2006/relationships/hyperlink" Target="https://www.flightradar24.com/data/flights/fr1452" TargetMode="External"/><Relationship Id="rId213" Type="http://schemas.openxmlformats.org/officeDocument/2006/relationships/hyperlink" Target="https://www.flightradar24.com/data/aircraft/oo-sbc" TargetMode="External"/><Relationship Id="rId420" Type="http://schemas.openxmlformats.org/officeDocument/2006/relationships/hyperlink" Target="https://www.flightradar24.com/data/aircraft/n91007" TargetMode="External"/><Relationship Id="rId616" Type="http://schemas.openxmlformats.org/officeDocument/2006/relationships/hyperlink" Target="https://www.flightradar24.com/data/airports/ayt" TargetMode="External"/><Relationship Id="rId658" Type="http://schemas.openxmlformats.org/officeDocument/2006/relationships/hyperlink" Target="https://www.flightradar24.com/data/aircraft/oo-ssf" TargetMode="External"/><Relationship Id="rId823" Type="http://schemas.openxmlformats.org/officeDocument/2006/relationships/hyperlink" Target="https://www.flightradar24.com/data/airlines/ux-aea" TargetMode="External"/><Relationship Id="rId865" Type="http://schemas.openxmlformats.org/officeDocument/2006/relationships/hyperlink" Target="https://www.flightradar24.com/data/flights/fr2923" TargetMode="External"/><Relationship Id="rId1050" Type="http://schemas.openxmlformats.org/officeDocument/2006/relationships/hyperlink" Target="https://www.flightradar24.com/data/aircraft/hb-jbf" TargetMode="External"/><Relationship Id="rId255" Type="http://schemas.openxmlformats.org/officeDocument/2006/relationships/hyperlink" Target="https://www.flightradar24.com/data/airports/bcn" TargetMode="External"/><Relationship Id="rId297" Type="http://schemas.openxmlformats.org/officeDocument/2006/relationships/hyperlink" Target="https://www.flightradar24.com/data/airports/tng" TargetMode="External"/><Relationship Id="rId462" Type="http://schemas.openxmlformats.org/officeDocument/2006/relationships/hyperlink" Target="https://www.flightradar24.com/data/airports/zag" TargetMode="External"/><Relationship Id="rId518" Type="http://schemas.openxmlformats.org/officeDocument/2006/relationships/hyperlink" Target="https://www.flightradar24.com/data/airports/yul" TargetMode="External"/><Relationship Id="rId725" Type="http://schemas.openxmlformats.org/officeDocument/2006/relationships/hyperlink" Target="https://www.flightradar24.com/data/aircraft/oo-sss" TargetMode="External"/><Relationship Id="rId932" Type="http://schemas.openxmlformats.org/officeDocument/2006/relationships/hyperlink" Target="https://www.flightradar24.com/data/airports/aga" TargetMode="External"/><Relationship Id="rId1092" Type="http://schemas.openxmlformats.org/officeDocument/2006/relationships/hyperlink" Target="https://www.flightradar24.com/data/airlines/6y-art" TargetMode="External"/><Relationship Id="rId1106" Type="http://schemas.openxmlformats.org/officeDocument/2006/relationships/hyperlink" Target="https://www.flightradar24.com/data/airlines/6y-art" TargetMode="External"/><Relationship Id="rId1148" Type="http://schemas.openxmlformats.org/officeDocument/2006/relationships/hyperlink" Target="https://www.flightradar24.com/data/airlines/sn-bel" TargetMode="External"/><Relationship Id="rId115" Type="http://schemas.openxmlformats.org/officeDocument/2006/relationships/hyperlink" Target="https://www.flightradar24.com/data/flights/tb2252" TargetMode="External"/><Relationship Id="rId157" Type="http://schemas.openxmlformats.org/officeDocument/2006/relationships/hyperlink" Target="https://www.flightradar24.com/data/airlines/sn-bel" TargetMode="External"/><Relationship Id="rId322" Type="http://schemas.openxmlformats.org/officeDocument/2006/relationships/hyperlink" Target="https://www.flightradar24.com/data/flights/fr2924" TargetMode="External"/><Relationship Id="rId364" Type="http://schemas.openxmlformats.org/officeDocument/2006/relationships/hyperlink" Target="https://www.flightradar24.com/data/airlines/xq-sxs" TargetMode="External"/><Relationship Id="rId767" Type="http://schemas.openxmlformats.org/officeDocument/2006/relationships/hyperlink" Target="https://www.flightradar24.com/data/airports/yul" TargetMode="External"/><Relationship Id="rId974" Type="http://schemas.openxmlformats.org/officeDocument/2006/relationships/hyperlink" Target="https://www.flightradar24.com/data/aircraft/ph-tfl" TargetMode="External"/><Relationship Id="rId1008" Type="http://schemas.openxmlformats.org/officeDocument/2006/relationships/hyperlink" Target="https://www.flightradar24.com/data/airlines/sn-bel" TargetMode="External"/><Relationship Id="rId1215" Type="http://schemas.openxmlformats.org/officeDocument/2006/relationships/hyperlink" Target="https://www.flightradar24.com/data/airlines/ek-uae" TargetMode="External"/><Relationship Id="rId61" Type="http://schemas.openxmlformats.org/officeDocument/2006/relationships/hyperlink" Target="https://www.flightradar24.com/data/aircraft/su-ged" TargetMode="External"/><Relationship Id="rId199" Type="http://schemas.openxmlformats.org/officeDocument/2006/relationships/hyperlink" Target="https://www.flightradar24.com/data/airlines/wf-wif" TargetMode="External"/><Relationship Id="rId571" Type="http://schemas.openxmlformats.org/officeDocument/2006/relationships/hyperlink" Target="https://www.flightradar24.com/data/flights/hu491" TargetMode="External"/><Relationship Id="rId627" Type="http://schemas.openxmlformats.org/officeDocument/2006/relationships/hyperlink" Target="https://www.flightradar24.com/data/flights/sn2729" TargetMode="External"/><Relationship Id="rId669" Type="http://schemas.openxmlformats.org/officeDocument/2006/relationships/hyperlink" Target="https://www.flightradar24.com/data/airlines/lh-dlh" TargetMode="External"/><Relationship Id="rId834" Type="http://schemas.openxmlformats.org/officeDocument/2006/relationships/hyperlink" Target="https://www.flightradar24.com/data/airports/auh" TargetMode="External"/><Relationship Id="rId876" Type="http://schemas.openxmlformats.org/officeDocument/2006/relationships/hyperlink" Target="https://www.flightradar24.com/data/airports/ist" TargetMode="External"/><Relationship Id="rId19" Type="http://schemas.openxmlformats.org/officeDocument/2006/relationships/hyperlink" Target="https://www.flightradar24.com/data/aircraft/ts-ino" TargetMode="External"/><Relationship Id="rId224" Type="http://schemas.openxmlformats.org/officeDocument/2006/relationships/hyperlink" Target="https://www.flightradar24.com/data/airlines/hv-tra" TargetMode="External"/><Relationship Id="rId266" Type="http://schemas.openxmlformats.org/officeDocument/2006/relationships/hyperlink" Target="https://www.flightradar24.com/data/airports/alc" TargetMode="External"/><Relationship Id="rId431" Type="http://schemas.openxmlformats.org/officeDocument/2006/relationships/hyperlink" Target="https://www.flightradar24.com/data/airlines/bt-bti" TargetMode="External"/><Relationship Id="rId473" Type="http://schemas.openxmlformats.org/officeDocument/2006/relationships/hyperlink" Target="https://www.flightradar24.com/data/airlines/sn-bel" TargetMode="External"/><Relationship Id="rId529" Type="http://schemas.openxmlformats.org/officeDocument/2006/relationships/hyperlink" Target="https://www.flightradar24.com/data/airlines/ac-aca" TargetMode="External"/><Relationship Id="rId680" Type="http://schemas.openxmlformats.org/officeDocument/2006/relationships/hyperlink" Target="https://www.flightradar24.com/data/airports/zag" TargetMode="External"/><Relationship Id="rId736" Type="http://schemas.openxmlformats.org/officeDocument/2006/relationships/hyperlink" Target="https://www.flightradar24.com/data/airlines/vy-vlg" TargetMode="External"/><Relationship Id="rId901" Type="http://schemas.openxmlformats.org/officeDocument/2006/relationships/hyperlink" Target="https://www.flightradar24.com/data/airlines/ua-ual" TargetMode="External"/><Relationship Id="rId1061" Type="http://schemas.openxmlformats.org/officeDocument/2006/relationships/hyperlink" Target="https://www.flightradar24.com/data/aircraft/9h-cxb" TargetMode="External"/><Relationship Id="rId1117" Type="http://schemas.openxmlformats.org/officeDocument/2006/relationships/hyperlink" Target="https://www.flightradar24.com/data/airlines/fh-fhy" TargetMode="External"/><Relationship Id="rId1159" Type="http://schemas.openxmlformats.org/officeDocument/2006/relationships/hyperlink" Target="https://www.flightradar24.com/data/aircraft/a7-bdd" TargetMode="External"/><Relationship Id="rId30" Type="http://schemas.openxmlformats.org/officeDocument/2006/relationships/hyperlink" Target="https://www.flightradar24.com/data/aircraft/oo-snp" TargetMode="External"/><Relationship Id="rId126" Type="http://schemas.openxmlformats.org/officeDocument/2006/relationships/hyperlink" Target="https://www.flightradar24.com/data/airports/bcn" TargetMode="External"/><Relationship Id="rId168" Type="http://schemas.openxmlformats.org/officeDocument/2006/relationships/hyperlink" Target="https://www.flightradar24.com/data/aircraft/oo-ssu" TargetMode="External"/><Relationship Id="rId333" Type="http://schemas.openxmlformats.org/officeDocument/2006/relationships/hyperlink" Target="https://www.flightradar24.com/data/aircraft/n17128" TargetMode="External"/><Relationship Id="rId540" Type="http://schemas.openxmlformats.org/officeDocument/2006/relationships/hyperlink" Target="https://www.flightradar24.com/data/aircraft/a6-blm" TargetMode="External"/><Relationship Id="rId778" Type="http://schemas.openxmlformats.org/officeDocument/2006/relationships/hyperlink" Target="https://www.flightradar24.com/data/flights/lo236" TargetMode="External"/><Relationship Id="rId943" Type="http://schemas.openxmlformats.org/officeDocument/2006/relationships/hyperlink" Target="https://www.flightradar24.com/data/airports/muc" TargetMode="External"/><Relationship Id="rId985" Type="http://schemas.openxmlformats.org/officeDocument/2006/relationships/hyperlink" Target="https://www.flightradar24.com/data/aircraft/oo-tcq" TargetMode="External"/><Relationship Id="rId1019" Type="http://schemas.openxmlformats.org/officeDocument/2006/relationships/hyperlink" Target="https://www.flightradar24.com/data/aircraft/oo-sbc" TargetMode="External"/><Relationship Id="rId1170" Type="http://schemas.openxmlformats.org/officeDocument/2006/relationships/hyperlink" Target="https://www.flightradar24.com/data/flights/sn2627" TargetMode="External"/><Relationship Id="rId72" Type="http://schemas.openxmlformats.org/officeDocument/2006/relationships/hyperlink" Target="https://www.flightradar24.com/data/airlines/-gac" TargetMode="External"/><Relationship Id="rId375" Type="http://schemas.openxmlformats.org/officeDocument/2006/relationships/hyperlink" Target="https://www.flightradar24.com/data/airlines/ux-aea" TargetMode="External"/><Relationship Id="rId582" Type="http://schemas.openxmlformats.org/officeDocument/2006/relationships/hyperlink" Target="https://www.flightradar24.com/data/flights/" TargetMode="External"/><Relationship Id="rId638" Type="http://schemas.openxmlformats.org/officeDocument/2006/relationships/hyperlink" Target="https://www.flightradar24.com/data/aircraft/hb-jxl" TargetMode="External"/><Relationship Id="rId803" Type="http://schemas.openxmlformats.org/officeDocument/2006/relationships/hyperlink" Target="https://www.flightradar24.com/data/airlines/sn-bel" TargetMode="External"/><Relationship Id="rId845" Type="http://schemas.openxmlformats.org/officeDocument/2006/relationships/hyperlink" Target="https://www.flightradar24.com/data/flights/sn3711" TargetMode="External"/><Relationship Id="rId1030" Type="http://schemas.openxmlformats.org/officeDocument/2006/relationships/hyperlink" Target="https://www.flightradar24.com/data/airlines/sn-bel" TargetMode="External"/><Relationship Id="rId3" Type="http://schemas.openxmlformats.org/officeDocument/2006/relationships/hyperlink" Target="https://www.flightradar24.com/data/airports/dxb" TargetMode="External"/><Relationship Id="rId235" Type="http://schemas.openxmlformats.org/officeDocument/2006/relationships/hyperlink" Target="https://www.flightradar24.com/data/aircraft/oo-snk" TargetMode="External"/><Relationship Id="rId277" Type="http://schemas.openxmlformats.org/officeDocument/2006/relationships/hyperlink" Target="https://www.flightradar24.com/data/airports/fez" TargetMode="External"/><Relationship Id="rId400" Type="http://schemas.openxmlformats.org/officeDocument/2006/relationships/hyperlink" Target="https://www.flightradar24.com/data/flights/fr2929" TargetMode="External"/><Relationship Id="rId442" Type="http://schemas.openxmlformats.org/officeDocument/2006/relationships/hyperlink" Target="https://www.flightradar24.com/data/aircraft/yu-apm" TargetMode="External"/><Relationship Id="rId484" Type="http://schemas.openxmlformats.org/officeDocument/2006/relationships/hyperlink" Target="https://www.flightradar24.com/data/airports/lin" TargetMode="External"/><Relationship Id="rId705" Type="http://schemas.openxmlformats.org/officeDocument/2006/relationships/hyperlink" Target="https://www.flightradar24.com/data/airlines/sn-bel" TargetMode="External"/><Relationship Id="rId887" Type="http://schemas.openxmlformats.org/officeDocument/2006/relationships/hyperlink" Target="https://www.flightradar24.com/data/airlines/az-ity" TargetMode="External"/><Relationship Id="rId1072" Type="http://schemas.openxmlformats.org/officeDocument/2006/relationships/hyperlink" Target="https://www.flightradar24.com/data/aircraft/d-anne" TargetMode="External"/><Relationship Id="rId1128" Type="http://schemas.openxmlformats.org/officeDocument/2006/relationships/hyperlink" Target="https://www.flightradar24.com/data/airlines/x3-tui" TargetMode="External"/><Relationship Id="rId137" Type="http://schemas.openxmlformats.org/officeDocument/2006/relationships/hyperlink" Target="https://www.flightradar24.com/data/airports/zrh" TargetMode="External"/><Relationship Id="rId302" Type="http://schemas.openxmlformats.org/officeDocument/2006/relationships/hyperlink" Target="https://www.flightradar24.com/data/flights/tu954" TargetMode="External"/><Relationship Id="rId344" Type="http://schemas.openxmlformats.org/officeDocument/2006/relationships/hyperlink" Target="https://www.flightradar24.com/data/airports/ath" TargetMode="External"/><Relationship Id="rId691" Type="http://schemas.openxmlformats.org/officeDocument/2006/relationships/hyperlink" Target="https://www.flightradar24.com/data/flights/sn2581" TargetMode="External"/><Relationship Id="rId747" Type="http://schemas.openxmlformats.org/officeDocument/2006/relationships/hyperlink" Target="https://www.flightradar24.com/data/airports/vie" TargetMode="External"/><Relationship Id="rId789" Type="http://schemas.openxmlformats.org/officeDocument/2006/relationships/hyperlink" Target="https://www.flightradar24.com/data/flights/ei631" TargetMode="External"/><Relationship Id="rId912" Type="http://schemas.openxmlformats.org/officeDocument/2006/relationships/hyperlink" Target="https://www.flightradar24.com/data/airports/bcn" TargetMode="External"/><Relationship Id="rId954" Type="http://schemas.openxmlformats.org/officeDocument/2006/relationships/hyperlink" Target="https://www.flightradar24.com/data/flights/" TargetMode="External"/><Relationship Id="rId996" Type="http://schemas.openxmlformats.org/officeDocument/2006/relationships/hyperlink" Target="https://www.flightradar24.com/data/airports/blq" TargetMode="External"/><Relationship Id="rId41" Type="http://schemas.openxmlformats.org/officeDocument/2006/relationships/hyperlink" Target="https://www.flightradar24.com/data/aircraft/oo-sbb" TargetMode="External"/><Relationship Id="rId83" Type="http://schemas.openxmlformats.org/officeDocument/2006/relationships/hyperlink" Target="https://www.flightradar24.com/data/airports/mad" TargetMode="External"/><Relationship Id="rId179" Type="http://schemas.openxmlformats.org/officeDocument/2006/relationships/hyperlink" Target="https://www.flightradar24.com/data/flights/hv9008" TargetMode="External"/><Relationship Id="rId386" Type="http://schemas.openxmlformats.org/officeDocument/2006/relationships/hyperlink" Target="https://www.flightradar24.com/data/aircraft/ph-ezc" TargetMode="External"/><Relationship Id="rId551" Type="http://schemas.openxmlformats.org/officeDocument/2006/relationships/hyperlink" Target="https://www.flightradar24.com/data/flights/ua950" TargetMode="External"/><Relationship Id="rId593" Type="http://schemas.openxmlformats.org/officeDocument/2006/relationships/hyperlink" Target="https://www.flightradar24.com/data/airports/lej" TargetMode="External"/><Relationship Id="rId607" Type="http://schemas.openxmlformats.org/officeDocument/2006/relationships/hyperlink" Target="https://www.flightradar24.com/data/aircraft/oo-jax" TargetMode="External"/><Relationship Id="rId649" Type="http://schemas.openxmlformats.org/officeDocument/2006/relationships/hyperlink" Target="https://www.flightradar24.com/data/airlines/lx-swr" TargetMode="External"/><Relationship Id="rId814" Type="http://schemas.openxmlformats.org/officeDocument/2006/relationships/hyperlink" Target="https://www.flightradar24.com/data/airports/jfk" TargetMode="External"/><Relationship Id="rId856" Type="http://schemas.openxmlformats.org/officeDocument/2006/relationships/hyperlink" Target="https://www.flightradar24.com/data/aircraft/tc-sph" TargetMode="External"/><Relationship Id="rId1181" Type="http://schemas.openxmlformats.org/officeDocument/2006/relationships/hyperlink" Target="https://www.flightradar24.com/data/airports/ayt" TargetMode="External"/><Relationship Id="rId190" Type="http://schemas.openxmlformats.org/officeDocument/2006/relationships/hyperlink" Target="https://www.flightradar24.com/data/aircraft/oo-ssj" TargetMode="External"/><Relationship Id="rId204" Type="http://schemas.openxmlformats.org/officeDocument/2006/relationships/hyperlink" Target="https://www.flightradar24.com/data/airports/flr" TargetMode="External"/><Relationship Id="rId246" Type="http://schemas.openxmlformats.org/officeDocument/2006/relationships/hyperlink" Target="https://www.flightradar24.com/data/aircraft/oo-snl" TargetMode="External"/><Relationship Id="rId288" Type="http://schemas.openxmlformats.org/officeDocument/2006/relationships/hyperlink" Target="https://www.flightradar24.com/data/airlines/g9-aby" TargetMode="External"/><Relationship Id="rId411" Type="http://schemas.openxmlformats.org/officeDocument/2006/relationships/hyperlink" Target="https://www.flightradar24.com/data/aircraft/ec-mkn" TargetMode="External"/><Relationship Id="rId453" Type="http://schemas.openxmlformats.org/officeDocument/2006/relationships/hyperlink" Target="https://www.flightradar24.com/data/airports/vce" TargetMode="External"/><Relationship Id="rId509" Type="http://schemas.openxmlformats.org/officeDocument/2006/relationships/hyperlink" Target="https://www.flightradar24.com/data/airlines/hu-chh" TargetMode="External"/><Relationship Id="rId660" Type="http://schemas.openxmlformats.org/officeDocument/2006/relationships/hyperlink" Target="https://www.flightradar24.com/data/airports/dwc" TargetMode="External"/><Relationship Id="rId898" Type="http://schemas.openxmlformats.org/officeDocument/2006/relationships/hyperlink" Target="https://www.flightradar24.com/data/airlines/g9-aby" TargetMode="External"/><Relationship Id="rId1041" Type="http://schemas.openxmlformats.org/officeDocument/2006/relationships/hyperlink" Target="https://www.flightradar24.com/data/airports/bcn" TargetMode="External"/><Relationship Id="rId1083" Type="http://schemas.openxmlformats.org/officeDocument/2006/relationships/hyperlink" Target="https://www.flightradar24.com/data/airports/waw" TargetMode="External"/><Relationship Id="rId1139" Type="http://schemas.openxmlformats.org/officeDocument/2006/relationships/hyperlink" Target="https://www.flightradar24.com/data/aircraft/su-ged" TargetMode="External"/><Relationship Id="rId106" Type="http://schemas.openxmlformats.org/officeDocument/2006/relationships/hyperlink" Target="https://www.flightradar24.com/data/airlines/6y-art" TargetMode="External"/><Relationship Id="rId313" Type="http://schemas.openxmlformats.org/officeDocument/2006/relationships/hyperlink" Target="https://www.flightradar24.com/data/aircraft/cs-tto" TargetMode="External"/><Relationship Id="rId495" Type="http://schemas.openxmlformats.org/officeDocument/2006/relationships/hyperlink" Target="https://www.flightradar24.com/data/aircraft/oo-snm" TargetMode="External"/><Relationship Id="rId716" Type="http://schemas.openxmlformats.org/officeDocument/2006/relationships/hyperlink" Target="https://www.flightradar24.com/data/airports/krk" TargetMode="External"/><Relationship Id="rId758" Type="http://schemas.openxmlformats.org/officeDocument/2006/relationships/hyperlink" Target="https://www.flightradar24.com/data/aircraft/oo-ssx" TargetMode="External"/><Relationship Id="rId923" Type="http://schemas.openxmlformats.org/officeDocument/2006/relationships/hyperlink" Target="https://www.flightradar24.com/data/flights/vf66" TargetMode="External"/><Relationship Id="rId965" Type="http://schemas.openxmlformats.org/officeDocument/2006/relationships/hyperlink" Target="https://www.flightradar24.com/data/airports/pek" TargetMode="External"/><Relationship Id="rId1150" Type="http://schemas.openxmlformats.org/officeDocument/2006/relationships/hyperlink" Target="https://www.flightradar24.com/data/airports/prg" TargetMode="External"/><Relationship Id="rId10" Type="http://schemas.openxmlformats.org/officeDocument/2006/relationships/hyperlink" Target="https://www.flightradar24.com/data/flights/uni132" TargetMode="External"/><Relationship Id="rId52" Type="http://schemas.openxmlformats.org/officeDocument/2006/relationships/hyperlink" Target="https://www.flightradar24.com/data/airports/bio" TargetMode="External"/><Relationship Id="rId94" Type="http://schemas.openxmlformats.org/officeDocument/2006/relationships/hyperlink" Target="https://www.flightradar24.com/data/airlines/az-ity" TargetMode="External"/><Relationship Id="rId148" Type="http://schemas.openxmlformats.org/officeDocument/2006/relationships/hyperlink" Target="https://www.flightradar24.com/data/airports/vie" TargetMode="External"/><Relationship Id="rId355" Type="http://schemas.openxmlformats.org/officeDocument/2006/relationships/hyperlink" Target="https://www.flightradar24.com/data/airlines/sn-bel" TargetMode="External"/><Relationship Id="rId397" Type="http://schemas.openxmlformats.org/officeDocument/2006/relationships/hyperlink" Target="https://www.flightradar24.com/data/aircraft/ei-evs" TargetMode="External"/><Relationship Id="rId520" Type="http://schemas.openxmlformats.org/officeDocument/2006/relationships/hyperlink" Target="https://www.flightradar24.com/data/aircraft/oo-sfj" TargetMode="External"/><Relationship Id="rId562" Type="http://schemas.openxmlformats.org/officeDocument/2006/relationships/hyperlink" Target="https://www.flightradar24.com/data/airports/add" TargetMode="External"/><Relationship Id="rId618" Type="http://schemas.openxmlformats.org/officeDocument/2006/relationships/hyperlink" Target="https://www.flightradar24.com/data/aircraft/tc-fbo" TargetMode="External"/><Relationship Id="rId825" Type="http://schemas.openxmlformats.org/officeDocument/2006/relationships/hyperlink" Target="https://www.flightradar24.com/data/flights/sn2063" TargetMode="External"/><Relationship Id="rId1192" Type="http://schemas.openxmlformats.org/officeDocument/2006/relationships/hyperlink" Target="https://www.flightradar24.com/data/airports/fco" TargetMode="External"/><Relationship Id="rId1206" Type="http://schemas.openxmlformats.org/officeDocument/2006/relationships/hyperlink" Target="https://www.flightradar24.com/data/airports/cgn" TargetMode="External"/><Relationship Id="rId215" Type="http://schemas.openxmlformats.org/officeDocument/2006/relationships/hyperlink" Target="https://www.flightradar24.com/data/airports/lhr" TargetMode="External"/><Relationship Id="rId257" Type="http://schemas.openxmlformats.org/officeDocument/2006/relationships/hyperlink" Target="https://www.flightradar24.com/data/aircraft/oo-jaf" TargetMode="External"/><Relationship Id="rId422" Type="http://schemas.openxmlformats.org/officeDocument/2006/relationships/hyperlink" Target="https://www.flightradar24.com/data/airports/ord" TargetMode="External"/><Relationship Id="rId464" Type="http://schemas.openxmlformats.org/officeDocument/2006/relationships/hyperlink" Target="https://www.flightradar24.com/data/airlines/sn-bel" TargetMode="External"/><Relationship Id="rId867" Type="http://schemas.openxmlformats.org/officeDocument/2006/relationships/hyperlink" Target="https://www.flightradar24.com/data/airlines/fr-ryr" TargetMode="External"/><Relationship Id="rId1010" Type="http://schemas.openxmlformats.org/officeDocument/2006/relationships/hyperlink" Target="https://www.flightradar24.com/data/flights/tb2161" TargetMode="External"/><Relationship Id="rId1052" Type="http://schemas.openxmlformats.org/officeDocument/2006/relationships/hyperlink" Target="https://www.flightradar24.com/data/airports/zth" TargetMode="External"/><Relationship Id="rId1094" Type="http://schemas.openxmlformats.org/officeDocument/2006/relationships/hyperlink" Target="https://www.flightradar24.com/data/flights/vy1471" TargetMode="External"/><Relationship Id="rId1108" Type="http://schemas.openxmlformats.org/officeDocument/2006/relationships/hyperlink" Target="https://www.flightradar24.com/data/flights/az149" TargetMode="External"/><Relationship Id="rId299" Type="http://schemas.openxmlformats.org/officeDocument/2006/relationships/hyperlink" Target="https://www.flightradar24.com/data/aircraft/ts-imt" TargetMode="External"/><Relationship Id="rId727" Type="http://schemas.openxmlformats.org/officeDocument/2006/relationships/hyperlink" Target="https://www.flightradar24.com/data/airlines/bt-bti" TargetMode="External"/><Relationship Id="rId934" Type="http://schemas.openxmlformats.org/officeDocument/2006/relationships/hyperlink" Target="https://www.flightradar24.com/data/aircraft/oo-jax" TargetMode="External"/><Relationship Id="rId63" Type="http://schemas.openxmlformats.org/officeDocument/2006/relationships/hyperlink" Target="https://www.flightradar24.com/data/airports/cai" TargetMode="External"/><Relationship Id="rId159" Type="http://schemas.openxmlformats.org/officeDocument/2006/relationships/hyperlink" Target="https://www.flightradar24.com/data/flights/sn3668" TargetMode="External"/><Relationship Id="rId366" Type="http://schemas.openxmlformats.org/officeDocument/2006/relationships/hyperlink" Target="https://www.flightradar24.com/data/aircraft/oo-tcq" TargetMode="External"/><Relationship Id="rId573" Type="http://schemas.openxmlformats.org/officeDocument/2006/relationships/hyperlink" Target="https://www.flightradar24.com/data/airlines/sn-bel" TargetMode="External"/><Relationship Id="rId780" Type="http://schemas.openxmlformats.org/officeDocument/2006/relationships/hyperlink" Target="https://www.flightradar24.com/data/airlines/lo-lot" TargetMode="External"/><Relationship Id="rId1217" Type="http://schemas.openxmlformats.org/officeDocument/2006/relationships/hyperlink" Target="https://www.flightradar24.com/data/aircraft/oo-ssx" TargetMode="External"/><Relationship Id="rId226" Type="http://schemas.openxmlformats.org/officeDocument/2006/relationships/hyperlink" Target="https://www.flightradar24.com/data/flights/hv9078" TargetMode="External"/><Relationship Id="rId433" Type="http://schemas.openxmlformats.org/officeDocument/2006/relationships/hyperlink" Target="https://www.flightradar24.com/data/aircraft/oo-ssa" TargetMode="External"/><Relationship Id="rId878" Type="http://schemas.openxmlformats.org/officeDocument/2006/relationships/hyperlink" Target="https://www.flightradar24.com/data/aircraft/tc-lsp" TargetMode="External"/><Relationship Id="rId1063" Type="http://schemas.openxmlformats.org/officeDocument/2006/relationships/hyperlink" Target="https://www.flightradar24.com/data/airlines/sn-bel" TargetMode="External"/><Relationship Id="rId640" Type="http://schemas.openxmlformats.org/officeDocument/2006/relationships/hyperlink" Target="https://www.flightradar24.com/data/airports/aoe" TargetMode="External"/><Relationship Id="rId738" Type="http://schemas.openxmlformats.org/officeDocument/2006/relationships/hyperlink" Target="https://www.flightradar24.com/data/airports/beg" TargetMode="External"/><Relationship Id="rId945" Type="http://schemas.openxmlformats.org/officeDocument/2006/relationships/hyperlink" Target="https://www.flightradar24.com/data/aircraft/d-acnh" TargetMode="External"/><Relationship Id="rId74" Type="http://schemas.openxmlformats.org/officeDocument/2006/relationships/hyperlink" Target="https://www.flightradar24.com/data/flights/" TargetMode="External"/><Relationship Id="rId377" Type="http://schemas.openxmlformats.org/officeDocument/2006/relationships/hyperlink" Target="https://www.flightradar24.com/data/flights/ux1171" TargetMode="External"/><Relationship Id="rId500" Type="http://schemas.openxmlformats.org/officeDocument/2006/relationships/hyperlink" Target="https://www.flightradar24.com/data/airports/ham" TargetMode="External"/><Relationship Id="rId584" Type="http://schemas.openxmlformats.org/officeDocument/2006/relationships/hyperlink" Target="https://www.flightradar24.com/data/airlines/ac-aca" TargetMode="External"/><Relationship Id="rId805" Type="http://schemas.openxmlformats.org/officeDocument/2006/relationships/hyperlink" Target="https://www.flightradar24.com/data/flights/sk594" TargetMode="External"/><Relationship Id="rId1130" Type="http://schemas.openxmlformats.org/officeDocument/2006/relationships/hyperlink" Target="https://www.flightradar24.com/data/airports/lis" TargetMode="External"/><Relationship Id="rId5" Type="http://schemas.openxmlformats.org/officeDocument/2006/relationships/hyperlink" Target="https://www.flightradar24.com/data/airlines/tk-thy" TargetMode="External"/><Relationship Id="rId237" Type="http://schemas.openxmlformats.org/officeDocument/2006/relationships/hyperlink" Target="https://www.flightradar24.com/data/airports/agp" TargetMode="External"/><Relationship Id="rId791" Type="http://schemas.openxmlformats.org/officeDocument/2006/relationships/hyperlink" Target="https://www.flightradar24.com/data/airlines/ei-ein" TargetMode="External"/><Relationship Id="rId889" Type="http://schemas.openxmlformats.org/officeDocument/2006/relationships/hyperlink" Target="https://www.flightradar24.com/data/airports/lis" TargetMode="External"/><Relationship Id="rId1074" Type="http://schemas.openxmlformats.org/officeDocument/2006/relationships/hyperlink" Target="https://www.flightradar24.com/data/airlines/ek-uae" TargetMode="External"/><Relationship Id="rId444" Type="http://schemas.openxmlformats.org/officeDocument/2006/relationships/hyperlink" Target="https://www.flightradar24.com/data/airports/beg" TargetMode="External"/><Relationship Id="rId651" Type="http://schemas.openxmlformats.org/officeDocument/2006/relationships/hyperlink" Target="https://www.flightradar24.com/data/flights/qr8114" TargetMode="External"/><Relationship Id="rId749" Type="http://schemas.openxmlformats.org/officeDocument/2006/relationships/hyperlink" Target="https://www.flightradar24.com/data/aircraft/oe-lxb" TargetMode="External"/><Relationship Id="rId290" Type="http://schemas.openxmlformats.org/officeDocument/2006/relationships/hyperlink" Target="https://www.flightradar24.com/data/flights/3o137" TargetMode="External"/><Relationship Id="rId304" Type="http://schemas.openxmlformats.org/officeDocument/2006/relationships/hyperlink" Target="https://www.flightradar24.com/data/airlines/ib-ibe" TargetMode="External"/><Relationship Id="rId388" Type="http://schemas.openxmlformats.org/officeDocument/2006/relationships/hyperlink" Target="https://www.flightradar24.com/data/airports/ams" TargetMode="External"/><Relationship Id="rId511" Type="http://schemas.openxmlformats.org/officeDocument/2006/relationships/hyperlink" Target="https://www.flightradar24.com/data/flights/hu759" TargetMode="External"/><Relationship Id="rId609" Type="http://schemas.openxmlformats.org/officeDocument/2006/relationships/hyperlink" Target="https://www.flightradar24.com/data/airports/aoe" TargetMode="External"/><Relationship Id="rId956" Type="http://schemas.openxmlformats.org/officeDocument/2006/relationships/hyperlink" Target="https://www.flightradar24.com/data/aircraft/d-caro" TargetMode="External"/><Relationship Id="rId1141" Type="http://schemas.openxmlformats.org/officeDocument/2006/relationships/hyperlink" Target="https://www.flightradar24.com/data/airports/agp" TargetMode="External"/><Relationship Id="rId85" Type="http://schemas.openxmlformats.org/officeDocument/2006/relationships/hyperlink" Target="https://www.flightradar24.com/data/aircraft/ec-mxg" TargetMode="External"/><Relationship Id="rId150" Type="http://schemas.openxmlformats.org/officeDocument/2006/relationships/hyperlink" Target="https://www.flightradar24.com/data/airlines/sn-bel" TargetMode="External"/><Relationship Id="rId595" Type="http://schemas.openxmlformats.org/officeDocument/2006/relationships/hyperlink" Target="https://www.flightradar24.com/data/aircraft/d-aeaj" TargetMode="External"/><Relationship Id="rId816" Type="http://schemas.openxmlformats.org/officeDocument/2006/relationships/hyperlink" Target="https://www.flightradar24.com/data/aircraft/n1201p" TargetMode="External"/><Relationship Id="rId1001" Type="http://schemas.openxmlformats.org/officeDocument/2006/relationships/hyperlink" Target="https://www.flightradar24.com/data/airlines/wf-wif" TargetMode="External"/><Relationship Id="rId248" Type="http://schemas.openxmlformats.org/officeDocument/2006/relationships/hyperlink" Target="https://www.flightradar24.com/data/airports/fco" TargetMode="External"/><Relationship Id="rId455" Type="http://schemas.openxmlformats.org/officeDocument/2006/relationships/hyperlink" Target="https://www.flightradar24.com/data/airlines/sn-bel" TargetMode="External"/><Relationship Id="rId662" Type="http://schemas.openxmlformats.org/officeDocument/2006/relationships/hyperlink" Target="https://www.flightradar24.com/data/aircraft/et-apu" TargetMode="External"/><Relationship Id="rId1085" Type="http://schemas.openxmlformats.org/officeDocument/2006/relationships/hyperlink" Target="https://www.flightradar24.com/data/aircraft/oo-ssu" TargetMode="External"/><Relationship Id="rId12" Type="http://schemas.openxmlformats.org/officeDocument/2006/relationships/hyperlink" Target="https://www.flightradar24.com/data/airlines/at-ram" TargetMode="External"/><Relationship Id="rId108" Type="http://schemas.openxmlformats.org/officeDocument/2006/relationships/hyperlink" Target="https://www.flightradar24.com/data/flights/tb2302" TargetMode="External"/><Relationship Id="rId315" Type="http://schemas.openxmlformats.org/officeDocument/2006/relationships/hyperlink" Target="https://www.flightradar24.com/data/airports/lis" TargetMode="External"/><Relationship Id="rId522" Type="http://schemas.openxmlformats.org/officeDocument/2006/relationships/hyperlink" Target="https://www.flightradar24.com/data/airports/iad" TargetMode="External"/><Relationship Id="rId967" Type="http://schemas.openxmlformats.org/officeDocument/2006/relationships/hyperlink" Target="https://www.flightradar24.com/data/aircraft/b-208s" TargetMode="External"/><Relationship Id="rId1152" Type="http://schemas.openxmlformats.org/officeDocument/2006/relationships/hyperlink" Target="https://www.flightradar24.com/data/aircraft/oo-sso" TargetMode="External"/><Relationship Id="rId96" Type="http://schemas.openxmlformats.org/officeDocument/2006/relationships/hyperlink" Target="https://www.flightradar24.com/data/flights/az150" TargetMode="External"/><Relationship Id="rId161" Type="http://schemas.openxmlformats.org/officeDocument/2006/relationships/hyperlink" Target="https://www.flightradar24.com/data/airlines/ah-dah" TargetMode="External"/><Relationship Id="rId399" Type="http://schemas.openxmlformats.org/officeDocument/2006/relationships/hyperlink" Target="https://www.flightradar24.com/data/airports/opo" TargetMode="External"/><Relationship Id="rId827" Type="http://schemas.openxmlformats.org/officeDocument/2006/relationships/hyperlink" Target="https://www.flightradar24.com/data/airlines/sn-bel" TargetMode="External"/><Relationship Id="rId1012" Type="http://schemas.openxmlformats.org/officeDocument/2006/relationships/hyperlink" Target="https://www.flightradar24.com/data/airlines/x3-tui" TargetMode="External"/><Relationship Id="rId259" Type="http://schemas.openxmlformats.org/officeDocument/2006/relationships/hyperlink" Target="https://www.flightradar24.com/data/airports/tun" TargetMode="External"/><Relationship Id="rId466" Type="http://schemas.openxmlformats.org/officeDocument/2006/relationships/hyperlink" Target="https://www.flightradar24.com/data/aircraft/oo-ssx" TargetMode="External"/><Relationship Id="rId673" Type="http://schemas.openxmlformats.org/officeDocument/2006/relationships/hyperlink" Target="https://www.flightradar24.com/data/airlines/d0-dhk" TargetMode="External"/><Relationship Id="rId880" Type="http://schemas.openxmlformats.org/officeDocument/2006/relationships/hyperlink" Target="https://www.flightradar24.com/data/airlines/sn-bel" TargetMode="External"/><Relationship Id="rId1096" Type="http://schemas.openxmlformats.org/officeDocument/2006/relationships/hyperlink" Target="https://www.flightradar24.com/data/airlines/vy-vlg" TargetMode="External"/><Relationship Id="rId23" Type="http://schemas.openxmlformats.org/officeDocument/2006/relationships/hyperlink" Target="https://www.flightradar24.com/data/aircraft/tc-spj" TargetMode="External"/><Relationship Id="rId119" Type="http://schemas.openxmlformats.org/officeDocument/2006/relationships/hyperlink" Target="https://www.flightradar24.com/data/flights/sn3752" TargetMode="External"/><Relationship Id="rId326" Type="http://schemas.openxmlformats.org/officeDocument/2006/relationships/hyperlink" Target="https://www.flightradar24.com/data/flights/tb165" TargetMode="External"/><Relationship Id="rId533" Type="http://schemas.openxmlformats.org/officeDocument/2006/relationships/hyperlink" Target="https://www.flightradar24.com/data/airlines/u2-ezy" TargetMode="External"/><Relationship Id="rId978" Type="http://schemas.openxmlformats.org/officeDocument/2006/relationships/hyperlink" Target="https://www.flightradar24.com/data/aircraft/es-sab" TargetMode="External"/><Relationship Id="rId1163" Type="http://schemas.openxmlformats.org/officeDocument/2006/relationships/hyperlink" Target="https://www.flightradar24.com/data/aircraft/oe-ijr" TargetMode="External"/><Relationship Id="rId740" Type="http://schemas.openxmlformats.org/officeDocument/2006/relationships/hyperlink" Target="https://www.flightradar24.com/data/aircraft/yu-apm" TargetMode="External"/><Relationship Id="rId838" Type="http://schemas.openxmlformats.org/officeDocument/2006/relationships/hyperlink" Target="https://www.flightradar24.com/data/airports/osl" TargetMode="External"/><Relationship Id="rId1023" Type="http://schemas.openxmlformats.org/officeDocument/2006/relationships/hyperlink" Target="https://www.flightradar24.com/data/airports/opo" TargetMode="External"/><Relationship Id="rId172" Type="http://schemas.openxmlformats.org/officeDocument/2006/relationships/hyperlink" Target="https://www.flightradar24.com/data/aircraft/ei-sil" TargetMode="External"/><Relationship Id="rId477" Type="http://schemas.openxmlformats.org/officeDocument/2006/relationships/hyperlink" Target="https://www.flightradar24.com/data/airports/lin" TargetMode="External"/><Relationship Id="rId600" Type="http://schemas.openxmlformats.org/officeDocument/2006/relationships/hyperlink" Target="https://www.flightradar24.com/data/airlines/sn-bel" TargetMode="External"/><Relationship Id="rId684" Type="http://schemas.openxmlformats.org/officeDocument/2006/relationships/hyperlink" Target="https://www.flightradar24.com/data/airports/lin" TargetMode="External"/><Relationship Id="rId337" Type="http://schemas.openxmlformats.org/officeDocument/2006/relationships/hyperlink" Target="https://www.flightradar24.com/data/airlines/tk-thy" TargetMode="External"/><Relationship Id="rId891" Type="http://schemas.openxmlformats.org/officeDocument/2006/relationships/hyperlink" Target="https://www.flightradar24.com/data/aircraft/cs-tto" TargetMode="External"/><Relationship Id="rId905" Type="http://schemas.openxmlformats.org/officeDocument/2006/relationships/hyperlink" Target="https://www.flightradar24.com/data/aircraft/ec-ncm" TargetMode="External"/><Relationship Id="rId989" Type="http://schemas.openxmlformats.org/officeDocument/2006/relationships/hyperlink" Target="https://www.flightradar24.com/data/airports/muc" TargetMode="External"/><Relationship Id="rId34" Type="http://schemas.openxmlformats.org/officeDocument/2006/relationships/hyperlink" Target="https://www.flightradar24.com/data/airlines/u2-ezy" TargetMode="External"/><Relationship Id="rId544" Type="http://schemas.openxmlformats.org/officeDocument/2006/relationships/hyperlink" Target="https://www.flightradar24.com/data/aircraft/9h-qco" TargetMode="External"/><Relationship Id="rId751" Type="http://schemas.openxmlformats.org/officeDocument/2006/relationships/hyperlink" Target="https://www.flightradar24.com/data/airlines/sn-bel" TargetMode="External"/><Relationship Id="rId849" Type="http://schemas.openxmlformats.org/officeDocument/2006/relationships/hyperlink" Target="https://www.flightradar24.com/data/flights/sn2623" TargetMode="External"/><Relationship Id="rId1174" Type="http://schemas.openxmlformats.org/officeDocument/2006/relationships/hyperlink" Target="https://www.flightradar24.com/data/flights/" TargetMode="External"/><Relationship Id="rId183" Type="http://schemas.openxmlformats.org/officeDocument/2006/relationships/hyperlink" Target="https://www.flightradar24.com/data/flights/sn3148" TargetMode="External"/><Relationship Id="rId390" Type="http://schemas.openxmlformats.org/officeDocument/2006/relationships/hyperlink" Target="https://www.flightradar24.com/data/aircraft/ec-mkm" TargetMode="External"/><Relationship Id="rId404" Type="http://schemas.openxmlformats.org/officeDocument/2006/relationships/hyperlink" Target="https://www.flightradar24.com/data/flights/lo235" TargetMode="External"/><Relationship Id="rId611" Type="http://schemas.openxmlformats.org/officeDocument/2006/relationships/hyperlink" Target="https://www.flightradar24.com/data/flights/tb1411" TargetMode="External"/><Relationship Id="rId1034" Type="http://schemas.openxmlformats.org/officeDocument/2006/relationships/hyperlink" Target="https://www.flightradar24.com/data/aircraft/d-aile" TargetMode="External"/><Relationship Id="rId250" Type="http://schemas.openxmlformats.org/officeDocument/2006/relationships/hyperlink" Target="https://www.flightradar24.com/data/aircraft/d-aech" TargetMode="External"/><Relationship Id="rId488" Type="http://schemas.openxmlformats.org/officeDocument/2006/relationships/hyperlink" Target="https://www.flightradar24.com/data/aircraft/ei-hgg" TargetMode="External"/><Relationship Id="rId695" Type="http://schemas.openxmlformats.org/officeDocument/2006/relationships/hyperlink" Target="https://www.flightradar24.com/data/flights/sn2257" TargetMode="External"/><Relationship Id="rId709" Type="http://schemas.openxmlformats.org/officeDocument/2006/relationships/hyperlink" Target="https://www.flightradar24.com/data/airlines/ts-tsc" TargetMode="External"/><Relationship Id="rId916" Type="http://schemas.openxmlformats.org/officeDocument/2006/relationships/hyperlink" Target="https://www.flightradar24.com/data/airports/tun" TargetMode="External"/><Relationship Id="rId1101" Type="http://schemas.openxmlformats.org/officeDocument/2006/relationships/hyperlink" Target="https://www.flightradar24.com/data/airports/vie" TargetMode="External"/><Relationship Id="rId45" Type="http://schemas.openxmlformats.org/officeDocument/2006/relationships/hyperlink" Target="https://www.flightradar24.com/data/airlines/lh-dlh" TargetMode="External"/><Relationship Id="rId110" Type="http://schemas.openxmlformats.org/officeDocument/2006/relationships/hyperlink" Target="https://www.flightradar24.com/data/airlines/kl-klm" TargetMode="External"/><Relationship Id="rId348" Type="http://schemas.openxmlformats.org/officeDocument/2006/relationships/hyperlink" Target="https://www.flightradar24.com/data/aircraft/se-rol" TargetMode="External"/><Relationship Id="rId555" Type="http://schemas.openxmlformats.org/officeDocument/2006/relationships/hyperlink" Target="https://www.flightradar24.com/data/flights/xq932" TargetMode="External"/><Relationship Id="rId762" Type="http://schemas.openxmlformats.org/officeDocument/2006/relationships/hyperlink" Target="https://www.flightradar24.com/data/aircraft/ei-evs" TargetMode="External"/><Relationship Id="rId1185" Type="http://schemas.openxmlformats.org/officeDocument/2006/relationships/hyperlink" Target="https://www.flightradar24.com/data/airports/prn" TargetMode="External"/><Relationship Id="rId194" Type="http://schemas.openxmlformats.org/officeDocument/2006/relationships/hyperlink" Target="https://www.flightradar24.com/data/aircraft/d-airz" TargetMode="External"/><Relationship Id="rId208" Type="http://schemas.openxmlformats.org/officeDocument/2006/relationships/hyperlink" Target="https://www.flightradar24.com/data/airports/prg" TargetMode="External"/><Relationship Id="rId415" Type="http://schemas.openxmlformats.org/officeDocument/2006/relationships/hyperlink" Target="https://www.flightradar24.com/data/airlines/os-aua" TargetMode="External"/><Relationship Id="rId622" Type="http://schemas.openxmlformats.org/officeDocument/2006/relationships/hyperlink" Target="https://www.flightradar24.com/data/aircraft/d-aeaj" TargetMode="External"/><Relationship Id="rId1045" Type="http://schemas.openxmlformats.org/officeDocument/2006/relationships/hyperlink" Target="https://www.flightradar24.com/data/airports/alg" TargetMode="External"/><Relationship Id="rId261" Type="http://schemas.openxmlformats.org/officeDocument/2006/relationships/hyperlink" Target="https://www.flightradar24.com/data/aircraft/yr-sun" TargetMode="External"/><Relationship Id="rId499" Type="http://schemas.openxmlformats.org/officeDocument/2006/relationships/hyperlink" Target="https://www.flightradar24.com/data/airlines/sn-bel" TargetMode="External"/><Relationship Id="rId927" Type="http://schemas.openxmlformats.org/officeDocument/2006/relationships/hyperlink" Target="https://www.flightradar24.com/data/flights/3o138" TargetMode="External"/><Relationship Id="rId1112" Type="http://schemas.openxmlformats.org/officeDocument/2006/relationships/hyperlink" Target="https://www.flightradar24.com/data/airports/got" TargetMode="External"/><Relationship Id="rId56" Type="http://schemas.openxmlformats.org/officeDocument/2006/relationships/hyperlink" Target="https://www.flightradar24.com/data/airports/cph" TargetMode="External"/><Relationship Id="rId359" Type="http://schemas.openxmlformats.org/officeDocument/2006/relationships/hyperlink" Target="https://www.flightradar24.com/data/airports/agp" TargetMode="External"/><Relationship Id="rId566" Type="http://schemas.openxmlformats.org/officeDocument/2006/relationships/hyperlink" Target="https://www.flightradar24.com/data/airports/ord" TargetMode="External"/><Relationship Id="rId773" Type="http://schemas.openxmlformats.org/officeDocument/2006/relationships/hyperlink" Target="https://www.flightradar24.com/data/aircraft/ec-mkm" TargetMode="External"/><Relationship Id="rId1196" Type="http://schemas.openxmlformats.org/officeDocument/2006/relationships/hyperlink" Target="https://www.flightradar24.com/data/airports/cmn" TargetMode="External"/><Relationship Id="rId121" Type="http://schemas.openxmlformats.org/officeDocument/2006/relationships/hyperlink" Target="https://www.flightradar24.com/data/airlines/xc-cai" TargetMode="External"/><Relationship Id="rId219" Type="http://schemas.openxmlformats.org/officeDocument/2006/relationships/hyperlink" Target="https://www.flightradar24.com/data/flights/sn3588" TargetMode="External"/><Relationship Id="rId426" Type="http://schemas.openxmlformats.org/officeDocument/2006/relationships/hyperlink" Target="https://www.flightradar24.com/data/aircraft/ei-evh" TargetMode="External"/><Relationship Id="rId633" Type="http://schemas.openxmlformats.org/officeDocument/2006/relationships/hyperlink" Target="https://www.flightradar24.com/data/airlines/fr-ryr" TargetMode="External"/><Relationship Id="rId980" Type="http://schemas.openxmlformats.org/officeDocument/2006/relationships/hyperlink" Target="https://www.flightradar24.com/data/airlines/fi-ice" TargetMode="External"/><Relationship Id="rId1056" Type="http://schemas.openxmlformats.org/officeDocument/2006/relationships/hyperlink" Target="https://www.flightradar24.com/data/airlines/kl-klm" TargetMode="External"/><Relationship Id="rId840" Type="http://schemas.openxmlformats.org/officeDocument/2006/relationships/hyperlink" Target="https://www.flightradar24.com/data/aircraft/se-rol" TargetMode="External"/><Relationship Id="rId938" Type="http://schemas.openxmlformats.org/officeDocument/2006/relationships/hyperlink" Target="https://www.flightradar24.com/data/aircraft/cn-nmi" TargetMode="External"/><Relationship Id="rId67" Type="http://schemas.openxmlformats.org/officeDocument/2006/relationships/hyperlink" Target="https://www.flightradar24.com/data/aircraft/oo-ssw" TargetMode="External"/><Relationship Id="rId272" Type="http://schemas.openxmlformats.org/officeDocument/2006/relationships/hyperlink" Target="https://www.flightradar24.com/data/airlines/x3-tui" TargetMode="External"/><Relationship Id="rId577" Type="http://schemas.openxmlformats.org/officeDocument/2006/relationships/hyperlink" Target="https://www.flightradar24.com/data/airlines/sn-bel" TargetMode="External"/><Relationship Id="rId700" Type="http://schemas.openxmlformats.org/officeDocument/2006/relationships/hyperlink" Target="https://www.flightradar24.com/data/airports/prg" TargetMode="External"/><Relationship Id="rId1123" Type="http://schemas.openxmlformats.org/officeDocument/2006/relationships/hyperlink" Target="https://www.flightradar24.com/data/airports/cph" TargetMode="External"/><Relationship Id="rId132" Type="http://schemas.openxmlformats.org/officeDocument/2006/relationships/hyperlink" Target="https://www.flightradar24.com/data/airlines/sn-bel" TargetMode="External"/><Relationship Id="rId784" Type="http://schemas.openxmlformats.org/officeDocument/2006/relationships/hyperlink" Target="https://www.flightradar24.com/data/airlines/ua-ual" TargetMode="External"/><Relationship Id="rId991" Type="http://schemas.openxmlformats.org/officeDocument/2006/relationships/hyperlink" Target="https://www.flightradar24.com/data/aircraft/oo-sss" TargetMode="External"/><Relationship Id="rId1067" Type="http://schemas.openxmlformats.org/officeDocument/2006/relationships/hyperlink" Target="https://www.flightradar24.com/data/airlines/-vjt" TargetMode="External"/><Relationship Id="rId437" Type="http://schemas.openxmlformats.org/officeDocument/2006/relationships/hyperlink" Target="https://www.flightradar24.com/data/airlines/sn-bel" TargetMode="External"/><Relationship Id="rId644" Type="http://schemas.openxmlformats.org/officeDocument/2006/relationships/hyperlink" Target="https://www.flightradar24.com/data/airports/fra" TargetMode="External"/><Relationship Id="rId851" Type="http://schemas.openxmlformats.org/officeDocument/2006/relationships/hyperlink" Target="https://www.flightradar24.com/data/airlines/sn-bel" TargetMode="External"/><Relationship Id="rId283" Type="http://schemas.openxmlformats.org/officeDocument/2006/relationships/hyperlink" Target="https://www.flightradar24.com/data/aircraft/yl-ldj" TargetMode="External"/><Relationship Id="rId490" Type="http://schemas.openxmlformats.org/officeDocument/2006/relationships/hyperlink" Target="https://www.flightradar24.com/data/airports/mad" TargetMode="External"/><Relationship Id="rId504" Type="http://schemas.openxmlformats.org/officeDocument/2006/relationships/hyperlink" Target="https://www.flightradar24.com/data/aircraft/hb-jcf" TargetMode="External"/><Relationship Id="rId711" Type="http://schemas.openxmlformats.org/officeDocument/2006/relationships/hyperlink" Target="https://www.flightradar24.com/data/flights/ac827" TargetMode="External"/><Relationship Id="rId949" Type="http://schemas.openxmlformats.org/officeDocument/2006/relationships/hyperlink" Target="https://www.flightradar24.com/data/aircraft/9h-vvl" TargetMode="External"/><Relationship Id="rId1134" Type="http://schemas.openxmlformats.org/officeDocument/2006/relationships/hyperlink" Target="https://www.flightradar24.com/data/airports/agp" TargetMode="External"/><Relationship Id="rId78" Type="http://schemas.openxmlformats.org/officeDocument/2006/relationships/hyperlink" Target="https://www.flightradar24.com/data/aircraft/a7-bdd" TargetMode="External"/><Relationship Id="rId143" Type="http://schemas.openxmlformats.org/officeDocument/2006/relationships/hyperlink" Target="https://www.flightradar24.com/data/airlines/sn-bel" TargetMode="External"/><Relationship Id="rId350" Type="http://schemas.openxmlformats.org/officeDocument/2006/relationships/hyperlink" Target="https://www.flightradar24.com/data/airports/osl" TargetMode="External"/><Relationship Id="rId588" Type="http://schemas.openxmlformats.org/officeDocument/2006/relationships/hyperlink" Target="https://www.flightradar24.com/data/airlines/sn-bel" TargetMode="External"/><Relationship Id="rId795" Type="http://schemas.openxmlformats.org/officeDocument/2006/relationships/hyperlink" Target="https://www.flightradar24.com/data/airlines/kl-klm" TargetMode="External"/><Relationship Id="rId809" Type="http://schemas.openxmlformats.org/officeDocument/2006/relationships/hyperlink" Target="https://www.flightradar24.com/data/flights/sn501" TargetMode="External"/><Relationship Id="rId1201" Type="http://schemas.openxmlformats.org/officeDocument/2006/relationships/hyperlink" Target="https://www.flightradar24.com/data/aircraft/oo-ssy" TargetMode="External"/><Relationship Id="rId9" Type="http://schemas.openxmlformats.org/officeDocument/2006/relationships/hyperlink" Target="https://www.flightradar24.com/data/airports/fez" TargetMode="External"/><Relationship Id="rId210" Type="http://schemas.openxmlformats.org/officeDocument/2006/relationships/hyperlink" Target="https://www.flightradar24.com/data/aircraft/a6-eqj" TargetMode="External"/><Relationship Id="rId448" Type="http://schemas.openxmlformats.org/officeDocument/2006/relationships/hyperlink" Target="https://www.flightradar24.com/data/aircraft/n1201p" TargetMode="External"/><Relationship Id="rId655" Type="http://schemas.openxmlformats.org/officeDocument/2006/relationships/hyperlink" Target="https://www.flightradar24.com/data/flights/sn3139" TargetMode="External"/><Relationship Id="rId862" Type="http://schemas.openxmlformats.org/officeDocument/2006/relationships/hyperlink" Target="https://www.flightradar24.com/data/airports/lhr" TargetMode="External"/><Relationship Id="rId1078" Type="http://schemas.openxmlformats.org/officeDocument/2006/relationships/hyperlink" Target="https://www.flightradar24.com/data/airlines/fr-ryr" TargetMode="External"/><Relationship Id="rId294" Type="http://schemas.openxmlformats.org/officeDocument/2006/relationships/hyperlink" Target="https://www.flightradar24.com/data/flights/sn3772" TargetMode="External"/><Relationship Id="rId308" Type="http://schemas.openxmlformats.org/officeDocument/2006/relationships/hyperlink" Target="https://www.flightradar24.com/data/airports/rba" TargetMode="External"/><Relationship Id="rId515" Type="http://schemas.openxmlformats.org/officeDocument/2006/relationships/hyperlink" Target="https://www.flightradar24.com/data/flights/lh1004" TargetMode="External"/><Relationship Id="rId722" Type="http://schemas.openxmlformats.org/officeDocument/2006/relationships/hyperlink" Target="https://www.flightradar24.com/data/aircraft/oo-snm" TargetMode="External"/><Relationship Id="rId1145" Type="http://schemas.openxmlformats.org/officeDocument/2006/relationships/hyperlink" Target="https://www.flightradar24.com/data/airlines/lh-dlh" TargetMode="External"/><Relationship Id="rId89" Type="http://schemas.openxmlformats.org/officeDocument/2006/relationships/hyperlink" Target="https://www.flightradar24.com/data/aircraft/ei-eby" TargetMode="External"/><Relationship Id="rId154" Type="http://schemas.openxmlformats.org/officeDocument/2006/relationships/hyperlink" Target="https://www.flightradar24.com/data/airlines/lh-dlh" TargetMode="External"/><Relationship Id="rId361" Type="http://schemas.openxmlformats.org/officeDocument/2006/relationships/hyperlink" Target="https://www.flightradar24.com/data/airlines/ba-baw" TargetMode="External"/><Relationship Id="rId599" Type="http://schemas.openxmlformats.org/officeDocument/2006/relationships/hyperlink" Target="https://www.flightradar24.com/data/aircraft/oo-sne" TargetMode="External"/><Relationship Id="rId1005" Type="http://schemas.openxmlformats.org/officeDocument/2006/relationships/hyperlink" Target="https://www.flightradar24.com/data/aircraft/oo-ssv" TargetMode="External"/><Relationship Id="rId1212" Type="http://schemas.openxmlformats.org/officeDocument/2006/relationships/hyperlink" Target="https://www.flightradar24.com/data/aircraft/lx-two" TargetMode="External"/><Relationship Id="rId459" Type="http://schemas.openxmlformats.org/officeDocument/2006/relationships/hyperlink" Target="https://www.flightradar24.com/data/airports/got" TargetMode="External"/><Relationship Id="rId666" Type="http://schemas.openxmlformats.org/officeDocument/2006/relationships/hyperlink" Target="https://www.flightradar24.com/data/aircraft/ei-hgg" TargetMode="External"/><Relationship Id="rId873" Type="http://schemas.openxmlformats.org/officeDocument/2006/relationships/hyperlink" Target="https://www.flightradar24.com/data/airports/fra" TargetMode="External"/><Relationship Id="rId1089" Type="http://schemas.openxmlformats.org/officeDocument/2006/relationships/hyperlink" Target="https://www.flightradar24.com/data/aircraft/oo-tuv" TargetMode="External"/><Relationship Id="rId16" Type="http://schemas.openxmlformats.org/officeDocument/2006/relationships/hyperlink" Target="https://www.flightradar24.com/data/airlines/-lrq" TargetMode="External"/><Relationship Id="rId221" Type="http://schemas.openxmlformats.org/officeDocument/2006/relationships/hyperlink" Target="https://www.flightradar24.com/data/airlines/sn-bel" TargetMode="External"/><Relationship Id="rId319" Type="http://schemas.openxmlformats.org/officeDocument/2006/relationships/hyperlink" Target="https://www.flightradar24.com/data/aircraft/ei-dhz" TargetMode="External"/><Relationship Id="rId526" Type="http://schemas.openxmlformats.org/officeDocument/2006/relationships/hyperlink" Target="https://www.flightradar24.com/data/airports/ewr" TargetMode="External"/><Relationship Id="rId1156" Type="http://schemas.openxmlformats.org/officeDocument/2006/relationships/hyperlink" Target="https://www.flightradar24.com/data/aircraft/oo-snl" TargetMode="External"/><Relationship Id="rId733" Type="http://schemas.openxmlformats.org/officeDocument/2006/relationships/hyperlink" Target="https://www.flightradar24.com/data/airlines/sn-bel" TargetMode="External"/><Relationship Id="rId940" Type="http://schemas.openxmlformats.org/officeDocument/2006/relationships/hyperlink" Target="https://www.flightradar24.com/data/airports/bcn" TargetMode="External"/><Relationship Id="rId1016" Type="http://schemas.openxmlformats.org/officeDocument/2006/relationships/hyperlink" Target="https://www.flightradar24.com/data/aircraft/n17128" TargetMode="External"/><Relationship Id="rId165" Type="http://schemas.openxmlformats.org/officeDocument/2006/relationships/hyperlink" Target="https://www.flightradar24.com/data/airlines/x3-tui" TargetMode="External"/><Relationship Id="rId372" Type="http://schemas.openxmlformats.org/officeDocument/2006/relationships/hyperlink" Target="https://www.flightradar24.com/data/airports/cph" TargetMode="External"/><Relationship Id="rId677" Type="http://schemas.openxmlformats.org/officeDocument/2006/relationships/hyperlink" Target="https://www.flightradar24.com/data/airlines/sn-bel" TargetMode="External"/><Relationship Id="rId800" Type="http://schemas.openxmlformats.org/officeDocument/2006/relationships/hyperlink" Target="https://www.flightradar24.com/data/aircraft/oo-sfx" TargetMode="External"/><Relationship Id="rId232" Type="http://schemas.openxmlformats.org/officeDocument/2006/relationships/hyperlink" Target="https://www.flightradar24.com/data/airlines/6y-art" TargetMode="External"/><Relationship Id="rId884" Type="http://schemas.openxmlformats.org/officeDocument/2006/relationships/hyperlink" Target="https://www.flightradar24.com/data/airlines/hu-chh" TargetMode="External"/><Relationship Id="rId27" Type="http://schemas.openxmlformats.org/officeDocument/2006/relationships/hyperlink" Target="https://www.flightradar24.com/data/airlines/6y-art" TargetMode="External"/><Relationship Id="rId537" Type="http://schemas.openxmlformats.org/officeDocument/2006/relationships/hyperlink" Target="https://www.flightradar24.com/data/airlines/sn-bel" TargetMode="External"/><Relationship Id="rId744" Type="http://schemas.openxmlformats.org/officeDocument/2006/relationships/hyperlink" Target="https://www.flightradar24.com/data/airports/zrh" TargetMode="External"/><Relationship Id="rId951" Type="http://schemas.openxmlformats.org/officeDocument/2006/relationships/hyperlink" Target="https://www.flightradar24.com/data/airports/fnc" TargetMode="External"/><Relationship Id="rId1167" Type="http://schemas.openxmlformats.org/officeDocument/2006/relationships/hyperlink" Target="https://www.flightradar24.com/data/airports/lis" TargetMode="External"/><Relationship Id="rId80" Type="http://schemas.openxmlformats.org/officeDocument/2006/relationships/hyperlink" Target="https://www.flightradar24.com/data/airports/doh" TargetMode="External"/><Relationship Id="rId176" Type="http://schemas.openxmlformats.org/officeDocument/2006/relationships/hyperlink" Target="https://www.flightradar24.com/data/aircraft/ph-hxm" TargetMode="External"/><Relationship Id="rId383" Type="http://schemas.openxmlformats.org/officeDocument/2006/relationships/hyperlink" Target="https://www.flightradar24.com/data/airlines/ei-ein" TargetMode="External"/><Relationship Id="rId590" Type="http://schemas.openxmlformats.org/officeDocument/2006/relationships/hyperlink" Target="https://www.flightradar24.com/data/flights/sn379" TargetMode="External"/><Relationship Id="rId604" Type="http://schemas.openxmlformats.org/officeDocument/2006/relationships/hyperlink" Target="https://www.flightradar24.com/data/airlines/fh-fhy" TargetMode="External"/><Relationship Id="rId811" Type="http://schemas.openxmlformats.org/officeDocument/2006/relationships/hyperlink" Target="https://www.flightradar24.com/data/airlines/sn-bel" TargetMode="External"/><Relationship Id="rId1027" Type="http://schemas.openxmlformats.org/officeDocument/2006/relationships/hyperlink" Target="https://www.flightradar24.com/data/airlines/tk-thy" TargetMode="External"/><Relationship Id="rId243" Type="http://schemas.openxmlformats.org/officeDocument/2006/relationships/hyperlink" Target="https://www.flightradar24.com/data/airlines/fr-ryr" TargetMode="External"/><Relationship Id="rId450" Type="http://schemas.openxmlformats.org/officeDocument/2006/relationships/hyperlink" Target="https://www.flightradar24.com/data/airports/jfk" TargetMode="External"/><Relationship Id="rId688" Type="http://schemas.openxmlformats.org/officeDocument/2006/relationships/hyperlink" Target="https://www.flightradar24.com/data/airports/dub" TargetMode="External"/><Relationship Id="rId895" Type="http://schemas.openxmlformats.org/officeDocument/2006/relationships/hyperlink" Target="https://www.flightradar24.com/data/aircraft/oo-sba" TargetMode="External"/><Relationship Id="rId909" Type="http://schemas.openxmlformats.org/officeDocument/2006/relationships/hyperlink" Target="https://www.flightradar24.com/data/airports/dss" TargetMode="External"/><Relationship Id="rId1080" Type="http://schemas.openxmlformats.org/officeDocument/2006/relationships/hyperlink" Target="https://www.flightradar24.com/data/airports/osl" TargetMode="External"/><Relationship Id="rId38" Type="http://schemas.openxmlformats.org/officeDocument/2006/relationships/hyperlink" Target="https://www.flightradar24.com/data/airlines/xq-sxs" TargetMode="External"/><Relationship Id="rId103" Type="http://schemas.openxmlformats.org/officeDocument/2006/relationships/hyperlink" Target="https://www.flightradar24.com/data/airports/rho" TargetMode="External"/><Relationship Id="rId310" Type="http://schemas.openxmlformats.org/officeDocument/2006/relationships/hyperlink" Target="https://www.flightradar24.com/data/aircraft/oo-sba" TargetMode="External"/><Relationship Id="rId548" Type="http://schemas.openxmlformats.org/officeDocument/2006/relationships/hyperlink" Target="https://www.flightradar24.com/data/aircraft/n2747u" TargetMode="External"/><Relationship Id="rId755" Type="http://schemas.openxmlformats.org/officeDocument/2006/relationships/hyperlink" Target="https://www.flightradar24.com/data/aircraft/oo-ssw" TargetMode="External"/><Relationship Id="rId962" Type="http://schemas.openxmlformats.org/officeDocument/2006/relationships/hyperlink" Target="https://www.flightradar24.com/data/airlines/sn-bel" TargetMode="External"/><Relationship Id="rId1178" Type="http://schemas.openxmlformats.org/officeDocument/2006/relationships/hyperlink" Target="https://www.flightradar24.com/data/airports/adb" TargetMode="External"/><Relationship Id="rId91" Type="http://schemas.openxmlformats.org/officeDocument/2006/relationships/hyperlink" Target="https://www.flightradar24.com/data/airports/dub" TargetMode="External"/><Relationship Id="rId187" Type="http://schemas.openxmlformats.org/officeDocument/2006/relationships/hyperlink" Target="https://www.flightradar24.com/data/aircraft/oo-ssa" TargetMode="External"/><Relationship Id="rId394" Type="http://schemas.openxmlformats.org/officeDocument/2006/relationships/hyperlink" Target="https://www.flightradar24.com/data/aircraft/oo-snq" TargetMode="External"/><Relationship Id="rId408" Type="http://schemas.openxmlformats.org/officeDocument/2006/relationships/hyperlink" Target="https://www.flightradar24.com/data/aircraft/yr-dse" TargetMode="External"/><Relationship Id="rId615" Type="http://schemas.openxmlformats.org/officeDocument/2006/relationships/hyperlink" Target="https://www.flightradar24.com/data/flights/fh8013" TargetMode="External"/><Relationship Id="rId822" Type="http://schemas.openxmlformats.org/officeDocument/2006/relationships/hyperlink" Target="https://www.flightradar24.com/data/airports/mad" TargetMode="External"/><Relationship Id="rId1038" Type="http://schemas.openxmlformats.org/officeDocument/2006/relationships/hyperlink" Target="https://www.flightradar24.com/data/airports/fco" TargetMode="External"/><Relationship Id="rId254" Type="http://schemas.openxmlformats.org/officeDocument/2006/relationships/hyperlink" Target="https://www.flightradar24.com/data/airlines/fr-ryr" TargetMode="External"/><Relationship Id="rId699" Type="http://schemas.openxmlformats.org/officeDocument/2006/relationships/hyperlink" Target="https://www.flightradar24.com/data/flights/sn2809" TargetMode="External"/><Relationship Id="rId1091" Type="http://schemas.openxmlformats.org/officeDocument/2006/relationships/hyperlink" Target="https://www.flightradar24.com/data/airports/tia" TargetMode="External"/><Relationship Id="rId1105" Type="http://schemas.openxmlformats.org/officeDocument/2006/relationships/hyperlink" Target="https://www.flightradar24.com/data/airports/mjt" TargetMode="External"/><Relationship Id="rId49" Type="http://schemas.openxmlformats.org/officeDocument/2006/relationships/hyperlink" Target="https://www.flightradar24.com/data/airports/lis" TargetMode="External"/><Relationship Id="rId114" Type="http://schemas.openxmlformats.org/officeDocument/2006/relationships/hyperlink" Target="https://www.flightradar24.com/data/airports/her" TargetMode="External"/><Relationship Id="rId461" Type="http://schemas.openxmlformats.org/officeDocument/2006/relationships/hyperlink" Target="https://www.flightradar24.com/data/airlines/ou-ctn" TargetMode="External"/><Relationship Id="rId559" Type="http://schemas.openxmlformats.org/officeDocument/2006/relationships/hyperlink" Target="https://www.flightradar24.com/data/flights/k4645" TargetMode="External"/><Relationship Id="rId766" Type="http://schemas.openxmlformats.org/officeDocument/2006/relationships/hyperlink" Target="https://www.flightradar24.com/data/flights/ac833" TargetMode="External"/><Relationship Id="rId1189" Type="http://schemas.openxmlformats.org/officeDocument/2006/relationships/hyperlink" Target="https://www.flightradar24.com/data/airports/tun" TargetMode="External"/><Relationship Id="rId198" Type="http://schemas.openxmlformats.org/officeDocument/2006/relationships/hyperlink" Target="https://www.flightradar24.com/data/aircraft/ln-wec" TargetMode="External"/><Relationship Id="rId321" Type="http://schemas.openxmlformats.org/officeDocument/2006/relationships/hyperlink" Target="https://www.flightradar24.com/data/airports/agp" TargetMode="External"/><Relationship Id="rId419" Type="http://schemas.openxmlformats.org/officeDocument/2006/relationships/hyperlink" Target="https://www.flightradar24.com/data/airports/tll" TargetMode="External"/><Relationship Id="rId626" Type="http://schemas.openxmlformats.org/officeDocument/2006/relationships/hyperlink" Target="https://www.flightradar24.com/data/aircraft/d-almd" TargetMode="External"/><Relationship Id="rId973" Type="http://schemas.openxmlformats.org/officeDocument/2006/relationships/hyperlink" Target="https://www.flightradar24.com/data/airlines/x3-tui" TargetMode="External"/><Relationship Id="rId1049" Type="http://schemas.openxmlformats.org/officeDocument/2006/relationships/hyperlink" Target="https://www.flightradar24.com/data/airlines/lx-swr" TargetMode="External"/><Relationship Id="rId833" Type="http://schemas.openxmlformats.org/officeDocument/2006/relationships/hyperlink" Target="https://www.flightradar24.com/data/flights/ey58" TargetMode="External"/><Relationship Id="rId1116" Type="http://schemas.openxmlformats.org/officeDocument/2006/relationships/hyperlink" Target="https://www.flightradar24.com/data/airports/bjv" TargetMode="External"/><Relationship Id="rId265" Type="http://schemas.openxmlformats.org/officeDocument/2006/relationships/hyperlink" Target="https://www.flightradar24.com/data/airlines/x3-tui" TargetMode="External"/><Relationship Id="rId472" Type="http://schemas.openxmlformats.org/officeDocument/2006/relationships/hyperlink" Target="https://www.flightradar24.com/data/aircraft/oo-ssl" TargetMode="External"/><Relationship Id="rId900" Type="http://schemas.openxmlformats.org/officeDocument/2006/relationships/hyperlink" Target="https://www.flightradar24.com/data/airports/iad" TargetMode="External"/><Relationship Id="rId125" Type="http://schemas.openxmlformats.org/officeDocument/2006/relationships/hyperlink" Target="https://www.flightradar24.com/data/airlines/vy-vlg" TargetMode="External"/><Relationship Id="rId332" Type="http://schemas.openxmlformats.org/officeDocument/2006/relationships/hyperlink" Target="https://www.flightradar24.com/data/airports/fco" TargetMode="External"/><Relationship Id="rId777" Type="http://schemas.openxmlformats.org/officeDocument/2006/relationships/hyperlink" Target="https://www.flightradar24.com/data/aircraft/yr-dse" TargetMode="External"/><Relationship Id="rId984" Type="http://schemas.openxmlformats.org/officeDocument/2006/relationships/hyperlink" Target="https://www.flightradar24.com/data/airlines/sn-bel" TargetMode="External"/><Relationship Id="rId637" Type="http://schemas.openxmlformats.org/officeDocument/2006/relationships/hyperlink" Target="https://www.flightradar24.com/data/airlines/u2-ezy" TargetMode="External"/><Relationship Id="rId844" Type="http://schemas.openxmlformats.org/officeDocument/2006/relationships/hyperlink" Target="https://www.flightradar24.com/data/aircraft/oo-ssn" TargetMode="External"/><Relationship Id="rId276" Type="http://schemas.openxmlformats.org/officeDocument/2006/relationships/hyperlink" Target="https://www.flightradar24.com/data/airlines/g9-aby" TargetMode="External"/><Relationship Id="rId483" Type="http://schemas.openxmlformats.org/officeDocument/2006/relationships/hyperlink" Target="https://www.flightradar24.com/data/airlines/sn-bel" TargetMode="External"/><Relationship Id="rId690" Type="http://schemas.openxmlformats.org/officeDocument/2006/relationships/hyperlink" Target="https://www.flightradar24.com/data/aircraft/ei-evh" TargetMode="External"/><Relationship Id="rId704" Type="http://schemas.openxmlformats.org/officeDocument/2006/relationships/hyperlink" Target="https://www.flightradar24.com/data/airports/vce" TargetMode="External"/><Relationship Id="rId911" Type="http://schemas.openxmlformats.org/officeDocument/2006/relationships/hyperlink" Target="https://www.flightradar24.com/data/aircraft/oo-sfj" TargetMode="External"/><Relationship Id="rId1127" Type="http://schemas.openxmlformats.org/officeDocument/2006/relationships/hyperlink" Target="https://www.flightradar24.com/data/airports/alg" TargetMode="External"/><Relationship Id="rId40" Type="http://schemas.openxmlformats.org/officeDocument/2006/relationships/hyperlink" Target="https://www.flightradar24.com/data/flights/xq4" TargetMode="External"/><Relationship Id="rId136" Type="http://schemas.openxmlformats.org/officeDocument/2006/relationships/hyperlink" Target="https://www.flightradar24.com/data/airlines/lx-swr" TargetMode="External"/><Relationship Id="rId343" Type="http://schemas.openxmlformats.org/officeDocument/2006/relationships/hyperlink" Target="https://www.flightradar24.com/data/airlines/a3-aee" TargetMode="External"/><Relationship Id="rId550" Type="http://schemas.openxmlformats.org/officeDocument/2006/relationships/hyperlink" Target="https://www.flightradar24.com/data/airports/iad" TargetMode="External"/><Relationship Id="rId788" Type="http://schemas.openxmlformats.org/officeDocument/2006/relationships/hyperlink" Target="https://www.flightradar24.com/data/aircraft/d-cawo" TargetMode="External"/><Relationship Id="rId995" Type="http://schemas.openxmlformats.org/officeDocument/2006/relationships/hyperlink" Target="https://www.flightradar24.com/data/aircraft/sx-chg" TargetMode="External"/><Relationship Id="rId1180" Type="http://schemas.openxmlformats.org/officeDocument/2006/relationships/hyperlink" Target="https://www.flightradar24.com/data/aircraft/tc-spa" TargetMode="External"/><Relationship Id="rId203" Type="http://schemas.openxmlformats.org/officeDocument/2006/relationships/hyperlink" Target="https://www.flightradar24.com/data/airlines/sn-bel" TargetMode="External"/><Relationship Id="rId648" Type="http://schemas.openxmlformats.org/officeDocument/2006/relationships/hyperlink" Target="https://www.flightradar24.com/data/airports/gva" TargetMode="External"/><Relationship Id="rId855" Type="http://schemas.openxmlformats.org/officeDocument/2006/relationships/hyperlink" Target="https://www.flightradar24.com/data/airlines/xq-sxs" TargetMode="External"/><Relationship Id="rId1040" Type="http://schemas.openxmlformats.org/officeDocument/2006/relationships/hyperlink" Target="https://www.flightradar24.com/data/aircraft/oo-tch" TargetMode="External"/><Relationship Id="rId287" Type="http://schemas.openxmlformats.org/officeDocument/2006/relationships/hyperlink" Target="https://www.flightradar24.com/data/aircraft/cn-nml" TargetMode="External"/><Relationship Id="rId410" Type="http://schemas.openxmlformats.org/officeDocument/2006/relationships/hyperlink" Target="https://www.flightradar24.com/data/airports/bcm" TargetMode="External"/><Relationship Id="rId494" Type="http://schemas.openxmlformats.org/officeDocument/2006/relationships/hyperlink" Target="https://www.flightradar24.com/data/airports/prg" TargetMode="External"/><Relationship Id="rId508" Type="http://schemas.openxmlformats.org/officeDocument/2006/relationships/hyperlink" Target="https://www.flightradar24.com/data/aircraft/b-1345" TargetMode="External"/><Relationship Id="rId715" Type="http://schemas.openxmlformats.org/officeDocument/2006/relationships/hyperlink" Target="https://www.flightradar24.com/data/flights/sn2547" TargetMode="External"/><Relationship Id="rId922" Type="http://schemas.openxmlformats.org/officeDocument/2006/relationships/hyperlink" Target="https://www.flightradar24.com/data/aircraft/cn-nmp" TargetMode="External"/><Relationship Id="rId1138" Type="http://schemas.openxmlformats.org/officeDocument/2006/relationships/hyperlink" Target="https://www.flightradar24.com/data/airlines/ms-msr" TargetMode="External"/><Relationship Id="rId147" Type="http://schemas.openxmlformats.org/officeDocument/2006/relationships/hyperlink" Target="https://www.flightradar24.com/data/airlines/os-aua" TargetMode="External"/><Relationship Id="rId354" Type="http://schemas.openxmlformats.org/officeDocument/2006/relationships/hyperlink" Target="https://www.flightradar24.com/data/aircraft/oo-ssb" TargetMode="External"/><Relationship Id="rId799" Type="http://schemas.openxmlformats.org/officeDocument/2006/relationships/hyperlink" Target="https://www.flightradar24.com/data/airlines/sn-bel" TargetMode="External"/><Relationship Id="rId1191" Type="http://schemas.openxmlformats.org/officeDocument/2006/relationships/hyperlink" Target="https://www.flightradar24.com/data/aircraft/ts-ino" TargetMode="External"/><Relationship Id="rId1205" Type="http://schemas.openxmlformats.org/officeDocument/2006/relationships/hyperlink" Target="https://www.flightradar24.com/data/flights/uni132" TargetMode="External"/><Relationship Id="rId51" Type="http://schemas.openxmlformats.org/officeDocument/2006/relationships/hyperlink" Target="https://www.flightradar24.com/data/airlines/sn-bel" TargetMode="External"/><Relationship Id="rId561" Type="http://schemas.openxmlformats.org/officeDocument/2006/relationships/hyperlink" Target="https://www.flightradar24.com/data/airlines/et-eth" TargetMode="External"/><Relationship Id="rId659" Type="http://schemas.openxmlformats.org/officeDocument/2006/relationships/hyperlink" Target="https://www.flightradar24.com/data/flights/et3713" TargetMode="External"/><Relationship Id="rId866" Type="http://schemas.openxmlformats.org/officeDocument/2006/relationships/hyperlink" Target="https://www.flightradar24.com/data/airports/agp" TargetMode="External"/><Relationship Id="rId214" Type="http://schemas.openxmlformats.org/officeDocument/2006/relationships/hyperlink" Target="https://www.flightradar24.com/data/airlines/sn-bel" TargetMode="External"/><Relationship Id="rId298" Type="http://schemas.openxmlformats.org/officeDocument/2006/relationships/hyperlink" Target="https://www.flightradar24.com/data/flights/3o113" TargetMode="External"/><Relationship Id="rId421" Type="http://schemas.openxmlformats.org/officeDocument/2006/relationships/hyperlink" Target="https://www.flightradar24.com/data/airlines/ua-ual" TargetMode="External"/><Relationship Id="rId519" Type="http://schemas.openxmlformats.org/officeDocument/2006/relationships/hyperlink" Target="https://www.flightradar24.com/data/flights/ts154" TargetMode="External"/><Relationship Id="rId1051" Type="http://schemas.openxmlformats.org/officeDocument/2006/relationships/hyperlink" Target="https://www.flightradar24.com/data/flights/tb2421" TargetMode="External"/><Relationship Id="rId1149" Type="http://schemas.openxmlformats.org/officeDocument/2006/relationships/hyperlink" Target="https://www.flightradar24.com/data/aircraft/oo-snf" TargetMode="External"/><Relationship Id="rId158" Type="http://schemas.openxmlformats.org/officeDocument/2006/relationships/hyperlink" Target="https://www.flightradar24.com/data/airports/tls" TargetMode="External"/><Relationship Id="rId726" Type="http://schemas.openxmlformats.org/officeDocument/2006/relationships/hyperlink" Target="https://www.flightradar24.com/data/airports/rix" TargetMode="External"/><Relationship Id="rId933" Type="http://schemas.openxmlformats.org/officeDocument/2006/relationships/hyperlink" Target="https://www.flightradar24.com/data/airlines/x3-tui" TargetMode="External"/><Relationship Id="rId1009" Type="http://schemas.openxmlformats.org/officeDocument/2006/relationships/hyperlink" Target="https://www.flightradar24.com/data/aircraft/oo-ssf" TargetMode="External"/><Relationship Id="rId62" Type="http://schemas.openxmlformats.org/officeDocument/2006/relationships/hyperlink" Target="https://www.flightradar24.com/data/airlines/ms-msr" TargetMode="External"/><Relationship Id="rId365" Type="http://schemas.openxmlformats.org/officeDocument/2006/relationships/hyperlink" Target="https://www.flightradar24.com/data/airports/esb" TargetMode="External"/><Relationship Id="rId572" Type="http://schemas.openxmlformats.org/officeDocument/2006/relationships/hyperlink" Target="https://www.flightradar24.com/data/aircraft/oo-sfe" TargetMode="External"/><Relationship Id="rId1216" Type="http://schemas.openxmlformats.org/officeDocument/2006/relationships/hyperlink" Target="https://www.flightradar24.com/data/aircraft/a6-eql" TargetMode="External"/><Relationship Id="rId225" Type="http://schemas.openxmlformats.org/officeDocument/2006/relationships/hyperlink" Target="https://www.flightradar24.com/data/airports/svq" TargetMode="External"/><Relationship Id="rId432" Type="http://schemas.openxmlformats.org/officeDocument/2006/relationships/hyperlink" Target="https://www.flightradar24.com/data/airports/rix" TargetMode="External"/><Relationship Id="rId877" Type="http://schemas.openxmlformats.org/officeDocument/2006/relationships/hyperlink" Target="https://www.flightradar24.com/data/airlines/tk-thy" TargetMode="External"/><Relationship Id="rId1062" Type="http://schemas.openxmlformats.org/officeDocument/2006/relationships/hyperlink" Target="https://www.flightradar24.com/data/airports/bud" TargetMode="External"/><Relationship Id="rId737" Type="http://schemas.openxmlformats.org/officeDocument/2006/relationships/hyperlink" Target="https://www.flightradar24.com/data/aircraft/ec-mkn" TargetMode="External"/><Relationship Id="rId944" Type="http://schemas.openxmlformats.org/officeDocument/2006/relationships/hyperlink" Target="https://www.flightradar24.com/data/airlines/lh-dlh" TargetMode="External"/><Relationship Id="rId73" Type="http://schemas.openxmlformats.org/officeDocument/2006/relationships/hyperlink" Target="https://www.flightradar24.com/data/airports/zrh" TargetMode="External"/><Relationship Id="rId169" Type="http://schemas.openxmlformats.org/officeDocument/2006/relationships/hyperlink" Target="https://www.flightradar24.com/data/airlines/sn-bel" TargetMode="External"/><Relationship Id="rId376" Type="http://schemas.openxmlformats.org/officeDocument/2006/relationships/hyperlink" Target="https://www.flightradar24.com/data/airports/mad" TargetMode="External"/><Relationship Id="rId583" Type="http://schemas.openxmlformats.org/officeDocument/2006/relationships/hyperlink" Target="https://www.flightradar24.com/data/aircraft/c-gefa" TargetMode="External"/><Relationship Id="rId790" Type="http://schemas.openxmlformats.org/officeDocument/2006/relationships/hyperlink" Target="https://www.flightradar24.com/data/airports/dub" TargetMode="External"/><Relationship Id="rId804" Type="http://schemas.openxmlformats.org/officeDocument/2006/relationships/hyperlink" Target="https://www.flightradar24.com/data/aircraft/oo-snp" TargetMode="External"/><Relationship Id="rId4" Type="http://schemas.openxmlformats.org/officeDocument/2006/relationships/hyperlink" Target="https://www.flightradar24.com/data/aircraft/tc-jtr" TargetMode="External"/><Relationship Id="rId236" Type="http://schemas.openxmlformats.org/officeDocument/2006/relationships/hyperlink" Target="https://www.flightradar24.com/data/airlines/sn-bel" TargetMode="External"/><Relationship Id="rId443" Type="http://schemas.openxmlformats.org/officeDocument/2006/relationships/hyperlink" Target="https://www.flightradar24.com/data/airlines/ju-asl" TargetMode="External"/><Relationship Id="rId650" Type="http://schemas.openxmlformats.org/officeDocument/2006/relationships/hyperlink" Target="https://www.flightradar24.com/data/aircraft/hb-jcf" TargetMode="External"/><Relationship Id="rId888" Type="http://schemas.openxmlformats.org/officeDocument/2006/relationships/hyperlink" Target="https://www.flightradar24.com/data/aircraft/ei-hxa" TargetMode="External"/><Relationship Id="rId1073" Type="http://schemas.openxmlformats.org/officeDocument/2006/relationships/hyperlink" Target="https://www.flightradar24.com/data/airports/dxb" TargetMode="External"/><Relationship Id="rId303" Type="http://schemas.openxmlformats.org/officeDocument/2006/relationships/hyperlink" Target="https://www.flightradar24.com/data/aircraft/ec-ncm" TargetMode="External"/><Relationship Id="rId748" Type="http://schemas.openxmlformats.org/officeDocument/2006/relationships/hyperlink" Target="https://www.flightradar24.com/data/airlines/os-aua" TargetMode="External"/><Relationship Id="rId955" Type="http://schemas.openxmlformats.org/officeDocument/2006/relationships/hyperlink" Target="https://www.flightradar24.com/data/airports/str" TargetMode="External"/><Relationship Id="rId1140" Type="http://schemas.openxmlformats.org/officeDocument/2006/relationships/hyperlink" Target="https://www.flightradar24.com/data/flights/sn3737" TargetMode="External"/><Relationship Id="rId84" Type="http://schemas.openxmlformats.org/officeDocument/2006/relationships/hyperlink" Target="https://www.flightradar24.com/data/flights/sn3722" TargetMode="External"/><Relationship Id="rId387" Type="http://schemas.openxmlformats.org/officeDocument/2006/relationships/hyperlink" Target="https://www.flightradar24.com/data/airlines/kl-klm" TargetMode="External"/><Relationship Id="rId510" Type="http://schemas.openxmlformats.org/officeDocument/2006/relationships/hyperlink" Target="https://www.flightradar24.com/data/airports/szx" TargetMode="External"/><Relationship Id="rId594" Type="http://schemas.openxmlformats.org/officeDocument/2006/relationships/hyperlink" Target="https://www.flightradar24.com/data/flights/qy120" TargetMode="External"/><Relationship Id="rId608" Type="http://schemas.openxmlformats.org/officeDocument/2006/relationships/hyperlink" Target="https://www.flightradar24.com/data/airlines/x3-tui" TargetMode="External"/><Relationship Id="rId815" Type="http://schemas.openxmlformats.org/officeDocument/2006/relationships/hyperlink" Target="https://www.flightradar24.com/data/airlines/dl-dal" TargetMode="External"/><Relationship Id="rId247" Type="http://schemas.openxmlformats.org/officeDocument/2006/relationships/hyperlink" Target="https://www.flightradar24.com/data/airlines/sn-bel" TargetMode="External"/><Relationship Id="rId899" Type="http://schemas.openxmlformats.org/officeDocument/2006/relationships/hyperlink" Target="https://www.flightradar24.com/data/aircraft/cn-nmt" TargetMode="External"/><Relationship Id="rId1000" Type="http://schemas.openxmlformats.org/officeDocument/2006/relationships/hyperlink" Target="https://www.flightradar24.com/data/airports/bgo" TargetMode="External"/><Relationship Id="rId1084" Type="http://schemas.openxmlformats.org/officeDocument/2006/relationships/hyperlink" Target="https://www.flightradar24.com/data/airlines/sn-bel" TargetMode="External"/><Relationship Id="rId107" Type="http://schemas.openxmlformats.org/officeDocument/2006/relationships/hyperlink" Target="https://www.flightradar24.com/data/airports/kgs" TargetMode="External"/><Relationship Id="rId454" Type="http://schemas.openxmlformats.org/officeDocument/2006/relationships/hyperlink" Target="https://www.flightradar24.com/data/aircraft/oo-snp" TargetMode="External"/><Relationship Id="rId661" Type="http://schemas.openxmlformats.org/officeDocument/2006/relationships/hyperlink" Target="https://www.flightradar24.com/data/airlines/et-eth" TargetMode="External"/><Relationship Id="rId759" Type="http://schemas.openxmlformats.org/officeDocument/2006/relationships/hyperlink" Target="https://www.flightradar24.com/data/flights/fr2928" TargetMode="External"/><Relationship Id="rId966" Type="http://schemas.openxmlformats.org/officeDocument/2006/relationships/hyperlink" Target="https://www.flightradar24.com/data/airlines/hu-chh" TargetMode="External"/><Relationship Id="rId11" Type="http://schemas.openxmlformats.org/officeDocument/2006/relationships/hyperlink" Target="https://www.flightradar24.com/data/aircraft/cn-rgw" TargetMode="External"/><Relationship Id="rId314" Type="http://schemas.openxmlformats.org/officeDocument/2006/relationships/hyperlink" Target="https://www.flightradar24.com/data/airlines/tp-tap" TargetMode="External"/><Relationship Id="rId398" Type="http://schemas.openxmlformats.org/officeDocument/2006/relationships/hyperlink" Target="https://www.flightradar24.com/data/airlines/fr-ryr" TargetMode="External"/><Relationship Id="rId521" Type="http://schemas.openxmlformats.org/officeDocument/2006/relationships/hyperlink" Target="https://www.flightradar24.com/data/airlines/sn-bel" TargetMode="External"/><Relationship Id="rId619" Type="http://schemas.openxmlformats.org/officeDocument/2006/relationships/hyperlink" Target="https://www.flightradar24.com/data/flights/qy851" TargetMode="External"/><Relationship Id="rId1151" Type="http://schemas.openxmlformats.org/officeDocument/2006/relationships/hyperlink" Target="https://www.flightradar24.com/data/airlines/sn-bel" TargetMode="External"/><Relationship Id="rId95" Type="http://schemas.openxmlformats.org/officeDocument/2006/relationships/hyperlink" Target="https://www.flightradar24.com/data/airports/lin" TargetMode="External"/><Relationship Id="rId160" Type="http://schemas.openxmlformats.org/officeDocument/2006/relationships/hyperlink" Target="https://www.flightradar24.com/data/aircraft/7t-vkp" TargetMode="External"/><Relationship Id="rId826" Type="http://schemas.openxmlformats.org/officeDocument/2006/relationships/hyperlink" Target="https://www.flightradar24.com/data/airports/edi" TargetMode="External"/><Relationship Id="rId1011" Type="http://schemas.openxmlformats.org/officeDocument/2006/relationships/hyperlink" Target="https://www.flightradar24.com/data/airports/gpa" TargetMode="External"/><Relationship Id="rId1109" Type="http://schemas.openxmlformats.org/officeDocument/2006/relationships/hyperlink" Target="https://www.flightradar24.com/data/airports/lin" TargetMode="External"/><Relationship Id="rId258" Type="http://schemas.openxmlformats.org/officeDocument/2006/relationships/hyperlink" Target="https://www.flightradar24.com/data/airlines/x3-tui" TargetMode="External"/><Relationship Id="rId465" Type="http://schemas.openxmlformats.org/officeDocument/2006/relationships/hyperlink" Target="https://www.flightradar24.com/data/airports/mad" TargetMode="External"/><Relationship Id="rId672" Type="http://schemas.openxmlformats.org/officeDocument/2006/relationships/hyperlink" Target="https://www.flightradar24.com/data/airports/hkg" TargetMode="External"/><Relationship Id="rId1095" Type="http://schemas.openxmlformats.org/officeDocument/2006/relationships/hyperlink" Target="https://www.flightradar24.com/data/airports/bio" TargetMode="External"/><Relationship Id="rId22" Type="http://schemas.openxmlformats.org/officeDocument/2006/relationships/hyperlink" Target="https://www.flightradar24.com/data/flights/bj396" TargetMode="External"/><Relationship Id="rId118" Type="http://schemas.openxmlformats.org/officeDocument/2006/relationships/hyperlink" Target="https://www.flightradar24.com/data/airports/vlc" TargetMode="External"/><Relationship Id="rId325" Type="http://schemas.openxmlformats.org/officeDocument/2006/relationships/hyperlink" Target="https://www.flightradar24.com/data/airports/mbj" TargetMode="External"/><Relationship Id="rId532" Type="http://schemas.openxmlformats.org/officeDocument/2006/relationships/hyperlink" Target="https://www.flightradar24.com/data/aircraft/hb-jxl" TargetMode="External"/><Relationship Id="rId977" Type="http://schemas.openxmlformats.org/officeDocument/2006/relationships/hyperlink" Target="https://www.flightradar24.com/data/airlines/6y-art" TargetMode="External"/><Relationship Id="rId1162" Type="http://schemas.openxmlformats.org/officeDocument/2006/relationships/hyperlink" Target="https://www.flightradar24.com/data/airlines/u2-ezy" TargetMode="External"/><Relationship Id="rId171" Type="http://schemas.openxmlformats.org/officeDocument/2006/relationships/hyperlink" Target="https://www.flightradar24.com/data/flights/sn3202" TargetMode="External"/><Relationship Id="rId837" Type="http://schemas.openxmlformats.org/officeDocument/2006/relationships/hyperlink" Target="https://www.flightradar24.com/data/flights/sk4744" TargetMode="External"/><Relationship Id="rId1022" Type="http://schemas.openxmlformats.org/officeDocument/2006/relationships/hyperlink" Target="https://www.flightradar24.com/data/aircraft/ei-sil" TargetMode="External"/><Relationship Id="rId269" Type="http://schemas.openxmlformats.org/officeDocument/2006/relationships/hyperlink" Target="https://www.flightradar24.com/data/airlines/lh-dlh" TargetMode="External"/><Relationship Id="rId476" Type="http://schemas.openxmlformats.org/officeDocument/2006/relationships/hyperlink" Target="https://www.flightradar24.com/data/airlines/az-ity" TargetMode="External"/><Relationship Id="rId683" Type="http://schemas.openxmlformats.org/officeDocument/2006/relationships/hyperlink" Target="https://www.flightradar24.com/data/flights/az151" TargetMode="External"/><Relationship Id="rId890" Type="http://schemas.openxmlformats.org/officeDocument/2006/relationships/hyperlink" Target="https://www.flightradar24.com/data/airlines/tp-tap" TargetMode="External"/><Relationship Id="rId904" Type="http://schemas.openxmlformats.org/officeDocument/2006/relationships/hyperlink" Target="https://www.flightradar24.com/data/airlines/ib-ibe" TargetMode="External"/><Relationship Id="rId33" Type="http://schemas.openxmlformats.org/officeDocument/2006/relationships/hyperlink" Target="https://www.flightradar24.com/data/aircraft/oe-ijr" TargetMode="External"/><Relationship Id="rId129" Type="http://schemas.openxmlformats.org/officeDocument/2006/relationships/hyperlink" Target="https://www.flightradar24.com/data/airports/chq" TargetMode="External"/><Relationship Id="rId336" Type="http://schemas.openxmlformats.org/officeDocument/2006/relationships/hyperlink" Target="https://www.flightradar24.com/data/aircraft/tc-lsp" TargetMode="External"/><Relationship Id="rId543" Type="http://schemas.openxmlformats.org/officeDocument/2006/relationships/hyperlink" Target="https://www.flightradar24.com/data/flights/ey57" TargetMode="External"/><Relationship Id="rId988" Type="http://schemas.openxmlformats.org/officeDocument/2006/relationships/hyperlink" Target="https://www.flightradar24.com/data/aircraft/oo-sni" TargetMode="External"/><Relationship Id="rId1173" Type="http://schemas.openxmlformats.org/officeDocument/2006/relationships/hyperlink" Target="https://www.flightradar24.com/data/aircraft/oo-ssq" TargetMode="External"/><Relationship Id="rId182" Type="http://schemas.openxmlformats.org/officeDocument/2006/relationships/hyperlink" Target="https://www.flightradar24.com/data/airports/lin" TargetMode="External"/><Relationship Id="rId403" Type="http://schemas.openxmlformats.org/officeDocument/2006/relationships/hyperlink" Target="https://www.flightradar24.com/data/airports/waw" TargetMode="External"/><Relationship Id="rId750" Type="http://schemas.openxmlformats.org/officeDocument/2006/relationships/hyperlink" Target="https://www.flightradar24.com/data/airports/lhr" TargetMode="External"/><Relationship Id="rId848" Type="http://schemas.openxmlformats.org/officeDocument/2006/relationships/hyperlink" Target="https://www.flightradar24.com/data/aircraft/oo-ssy" TargetMode="External"/><Relationship Id="rId1033" Type="http://schemas.openxmlformats.org/officeDocument/2006/relationships/hyperlink" Target="https://www.flightradar24.com/data/airlines/lh-dlh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wbdg.org/FFC/AF/AFMAN/113321_Apron.pdf" TargetMode="External"/><Relationship Id="rId1" Type="http://schemas.openxmlformats.org/officeDocument/2006/relationships/hyperlink" Target="https://www.brusselsairport.be/en/airport-operations/access-mobility/mobility/driving-licenses/airside-traffic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78"/>
  <sheetViews>
    <sheetView topLeftCell="J1" zoomScale="80" zoomScaleNormal="80" workbookViewId="0">
      <pane ySplit="2" topLeftCell="A3" activePane="bottomLeft" state="frozen"/>
      <selection pane="bottomLeft" activeCell="V2" sqref="V2"/>
    </sheetView>
  </sheetViews>
  <sheetFormatPr baseColWidth="10" defaultRowHeight="15.5"/>
  <cols>
    <col min="1" max="1" width="7.33203125" customWidth="1"/>
    <col min="2" max="2" width="9.1640625" style="18" customWidth="1"/>
    <col min="3" max="3" width="9.6640625" bestFit="1" customWidth="1"/>
    <col min="4" max="4" width="21.5" bestFit="1" customWidth="1"/>
    <col min="5" max="5" width="18" customWidth="1"/>
    <col min="6" max="6" width="15.6640625" bestFit="1" customWidth="1"/>
    <col min="7" max="7" width="9.83203125" style="18" customWidth="1"/>
    <col min="8" max="8" width="3" style="22" customWidth="1"/>
    <col min="9" max="9" width="9.1640625" style="18" customWidth="1"/>
    <col min="10" max="10" width="9.6640625" bestFit="1" customWidth="1"/>
    <col min="11" max="11" width="21.5" bestFit="1" customWidth="1"/>
    <col min="12" max="12" width="17" customWidth="1"/>
    <col min="13" max="13" width="15.6640625" bestFit="1" customWidth="1"/>
    <col min="14" max="14" width="9.83203125" style="18" customWidth="1"/>
    <col min="15" max="18" width="10.83203125" style="9" customWidth="1"/>
    <col min="19" max="19" width="10.83203125" style="10" customWidth="1"/>
    <col min="20" max="20" width="10.83203125" style="3" customWidth="1"/>
    <col min="21" max="21" width="10.83203125" style="14" customWidth="1"/>
    <col min="22" max="22" width="10.83203125" customWidth="1"/>
    <col min="23" max="26" width="10.83203125" style="14"/>
  </cols>
  <sheetData>
    <row r="1" spans="1:26" ht="23.5">
      <c r="B1" s="123" t="s">
        <v>6</v>
      </c>
      <c r="C1" s="123"/>
      <c r="D1" s="123"/>
      <c r="E1" s="123"/>
      <c r="F1" s="123"/>
      <c r="G1" s="123"/>
      <c r="H1" s="21"/>
      <c r="I1" s="123" t="s">
        <v>7</v>
      </c>
      <c r="J1" s="123"/>
      <c r="K1" s="123"/>
      <c r="L1" s="123"/>
      <c r="M1" s="123"/>
      <c r="N1" s="124"/>
      <c r="O1"/>
      <c r="P1"/>
      <c r="Q1"/>
      <c r="R1"/>
      <c r="S1"/>
      <c r="T1"/>
      <c r="U1"/>
      <c r="W1" s="14">
        <v>1</v>
      </c>
      <c r="X1" s="14">
        <v>2</v>
      </c>
      <c r="Y1" s="14">
        <v>3</v>
      </c>
      <c r="Z1" s="14">
        <v>4</v>
      </c>
    </row>
    <row r="2" spans="1:26" s="11" customFormat="1" ht="31">
      <c r="A2" s="110" t="s">
        <v>746</v>
      </c>
      <c r="B2" s="110" t="s">
        <v>675</v>
      </c>
      <c r="C2" s="110" t="s">
        <v>679</v>
      </c>
      <c r="D2" s="110" t="s">
        <v>680</v>
      </c>
      <c r="E2" s="110" t="s">
        <v>5</v>
      </c>
      <c r="F2" s="110" t="s">
        <v>681</v>
      </c>
      <c r="G2" s="110" t="s">
        <v>676</v>
      </c>
      <c r="H2" s="111"/>
      <c r="I2" s="110" t="s">
        <v>677</v>
      </c>
      <c r="J2" s="110" t="s">
        <v>679</v>
      </c>
      <c r="K2" s="110" t="s">
        <v>682</v>
      </c>
      <c r="L2" s="110" t="s">
        <v>5</v>
      </c>
      <c r="M2" s="110" t="s">
        <v>681</v>
      </c>
      <c r="N2" s="112" t="s">
        <v>678</v>
      </c>
      <c r="O2" s="12" t="s">
        <v>8</v>
      </c>
      <c r="P2" s="12" t="s">
        <v>9</v>
      </c>
      <c r="Q2" s="12" t="s">
        <v>10</v>
      </c>
      <c r="R2" s="12" t="s">
        <v>11</v>
      </c>
      <c r="S2" s="12" t="s">
        <v>12</v>
      </c>
      <c r="T2" s="12" t="s">
        <v>685</v>
      </c>
      <c r="U2" s="12" t="s">
        <v>683</v>
      </c>
      <c r="V2" s="93" t="s">
        <v>744</v>
      </c>
      <c r="W2" s="12" t="s">
        <v>747</v>
      </c>
      <c r="X2" s="12" t="s">
        <v>749</v>
      </c>
      <c r="Y2" s="12" t="s">
        <v>836</v>
      </c>
      <c r="Z2" s="93" t="s">
        <v>748</v>
      </c>
    </row>
    <row r="3" spans="1:26" ht="16.5">
      <c r="A3">
        <v>1</v>
      </c>
      <c r="B3" s="77">
        <v>6.9444444444444447E-4</v>
      </c>
      <c r="C3" s="76" t="s">
        <v>497</v>
      </c>
      <c r="D3" s="76" t="s">
        <v>498</v>
      </c>
      <c r="E3" s="76" t="s">
        <v>440</v>
      </c>
      <c r="F3" s="76" t="s">
        <v>499</v>
      </c>
      <c r="G3" s="77">
        <v>1.3888888888888889E-3</v>
      </c>
      <c r="I3" s="77">
        <v>0.25694444444444448</v>
      </c>
      <c r="J3" s="76" t="s">
        <v>500</v>
      </c>
      <c r="K3" s="76" t="s">
        <v>501</v>
      </c>
      <c r="L3" s="76" t="s">
        <v>440</v>
      </c>
      <c r="M3" s="76" t="s">
        <v>499</v>
      </c>
      <c r="N3" s="20">
        <v>0.26944444444444443</v>
      </c>
      <c r="O3" s="13" t="str">
        <f t="shared" ref="O3:O34" si="0">IF(G3&lt;B3, "-"&amp;TEXT(ABS(G3-B3), "hh:mm"), TEXT(G3-B3, "hh:mm"))</f>
        <v>00:01</v>
      </c>
      <c r="P3" s="13" t="str">
        <f t="shared" ref="P3:P34" si="1">IF(N3&lt;I3, "-"&amp;TEXT(ABS(N3-I3), "hh:mm"), TEXT(N3-I3, "hh:mm"))</f>
        <v>00:18</v>
      </c>
      <c r="Q3" s="4">
        <f t="shared" ref="Q3:Q34" si="2">I3-B3</f>
        <v>0.25625000000000003</v>
      </c>
      <c r="R3" s="4">
        <f t="shared" ref="R3:R34" si="3">N3-G3</f>
        <v>0.26805555555555555</v>
      </c>
      <c r="S3" s="5" t="str">
        <f t="shared" ref="S3:S34" si="4">IF(R3&lt;Q3, "-"&amp;TEXT(ABS(R3-Q3), "hh:mm"), TEXT(R3-Q3, "hh:mm"))</f>
        <v>00:17</v>
      </c>
      <c r="T3" s="3">
        <v>35.799999999999997</v>
      </c>
      <c r="U3" s="14" t="str">
        <f t="shared" ref="U3:U34" si="5">IF(D3=K3, "Yes", "No")</f>
        <v>No</v>
      </c>
      <c r="V3" s="82">
        <f>B4-B3</f>
        <v>4.236111111111112E-2</v>
      </c>
      <c r="W3" s="14">
        <v>0</v>
      </c>
      <c r="X3" s="14">
        <f>IF(OR(Y3=10,W3=10),0,10)</f>
        <v>10</v>
      </c>
      <c r="Y3" s="14">
        <f>IF(OR(L3="Ryanair",L3="easyJet",L3="Vueling"),10,0)</f>
        <v>0</v>
      </c>
      <c r="Z3" s="100">
        <f>IF(OR(L3="Swiss",L3="Lufthansa"),10,IF(Y3=10,-10,0))</f>
        <v>0</v>
      </c>
    </row>
    <row r="4" spans="1:26" ht="16.5">
      <c r="A4">
        <v>2</v>
      </c>
      <c r="B4" s="77">
        <v>4.3055555555555562E-2</v>
      </c>
      <c r="C4" s="76" t="s">
        <v>358</v>
      </c>
      <c r="D4" s="76" t="s">
        <v>359</v>
      </c>
      <c r="E4" s="76" t="s">
        <v>360</v>
      </c>
      <c r="F4" s="76" t="s">
        <v>361</v>
      </c>
      <c r="G4" s="77">
        <v>5.7638888888888885E-2</v>
      </c>
      <c r="I4" s="77">
        <v>0.25694444444444448</v>
      </c>
      <c r="J4" s="76" t="s">
        <v>362</v>
      </c>
      <c r="K4" s="76" t="s">
        <v>363</v>
      </c>
      <c r="L4" s="76" t="s">
        <v>360</v>
      </c>
      <c r="M4" s="76" t="s">
        <v>361</v>
      </c>
      <c r="N4" s="20">
        <v>0.26805555555555555</v>
      </c>
      <c r="O4" s="13" t="str">
        <f t="shared" si="0"/>
        <v>00:21</v>
      </c>
      <c r="P4" s="13" t="str">
        <f t="shared" si="1"/>
        <v>00:16</v>
      </c>
      <c r="Q4" s="4">
        <f t="shared" si="2"/>
        <v>0.21388888888888891</v>
      </c>
      <c r="R4" s="4">
        <f t="shared" si="3"/>
        <v>0.21041666666666667</v>
      </c>
      <c r="S4" s="5" t="str">
        <f t="shared" si="4"/>
        <v>-00:05</v>
      </c>
      <c r="T4" s="3">
        <v>35.799999999999997</v>
      </c>
      <c r="U4" s="14" t="str">
        <f t="shared" si="5"/>
        <v>No</v>
      </c>
      <c r="V4" s="82">
        <f t="shared" ref="V4:V67" si="6">B5-B4</f>
        <v>0.15138888888888888</v>
      </c>
      <c r="W4" s="14">
        <v>10</v>
      </c>
      <c r="X4" s="14">
        <f t="shared" ref="X4:X67" si="7">IF(OR(Y4=10,W4=10),0,10)</f>
        <v>0</v>
      </c>
      <c r="Y4" s="14">
        <f t="shared" ref="Y4:Y67" si="8">IF(OR(L4="Ryanair",L4="easyJet",L4="Vueling"),10,0)</f>
        <v>0</v>
      </c>
      <c r="Z4" s="97">
        <f t="shared" ref="Z4:Z67" si="9">IF(OR(L4="Swiss",L4="Lufthansa"),10,IF(Y4=10,-10,0))</f>
        <v>0</v>
      </c>
    </row>
    <row r="5" spans="1:26" ht="16.5">
      <c r="A5">
        <v>3</v>
      </c>
      <c r="B5" s="77">
        <v>0.19444444444444445</v>
      </c>
      <c r="C5" s="76" t="s">
        <v>299</v>
      </c>
      <c r="D5" s="76" t="s">
        <v>300</v>
      </c>
      <c r="E5" s="76" t="s">
        <v>29</v>
      </c>
      <c r="F5" s="76" t="s">
        <v>301</v>
      </c>
      <c r="G5" s="77">
        <v>0.17083333333333331</v>
      </c>
      <c r="I5" s="77">
        <v>0.28819444444444448</v>
      </c>
      <c r="J5" s="76" t="s">
        <v>302</v>
      </c>
      <c r="K5" s="76" t="s">
        <v>274</v>
      </c>
      <c r="L5" s="76" t="s">
        <v>29</v>
      </c>
      <c r="M5" s="76" t="s">
        <v>301</v>
      </c>
      <c r="N5" s="20">
        <v>0.29305555555555557</v>
      </c>
      <c r="O5" s="13" t="str">
        <f t="shared" si="0"/>
        <v>-00:34</v>
      </c>
      <c r="P5" s="13" t="str">
        <f t="shared" si="1"/>
        <v>00:07</v>
      </c>
      <c r="Q5" s="4">
        <f t="shared" si="2"/>
        <v>9.3750000000000028E-2</v>
      </c>
      <c r="R5" s="4">
        <f t="shared" si="3"/>
        <v>0.12222222222222226</v>
      </c>
      <c r="S5" s="5" t="str">
        <f t="shared" si="4"/>
        <v>00:41</v>
      </c>
      <c r="T5" s="3">
        <v>35.799999999999997</v>
      </c>
      <c r="U5" s="14" t="str">
        <f t="shared" si="5"/>
        <v>No</v>
      </c>
      <c r="V5" s="82">
        <f t="shared" si="6"/>
        <v>6.9444444444444198E-4</v>
      </c>
      <c r="W5" s="14">
        <v>0</v>
      </c>
      <c r="X5" s="14">
        <f t="shared" si="7"/>
        <v>10</v>
      </c>
      <c r="Y5" s="14">
        <f t="shared" si="8"/>
        <v>0</v>
      </c>
      <c r="Z5" s="97">
        <f t="shared" si="9"/>
        <v>0</v>
      </c>
    </row>
    <row r="6" spans="1:26" ht="16.5">
      <c r="A6">
        <v>4</v>
      </c>
      <c r="B6" s="77">
        <v>0.19513888888888889</v>
      </c>
      <c r="C6" s="76" t="s">
        <v>76</v>
      </c>
      <c r="D6" s="76" t="s">
        <v>77</v>
      </c>
      <c r="E6" s="76" t="s">
        <v>78</v>
      </c>
      <c r="F6" s="76" t="s">
        <v>79</v>
      </c>
      <c r="G6" s="77">
        <v>0.18611111111111112</v>
      </c>
      <c r="I6" s="77">
        <v>0.26041666666666669</v>
      </c>
      <c r="J6" s="76" t="s">
        <v>80</v>
      </c>
      <c r="K6" s="76" t="s">
        <v>77</v>
      </c>
      <c r="L6" s="76" t="s">
        <v>78</v>
      </c>
      <c r="M6" s="76" t="s">
        <v>79</v>
      </c>
      <c r="N6" s="20">
        <v>0.27291666666666664</v>
      </c>
      <c r="O6" s="13" t="str">
        <f t="shared" si="0"/>
        <v>-00:13</v>
      </c>
      <c r="P6" s="13" t="str">
        <f t="shared" si="1"/>
        <v>00:18</v>
      </c>
      <c r="Q6" s="4">
        <f t="shared" si="2"/>
        <v>6.5277777777777796E-2</v>
      </c>
      <c r="R6" s="4">
        <f t="shared" si="3"/>
        <v>8.6805555555555525E-2</v>
      </c>
      <c r="S6" s="5" t="str">
        <f t="shared" si="4"/>
        <v>00:31</v>
      </c>
      <c r="T6" s="3">
        <v>44.8</v>
      </c>
      <c r="U6" s="14" t="str">
        <f t="shared" si="5"/>
        <v>Yes</v>
      </c>
      <c r="V6" s="82">
        <f t="shared" si="6"/>
        <v>6.9444444444444198E-4</v>
      </c>
      <c r="W6" s="14">
        <v>0</v>
      </c>
      <c r="X6" s="14">
        <f t="shared" si="7"/>
        <v>10</v>
      </c>
      <c r="Y6" s="14">
        <f t="shared" si="8"/>
        <v>0</v>
      </c>
      <c r="Z6" s="97">
        <f t="shared" si="9"/>
        <v>0</v>
      </c>
    </row>
    <row r="7" spans="1:26" ht="16.5">
      <c r="A7">
        <v>5</v>
      </c>
      <c r="B7" s="77">
        <v>0.19583333333333333</v>
      </c>
      <c r="C7" s="76" t="s">
        <v>397</v>
      </c>
      <c r="D7" s="76" t="s">
        <v>77</v>
      </c>
      <c r="E7" s="76" t="s">
        <v>78</v>
      </c>
      <c r="F7" s="76" t="s">
        <v>398</v>
      </c>
      <c r="G7" s="77">
        <v>0.26180555555555557</v>
      </c>
      <c r="I7" s="77">
        <v>0.28125</v>
      </c>
      <c r="J7" s="76" t="s">
        <v>399</v>
      </c>
      <c r="K7" s="76" t="s">
        <v>400</v>
      </c>
      <c r="L7" s="76" t="s">
        <v>78</v>
      </c>
      <c r="M7" s="76" t="s">
        <v>398</v>
      </c>
      <c r="N7" s="20">
        <v>0.32847222222222222</v>
      </c>
      <c r="O7" s="13" t="str">
        <f t="shared" si="0"/>
        <v>01:35</v>
      </c>
      <c r="P7" s="13" t="str">
        <f t="shared" si="1"/>
        <v>01:08</v>
      </c>
      <c r="Q7" s="4">
        <f t="shared" si="2"/>
        <v>8.5416666666666669E-2</v>
      </c>
      <c r="R7" s="4">
        <f t="shared" si="3"/>
        <v>6.6666666666666652E-2</v>
      </c>
      <c r="S7" s="5" t="str">
        <f t="shared" si="4"/>
        <v>-00:27</v>
      </c>
      <c r="T7" s="3">
        <v>60.3</v>
      </c>
      <c r="U7" s="14" t="str">
        <f t="shared" si="5"/>
        <v>No</v>
      </c>
      <c r="V7" s="82">
        <f t="shared" si="6"/>
        <v>1.2500000000000011E-2</v>
      </c>
      <c r="W7" s="14">
        <v>10</v>
      </c>
      <c r="X7" s="14">
        <f t="shared" si="7"/>
        <v>0</v>
      </c>
      <c r="Y7" s="14">
        <f t="shared" si="8"/>
        <v>0</v>
      </c>
      <c r="Z7" s="97">
        <f t="shared" si="9"/>
        <v>0</v>
      </c>
    </row>
    <row r="8" spans="1:26" ht="16.5">
      <c r="A8">
        <v>6</v>
      </c>
      <c r="B8" s="77">
        <v>0.20833333333333334</v>
      </c>
      <c r="C8" s="76" t="s">
        <v>405</v>
      </c>
      <c r="D8" s="76" t="s">
        <v>406</v>
      </c>
      <c r="E8" s="76" t="s">
        <v>29</v>
      </c>
      <c r="F8" s="76" t="s">
        <v>407</v>
      </c>
      <c r="G8" s="77">
        <v>0.20347222222222219</v>
      </c>
      <c r="I8" s="77">
        <v>0.44097222222222227</v>
      </c>
      <c r="J8" s="76" t="s">
        <v>408</v>
      </c>
      <c r="K8" s="76" t="s">
        <v>409</v>
      </c>
      <c r="L8" s="76" t="s">
        <v>29</v>
      </c>
      <c r="M8" s="76" t="s">
        <v>407</v>
      </c>
      <c r="N8" s="20">
        <v>0.45208333333333334</v>
      </c>
      <c r="O8" s="13" t="str">
        <f t="shared" si="0"/>
        <v>-00:07</v>
      </c>
      <c r="P8" s="13" t="str">
        <f t="shared" si="1"/>
        <v>00:16</v>
      </c>
      <c r="Q8" s="4">
        <f t="shared" si="2"/>
        <v>0.23263888888888892</v>
      </c>
      <c r="R8" s="4">
        <f t="shared" si="3"/>
        <v>0.24861111111111114</v>
      </c>
      <c r="S8" s="5" t="str">
        <f t="shared" si="4"/>
        <v>00:23</v>
      </c>
      <c r="T8" s="3">
        <v>60.3</v>
      </c>
      <c r="U8" s="14" t="str">
        <f t="shared" si="5"/>
        <v>No</v>
      </c>
      <c r="V8" s="82">
        <f t="shared" si="6"/>
        <v>5.5555555555555552E-2</v>
      </c>
      <c r="W8" s="14">
        <v>10</v>
      </c>
      <c r="X8" s="14">
        <f t="shared" si="7"/>
        <v>0</v>
      </c>
      <c r="Y8" s="14">
        <f t="shared" si="8"/>
        <v>0</v>
      </c>
      <c r="Z8" s="97">
        <f t="shared" si="9"/>
        <v>0</v>
      </c>
    </row>
    <row r="9" spans="1:26" ht="16.5">
      <c r="A9">
        <v>7</v>
      </c>
      <c r="B9" s="77">
        <v>0.2638888888888889</v>
      </c>
      <c r="C9" s="76" t="s">
        <v>401</v>
      </c>
      <c r="D9" s="76" t="s">
        <v>58</v>
      </c>
      <c r="E9" s="76" t="s">
        <v>402</v>
      </c>
      <c r="F9" s="76" t="s">
        <v>403</v>
      </c>
      <c r="G9" s="77">
        <v>0.25347222222222221</v>
      </c>
      <c r="I9" s="77">
        <v>0.41666666666666669</v>
      </c>
      <c r="J9" s="76" t="s">
        <v>404</v>
      </c>
      <c r="K9" s="76" t="s">
        <v>58</v>
      </c>
      <c r="L9" s="76" t="s">
        <v>402</v>
      </c>
      <c r="M9" s="76" t="s">
        <v>403</v>
      </c>
      <c r="N9" s="20">
        <v>0.42499999999999999</v>
      </c>
      <c r="O9" s="13" t="str">
        <f t="shared" si="0"/>
        <v>-00:15</v>
      </c>
      <c r="P9" s="13" t="str">
        <f t="shared" si="1"/>
        <v>00:12</v>
      </c>
      <c r="Q9" s="4">
        <f t="shared" si="2"/>
        <v>0.15277777777777779</v>
      </c>
      <c r="R9" s="4">
        <f t="shared" si="3"/>
        <v>0.17152777777777778</v>
      </c>
      <c r="S9" s="5" t="str">
        <f t="shared" si="4"/>
        <v>00:27</v>
      </c>
      <c r="T9" s="3">
        <v>60.3</v>
      </c>
      <c r="U9" s="14" t="str">
        <f t="shared" si="5"/>
        <v>Yes</v>
      </c>
      <c r="V9" s="82">
        <f t="shared" si="6"/>
        <v>4.8611111111110938E-3</v>
      </c>
      <c r="W9" s="14">
        <v>10</v>
      </c>
      <c r="X9" s="14">
        <f t="shared" si="7"/>
        <v>0</v>
      </c>
      <c r="Y9" s="14">
        <f t="shared" si="8"/>
        <v>0</v>
      </c>
      <c r="Z9" s="97">
        <f t="shared" si="9"/>
        <v>0</v>
      </c>
    </row>
    <row r="10" spans="1:26" ht="16.5">
      <c r="A10">
        <v>8</v>
      </c>
      <c r="B10" s="77">
        <v>0.26874999999999999</v>
      </c>
      <c r="C10" s="76"/>
      <c r="D10" s="76" t="s">
        <v>28</v>
      </c>
      <c r="E10" s="78" t="s">
        <v>627</v>
      </c>
      <c r="F10" s="76" t="s">
        <v>628</v>
      </c>
      <c r="G10" s="77">
        <v>0.27777777777777779</v>
      </c>
      <c r="I10" s="77">
        <v>0.42708333333333331</v>
      </c>
      <c r="J10" s="76"/>
      <c r="K10" s="76" t="s">
        <v>28</v>
      </c>
      <c r="L10" s="78" t="s">
        <v>627</v>
      </c>
      <c r="M10" s="76" t="s">
        <v>628</v>
      </c>
      <c r="N10" s="20">
        <v>0.4375</v>
      </c>
      <c r="O10" s="13" t="str">
        <f t="shared" si="0"/>
        <v>00:13</v>
      </c>
      <c r="P10" s="13" t="str">
        <f t="shared" si="1"/>
        <v>00:15</v>
      </c>
      <c r="Q10" s="4">
        <f t="shared" si="2"/>
        <v>0.15833333333333333</v>
      </c>
      <c r="R10" s="4">
        <f t="shared" si="3"/>
        <v>0.15972222222222221</v>
      </c>
      <c r="S10" s="5" t="str">
        <f t="shared" si="4"/>
        <v>00:02</v>
      </c>
      <c r="T10" s="3">
        <v>17.2</v>
      </c>
      <c r="U10" s="14" t="str">
        <f t="shared" si="5"/>
        <v>Yes</v>
      </c>
      <c r="V10" s="82">
        <f t="shared" si="6"/>
        <v>1.2500000000000011E-2</v>
      </c>
      <c r="W10" s="14">
        <v>0</v>
      </c>
      <c r="X10" s="14">
        <f t="shared" si="7"/>
        <v>10</v>
      </c>
      <c r="Y10" s="14">
        <f t="shared" si="8"/>
        <v>0</v>
      </c>
      <c r="Z10" s="97">
        <f t="shared" si="9"/>
        <v>0</v>
      </c>
    </row>
    <row r="11" spans="1:26" ht="16.5">
      <c r="A11">
        <v>9</v>
      </c>
      <c r="B11" s="77">
        <v>0.28125</v>
      </c>
      <c r="C11" s="76" t="s">
        <v>410</v>
      </c>
      <c r="D11" s="76" t="s">
        <v>411</v>
      </c>
      <c r="E11" s="76" t="s">
        <v>29</v>
      </c>
      <c r="F11" s="76" t="s">
        <v>412</v>
      </c>
      <c r="G11" s="77">
        <v>0.28194444444444444</v>
      </c>
      <c r="I11" s="77">
        <v>0.50694444444444442</v>
      </c>
      <c r="J11" s="79" t="s">
        <v>413</v>
      </c>
      <c r="K11" s="76" t="s">
        <v>414</v>
      </c>
      <c r="L11" s="76" t="s">
        <v>29</v>
      </c>
      <c r="M11" s="76" t="s">
        <v>412</v>
      </c>
      <c r="N11" s="20">
        <v>0.52916666666666667</v>
      </c>
      <c r="O11" s="13" t="str">
        <f t="shared" si="0"/>
        <v>00:01</v>
      </c>
      <c r="P11" s="13" t="str">
        <f t="shared" si="1"/>
        <v>00:32</v>
      </c>
      <c r="Q11" s="4">
        <f t="shared" si="2"/>
        <v>0.22569444444444442</v>
      </c>
      <c r="R11" s="4">
        <f t="shared" si="3"/>
        <v>0.24722222222222223</v>
      </c>
      <c r="S11" s="5" t="str">
        <f t="shared" si="4"/>
        <v>00:31</v>
      </c>
      <c r="T11" s="3">
        <v>60.3</v>
      </c>
      <c r="U11" s="14" t="str">
        <f t="shared" si="5"/>
        <v>No</v>
      </c>
      <c r="V11" s="82">
        <f t="shared" si="6"/>
        <v>0</v>
      </c>
      <c r="W11" s="14">
        <v>10</v>
      </c>
      <c r="X11" s="14">
        <f t="shared" si="7"/>
        <v>0</v>
      </c>
      <c r="Y11" s="14">
        <f t="shared" si="8"/>
        <v>0</v>
      </c>
      <c r="Z11" s="97">
        <f t="shared" si="9"/>
        <v>0</v>
      </c>
    </row>
    <row r="12" spans="1:26" ht="16.5">
      <c r="A12">
        <v>10</v>
      </c>
      <c r="B12" s="77">
        <v>0.28125</v>
      </c>
      <c r="C12" s="76" t="s">
        <v>424</v>
      </c>
      <c r="D12" s="76" t="s">
        <v>418</v>
      </c>
      <c r="E12" s="76" t="s">
        <v>29</v>
      </c>
      <c r="F12" s="76" t="s">
        <v>425</v>
      </c>
      <c r="G12" s="77">
        <v>0.26527777777777778</v>
      </c>
      <c r="I12" s="77">
        <v>0.43402777777777773</v>
      </c>
      <c r="J12" s="76" t="s">
        <v>426</v>
      </c>
      <c r="K12" s="76" t="s">
        <v>427</v>
      </c>
      <c r="L12" s="76" t="s">
        <v>29</v>
      </c>
      <c r="M12" s="76" t="s">
        <v>425</v>
      </c>
      <c r="N12" s="20">
        <v>0.45277777777777778</v>
      </c>
      <c r="O12" s="13" t="str">
        <f t="shared" si="0"/>
        <v>-00:23</v>
      </c>
      <c r="P12" s="13" t="str">
        <f t="shared" si="1"/>
        <v>00:27</v>
      </c>
      <c r="Q12" s="4">
        <f t="shared" si="2"/>
        <v>0.15277777777777773</v>
      </c>
      <c r="R12" s="4">
        <f t="shared" si="3"/>
        <v>0.1875</v>
      </c>
      <c r="S12" s="5" t="str">
        <f t="shared" si="4"/>
        <v>00:50</v>
      </c>
      <c r="T12" s="3">
        <v>60.3</v>
      </c>
      <c r="U12" s="14" t="str">
        <f t="shared" si="5"/>
        <v>No</v>
      </c>
      <c r="V12" s="82">
        <f t="shared" si="6"/>
        <v>3.4722222222222099E-3</v>
      </c>
      <c r="W12" s="14">
        <v>10</v>
      </c>
      <c r="X12" s="14">
        <f t="shared" si="7"/>
        <v>0</v>
      </c>
      <c r="Y12" s="14">
        <f t="shared" si="8"/>
        <v>0</v>
      </c>
      <c r="Z12" s="97">
        <f t="shared" si="9"/>
        <v>0</v>
      </c>
    </row>
    <row r="13" spans="1:26" ht="16.5">
      <c r="A13">
        <v>11</v>
      </c>
      <c r="B13" s="77">
        <v>0.28472222222222221</v>
      </c>
      <c r="C13" s="76" t="s">
        <v>547</v>
      </c>
      <c r="D13" s="76" t="s">
        <v>548</v>
      </c>
      <c r="E13" s="76" t="s">
        <v>549</v>
      </c>
      <c r="F13" s="76" t="s">
        <v>550</v>
      </c>
      <c r="G13" s="77">
        <v>0.28055555555555556</v>
      </c>
      <c r="I13" s="77">
        <v>0.36805555555555558</v>
      </c>
      <c r="J13" s="76" t="s">
        <v>547</v>
      </c>
      <c r="K13" s="76" t="s">
        <v>551</v>
      </c>
      <c r="L13" s="76" t="s">
        <v>549</v>
      </c>
      <c r="M13" s="76" t="s">
        <v>550</v>
      </c>
      <c r="N13" s="20">
        <v>0.37777777777777777</v>
      </c>
      <c r="O13" s="13" t="str">
        <f t="shared" si="0"/>
        <v>-00:06</v>
      </c>
      <c r="P13" s="13" t="str">
        <f t="shared" si="1"/>
        <v>00:14</v>
      </c>
      <c r="Q13" s="4">
        <f t="shared" si="2"/>
        <v>8.333333333333337E-2</v>
      </c>
      <c r="R13" s="4">
        <f t="shared" si="3"/>
        <v>9.722222222222221E-2</v>
      </c>
      <c r="S13" s="5" t="str">
        <f t="shared" si="4"/>
        <v>00:20</v>
      </c>
      <c r="T13" s="3">
        <v>64.8</v>
      </c>
      <c r="U13" s="14" t="str">
        <f t="shared" si="5"/>
        <v>No</v>
      </c>
      <c r="V13" s="82">
        <f t="shared" si="6"/>
        <v>0</v>
      </c>
      <c r="W13" s="14">
        <v>10</v>
      </c>
      <c r="X13" s="14">
        <f t="shared" si="7"/>
        <v>0</v>
      </c>
      <c r="Y13" s="14">
        <f t="shared" si="8"/>
        <v>0</v>
      </c>
      <c r="Z13" s="97">
        <f t="shared" si="9"/>
        <v>0</v>
      </c>
    </row>
    <row r="14" spans="1:26" ht="16.5">
      <c r="A14">
        <v>12</v>
      </c>
      <c r="B14" s="77">
        <v>0.28472222222222221</v>
      </c>
      <c r="C14" s="76" t="s">
        <v>592</v>
      </c>
      <c r="D14" s="76" t="s">
        <v>593</v>
      </c>
      <c r="E14" s="76" t="s">
        <v>589</v>
      </c>
      <c r="F14" s="76" t="s">
        <v>594</v>
      </c>
      <c r="G14" s="77">
        <v>0.27916666666666667</v>
      </c>
      <c r="I14" s="77">
        <v>0.55555555555555558</v>
      </c>
      <c r="J14" s="76" t="s">
        <v>595</v>
      </c>
      <c r="K14" s="76" t="s">
        <v>593</v>
      </c>
      <c r="L14" s="76" t="s">
        <v>589</v>
      </c>
      <c r="M14" s="76" t="s">
        <v>594</v>
      </c>
      <c r="N14" s="20">
        <v>0.56319444444444444</v>
      </c>
      <c r="O14" s="13" t="str">
        <f t="shared" si="0"/>
        <v>-00:08</v>
      </c>
      <c r="P14" s="13" t="str">
        <f t="shared" si="1"/>
        <v>00:11</v>
      </c>
      <c r="Q14" s="4">
        <f t="shared" si="2"/>
        <v>0.27083333333333337</v>
      </c>
      <c r="R14" s="4">
        <f t="shared" si="3"/>
        <v>0.28402777777777777</v>
      </c>
      <c r="S14" s="5" t="str">
        <f t="shared" si="4"/>
        <v>00:19</v>
      </c>
      <c r="T14" s="3">
        <v>60.1</v>
      </c>
      <c r="U14" s="14" t="str">
        <f t="shared" si="5"/>
        <v>Yes</v>
      </c>
      <c r="V14" s="82">
        <f t="shared" si="6"/>
        <v>6.9444444444444753E-3</v>
      </c>
      <c r="W14" s="14">
        <v>10</v>
      </c>
      <c r="X14" s="14">
        <f t="shared" si="7"/>
        <v>0</v>
      </c>
      <c r="Y14" s="14">
        <f t="shared" si="8"/>
        <v>0</v>
      </c>
      <c r="Z14" s="97">
        <f t="shared" si="9"/>
        <v>0</v>
      </c>
    </row>
    <row r="15" spans="1:26" ht="16.5">
      <c r="A15">
        <v>13</v>
      </c>
      <c r="B15" s="77">
        <v>0.29166666666666669</v>
      </c>
      <c r="C15" s="76" t="s">
        <v>552</v>
      </c>
      <c r="D15" s="76" t="s">
        <v>553</v>
      </c>
      <c r="E15" s="76" t="s">
        <v>554</v>
      </c>
      <c r="F15" s="76" t="s">
        <v>555</v>
      </c>
      <c r="G15" s="77">
        <v>0.33888888888888885</v>
      </c>
      <c r="I15" s="77">
        <v>0.375</v>
      </c>
      <c r="J15" s="76" t="s">
        <v>556</v>
      </c>
      <c r="K15" s="76" t="s">
        <v>557</v>
      </c>
      <c r="L15" s="76" t="s">
        <v>554</v>
      </c>
      <c r="M15" s="76" t="s">
        <v>555</v>
      </c>
      <c r="N15" s="20">
        <v>0.43194444444444446</v>
      </c>
      <c r="O15" s="13" t="str">
        <f t="shared" si="0"/>
        <v>01:08</v>
      </c>
      <c r="P15" s="13" t="str">
        <f t="shared" si="1"/>
        <v>01:22</v>
      </c>
      <c r="Q15" s="4">
        <f t="shared" si="2"/>
        <v>8.3333333333333315E-2</v>
      </c>
      <c r="R15" s="4">
        <f t="shared" si="3"/>
        <v>9.3055555555555614E-2</v>
      </c>
      <c r="S15" s="5" t="str">
        <f t="shared" si="4"/>
        <v>00:14</v>
      </c>
      <c r="T15" s="3">
        <v>64.8</v>
      </c>
      <c r="U15" s="14" t="str">
        <f t="shared" si="5"/>
        <v>No</v>
      </c>
      <c r="V15" s="82">
        <f t="shared" si="6"/>
        <v>3.4722222222222099E-3</v>
      </c>
      <c r="W15" s="14">
        <v>10</v>
      </c>
      <c r="X15" s="14">
        <f t="shared" si="7"/>
        <v>0</v>
      </c>
      <c r="Y15" s="14">
        <f t="shared" si="8"/>
        <v>0</v>
      </c>
      <c r="Z15" s="97">
        <f t="shared" si="9"/>
        <v>0</v>
      </c>
    </row>
    <row r="16" spans="1:26" ht="16.5">
      <c r="A16">
        <v>14</v>
      </c>
      <c r="B16" s="77">
        <v>0.2951388888888889</v>
      </c>
      <c r="C16" s="76" t="s">
        <v>558</v>
      </c>
      <c r="D16" s="76" t="s">
        <v>559</v>
      </c>
      <c r="E16" s="76" t="s">
        <v>78</v>
      </c>
      <c r="F16" s="76" t="s">
        <v>560</v>
      </c>
      <c r="G16" s="77">
        <v>0.27430555555555552</v>
      </c>
      <c r="I16" s="77">
        <v>0.37847222222222227</v>
      </c>
      <c r="J16" s="76" t="s">
        <v>558</v>
      </c>
      <c r="K16" s="76" t="s">
        <v>561</v>
      </c>
      <c r="L16" s="76" t="s">
        <v>78</v>
      </c>
      <c r="M16" s="76" t="s">
        <v>560</v>
      </c>
      <c r="N16" s="20">
        <v>0.3923611111111111</v>
      </c>
      <c r="O16" s="13" t="str">
        <f t="shared" si="0"/>
        <v>-00:30</v>
      </c>
      <c r="P16" s="13" t="str">
        <f t="shared" si="1"/>
        <v>00:20</v>
      </c>
      <c r="Q16" s="4">
        <f t="shared" si="2"/>
        <v>8.333333333333337E-2</v>
      </c>
      <c r="R16" s="4">
        <f t="shared" si="3"/>
        <v>0.11805555555555558</v>
      </c>
      <c r="S16" s="5" t="str">
        <f t="shared" si="4"/>
        <v>00:50</v>
      </c>
      <c r="T16" s="3">
        <v>64.8</v>
      </c>
      <c r="U16" s="14" t="str">
        <f t="shared" si="5"/>
        <v>No</v>
      </c>
      <c r="V16" s="82">
        <f t="shared" si="6"/>
        <v>3.4722222222222099E-3</v>
      </c>
      <c r="W16" s="14">
        <v>10</v>
      </c>
      <c r="X16" s="14">
        <f t="shared" si="7"/>
        <v>0</v>
      </c>
      <c r="Y16" s="14">
        <f t="shared" si="8"/>
        <v>0</v>
      </c>
      <c r="Z16" s="97">
        <f t="shared" si="9"/>
        <v>0</v>
      </c>
    </row>
    <row r="17" spans="1:26" ht="16.5">
      <c r="A17">
        <v>15</v>
      </c>
      <c r="B17" s="77">
        <v>0.2986111111111111</v>
      </c>
      <c r="C17" s="76" t="s">
        <v>524</v>
      </c>
      <c r="D17" s="76" t="s">
        <v>525</v>
      </c>
      <c r="E17" s="76" t="s">
        <v>526</v>
      </c>
      <c r="F17" s="76" t="s">
        <v>527</v>
      </c>
      <c r="G17" s="77">
        <v>0.29305555555555557</v>
      </c>
      <c r="I17" s="77">
        <v>0.34027777777777773</v>
      </c>
      <c r="J17" s="76" t="s">
        <v>528</v>
      </c>
      <c r="K17" s="76" t="s">
        <v>498</v>
      </c>
      <c r="L17" s="76" t="s">
        <v>526</v>
      </c>
      <c r="M17" s="76" t="s">
        <v>527</v>
      </c>
      <c r="N17" s="20">
        <v>0.35069444444444442</v>
      </c>
      <c r="O17" s="13" t="str">
        <f t="shared" si="0"/>
        <v>-00:08</v>
      </c>
      <c r="P17" s="13" t="str">
        <f t="shared" si="1"/>
        <v>00:15</v>
      </c>
      <c r="Q17" s="4">
        <f t="shared" si="2"/>
        <v>4.166666666666663E-2</v>
      </c>
      <c r="R17" s="4">
        <f t="shared" si="3"/>
        <v>5.7638888888888851E-2</v>
      </c>
      <c r="S17" s="5" t="str">
        <f t="shared" si="4"/>
        <v>00:23</v>
      </c>
      <c r="T17" s="3">
        <v>35.799999999999997</v>
      </c>
      <c r="U17" s="14" t="str">
        <f t="shared" si="5"/>
        <v>No</v>
      </c>
      <c r="V17" s="82">
        <f t="shared" si="6"/>
        <v>3.4722222222222099E-3</v>
      </c>
      <c r="W17" s="14">
        <v>10</v>
      </c>
      <c r="X17" s="14">
        <f t="shared" si="7"/>
        <v>0</v>
      </c>
      <c r="Y17" s="14">
        <f t="shared" si="8"/>
        <v>0</v>
      </c>
      <c r="Z17" s="97">
        <f t="shared" si="9"/>
        <v>0</v>
      </c>
    </row>
    <row r="18" spans="1:26" ht="16.5">
      <c r="A18">
        <v>16</v>
      </c>
      <c r="B18" s="77">
        <v>0.30208333333333331</v>
      </c>
      <c r="C18" s="76" t="s">
        <v>570</v>
      </c>
      <c r="D18" s="76" t="s">
        <v>420</v>
      </c>
      <c r="E18" s="76" t="s">
        <v>540</v>
      </c>
      <c r="F18" s="76" t="s">
        <v>571</v>
      </c>
      <c r="G18" s="77">
        <v>0.3743055555555555</v>
      </c>
      <c r="I18" s="77">
        <v>0.5</v>
      </c>
      <c r="J18" s="79" t="s">
        <v>572</v>
      </c>
      <c r="K18" s="76" t="s">
        <v>420</v>
      </c>
      <c r="L18" s="76" t="s">
        <v>540</v>
      </c>
      <c r="M18" s="76" t="s">
        <v>571</v>
      </c>
      <c r="N18" s="20">
        <v>0.50763888888888886</v>
      </c>
      <c r="O18" s="13" t="str">
        <f t="shared" si="0"/>
        <v>01:44</v>
      </c>
      <c r="P18" s="13" t="str">
        <f t="shared" si="1"/>
        <v>00:11</v>
      </c>
      <c r="Q18" s="4">
        <f t="shared" si="2"/>
        <v>0.19791666666666669</v>
      </c>
      <c r="R18" s="4">
        <f t="shared" si="3"/>
        <v>0.13333333333333336</v>
      </c>
      <c r="S18" s="5" t="str">
        <f t="shared" si="4"/>
        <v>-01:33</v>
      </c>
      <c r="T18" s="3">
        <v>64.8</v>
      </c>
      <c r="U18" s="14" t="str">
        <f t="shared" si="5"/>
        <v>Yes</v>
      </c>
      <c r="V18" s="82">
        <f t="shared" si="6"/>
        <v>6.9444444444444753E-3</v>
      </c>
      <c r="W18" s="14">
        <v>10</v>
      </c>
      <c r="X18" s="14">
        <f t="shared" si="7"/>
        <v>0</v>
      </c>
      <c r="Y18" s="14">
        <f t="shared" si="8"/>
        <v>0</v>
      </c>
      <c r="Z18" s="97">
        <f t="shared" si="9"/>
        <v>0</v>
      </c>
    </row>
    <row r="19" spans="1:26" ht="16.5">
      <c r="A19">
        <v>17</v>
      </c>
      <c r="B19" s="77">
        <v>0.30902777777777779</v>
      </c>
      <c r="C19" s="76" t="s">
        <v>469</v>
      </c>
      <c r="D19" s="76" t="s">
        <v>308</v>
      </c>
      <c r="E19" s="76" t="s">
        <v>430</v>
      </c>
      <c r="F19" s="76" t="s">
        <v>470</v>
      </c>
      <c r="G19" s="77">
        <v>0.30416666666666664</v>
      </c>
      <c r="I19" s="77">
        <v>0.3263888888888889</v>
      </c>
      <c r="J19" s="76" t="s">
        <v>471</v>
      </c>
      <c r="K19" s="76" t="s">
        <v>308</v>
      </c>
      <c r="L19" s="76" t="s">
        <v>430</v>
      </c>
      <c r="M19" s="76" t="s">
        <v>470</v>
      </c>
      <c r="N19" s="20">
        <v>0.33749999999999997</v>
      </c>
      <c r="O19" s="13" t="str">
        <f t="shared" si="0"/>
        <v>-00:07</v>
      </c>
      <c r="P19" s="13" t="str">
        <f t="shared" si="1"/>
        <v>00:16</v>
      </c>
      <c r="Q19" s="4">
        <f t="shared" si="2"/>
        <v>1.7361111111111105E-2</v>
      </c>
      <c r="R19" s="4">
        <f t="shared" si="3"/>
        <v>3.3333333333333326E-2</v>
      </c>
      <c r="S19" s="5" t="str">
        <f t="shared" si="4"/>
        <v>00:23</v>
      </c>
      <c r="T19" s="3">
        <v>35.799999999999997</v>
      </c>
      <c r="U19" s="14" t="str">
        <f t="shared" si="5"/>
        <v>Yes</v>
      </c>
      <c r="V19" s="82">
        <f t="shared" si="6"/>
        <v>3.4722222222222099E-3</v>
      </c>
      <c r="W19" s="14">
        <v>0</v>
      </c>
      <c r="X19" s="14">
        <f t="shared" si="7"/>
        <v>0</v>
      </c>
      <c r="Y19" s="14">
        <f t="shared" si="8"/>
        <v>10</v>
      </c>
      <c r="Z19" s="97">
        <f t="shared" si="9"/>
        <v>-10</v>
      </c>
    </row>
    <row r="20" spans="1:26" ht="16.5">
      <c r="A20">
        <v>18</v>
      </c>
      <c r="B20" s="77">
        <v>0.3125</v>
      </c>
      <c r="C20" s="76" t="s">
        <v>582</v>
      </c>
      <c r="D20" s="76" t="s">
        <v>583</v>
      </c>
      <c r="E20" s="76" t="s">
        <v>584</v>
      </c>
      <c r="F20" s="76" t="s">
        <v>585</v>
      </c>
      <c r="G20" s="77">
        <v>0.28750000000000003</v>
      </c>
      <c r="I20" s="77">
        <v>0.4513888888888889</v>
      </c>
      <c r="J20" s="76" t="s">
        <v>586</v>
      </c>
      <c r="K20" s="76" t="s">
        <v>583</v>
      </c>
      <c r="L20" s="76" t="s">
        <v>584</v>
      </c>
      <c r="M20" s="76" t="s">
        <v>585</v>
      </c>
      <c r="N20" s="20">
        <v>0.4604166666666667</v>
      </c>
      <c r="O20" s="13" t="str">
        <f t="shared" si="0"/>
        <v>-00:36</v>
      </c>
      <c r="P20" s="13" t="str">
        <f t="shared" si="1"/>
        <v>00:13</v>
      </c>
      <c r="Q20" s="4">
        <f t="shared" si="2"/>
        <v>0.1388888888888889</v>
      </c>
      <c r="R20" s="4">
        <f t="shared" si="3"/>
        <v>0.17291666666666666</v>
      </c>
      <c r="S20" s="5" t="str">
        <f t="shared" si="4"/>
        <v>00:49</v>
      </c>
      <c r="T20" s="3">
        <v>60.1</v>
      </c>
      <c r="U20" s="14" t="str">
        <f t="shared" si="5"/>
        <v>Yes</v>
      </c>
      <c r="V20" s="82">
        <f t="shared" si="6"/>
        <v>6.9444444444444753E-3</v>
      </c>
      <c r="W20" s="14">
        <v>10</v>
      </c>
      <c r="X20" s="14">
        <f t="shared" si="7"/>
        <v>0</v>
      </c>
      <c r="Y20" s="14">
        <f t="shared" si="8"/>
        <v>0</v>
      </c>
      <c r="Z20" s="97">
        <f t="shared" si="9"/>
        <v>0</v>
      </c>
    </row>
    <row r="21" spans="1:26" ht="16.5">
      <c r="A21">
        <v>19</v>
      </c>
      <c r="B21" s="77">
        <v>0.31944444444444448</v>
      </c>
      <c r="C21" s="76" t="s">
        <v>278</v>
      </c>
      <c r="D21" s="76" t="s">
        <v>130</v>
      </c>
      <c r="E21" s="76" t="s">
        <v>279</v>
      </c>
      <c r="F21" s="76" t="s">
        <v>280</v>
      </c>
      <c r="G21" s="77">
        <v>0.31319444444444444</v>
      </c>
      <c r="I21" s="77">
        <v>0.34027777777777773</v>
      </c>
      <c r="J21" s="76" t="s">
        <v>281</v>
      </c>
      <c r="K21" s="76" t="s">
        <v>130</v>
      </c>
      <c r="L21" s="76" t="s">
        <v>279</v>
      </c>
      <c r="M21" s="76" t="s">
        <v>280</v>
      </c>
      <c r="N21" s="20">
        <v>0.34791666666666665</v>
      </c>
      <c r="O21" s="13" t="str">
        <f t="shared" si="0"/>
        <v>-00:09</v>
      </c>
      <c r="P21" s="13" t="str">
        <f t="shared" si="1"/>
        <v>00:11</v>
      </c>
      <c r="Q21" s="4">
        <f t="shared" si="2"/>
        <v>2.0833333333333259E-2</v>
      </c>
      <c r="R21" s="4">
        <f t="shared" si="3"/>
        <v>3.472222222222221E-2</v>
      </c>
      <c r="S21" s="5" t="str">
        <f t="shared" si="4"/>
        <v>00:20</v>
      </c>
      <c r="T21" s="3">
        <v>35.799999999999997</v>
      </c>
      <c r="U21" s="14" t="str">
        <f t="shared" si="5"/>
        <v>Yes</v>
      </c>
      <c r="V21" s="82">
        <f t="shared" si="6"/>
        <v>0</v>
      </c>
      <c r="W21" s="14">
        <v>0</v>
      </c>
      <c r="X21" s="14">
        <f t="shared" si="7"/>
        <v>0</v>
      </c>
      <c r="Y21" s="14">
        <f t="shared" si="8"/>
        <v>10</v>
      </c>
      <c r="Z21" s="97">
        <f t="shared" si="9"/>
        <v>-10</v>
      </c>
    </row>
    <row r="22" spans="1:26" ht="16.5">
      <c r="A22">
        <v>20</v>
      </c>
      <c r="B22" s="77">
        <v>0.31944444444444448</v>
      </c>
      <c r="C22" s="76" t="s">
        <v>415</v>
      </c>
      <c r="D22" s="76" t="s">
        <v>409</v>
      </c>
      <c r="E22" s="76" t="s">
        <v>29</v>
      </c>
      <c r="F22" s="76" t="s">
        <v>416</v>
      </c>
      <c r="G22" s="77">
        <v>0.30277777777777776</v>
      </c>
      <c r="I22" s="77">
        <v>0.47222222222222227</v>
      </c>
      <c r="J22" s="79" t="s">
        <v>417</v>
      </c>
      <c r="K22" s="76" t="s">
        <v>418</v>
      </c>
      <c r="L22" s="76" t="s">
        <v>29</v>
      </c>
      <c r="M22" s="76" t="s">
        <v>416</v>
      </c>
      <c r="N22" s="20">
        <v>0.4916666666666667</v>
      </c>
      <c r="O22" s="13" t="str">
        <f t="shared" si="0"/>
        <v>-00:24</v>
      </c>
      <c r="P22" s="13" t="str">
        <f t="shared" si="1"/>
        <v>00:28</v>
      </c>
      <c r="Q22" s="4">
        <f t="shared" si="2"/>
        <v>0.15277777777777779</v>
      </c>
      <c r="R22" s="4">
        <f t="shared" si="3"/>
        <v>0.18888888888888894</v>
      </c>
      <c r="S22" s="5" t="str">
        <f t="shared" si="4"/>
        <v>00:52</v>
      </c>
      <c r="T22" s="3">
        <v>60.3</v>
      </c>
      <c r="U22" s="14" t="str">
        <f t="shared" si="5"/>
        <v>No</v>
      </c>
      <c r="V22" s="82">
        <f t="shared" si="6"/>
        <v>3.4722222222222099E-3</v>
      </c>
      <c r="W22" s="14">
        <v>10</v>
      </c>
      <c r="X22" s="14">
        <f t="shared" si="7"/>
        <v>0</v>
      </c>
      <c r="Y22" s="14">
        <f t="shared" si="8"/>
        <v>0</v>
      </c>
      <c r="Z22" s="97">
        <f t="shared" si="9"/>
        <v>0</v>
      </c>
    </row>
    <row r="23" spans="1:26" ht="16.5">
      <c r="A23">
        <v>21</v>
      </c>
      <c r="B23" s="77">
        <v>0.32291666666666669</v>
      </c>
      <c r="C23" s="76" t="s">
        <v>596</v>
      </c>
      <c r="D23" s="76" t="s">
        <v>597</v>
      </c>
      <c r="E23" s="76" t="s">
        <v>402</v>
      </c>
      <c r="F23" s="76" t="s">
        <v>598</v>
      </c>
      <c r="G23" s="77">
        <v>0.31805555555555554</v>
      </c>
      <c r="I23" s="77">
        <v>0.39583333333333331</v>
      </c>
      <c r="J23" s="76" t="s">
        <v>599</v>
      </c>
      <c r="K23" s="76" t="s">
        <v>597</v>
      </c>
      <c r="L23" s="76" t="s">
        <v>402</v>
      </c>
      <c r="M23" s="76" t="s">
        <v>598</v>
      </c>
      <c r="N23" s="20">
        <v>0.40763888888888888</v>
      </c>
      <c r="O23" s="13" t="str">
        <f t="shared" si="0"/>
        <v>-00:07</v>
      </c>
      <c r="P23" s="13" t="str">
        <f t="shared" si="1"/>
        <v>00:17</v>
      </c>
      <c r="Q23" s="4">
        <f t="shared" si="2"/>
        <v>7.291666666666663E-2</v>
      </c>
      <c r="R23" s="4">
        <f t="shared" si="3"/>
        <v>8.9583333333333348E-2</v>
      </c>
      <c r="S23" s="5" t="str">
        <f t="shared" si="4"/>
        <v>00:24</v>
      </c>
      <c r="T23" s="3">
        <v>60.1</v>
      </c>
      <c r="U23" s="14" t="str">
        <f t="shared" si="5"/>
        <v>Yes</v>
      </c>
      <c r="V23" s="82">
        <f t="shared" si="6"/>
        <v>0</v>
      </c>
      <c r="W23" s="14">
        <v>10</v>
      </c>
      <c r="X23" s="14">
        <f t="shared" si="7"/>
        <v>0</v>
      </c>
      <c r="Y23" s="14">
        <f t="shared" si="8"/>
        <v>0</v>
      </c>
      <c r="Z23" s="97">
        <f t="shared" si="9"/>
        <v>0</v>
      </c>
    </row>
    <row r="24" spans="1:26" ht="16.5">
      <c r="A24">
        <v>22</v>
      </c>
      <c r="B24" s="77">
        <v>0.32291666666666669</v>
      </c>
      <c r="C24" s="76" t="s">
        <v>600</v>
      </c>
      <c r="D24" s="76" t="s">
        <v>539</v>
      </c>
      <c r="E24" s="76" t="s">
        <v>540</v>
      </c>
      <c r="F24" s="76" t="s">
        <v>601</v>
      </c>
      <c r="G24" s="77">
        <v>0.32083333333333336</v>
      </c>
      <c r="I24" s="77">
        <v>0.42708333333333331</v>
      </c>
      <c r="J24" s="76" t="s">
        <v>602</v>
      </c>
      <c r="K24" s="76" t="s">
        <v>548</v>
      </c>
      <c r="L24" s="76" t="s">
        <v>540</v>
      </c>
      <c r="M24" s="76" t="s">
        <v>601</v>
      </c>
      <c r="N24" s="20">
        <v>0.43402777777777773</v>
      </c>
      <c r="O24" s="13" t="str">
        <f t="shared" si="0"/>
        <v>-00:03</v>
      </c>
      <c r="P24" s="13" t="str">
        <f t="shared" si="1"/>
        <v>00:10</v>
      </c>
      <c r="Q24" s="4">
        <f t="shared" si="2"/>
        <v>0.10416666666666663</v>
      </c>
      <c r="R24" s="4">
        <f t="shared" si="3"/>
        <v>0.11319444444444438</v>
      </c>
      <c r="S24" s="5" t="str">
        <f t="shared" si="4"/>
        <v>00:13</v>
      </c>
      <c r="T24" s="3">
        <v>60.1</v>
      </c>
      <c r="U24" s="14" t="str">
        <f t="shared" si="5"/>
        <v>No</v>
      </c>
      <c r="V24" s="82">
        <f t="shared" si="6"/>
        <v>3.4722222222222099E-3</v>
      </c>
      <c r="W24" s="14">
        <v>10</v>
      </c>
      <c r="X24" s="14">
        <f t="shared" si="7"/>
        <v>0</v>
      </c>
      <c r="Y24" s="14">
        <f t="shared" si="8"/>
        <v>0</v>
      </c>
      <c r="Z24" s="97">
        <f t="shared" si="9"/>
        <v>0</v>
      </c>
    </row>
    <row r="25" spans="1:26" ht="16.5">
      <c r="A25">
        <v>23</v>
      </c>
      <c r="B25" s="77">
        <v>0.3263888888888889</v>
      </c>
      <c r="C25" s="76" t="s">
        <v>57</v>
      </c>
      <c r="D25" s="76" t="s">
        <v>58</v>
      </c>
      <c r="E25" s="76" t="s">
        <v>59</v>
      </c>
      <c r="F25" s="76" t="s">
        <v>60</v>
      </c>
      <c r="G25" s="77">
        <v>0.33958333333333335</v>
      </c>
      <c r="I25" s="77">
        <v>0.39583333333333331</v>
      </c>
      <c r="J25" s="76" t="s">
        <v>61</v>
      </c>
      <c r="K25" s="76" t="s">
        <v>58</v>
      </c>
      <c r="L25" s="76" t="s">
        <v>59</v>
      </c>
      <c r="M25" s="76" t="s">
        <v>60</v>
      </c>
      <c r="N25" s="20">
        <v>0.41597222222222219</v>
      </c>
      <c r="O25" s="13" t="str">
        <f t="shared" si="0"/>
        <v>00:19</v>
      </c>
      <c r="P25" s="13" t="str">
        <f t="shared" si="1"/>
        <v>00:29</v>
      </c>
      <c r="Q25" s="4">
        <f t="shared" si="2"/>
        <v>6.944444444444442E-2</v>
      </c>
      <c r="R25" s="4">
        <f t="shared" si="3"/>
        <v>7.638888888888884E-2</v>
      </c>
      <c r="S25" s="5" t="str">
        <f t="shared" si="4"/>
        <v>00:10</v>
      </c>
      <c r="T25" s="3">
        <v>35.799999999999997</v>
      </c>
      <c r="U25" s="14" t="str">
        <f t="shared" si="5"/>
        <v>Yes</v>
      </c>
      <c r="V25" s="82">
        <f t="shared" si="6"/>
        <v>0</v>
      </c>
      <c r="W25" s="14">
        <v>10</v>
      </c>
      <c r="X25" s="14">
        <f t="shared" si="7"/>
        <v>0</v>
      </c>
      <c r="Y25" s="14">
        <f t="shared" si="8"/>
        <v>0</v>
      </c>
      <c r="Z25" s="97">
        <f t="shared" si="9"/>
        <v>0</v>
      </c>
    </row>
    <row r="26" spans="1:26" ht="16.5">
      <c r="A26">
        <v>24</v>
      </c>
      <c r="B26" s="77">
        <v>0.3263888888888889</v>
      </c>
      <c r="C26" s="76" t="s">
        <v>419</v>
      </c>
      <c r="D26" s="76" t="s">
        <v>420</v>
      </c>
      <c r="E26" s="76" t="s">
        <v>29</v>
      </c>
      <c r="F26" s="76" t="s">
        <v>421</v>
      </c>
      <c r="G26" s="77">
        <v>0.35902777777777778</v>
      </c>
      <c r="I26" s="77">
        <v>0.51041666666666663</v>
      </c>
      <c r="J26" s="79" t="s">
        <v>422</v>
      </c>
      <c r="K26" s="76" t="s">
        <v>423</v>
      </c>
      <c r="L26" s="76" t="s">
        <v>29</v>
      </c>
      <c r="M26" s="76" t="s">
        <v>421</v>
      </c>
      <c r="N26" s="20">
        <v>0.53541666666666665</v>
      </c>
      <c r="O26" s="13" t="str">
        <f t="shared" si="0"/>
        <v>00:47</v>
      </c>
      <c r="P26" s="13" t="str">
        <f t="shared" si="1"/>
        <v>00:36</v>
      </c>
      <c r="Q26" s="4">
        <f t="shared" si="2"/>
        <v>0.18402777777777773</v>
      </c>
      <c r="R26" s="4">
        <f t="shared" si="3"/>
        <v>0.17638888888888887</v>
      </c>
      <c r="S26" s="5" t="str">
        <f t="shared" si="4"/>
        <v>-00:11</v>
      </c>
      <c r="T26" s="3">
        <v>60.3</v>
      </c>
      <c r="U26" s="14" t="str">
        <f t="shared" si="5"/>
        <v>No</v>
      </c>
      <c r="V26" s="82">
        <f t="shared" si="6"/>
        <v>3.4722222222222099E-3</v>
      </c>
      <c r="W26" s="14">
        <v>10</v>
      </c>
      <c r="X26" s="14">
        <f t="shared" si="7"/>
        <v>0</v>
      </c>
      <c r="Y26" s="14">
        <f t="shared" si="8"/>
        <v>0</v>
      </c>
      <c r="Z26" s="97">
        <f t="shared" si="9"/>
        <v>0</v>
      </c>
    </row>
    <row r="27" spans="1:26" ht="16.5">
      <c r="A27">
        <v>25</v>
      </c>
      <c r="B27" s="77">
        <v>0.3298611111111111</v>
      </c>
      <c r="C27" s="76" t="s">
        <v>219</v>
      </c>
      <c r="D27" s="76" t="s">
        <v>98</v>
      </c>
      <c r="E27" s="76" t="s">
        <v>91</v>
      </c>
      <c r="F27" s="76" t="s">
        <v>220</v>
      </c>
      <c r="G27" s="77">
        <v>0.31944444444444448</v>
      </c>
      <c r="I27" s="77">
        <v>0.3576388888888889</v>
      </c>
      <c r="J27" s="76" t="s">
        <v>221</v>
      </c>
      <c r="K27" s="76" t="s">
        <v>98</v>
      </c>
      <c r="L27" s="76" t="s">
        <v>91</v>
      </c>
      <c r="M27" s="76" t="s">
        <v>220</v>
      </c>
      <c r="N27" s="20">
        <v>0.3659722222222222</v>
      </c>
      <c r="O27" s="13" t="str">
        <f t="shared" si="0"/>
        <v>-00:15</v>
      </c>
      <c r="P27" s="13" t="str">
        <f t="shared" si="1"/>
        <v>00:12</v>
      </c>
      <c r="Q27" s="4">
        <f t="shared" si="2"/>
        <v>2.777777777777779E-2</v>
      </c>
      <c r="R27" s="4">
        <f t="shared" si="3"/>
        <v>4.6527777777777724E-2</v>
      </c>
      <c r="S27" s="5" t="str">
        <f t="shared" si="4"/>
        <v>00:27</v>
      </c>
      <c r="T27" s="3">
        <v>35.799999999999997</v>
      </c>
      <c r="U27" s="14" t="str">
        <f t="shared" si="5"/>
        <v>Yes</v>
      </c>
      <c r="V27" s="82">
        <f t="shared" si="6"/>
        <v>3.4722222222222099E-3</v>
      </c>
      <c r="W27" s="14">
        <v>0</v>
      </c>
      <c r="X27" s="14">
        <f t="shared" si="7"/>
        <v>10</v>
      </c>
      <c r="Y27" s="14">
        <f t="shared" si="8"/>
        <v>0</v>
      </c>
      <c r="Z27" s="97">
        <f t="shared" si="9"/>
        <v>10</v>
      </c>
    </row>
    <row r="28" spans="1:26" ht="16.5">
      <c r="A28">
        <v>26</v>
      </c>
      <c r="B28" s="77">
        <v>0.33333333333333331</v>
      </c>
      <c r="C28" s="76" t="s">
        <v>587</v>
      </c>
      <c r="D28" s="76" t="s">
        <v>588</v>
      </c>
      <c r="E28" s="76" t="s">
        <v>589</v>
      </c>
      <c r="F28" s="76" t="s">
        <v>590</v>
      </c>
      <c r="G28" s="77">
        <v>0.30555555555555552</v>
      </c>
      <c r="I28" s="77">
        <v>0.47569444444444442</v>
      </c>
      <c r="J28" s="76" t="s">
        <v>591</v>
      </c>
      <c r="K28" s="76" t="s">
        <v>588</v>
      </c>
      <c r="L28" s="76" t="s">
        <v>589</v>
      </c>
      <c r="M28" s="76" t="s">
        <v>590</v>
      </c>
      <c r="N28" s="20">
        <v>0.48194444444444445</v>
      </c>
      <c r="O28" s="13" t="str">
        <f t="shared" si="0"/>
        <v>-00:40</v>
      </c>
      <c r="P28" s="13" t="str">
        <f t="shared" si="1"/>
        <v>00:09</v>
      </c>
      <c r="Q28" s="4">
        <f t="shared" si="2"/>
        <v>0.1423611111111111</v>
      </c>
      <c r="R28" s="4">
        <f t="shared" si="3"/>
        <v>0.17638888888888893</v>
      </c>
      <c r="S28" s="5" t="str">
        <f t="shared" si="4"/>
        <v>00:49</v>
      </c>
      <c r="T28" s="3">
        <v>60.1</v>
      </c>
      <c r="U28" s="14" t="str">
        <f t="shared" si="5"/>
        <v>Yes</v>
      </c>
      <c r="V28" s="82">
        <f t="shared" si="6"/>
        <v>3.4722222222222654E-3</v>
      </c>
      <c r="W28" s="14">
        <v>10</v>
      </c>
      <c r="X28" s="14">
        <f t="shared" si="7"/>
        <v>0</v>
      </c>
      <c r="Y28" s="14">
        <f t="shared" si="8"/>
        <v>0</v>
      </c>
      <c r="Z28" s="97">
        <f t="shared" si="9"/>
        <v>0</v>
      </c>
    </row>
    <row r="29" spans="1:26" ht="16.5">
      <c r="A29">
        <v>27</v>
      </c>
      <c r="B29" s="77">
        <v>0.33680555555555558</v>
      </c>
      <c r="C29" s="76" t="s">
        <v>612</v>
      </c>
      <c r="D29" s="76" t="s">
        <v>130</v>
      </c>
      <c r="E29" s="76" t="s">
        <v>275</v>
      </c>
      <c r="F29" s="76" t="s">
        <v>613</v>
      </c>
      <c r="G29" s="77">
        <v>0.3263888888888889</v>
      </c>
      <c r="I29" s="77">
        <v>0.36805555555555558</v>
      </c>
      <c r="J29" s="76" t="s">
        <v>614</v>
      </c>
      <c r="K29" s="76" t="s">
        <v>130</v>
      </c>
      <c r="L29" s="76" t="s">
        <v>275</v>
      </c>
      <c r="M29" s="76" t="s">
        <v>613</v>
      </c>
      <c r="N29" s="20">
        <v>0.37916666666666665</v>
      </c>
      <c r="O29" s="13" t="str">
        <f t="shared" si="0"/>
        <v>-00:15</v>
      </c>
      <c r="P29" s="13" t="str">
        <f t="shared" si="1"/>
        <v>00:16</v>
      </c>
      <c r="Q29" s="4">
        <f t="shared" si="2"/>
        <v>3.125E-2</v>
      </c>
      <c r="R29" s="4">
        <f t="shared" si="3"/>
        <v>5.2777777777777757E-2</v>
      </c>
      <c r="S29" s="5" t="str">
        <f t="shared" si="4"/>
        <v>00:31</v>
      </c>
      <c r="T29" s="3">
        <v>35.1</v>
      </c>
      <c r="U29" s="14" t="str">
        <f t="shared" si="5"/>
        <v>Yes</v>
      </c>
      <c r="V29" s="82">
        <f t="shared" si="6"/>
        <v>6.9444444444444198E-3</v>
      </c>
      <c r="W29" s="14">
        <v>0</v>
      </c>
      <c r="X29" s="14">
        <f t="shared" si="7"/>
        <v>10</v>
      </c>
      <c r="Y29" s="14">
        <f t="shared" si="8"/>
        <v>0</v>
      </c>
      <c r="Z29" s="97">
        <f t="shared" si="9"/>
        <v>10</v>
      </c>
    </row>
    <row r="30" spans="1:26" ht="16.5">
      <c r="A30">
        <v>28</v>
      </c>
      <c r="B30" s="77">
        <v>0.34375</v>
      </c>
      <c r="C30" s="79" t="s">
        <v>94</v>
      </c>
      <c r="D30" s="76" t="s">
        <v>90</v>
      </c>
      <c r="E30" s="76" t="s">
        <v>91</v>
      </c>
      <c r="F30" s="76" t="s">
        <v>95</v>
      </c>
      <c r="G30" s="77">
        <v>0.33680555555555558</v>
      </c>
      <c r="I30" s="77">
        <v>0.375</v>
      </c>
      <c r="J30" s="76" t="s">
        <v>96</v>
      </c>
      <c r="K30" s="76" t="s">
        <v>90</v>
      </c>
      <c r="L30" s="76" t="s">
        <v>91</v>
      </c>
      <c r="M30" s="76" t="s">
        <v>95</v>
      </c>
      <c r="N30" s="20">
        <v>0.38819444444444445</v>
      </c>
      <c r="O30" s="13" t="str">
        <f t="shared" si="0"/>
        <v>-00:10</v>
      </c>
      <c r="P30" s="13" t="str">
        <f t="shared" si="1"/>
        <v>00:19</v>
      </c>
      <c r="Q30" s="4">
        <f t="shared" si="2"/>
        <v>3.125E-2</v>
      </c>
      <c r="R30" s="4">
        <f t="shared" si="3"/>
        <v>5.1388888888888873E-2</v>
      </c>
      <c r="S30" s="5" t="str">
        <f t="shared" si="4"/>
        <v>00:29</v>
      </c>
      <c r="T30" s="3">
        <v>35.799999999999997</v>
      </c>
      <c r="U30" s="14" t="str">
        <f t="shared" si="5"/>
        <v>Yes</v>
      </c>
      <c r="V30" s="82">
        <f t="shared" si="6"/>
        <v>0</v>
      </c>
      <c r="W30" s="14">
        <v>0</v>
      </c>
      <c r="X30" s="14">
        <f t="shared" si="7"/>
        <v>10</v>
      </c>
      <c r="Y30" s="14">
        <f t="shared" si="8"/>
        <v>0</v>
      </c>
      <c r="Z30" s="97">
        <f t="shared" si="9"/>
        <v>10</v>
      </c>
    </row>
    <row r="31" spans="1:26" ht="16.5">
      <c r="A31">
        <v>29</v>
      </c>
      <c r="B31" s="77">
        <v>0.34375</v>
      </c>
      <c r="C31" s="79" t="s">
        <v>149</v>
      </c>
      <c r="D31" s="76" t="s">
        <v>118</v>
      </c>
      <c r="E31" s="76" t="s">
        <v>29</v>
      </c>
      <c r="F31" s="76" t="s">
        <v>150</v>
      </c>
      <c r="G31" s="77">
        <v>0.35000000000000003</v>
      </c>
      <c r="I31" s="77">
        <v>0.39930555555555558</v>
      </c>
      <c r="J31" s="76" t="s">
        <v>151</v>
      </c>
      <c r="K31" s="76" t="s">
        <v>152</v>
      </c>
      <c r="L31" s="76" t="s">
        <v>29</v>
      </c>
      <c r="M31" s="76" t="s">
        <v>150</v>
      </c>
      <c r="N31" s="20">
        <v>0.40902777777777777</v>
      </c>
      <c r="O31" s="13" t="str">
        <f t="shared" si="0"/>
        <v>00:09</v>
      </c>
      <c r="P31" s="13" t="str">
        <f t="shared" si="1"/>
        <v>00:14</v>
      </c>
      <c r="Q31" s="4">
        <f t="shared" si="2"/>
        <v>5.555555555555558E-2</v>
      </c>
      <c r="R31" s="4">
        <f t="shared" si="3"/>
        <v>5.9027777777777735E-2</v>
      </c>
      <c r="S31" s="5" t="str">
        <f t="shared" si="4"/>
        <v>00:05</v>
      </c>
      <c r="T31" s="3">
        <v>35.799999999999997</v>
      </c>
      <c r="U31" s="14" t="str">
        <f t="shared" si="5"/>
        <v>No</v>
      </c>
      <c r="V31" s="82">
        <f t="shared" si="6"/>
        <v>3.4722222222222654E-3</v>
      </c>
      <c r="W31" s="14">
        <v>0</v>
      </c>
      <c r="X31" s="14">
        <f t="shared" si="7"/>
        <v>10</v>
      </c>
      <c r="Y31" s="14">
        <f t="shared" si="8"/>
        <v>0</v>
      </c>
      <c r="Z31" s="97">
        <f t="shared" si="9"/>
        <v>0</v>
      </c>
    </row>
    <row r="32" spans="1:26" ht="16.5">
      <c r="A32">
        <v>30</v>
      </c>
      <c r="B32" s="77">
        <v>0.34722222222222227</v>
      </c>
      <c r="C32" s="79" t="s">
        <v>122</v>
      </c>
      <c r="D32" s="76" t="s">
        <v>123</v>
      </c>
      <c r="E32" s="76" t="s">
        <v>29</v>
      </c>
      <c r="F32" s="76" t="s">
        <v>124</v>
      </c>
      <c r="G32" s="77">
        <v>0.32916666666666666</v>
      </c>
      <c r="I32" s="77">
        <v>0.37152777777777773</v>
      </c>
      <c r="J32" s="76" t="s">
        <v>125</v>
      </c>
      <c r="K32" s="76" t="s">
        <v>126</v>
      </c>
      <c r="L32" s="76" t="s">
        <v>29</v>
      </c>
      <c r="M32" s="76" t="s">
        <v>124</v>
      </c>
      <c r="N32" s="20">
        <v>0.38055555555555554</v>
      </c>
      <c r="O32" s="13" t="str">
        <f t="shared" si="0"/>
        <v>-00:26</v>
      </c>
      <c r="P32" s="13" t="str">
        <f t="shared" si="1"/>
        <v>00:13</v>
      </c>
      <c r="Q32" s="4">
        <f t="shared" si="2"/>
        <v>2.4305555555555469E-2</v>
      </c>
      <c r="R32" s="4">
        <f t="shared" si="3"/>
        <v>5.1388888888888873E-2</v>
      </c>
      <c r="S32" s="5" t="str">
        <f t="shared" si="4"/>
        <v>00:39</v>
      </c>
      <c r="T32" s="3">
        <v>35.799999999999997</v>
      </c>
      <c r="U32" s="14" t="str">
        <f t="shared" si="5"/>
        <v>No</v>
      </c>
      <c r="V32" s="82">
        <f t="shared" si="6"/>
        <v>0</v>
      </c>
      <c r="W32" s="14">
        <v>0</v>
      </c>
      <c r="X32" s="14">
        <f t="shared" si="7"/>
        <v>10</v>
      </c>
      <c r="Y32" s="14">
        <f t="shared" si="8"/>
        <v>0</v>
      </c>
      <c r="Z32" s="97">
        <f t="shared" si="9"/>
        <v>0</v>
      </c>
    </row>
    <row r="33" spans="1:26" ht="16.5">
      <c r="A33">
        <v>31</v>
      </c>
      <c r="B33" s="77">
        <v>0.34722222222222227</v>
      </c>
      <c r="C33" s="79" t="s">
        <v>326</v>
      </c>
      <c r="D33" s="76" t="s">
        <v>308</v>
      </c>
      <c r="E33" s="76" t="s">
        <v>29</v>
      </c>
      <c r="F33" s="76" t="s">
        <v>327</v>
      </c>
      <c r="G33" s="77">
        <v>0.3354166666666667</v>
      </c>
      <c r="I33" s="77">
        <v>0.39930555555555558</v>
      </c>
      <c r="J33" s="76" t="s">
        <v>328</v>
      </c>
      <c r="K33" s="76" t="s">
        <v>329</v>
      </c>
      <c r="L33" s="76" t="s">
        <v>29</v>
      </c>
      <c r="M33" s="76" t="s">
        <v>327</v>
      </c>
      <c r="N33" s="20">
        <v>0.41111111111111115</v>
      </c>
      <c r="O33" s="13" t="str">
        <f t="shared" si="0"/>
        <v>-00:17</v>
      </c>
      <c r="P33" s="13" t="str">
        <f t="shared" si="1"/>
        <v>00:17</v>
      </c>
      <c r="Q33" s="4">
        <f t="shared" si="2"/>
        <v>5.2083333333333315E-2</v>
      </c>
      <c r="R33" s="4">
        <f t="shared" si="3"/>
        <v>7.5694444444444453E-2</v>
      </c>
      <c r="S33" s="5" t="str">
        <f t="shared" si="4"/>
        <v>00:34</v>
      </c>
      <c r="T33" s="3">
        <v>35.799999999999997</v>
      </c>
      <c r="U33" s="14" t="str">
        <f t="shared" si="5"/>
        <v>No</v>
      </c>
      <c r="V33" s="82">
        <f t="shared" si="6"/>
        <v>3.4722222222221544E-3</v>
      </c>
      <c r="W33" s="14">
        <v>0</v>
      </c>
      <c r="X33" s="14">
        <f t="shared" si="7"/>
        <v>10</v>
      </c>
      <c r="Y33" s="14">
        <f t="shared" si="8"/>
        <v>0</v>
      </c>
      <c r="Z33" s="97">
        <f t="shared" si="9"/>
        <v>0</v>
      </c>
    </row>
    <row r="34" spans="1:26" ht="16.5">
      <c r="A34">
        <v>32</v>
      </c>
      <c r="B34" s="77">
        <v>0.35069444444444442</v>
      </c>
      <c r="C34" s="79" t="s">
        <v>167</v>
      </c>
      <c r="D34" s="76" t="s">
        <v>105</v>
      </c>
      <c r="E34" s="76" t="s">
        <v>29</v>
      </c>
      <c r="F34" s="76" t="s">
        <v>168</v>
      </c>
      <c r="G34" s="77">
        <v>0.34583333333333338</v>
      </c>
      <c r="I34" s="77">
        <v>0.39583333333333331</v>
      </c>
      <c r="J34" s="76" t="s">
        <v>169</v>
      </c>
      <c r="K34" s="76" t="s">
        <v>142</v>
      </c>
      <c r="L34" s="76" t="s">
        <v>29</v>
      </c>
      <c r="M34" s="76" t="s">
        <v>168</v>
      </c>
      <c r="N34" s="20">
        <v>0.4055555555555555</v>
      </c>
      <c r="O34" s="13" t="str">
        <f t="shared" si="0"/>
        <v>-00:07</v>
      </c>
      <c r="P34" s="13" t="str">
        <f t="shared" si="1"/>
        <v>00:14</v>
      </c>
      <c r="Q34" s="4">
        <f t="shared" si="2"/>
        <v>4.5138888888888895E-2</v>
      </c>
      <c r="R34" s="4">
        <f t="shared" si="3"/>
        <v>5.9722222222222121E-2</v>
      </c>
      <c r="S34" s="5" t="str">
        <f t="shared" si="4"/>
        <v>00:21</v>
      </c>
      <c r="T34" s="3">
        <v>35.799999999999997</v>
      </c>
      <c r="U34" s="14" t="str">
        <f t="shared" si="5"/>
        <v>No</v>
      </c>
      <c r="V34" s="82">
        <f t="shared" si="6"/>
        <v>0</v>
      </c>
      <c r="W34" s="14">
        <v>0</v>
      </c>
      <c r="X34" s="14">
        <f t="shared" si="7"/>
        <v>10</v>
      </c>
      <c r="Y34" s="14">
        <f t="shared" si="8"/>
        <v>0</v>
      </c>
      <c r="Z34" s="97">
        <f t="shared" si="9"/>
        <v>0</v>
      </c>
    </row>
    <row r="35" spans="1:26" ht="16.5">
      <c r="A35">
        <v>33</v>
      </c>
      <c r="B35" s="77">
        <v>0.35069444444444442</v>
      </c>
      <c r="C35" s="79" t="s">
        <v>173</v>
      </c>
      <c r="D35" s="76" t="s">
        <v>146</v>
      </c>
      <c r="E35" s="76" t="s">
        <v>29</v>
      </c>
      <c r="F35" s="76" t="s">
        <v>174</v>
      </c>
      <c r="G35" s="77">
        <v>0.33194444444444443</v>
      </c>
      <c r="I35" s="77">
        <v>0.39583333333333331</v>
      </c>
      <c r="J35" s="76" t="s">
        <v>175</v>
      </c>
      <c r="K35" s="76" t="s">
        <v>123</v>
      </c>
      <c r="L35" s="76" t="s">
        <v>29</v>
      </c>
      <c r="M35" s="76" t="s">
        <v>174</v>
      </c>
      <c r="N35" s="20">
        <v>0.4069444444444445</v>
      </c>
      <c r="O35" s="13" t="str">
        <f t="shared" ref="O35:O66" si="10">IF(G35&lt;B35, "-"&amp;TEXT(ABS(G35-B35), "hh:mm"), TEXT(G35-B35, "hh:mm"))</f>
        <v>-00:27</v>
      </c>
      <c r="P35" s="13" t="str">
        <f t="shared" ref="P35:P66" si="11">IF(N35&lt;I35, "-"&amp;TEXT(ABS(N35-I35), "hh:mm"), TEXT(N35-I35, "hh:mm"))</f>
        <v>00:16</v>
      </c>
      <c r="Q35" s="4">
        <f t="shared" ref="Q35:Q66" si="12">I35-B35</f>
        <v>4.5138888888888895E-2</v>
      </c>
      <c r="R35" s="4">
        <f t="shared" ref="R35:R66" si="13">N35-G35</f>
        <v>7.5000000000000067E-2</v>
      </c>
      <c r="S35" s="5" t="str">
        <f t="shared" ref="S35:S66" si="14">IF(R35&lt;Q35, "-"&amp;TEXT(ABS(R35-Q35), "hh:mm"), TEXT(R35-Q35, "hh:mm"))</f>
        <v>00:43</v>
      </c>
      <c r="T35" s="3">
        <v>35.799999999999997</v>
      </c>
      <c r="U35" s="14" t="str">
        <f t="shared" ref="U35:U66" si="15">IF(D35=K35, "Yes", "No")</f>
        <v>No</v>
      </c>
      <c r="V35" s="82">
        <f t="shared" si="6"/>
        <v>0</v>
      </c>
      <c r="W35" s="14">
        <v>0</v>
      </c>
      <c r="X35" s="14">
        <f t="shared" si="7"/>
        <v>10</v>
      </c>
      <c r="Y35" s="14">
        <f t="shared" si="8"/>
        <v>0</v>
      </c>
      <c r="Z35" s="97">
        <f t="shared" si="9"/>
        <v>0</v>
      </c>
    </row>
    <row r="36" spans="1:26" ht="16.5">
      <c r="A36">
        <v>34</v>
      </c>
      <c r="B36" s="77">
        <v>0.35069444444444442</v>
      </c>
      <c r="C36" s="79" t="s">
        <v>343</v>
      </c>
      <c r="D36" s="76" t="s">
        <v>24</v>
      </c>
      <c r="E36" s="76" t="s">
        <v>29</v>
      </c>
      <c r="F36" s="76" t="s">
        <v>344</v>
      </c>
      <c r="G36" s="77">
        <v>0.3430555555555555</v>
      </c>
      <c r="I36" s="77">
        <v>0.3923611111111111</v>
      </c>
      <c r="J36" s="76" t="s">
        <v>345</v>
      </c>
      <c r="K36" s="76" t="s">
        <v>308</v>
      </c>
      <c r="L36" s="76" t="s">
        <v>29</v>
      </c>
      <c r="M36" s="76" t="s">
        <v>344</v>
      </c>
      <c r="N36" s="20">
        <v>0.41250000000000003</v>
      </c>
      <c r="O36" s="13" t="str">
        <f t="shared" si="10"/>
        <v>-00:11</v>
      </c>
      <c r="P36" s="13" t="str">
        <f t="shared" si="11"/>
        <v>00:29</v>
      </c>
      <c r="Q36" s="4">
        <f t="shared" si="12"/>
        <v>4.1666666666666685E-2</v>
      </c>
      <c r="R36" s="4">
        <f t="shared" si="13"/>
        <v>6.9444444444444531E-2</v>
      </c>
      <c r="S36" s="5" t="str">
        <f t="shared" si="14"/>
        <v>00:40</v>
      </c>
      <c r="T36" s="3">
        <v>35.799999999999997</v>
      </c>
      <c r="U36" s="14" t="str">
        <f t="shared" si="15"/>
        <v>No</v>
      </c>
      <c r="V36" s="82">
        <f t="shared" si="6"/>
        <v>0</v>
      </c>
      <c r="W36" s="14">
        <v>0</v>
      </c>
      <c r="X36" s="14">
        <f t="shared" si="7"/>
        <v>10</v>
      </c>
      <c r="Y36" s="14">
        <f t="shared" si="8"/>
        <v>0</v>
      </c>
      <c r="Z36" s="97">
        <f t="shared" si="9"/>
        <v>0</v>
      </c>
    </row>
    <row r="37" spans="1:26" ht="16.5">
      <c r="A37">
        <v>35</v>
      </c>
      <c r="B37" s="77">
        <v>0.35069444444444442</v>
      </c>
      <c r="C37" s="76" t="s">
        <v>433</v>
      </c>
      <c r="D37" s="76" t="s">
        <v>14</v>
      </c>
      <c r="E37" s="76" t="s">
        <v>430</v>
      </c>
      <c r="F37" s="76" t="s">
        <v>434</v>
      </c>
      <c r="G37" s="77">
        <v>0.34652777777777777</v>
      </c>
      <c r="I37" s="77">
        <v>0.375</v>
      </c>
      <c r="J37" s="76" t="s">
        <v>435</v>
      </c>
      <c r="K37" s="76" t="s">
        <v>14</v>
      </c>
      <c r="L37" s="76" t="s">
        <v>430</v>
      </c>
      <c r="M37" s="76" t="s">
        <v>434</v>
      </c>
      <c r="N37" s="20">
        <v>0.42638888888888887</v>
      </c>
      <c r="O37" s="13" t="str">
        <f t="shared" si="10"/>
        <v>-00:06</v>
      </c>
      <c r="P37" s="13" t="str">
        <f t="shared" si="11"/>
        <v>01:14</v>
      </c>
      <c r="Q37" s="4">
        <f t="shared" si="12"/>
        <v>2.430555555555558E-2</v>
      </c>
      <c r="R37" s="4">
        <f t="shared" si="13"/>
        <v>7.9861111111111105E-2</v>
      </c>
      <c r="S37" s="5" t="str">
        <f t="shared" si="14"/>
        <v>01:20</v>
      </c>
      <c r="T37" s="3">
        <v>35.9</v>
      </c>
      <c r="U37" s="14" t="str">
        <f t="shared" si="15"/>
        <v>Yes</v>
      </c>
      <c r="V37" s="82">
        <f t="shared" si="6"/>
        <v>6.9444444444444753E-3</v>
      </c>
      <c r="W37" s="14">
        <v>0</v>
      </c>
      <c r="X37" s="14">
        <f t="shared" si="7"/>
        <v>0</v>
      </c>
      <c r="Y37" s="14">
        <f t="shared" si="8"/>
        <v>10</v>
      </c>
      <c r="Z37" s="97">
        <f t="shared" si="9"/>
        <v>-10</v>
      </c>
    </row>
    <row r="38" spans="1:26" ht="16.5">
      <c r="A38">
        <v>36</v>
      </c>
      <c r="B38" s="77">
        <v>0.3576388888888889</v>
      </c>
      <c r="C38" s="76" t="s">
        <v>104</v>
      </c>
      <c r="D38" s="76" t="s">
        <v>105</v>
      </c>
      <c r="E38" s="76" t="s">
        <v>64</v>
      </c>
      <c r="F38" s="76" t="s">
        <v>106</v>
      </c>
      <c r="G38" s="77">
        <v>0.3520833333333333</v>
      </c>
      <c r="I38" s="77">
        <v>0.3923611111111111</v>
      </c>
      <c r="J38" s="76" t="s">
        <v>107</v>
      </c>
      <c r="K38" s="76" t="s">
        <v>105</v>
      </c>
      <c r="L38" s="76" t="s">
        <v>64</v>
      </c>
      <c r="M38" s="76" t="s">
        <v>106</v>
      </c>
      <c r="N38" s="20">
        <v>0.40208333333333335</v>
      </c>
      <c r="O38" s="13" t="str">
        <f t="shared" si="10"/>
        <v>-00:08</v>
      </c>
      <c r="P38" s="13" t="str">
        <f t="shared" si="11"/>
        <v>00:14</v>
      </c>
      <c r="Q38" s="4">
        <f t="shared" si="12"/>
        <v>3.472222222222221E-2</v>
      </c>
      <c r="R38" s="4">
        <f t="shared" si="13"/>
        <v>5.0000000000000044E-2</v>
      </c>
      <c r="S38" s="5" t="str">
        <f t="shared" si="14"/>
        <v>00:22</v>
      </c>
      <c r="T38" s="3">
        <v>35.799999999999997</v>
      </c>
      <c r="U38" s="14" t="str">
        <f t="shared" si="15"/>
        <v>Yes</v>
      </c>
      <c r="V38" s="82">
        <f t="shared" si="6"/>
        <v>0</v>
      </c>
      <c r="W38" s="14">
        <v>0</v>
      </c>
      <c r="X38" s="14">
        <f t="shared" si="7"/>
        <v>10</v>
      </c>
      <c r="Y38" s="14">
        <f t="shared" si="8"/>
        <v>0</v>
      </c>
      <c r="Z38" s="97">
        <f t="shared" si="9"/>
        <v>0</v>
      </c>
    </row>
    <row r="39" spans="1:26" ht="16.5">
      <c r="A39">
        <v>37</v>
      </c>
      <c r="B39" s="77">
        <v>0.3576388888888889</v>
      </c>
      <c r="C39" s="79" t="s">
        <v>135</v>
      </c>
      <c r="D39" s="76" t="s">
        <v>132</v>
      </c>
      <c r="E39" s="76" t="s">
        <v>29</v>
      </c>
      <c r="F39" s="76" t="s">
        <v>136</v>
      </c>
      <c r="G39" s="77">
        <v>0.34722222222222227</v>
      </c>
      <c r="I39" s="77">
        <v>0.40277777777777773</v>
      </c>
      <c r="J39" s="79" t="s">
        <v>137</v>
      </c>
      <c r="K39" s="76" t="s">
        <v>138</v>
      </c>
      <c r="L39" s="76" t="s">
        <v>29</v>
      </c>
      <c r="M39" s="76" t="s">
        <v>136</v>
      </c>
      <c r="N39" s="20">
        <v>0.41736111111111113</v>
      </c>
      <c r="O39" s="13" t="str">
        <f t="shared" si="10"/>
        <v>-00:15</v>
      </c>
      <c r="P39" s="13" t="str">
        <f t="shared" si="11"/>
        <v>00:21</v>
      </c>
      <c r="Q39" s="4">
        <f t="shared" si="12"/>
        <v>4.513888888888884E-2</v>
      </c>
      <c r="R39" s="4">
        <f t="shared" si="13"/>
        <v>7.0138888888888862E-2</v>
      </c>
      <c r="S39" s="5" t="str">
        <f t="shared" si="14"/>
        <v>00:36</v>
      </c>
      <c r="T39" s="3">
        <v>35.799999999999997</v>
      </c>
      <c r="U39" s="14" t="str">
        <f t="shared" si="15"/>
        <v>No</v>
      </c>
      <c r="V39" s="82">
        <f t="shared" si="6"/>
        <v>0</v>
      </c>
      <c r="W39" s="14">
        <v>0</v>
      </c>
      <c r="X39" s="14">
        <f t="shared" si="7"/>
        <v>10</v>
      </c>
      <c r="Y39" s="14">
        <f t="shared" si="8"/>
        <v>0</v>
      </c>
      <c r="Z39" s="97">
        <f t="shared" si="9"/>
        <v>0</v>
      </c>
    </row>
    <row r="40" spans="1:26" ht="16.5">
      <c r="A40">
        <v>38</v>
      </c>
      <c r="B40" s="77">
        <v>0.3576388888888889</v>
      </c>
      <c r="C40" s="79" t="s">
        <v>186</v>
      </c>
      <c r="D40" s="76" t="s">
        <v>138</v>
      </c>
      <c r="E40" s="76" t="s">
        <v>29</v>
      </c>
      <c r="F40" s="76" t="s">
        <v>185</v>
      </c>
      <c r="G40" s="77">
        <v>0.35000000000000003</v>
      </c>
      <c r="I40" s="77">
        <v>0.40972222222222227</v>
      </c>
      <c r="J40" s="79" t="s">
        <v>187</v>
      </c>
      <c r="K40" s="76" t="s">
        <v>105</v>
      </c>
      <c r="L40" s="76" t="s">
        <v>29</v>
      </c>
      <c r="M40" s="76" t="s">
        <v>185</v>
      </c>
      <c r="N40" s="20">
        <v>0.4201388888888889</v>
      </c>
      <c r="O40" s="13" t="str">
        <f t="shared" si="10"/>
        <v>-00:11</v>
      </c>
      <c r="P40" s="13" t="str">
        <f t="shared" si="11"/>
        <v>00:15</v>
      </c>
      <c r="Q40" s="4">
        <f t="shared" si="12"/>
        <v>5.208333333333337E-2</v>
      </c>
      <c r="R40" s="4">
        <f t="shared" si="13"/>
        <v>7.0138888888888862E-2</v>
      </c>
      <c r="S40" s="5" t="str">
        <f t="shared" si="14"/>
        <v>00:26</v>
      </c>
      <c r="T40" s="3">
        <v>35.799999999999997</v>
      </c>
      <c r="U40" s="14" t="str">
        <f t="shared" si="15"/>
        <v>No</v>
      </c>
      <c r="V40" s="82">
        <f t="shared" si="6"/>
        <v>0</v>
      </c>
      <c r="W40" s="14">
        <v>0</v>
      </c>
      <c r="X40" s="14">
        <f t="shared" si="7"/>
        <v>10</v>
      </c>
      <c r="Y40" s="14">
        <f t="shared" si="8"/>
        <v>0</v>
      </c>
      <c r="Z40" s="97">
        <f t="shared" si="9"/>
        <v>0</v>
      </c>
    </row>
    <row r="41" spans="1:26" ht="16.5">
      <c r="A41">
        <v>39</v>
      </c>
      <c r="B41" s="77">
        <v>0.3576388888888889</v>
      </c>
      <c r="C41" s="79" t="s">
        <v>332</v>
      </c>
      <c r="D41" s="76" t="s">
        <v>14</v>
      </c>
      <c r="E41" s="76" t="s">
        <v>29</v>
      </c>
      <c r="F41" s="76" t="s">
        <v>331</v>
      </c>
      <c r="G41" s="77">
        <v>0.35347222222222219</v>
      </c>
      <c r="H41" s="80"/>
      <c r="I41" s="77">
        <v>0.3923611111111111</v>
      </c>
      <c r="J41" s="76" t="s">
        <v>330</v>
      </c>
      <c r="K41" s="76" t="s">
        <v>14</v>
      </c>
      <c r="L41" s="76" t="s">
        <v>29</v>
      </c>
      <c r="M41" s="76" t="s">
        <v>331</v>
      </c>
      <c r="N41" s="20">
        <v>0.39861111111111108</v>
      </c>
      <c r="O41" s="13" t="str">
        <f t="shared" si="10"/>
        <v>-00:06</v>
      </c>
      <c r="P41" s="13" t="str">
        <f t="shared" si="11"/>
        <v>00:09</v>
      </c>
      <c r="Q41" s="4">
        <f t="shared" si="12"/>
        <v>3.472222222222221E-2</v>
      </c>
      <c r="R41" s="4">
        <f t="shared" si="13"/>
        <v>4.5138888888888895E-2</v>
      </c>
      <c r="S41" s="5" t="str">
        <f t="shared" si="14"/>
        <v>00:15</v>
      </c>
      <c r="T41" s="3">
        <v>36.799999999999997</v>
      </c>
      <c r="U41" s="14" t="str">
        <f t="shared" si="15"/>
        <v>Yes</v>
      </c>
      <c r="V41" s="82">
        <f t="shared" si="6"/>
        <v>0</v>
      </c>
      <c r="W41" s="14">
        <v>0</v>
      </c>
      <c r="X41" s="14">
        <f t="shared" si="7"/>
        <v>10</v>
      </c>
      <c r="Y41" s="14">
        <f t="shared" si="8"/>
        <v>0</v>
      </c>
      <c r="Z41" s="97">
        <f t="shared" si="9"/>
        <v>0</v>
      </c>
    </row>
    <row r="42" spans="1:26" ht="16.5">
      <c r="A42">
        <v>40</v>
      </c>
      <c r="B42" s="77">
        <v>0.3576388888888889</v>
      </c>
      <c r="C42" s="79" t="s">
        <v>352</v>
      </c>
      <c r="D42" s="76" t="s">
        <v>164</v>
      </c>
      <c r="E42" s="76" t="s">
        <v>353</v>
      </c>
      <c r="F42" s="76" t="s">
        <v>354</v>
      </c>
      <c r="G42" s="77">
        <v>0.35416666666666669</v>
      </c>
      <c r="I42" s="77">
        <v>0.38541666666666669</v>
      </c>
      <c r="J42" s="76" t="s">
        <v>355</v>
      </c>
      <c r="K42" s="76" t="s">
        <v>82</v>
      </c>
      <c r="L42" s="76" t="s">
        <v>353</v>
      </c>
      <c r="M42" s="76" t="s">
        <v>354</v>
      </c>
      <c r="N42" s="20">
        <v>0.41180555555555554</v>
      </c>
      <c r="O42" s="13" t="str">
        <f t="shared" si="10"/>
        <v>-00:05</v>
      </c>
      <c r="P42" s="13" t="str">
        <f t="shared" si="11"/>
        <v>00:38</v>
      </c>
      <c r="Q42" s="4">
        <f t="shared" si="12"/>
        <v>2.777777777777779E-2</v>
      </c>
      <c r="R42" s="4">
        <f t="shared" si="13"/>
        <v>5.7638888888888851E-2</v>
      </c>
      <c r="S42" s="5" t="str">
        <f t="shared" si="14"/>
        <v>00:43</v>
      </c>
      <c r="T42" s="3">
        <v>35.799999999999997</v>
      </c>
      <c r="U42" s="14" t="str">
        <f t="shared" si="15"/>
        <v>No</v>
      </c>
      <c r="V42" s="82">
        <f t="shared" si="6"/>
        <v>3.4722222222222099E-3</v>
      </c>
      <c r="W42" s="14">
        <v>0</v>
      </c>
      <c r="X42" s="14">
        <f t="shared" si="7"/>
        <v>10</v>
      </c>
      <c r="Y42" s="14">
        <f t="shared" si="8"/>
        <v>0</v>
      </c>
      <c r="Z42" s="97">
        <f t="shared" si="9"/>
        <v>0</v>
      </c>
    </row>
    <row r="43" spans="1:26" ht="16.5">
      <c r="A43">
        <v>41</v>
      </c>
      <c r="B43" s="77">
        <v>0.3611111111111111</v>
      </c>
      <c r="C43" s="79" t="s">
        <v>161</v>
      </c>
      <c r="D43" s="76" t="s">
        <v>121</v>
      </c>
      <c r="E43" s="76" t="s">
        <v>29</v>
      </c>
      <c r="F43" s="76" t="s">
        <v>162</v>
      </c>
      <c r="G43" s="77">
        <v>0.35555555555555557</v>
      </c>
      <c r="I43" s="77">
        <v>0.39930555555555558</v>
      </c>
      <c r="J43" s="79" t="s">
        <v>163</v>
      </c>
      <c r="K43" s="76" t="s">
        <v>164</v>
      </c>
      <c r="L43" s="76" t="s">
        <v>29</v>
      </c>
      <c r="M43" s="76" t="s">
        <v>162</v>
      </c>
      <c r="N43" s="20">
        <v>0.41666666666666669</v>
      </c>
      <c r="O43" s="13" t="str">
        <f t="shared" si="10"/>
        <v>-00:08</v>
      </c>
      <c r="P43" s="13" t="str">
        <f t="shared" si="11"/>
        <v>00:25</v>
      </c>
      <c r="Q43" s="4">
        <f t="shared" si="12"/>
        <v>3.8194444444444475E-2</v>
      </c>
      <c r="R43" s="4">
        <f t="shared" si="13"/>
        <v>6.1111111111111116E-2</v>
      </c>
      <c r="S43" s="5" t="str">
        <f t="shared" si="14"/>
        <v>00:33</v>
      </c>
      <c r="T43" s="3">
        <v>35.799999999999997</v>
      </c>
      <c r="U43" s="14" t="str">
        <f t="shared" si="15"/>
        <v>No</v>
      </c>
      <c r="V43" s="82">
        <f t="shared" si="6"/>
        <v>0</v>
      </c>
      <c r="W43" s="14">
        <v>0</v>
      </c>
      <c r="X43" s="14">
        <f t="shared" si="7"/>
        <v>10</v>
      </c>
      <c r="Y43" s="14">
        <f t="shared" si="8"/>
        <v>0</v>
      </c>
      <c r="Z43" s="97">
        <f t="shared" si="9"/>
        <v>0</v>
      </c>
    </row>
    <row r="44" spans="1:26" ht="16.5">
      <c r="A44">
        <v>42</v>
      </c>
      <c r="B44" s="77">
        <v>0.3611111111111111</v>
      </c>
      <c r="C44" s="79" t="s">
        <v>179</v>
      </c>
      <c r="D44" s="76" t="s">
        <v>142</v>
      </c>
      <c r="E44" s="76" t="s">
        <v>29</v>
      </c>
      <c r="F44" s="76" t="s">
        <v>180</v>
      </c>
      <c r="G44" s="77">
        <v>0.35138888888888892</v>
      </c>
      <c r="I44" s="77">
        <v>0.40972222222222227</v>
      </c>
      <c r="J44" s="79" t="s">
        <v>181</v>
      </c>
      <c r="K44" s="76" t="s">
        <v>19</v>
      </c>
      <c r="L44" s="76" t="s">
        <v>29</v>
      </c>
      <c r="M44" s="76" t="s">
        <v>180</v>
      </c>
      <c r="N44" s="20">
        <v>0.42708333333333331</v>
      </c>
      <c r="O44" s="13" t="str">
        <f t="shared" si="10"/>
        <v>-00:14</v>
      </c>
      <c r="P44" s="13" t="str">
        <f t="shared" si="11"/>
        <v>00:25</v>
      </c>
      <c r="Q44" s="4">
        <f t="shared" si="12"/>
        <v>4.861111111111116E-2</v>
      </c>
      <c r="R44" s="4">
        <f t="shared" si="13"/>
        <v>7.5694444444444398E-2</v>
      </c>
      <c r="S44" s="5" t="str">
        <f t="shared" si="14"/>
        <v>00:39</v>
      </c>
      <c r="T44" s="3">
        <v>35.799999999999997</v>
      </c>
      <c r="U44" s="14" t="str">
        <f t="shared" si="15"/>
        <v>No</v>
      </c>
      <c r="V44" s="82">
        <f t="shared" si="6"/>
        <v>0</v>
      </c>
      <c r="W44" s="14">
        <v>0</v>
      </c>
      <c r="X44" s="14">
        <f t="shared" si="7"/>
        <v>10</v>
      </c>
      <c r="Y44" s="14">
        <f t="shared" si="8"/>
        <v>0</v>
      </c>
      <c r="Z44" s="97">
        <f t="shared" si="9"/>
        <v>0</v>
      </c>
    </row>
    <row r="45" spans="1:26" ht="16.5">
      <c r="A45">
        <v>43</v>
      </c>
      <c r="B45" s="77">
        <v>0.3611111111111111</v>
      </c>
      <c r="C45" s="79" t="s">
        <v>335</v>
      </c>
      <c r="D45" s="76" t="s">
        <v>141</v>
      </c>
      <c r="E45" s="76" t="s">
        <v>191</v>
      </c>
      <c r="F45" s="76" t="s">
        <v>336</v>
      </c>
      <c r="G45" s="77">
        <v>0.34791666666666665</v>
      </c>
      <c r="H45" s="80"/>
      <c r="I45" s="77">
        <v>0.4375</v>
      </c>
      <c r="J45" s="76" t="s">
        <v>337</v>
      </c>
      <c r="K45" s="76" t="s">
        <v>322</v>
      </c>
      <c r="L45" s="76" t="s">
        <v>191</v>
      </c>
      <c r="M45" s="76" t="s">
        <v>336</v>
      </c>
      <c r="N45" s="20">
        <v>0.4458333333333333</v>
      </c>
      <c r="O45" s="13" t="str">
        <f t="shared" si="10"/>
        <v>-00:19</v>
      </c>
      <c r="P45" s="13" t="str">
        <f t="shared" si="11"/>
        <v>00:12</v>
      </c>
      <c r="Q45" s="4">
        <f t="shared" si="12"/>
        <v>7.6388888888888895E-2</v>
      </c>
      <c r="R45" s="4">
        <f t="shared" si="13"/>
        <v>9.7916666666666652E-2</v>
      </c>
      <c r="S45" s="5" t="str">
        <f t="shared" si="14"/>
        <v>00:31</v>
      </c>
      <c r="T45" s="3">
        <v>35.799999999999997</v>
      </c>
      <c r="U45" s="14" t="str">
        <f t="shared" si="15"/>
        <v>No</v>
      </c>
      <c r="V45" s="82">
        <f t="shared" si="6"/>
        <v>0</v>
      </c>
      <c r="W45" s="14">
        <v>0</v>
      </c>
      <c r="X45" s="14">
        <f t="shared" si="7"/>
        <v>10</v>
      </c>
      <c r="Y45" s="14">
        <f t="shared" si="8"/>
        <v>0</v>
      </c>
      <c r="Z45" s="97">
        <f t="shared" si="9"/>
        <v>0</v>
      </c>
    </row>
    <row r="46" spans="1:26" ht="16.5">
      <c r="A46">
        <v>44</v>
      </c>
      <c r="B46" s="77">
        <v>0.3611111111111111</v>
      </c>
      <c r="C46" s="79" t="s">
        <v>634</v>
      </c>
      <c r="D46" s="76" t="s">
        <v>635</v>
      </c>
      <c r="E46" s="76" t="s">
        <v>636</v>
      </c>
      <c r="F46" s="76" t="s">
        <v>637</v>
      </c>
      <c r="G46" s="77">
        <v>0.34930555555555554</v>
      </c>
      <c r="I46" s="77">
        <v>0.3888888888888889</v>
      </c>
      <c r="J46" s="76" t="s">
        <v>638</v>
      </c>
      <c r="K46" s="76" t="s">
        <v>635</v>
      </c>
      <c r="L46" s="76" t="s">
        <v>636</v>
      </c>
      <c r="M46" s="76" t="s">
        <v>637</v>
      </c>
      <c r="N46" s="20">
        <v>0.39513888888888887</v>
      </c>
      <c r="O46" s="13" t="str">
        <f t="shared" si="10"/>
        <v>-00:17</v>
      </c>
      <c r="P46" s="13" t="str">
        <f t="shared" si="11"/>
        <v>00:09</v>
      </c>
      <c r="Q46" s="4">
        <f t="shared" si="12"/>
        <v>2.777777777777779E-2</v>
      </c>
      <c r="R46" s="4">
        <f t="shared" si="13"/>
        <v>4.5833333333333337E-2</v>
      </c>
      <c r="S46" s="5" t="str">
        <f t="shared" si="14"/>
        <v>00:26</v>
      </c>
      <c r="T46" s="3">
        <v>28.4</v>
      </c>
      <c r="U46" s="14" t="str">
        <f t="shared" si="15"/>
        <v>Yes</v>
      </c>
      <c r="V46" s="82">
        <f t="shared" si="6"/>
        <v>3.4722222222222099E-3</v>
      </c>
      <c r="W46" s="14">
        <v>0</v>
      </c>
      <c r="X46" s="14">
        <f t="shared" si="7"/>
        <v>10</v>
      </c>
      <c r="Y46" s="14">
        <f t="shared" si="8"/>
        <v>0</v>
      </c>
      <c r="Z46" s="97">
        <f t="shared" si="9"/>
        <v>0</v>
      </c>
    </row>
    <row r="47" spans="1:26" ht="16.5">
      <c r="A47">
        <v>45</v>
      </c>
      <c r="B47" s="77">
        <v>0.36458333333333331</v>
      </c>
      <c r="C47" s="79" t="s">
        <v>293</v>
      </c>
      <c r="D47" s="76" t="s">
        <v>45</v>
      </c>
      <c r="E47" s="76" t="s">
        <v>294</v>
      </c>
      <c r="F47" s="76" t="s">
        <v>295</v>
      </c>
      <c r="G47" s="77">
        <v>0.35972222222222222</v>
      </c>
      <c r="I47" s="77">
        <v>0.40625</v>
      </c>
      <c r="J47" s="79" t="s">
        <v>296</v>
      </c>
      <c r="K47" s="76" t="s">
        <v>283</v>
      </c>
      <c r="L47" s="76" t="s">
        <v>294</v>
      </c>
      <c r="M47" s="76" t="s">
        <v>295</v>
      </c>
      <c r="N47" s="20">
        <v>0.4145833333333333</v>
      </c>
      <c r="O47" s="13" t="str">
        <f t="shared" si="10"/>
        <v>-00:07</v>
      </c>
      <c r="P47" s="13" t="str">
        <f t="shared" si="11"/>
        <v>00:12</v>
      </c>
      <c r="Q47" s="4">
        <f t="shared" si="12"/>
        <v>4.1666666666666685E-2</v>
      </c>
      <c r="R47" s="4">
        <f t="shared" si="13"/>
        <v>5.4861111111111083E-2</v>
      </c>
      <c r="S47" s="5" t="str">
        <f t="shared" si="14"/>
        <v>00:19</v>
      </c>
      <c r="T47" s="3">
        <v>35.799999999999997</v>
      </c>
      <c r="U47" s="14" t="str">
        <f t="shared" si="15"/>
        <v>No</v>
      </c>
      <c r="V47" s="82">
        <f t="shared" si="6"/>
        <v>0</v>
      </c>
      <c r="W47" s="14">
        <v>0</v>
      </c>
      <c r="X47" s="14">
        <f t="shared" si="7"/>
        <v>10</v>
      </c>
      <c r="Y47" s="14">
        <f t="shared" si="8"/>
        <v>0</v>
      </c>
      <c r="Z47" s="97">
        <f t="shared" si="9"/>
        <v>0</v>
      </c>
    </row>
    <row r="48" spans="1:26" ht="16.5">
      <c r="A48">
        <v>46</v>
      </c>
      <c r="B48" s="77">
        <v>0.36458333333333331</v>
      </c>
      <c r="C48" s="79" t="s">
        <v>543</v>
      </c>
      <c r="D48" s="76" t="s">
        <v>409</v>
      </c>
      <c r="E48" s="76" t="s">
        <v>544</v>
      </c>
      <c r="F48" s="76" t="s">
        <v>545</v>
      </c>
      <c r="G48" s="77">
        <v>0.36874999999999997</v>
      </c>
      <c r="I48" s="77">
        <v>0.44444444444444442</v>
      </c>
      <c r="J48" s="76" t="s">
        <v>546</v>
      </c>
      <c r="K48" s="76" t="s">
        <v>409</v>
      </c>
      <c r="L48" s="76" t="s">
        <v>544</v>
      </c>
      <c r="M48" s="76" t="s">
        <v>545</v>
      </c>
      <c r="N48" s="20">
        <v>0.45069444444444445</v>
      </c>
      <c r="O48" s="13" t="str">
        <f t="shared" si="10"/>
        <v>00:06</v>
      </c>
      <c r="P48" s="13" t="str">
        <f t="shared" si="11"/>
        <v>00:09</v>
      </c>
      <c r="Q48" s="4">
        <f t="shared" si="12"/>
        <v>7.9861111111111105E-2</v>
      </c>
      <c r="R48" s="4">
        <f t="shared" si="13"/>
        <v>8.1944444444444486E-2</v>
      </c>
      <c r="S48" s="5" t="str">
        <f t="shared" si="14"/>
        <v>00:03</v>
      </c>
      <c r="T48" s="3">
        <v>47.6</v>
      </c>
      <c r="U48" s="14" t="str">
        <f t="shared" si="15"/>
        <v>Yes</v>
      </c>
      <c r="V48" s="82">
        <f t="shared" si="6"/>
        <v>3.4722222222222654E-3</v>
      </c>
      <c r="W48" s="14">
        <v>10</v>
      </c>
      <c r="X48" s="14">
        <f t="shared" si="7"/>
        <v>0</v>
      </c>
      <c r="Y48" s="14">
        <f t="shared" si="8"/>
        <v>0</v>
      </c>
      <c r="Z48" s="97">
        <f t="shared" si="9"/>
        <v>0</v>
      </c>
    </row>
    <row r="49" spans="1:26" ht="16.5">
      <c r="A49">
        <v>47</v>
      </c>
      <c r="B49" s="77">
        <v>0.36805555555555558</v>
      </c>
      <c r="C49" s="79" t="s">
        <v>39</v>
      </c>
      <c r="D49" s="76" t="s">
        <v>38</v>
      </c>
      <c r="E49" s="76" t="s">
        <v>29</v>
      </c>
      <c r="F49" s="76" t="s">
        <v>40</v>
      </c>
      <c r="G49" s="77">
        <v>0.3666666666666667</v>
      </c>
      <c r="I49" s="77">
        <v>0.40972222222222227</v>
      </c>
      <c r="J49" s="79" t="s">
        <v>41</v>
      </c>
      <c r="K49" s="76" t="s">
        <v>38</v>
      </c>
      <c r="L49" s="76" t="s">
        <v>29</v>
      </c>
      <c r="M49" s="76" t="s">
        <v>40</v>
      </c>
      <c r="N49" s="20">
        <v>0.4291666666666667</v>
      </c>
      <c r="O49" s="13" t="str">
        <f t="shared" si="10"/>
        <v>-00:02</v>
      </c>
      <c r="P49" s="13" t="str">
        <f t="shared" si="11"/>
        <v>00:28</v>
      </c>
      <c r="Q49" s="4">
        <f t="shared" si="12"/>
        <v>4.1666666666666685E-2</v>
      </c>
      <c r="R49" s="4">
        <f t="shared" si="13"/>
        <v>6.25E-2</v>
      </c>
      <c r="S49" s="5" t="str">
        <f t="shared" si="14"/>
        <v>00:30</v>
      </c>
      <c r="T49" s="3">
        <v>35.799999999999997</v>
      </c>
      <c r="U49" s="14" t="str">
        <f t="shared" si="15"/>
        <v>Yes</v>
      </c>
      <c r="V49" s="82">
        <f t="shared" si="6"/>
        <v>0</v>
      </c>
      <c r="W49" s="14">
        <v>0</v>
      </c>
      <c r="X49" s="14">
        <f t="shared" si="7"/>
        <v>10</v>
      </c>
      <c r="Y49" s="14">
        <f t="shared" si="8"/>
        <v>0</v>
      </c>
      <c r="Z49" s="97">
        <f t="shared" si="9"/>
        <v>0</v>
      </c>
    </row>
    <row r="50" spans="1:26" ht="16.5">
      <c r="A50">
        <v>48</v>
      </c>
      <c r="B50" s="77">
        <v>0.36805555555555558</v>
      </c>
      <c r="C50" s="79" t="s">
        <v>108</v>
      </c>
      <c r="D50" s="76" t="s">
        <v>19</v>
      </c>
      <c r="E50" s="76" t="s">
        <v>29</v>
      </c>
      <c r="F50" s="76" t="s">
        <v>109</v>
      </c>
      <c r="G50" s="77">
        <v>0.3576388888888889</v>
      </c>
      <c r="I50" s="77">
        <v>0.39583333333333331</v>
      </c>
      <c r="J50" s="76" t="s">
        <v>110</v>
      </c>
      <c r="K50" s="76" t="s">
        <v>24</v>
      </c>
      <c r="L50" s="76" t="s">
        <v>29</v>
      </c>
      <c r="M50" s="76" t="s">
        <v>109</v>
      </c>
      <c r="N50" s="20">
        <v>0.40277777777777773</v>
      </c>
      <c r="O50" s="13" t="str">
        <f t="shared" si="10"/>
        <v>-00:15</v>
      </c>
      <c r="P50" s="13" t="str">
        <f t="shared" si="11"/>
        <v>00:10</v>
      </c>
      <c r="Q50" s="4">
        <f t="shared" si="12"/>
        <v>2.7777777777777735E-2</v>
      </c>
      <c r="R50" s="4">
        <f t="shared" si="13"/>
        <v>4.513888888888884E-2</v>
      </c>
      <c r="S50" s="5" t="str">
        <f t="shared" si="14"/>
        <v>00:25</v>
      </c>
      <c r="T50" s="3">
        <v>35.799999999999997</v>
      </c>
      <c r="U50" s="14" t="str">
        <f t="shared" si="15"/>
        <v>No</v>
      </c>
      <c r="V50" s="82">
        <f t="shared" si="6"/>
        <v>0</v>
      </c>
      <c r="W50" s="14">
        <v>0</v>
      </c>
      <c r="X50" s="14">
        <f t="shared" si="7"/>
        <v>10</v>
      </c>
      <c r="Y50" s="14">
        <f t="shared" si="8"/>
        <v>0</v>
      </c>
      <c r="Z50" s="97">
        <f t="shared" si="9"/>
        <v>0</v>
      </c>
    </row>
    <row r="51" spans="1:26" ht="16.5">
      <c r="A51">
        <v>49</v>
      </c>
      <c r="B51" s="77">
        <v>0.36805555555555558</v>
      </c>
      <c r="C51" s="79" t="s">
        <v>197</v>
      </c>
      <c r="D51" s="76" t="s">
        <v>198</v>
      </c>
      <c r="E51" s="76" t="s">
        <v>199</v>
      </c>
      <c r="F51" s="76" t="s">
        <v>200</v>
      </c>
      <c r="G51" s="77">
        <v>0.35694444444444445</v>
      </c>
      <c r="I51" s="77">
        <v>0.40625</v>
      </c>
      <c r="J51" s="79" t="s">
        <v>201</v>
      </c>
      <c r="K51" s="76" t="s">
        <v>198</v>
      </c>
      <c r="L51" s="76" t="s">
        <v>199</v>
      </c>
      <c r="M51" s="76" t="s">
        <v>200</v>
      </c>
      <c r="N51" s="20">
        <v>0.41875000000000001</v>
      </c>
      <c r="O51" s="13" t="str">
        <f t="shared" si="10"/>
        <v>-00:16</v>
      </c>
      <c r="P51" s="13" t="str">
        <f t="shared" si="11"/>
        <v>00:18</v>
      </c>
      <c r="Q51" s="4">
        <f t="shared" si="12"/>
        <v>3.819444444444442E-2</v>
      </c>
      <c r="R51" s="4">
        <f t="shared" si="13"/>
        <v>6.1805555555555558E-2</v>
      </c>
      <c r="S51" s="5" t="str">
        <f t="shared" si="14"/>
        <v>00:34</v>
      </c>
      <c r="T51" s="3">
        <v>35.799999999999997</v>
      </c>
      <c r="U51" s="14" t="str">
        <f t="shared" si="15"/>
        <v>Yes</v>
      </c>
      <c r="V51" s="82">
        <f t="shared" si="6"/>
        <v>0</v>
      </c>
      <c r="W51" s="14">
        <v>0</v>
      </c>
      <c r="X51" s="14">
        <f t="shared" si="7"/>
        <v>10</v>
      </c>
      <c r="Y51" s="14">
        <f t="shared" si="8"/>
        <v>0</v>
      </c>
      <c r="Z51" s="97">
        <f t="shared" si="9"/>
        <v>0</v>
      </c>
    </row>
    <row r="52" spans="1:26" ht="16.5">
      <c r="A52">
        <v>50</v>
      </c>
      <c r="B52" s="77">
        <v>0.36805555555555558</v>
      </c>
      <c r="C52" s="79" t="s">
        <v>273</v>
      </c>
      <c r="D52" s="76" t="s">
        <v>274</v>
      </c>
      <c r="E52" s="76" t="s">
        <v>275</v>
      </c>
      <c r="F52" s="76" t="s">
        <v>276</v>
      </c>
      <c r="G52" s="77">
        <v>0.36319444444444443</v>
      </c>
      <c r="I52" s="77">
        <v>0.40625</v>
      </c>
      <c r="J52" s="79" t="s">
        <v>277</v>
      </c>
      <c r="K52" s="76" t="s">
        <v>274</v>
      </c>
      <c r="L52" s="76" t="s">
        <v>275</v>
      </c>
      <c r="M52" s="76" t="s">
        <v>276</v>
      </c>
      <c r="N52" s="20">
        <v>0.42430555555555555</v>
      </c>
      <c r="O52" s="13" t="str">
        <f t="shared" si="10"/>
        <v>-00:07</v>
      </c>
      <c r="P52" s="13" t="str">
        <f t="shared" si="11"/>
        <v>00:26</v>
      </c>
      <c r="Q52" s="4">
        <f t="shared" si="12"/>
        <v>3.819444444444442E-2</v>
      </c>
      <c r="R52" s="4">
        <f t="shared" si="13"/>
        <v>6.1111111111111116E-2</v>
      </c>
      <c r="S52" s="5" t="str">
        <f t="shared" si="14"/>
        <v>00:33</v>
      </c>
      <c r="T52" s="3">
        <v>35.799999999999997</v>
      </c>
      <c r="U52" s="14" t="str">
        <f t="shared" si="15"/>
        <v>Yes</v>
      </c>
      <c r="V52" s="82">
        <f t="shared" si="6"/>
        <v>3.4722222222221544E-3</v>
      </c>
      <c r="W52" s="14">
        <v>0</v>
      </c>
      <c r="X52" s="14">
        <f t="shared" si="7"/>
        <v>10</v>
      </c>
      <c r="Y52" s="14">
        <f t="shared" si="8"/>
        <v>0</v>
      </c>
      <c r="Z52" s="97">
        <f t="shared" si="9"/>
        <v>10</v>
      </c>
    </row>
    <row r="53" spans="1:26" ht="16.5">
      <c r="A53">
        <v>51</v>
      </c>
      <c r="B53" s="77">
        <v>0.37152777777777773</v>
      </c>
      <c r="C53" s="76" t="s">
        <v>487</v>
      </c>
      <c r="D53" s="76" t="s">
        <v>251</v>
      </c>
      <c r="E53" s="76" t="s">
        <v>430</v>
      </c>
      <c r="F53" s="76" t="s">
        <v>488</v>
      </c>
      <c r="G53" s="77">
        <v>0.35555555555555557</v>
      </c>
      <c r="I53" s="77">
        <v>0.3923611111111111</v>
      </c>
      <c r="J53" s="76" t="s">
        <v>489</v>
      </c>
      <c r="K53" s="76" t="s">
        <v>251</v>
      </c>
      <c r="L53" s="76" t="s">
        <v>430</v>
      </c>
      <c r="M53" s="76" t="s">
        <v>488</v>
      </c>
      <c r="N53" s="20">
        <v>0.3972222222222222</v>
      </c>
      <c r="O53" s="13" t="str">
        <f t="shared" si="10"/>
        <v>-00:23</v>
      </c>
      <c r="P53" s="13" t="str">
        <f t="shared" si="11"/>
        <v>00:07</v>
      </c>
      <c r="Q53" s="4">
        <f t="shared" si="12"/>
        <v>2.083333333333337E-2</v>
      </c>
      <c r="R53" s="4">
        <f t="shared" si="13"/>
        <v>4.166666666666663E-2</v>
      </c>
      <c r="S53" s="5" t="str">
        <f t="shared" si="14"/>
        <v>00:30</v>
      </c>
      <c r="T53" s="3">
        <v>35.799999999999997</v>
      </c>
      <c r="U53" s="14" t="str">
        <f t="shared" si="15"/>
        <v>Yes</v>
      </c>
      <c r="V53" s="82">
        <f t="shared" si="6"/>
        <v>0</v>
      </c>
      <c r="W53" s="14">
        <v>0</v>
      </c>
      <c r="X53" s="14">
        <f t="shared" si="7"/>
        <v>0</v>
      </c>
      <c r="Y53" s="14">
        <f t="shared" si="8"/>
        <v>10</v>
      </c>
      <c r="Z53" s="97">
        <f t="shared" si="9"/>
        <v>-10</v>
      </c>
    </row>
    <row r="54" spans="1:26" ht="16.5">
      <c r="A54">
        <v>52</v>
      </c>
      <c r="B54" s="77">
        <v>0.37152777777777773</v>
      </c>
      <c r="C54" s="79" t="s">
        <v>615</v>
      </c>
      <c r="D54" s="76" t="s">
        <v>616</v>
      </c>
      <c r="E54" s="76" t="s">
        <v>617</v>
      </c>
      <c r="F54" s="76" t="s">
        <v>618</v>
      </c>
      <c r="G54" s="77">
        <v>0.36388888888888887</v>
      </c>
      <c r="I54" s="77">
        <v>0.40277777777777773</v>
      </c>
      <c r="J54" s="79" t="s">
        <v>619</v>
      </c>
      <c r="K54" s="76" t="s">
        <v>616</v>
      </c>
      <c r="L54" s="76" t="s">
        <v>617</v>
      </c>
      <c r="M54" s="76" t="s">
        <v>618</v>
      </c>
      <c r="N54" s="20">
        <v>0.41041666666666665</v>
      </c>
      <c r="O54" s="13" t="str">
        <f t="shared" si="10"/>
        <v>-00:11</v>
      </c>
      <c r="P54" s="13" t="str">
        <f t="shared" si="11"/>
        <v>00:11</v>
      </c>
      <c r="Q54" s="4">
        <f t="shared" si="12"/>
        <v>3.125E-2</v>
      </c>
      <c r="R54" s="4">
        <f t="shared" si="13"/>
        <v>4.6527777777777779E-2</v>
      </c>
      <c r="S54" s="5" t="str">
        <f t="shared" si="14"/>
        <v>00:22</v>
      </c>
      <c r="T54" s="3">
        <v>35.1</v>
      </c>
      <c r="U54" s="14" t="str">
        <f t="shared" si="15"/>
        <v>Yes</v>
      </c>
      <c r="V54" s="82">
        <f t="shared" si="6"/>
        <v>0</v>
      </c>
      <c r="W54" s="14">
        <v>0</v>
      </c>
      <c r="X54" s="14">
        <f t="shared" si="7"/>
        <v>10</v>
      </c>
      <c r="Y54" s="14">
        <f t="shared" si="8"/>
        <v>0</v>
      </c>
      <c r="Z54" s="97">
        <f t="shared" si="9"/>
        <v>0</v>
      </c>
    </row>
    <row r="55" spans="1:26" ht="16.5">
      <c r="A55">
        <v>53</v>
      </c>
      <c r="B55" s="77">
        <v>0.37152777777777773</v>
      </c>
      <c r="C55" s="76"/>
      <c r="D55" s="76" t="s">
        <v>629</v>
      </c>
      <c r="E55" s="78" t="s">
        <v>627</v>
      </c>
      <c r="F55" s="76" t="s">
        <v>630</v>
      </c>
      <c r="G55" s="77">
        <v>0.36736111111111108</v>
      </c>
      <c r="I55" s="77">
        <v>0.54166666666666663</v>
      </c>
      <c r="J55" s="76"/>
      <c r="K55" s="76" t="s">
        <v>629</v>
      </c>
      <c r="L55" s="78" t="s">
        <v>627</v>
      </c>
      <c r="M55" s="76" t="s">
        <v>630</v>
      </c>
      <c r="N55" s="20">
        <v>0.54375000000000007</v>
      </c>
      <c r="O55" s="13" t="str">
        <f t="shared" si="10"/>
        <v>-00:06</v>
      </c>
      <c r="P55" s="13" t="str">
        <f t="shared" si="11"/>
        <v>00:03</v>
      </c>
      <c r="Q55" s="4">
        <f t="shared" si="12"/>
        <v>0.1701388888888889</v>
      </c>
      <c r="R55" s="4">
        <f t="shared" si="13"/>
        <v>0.17638888888888898</v>
      </c>
      <c r="S55" s="5" t="str">
        <f t="shared" si="14"/>
        <v>00:09</v>
      </c>
      <c r="T55" s="3">
        <v>22</v>
      </c>
      <c r="U55" s="14" t="str">
        <f t="shared" si="15"/>
        <v>Yes</v>
      </c>
      <c r="V55" s="82">
        <f t="shared" si="6"/>
        <v>3.4722222222222654E-3</v>
      </c>
      <c r="W55" s="14">
        <v>0</v>
      </c>
      <c r="X55" s="14">
        <f t="shared" si="7"/>
        <v>10</v>
      </c>
      <c r="Y55" s="14">
        <f t="shared" si="8"/>
        <v>0</v>
      </c>
      <c r="Z55" s="97">
        <f t="shared" si="9"/>
        <v>0</v>
      </c>
    </row>
    <row r="56" spans="1:26" ht="16.5">
      <c r="A56">
        <v>54</v>
      </c>
      <c r="B56" s="77">
        <v>0.375</v>
      </c>
      <c r="C56" s="79" t="s">
        <v>603</v>
      </c>
      <c r="D56" s="76" t="s">
        <v>548</v>
      </c>
      <c r="E56" s="76" t="s">
        <v>540</v>
      </c>
      <c r="F56" s="76" t="s">
        <v>604</v>
      </c>
      <c r="G56" s="77">
        <v>0.3756944444444445</v>
      </c>
      <c r="I56" s="77">
        <v>0.46875</v>
      </c>
      <c r="J56" s="76" t="s">
        <v>605</v>
      </c>
      <c r="K56" s="76" t="s">
        <v>539</v>
      </c>
      <c r="L56" s="76" t="s">
        <v>540</v>
      </c>
      <c r="M56" s="76" t="s">
        <v>604</v>
      </c>
      <c r="N56" s="20">
        <v>0.47569444444444442</v>
      </c>
      <c r="O56" s="13" t="str">
        <f t="shared" si="10"/>
        <v>00:01</v>
      </c>
      <c r="P56" s="13" t="str">
        <f t="shared" si="11"/>
        <v>00:10</v>
      </c>
      <c r="Q56" s="4">
        <f t="shared" si="12"/>
        <v>9.375E-2</v>
      </c>
      <c r="R56" s="4">
        <f t="shared" si="13"/>
        <v>9.9999999999999922E-2</v>
      </c>
      <c r="S56" s="5" t="str">
        <f t="shared" si="14"/>
        <v>00:09</v>
      </c>
      <c r="T56" s="3">
        <v>60.1</v>
      </c>
      <c r="U56" s="14" t="str">
        <f t="shared" si="15"/>
        <v>No</v>
      </c>
      <c r="V56" s="82">
        <f t="shared" si="6"/>
        <v>0</v>
      </c>
      <c r="W56" s="14">
        <v>10</v>
      </c>
      <c r="X56" s="14">
        <f t="shared" si="7"/>
        <v>0</v>
      </c>
      <c r="Y56" s="14">
        <f t="shared" si="8"/>
        <v>0</v>
      </c>
      <c r="Z56" s="97">
        <f t="shared" si="9"/>
        <v>0</v>
      </c>
    </row>
    <row r="57" spans="1:26" ht="16.5">
      <c r="A57">
        <v>55</v>
      </c>
      <c r="B57" s="77">
        <v>0.375</v>
      </c>
      <c r="C57" s="79" t="s">
        <v>620</v>
      </c>
      <c r="D57" s="76" t="s">
        <v>621</v>
      </c>
      <c r="E57" s="76" t="s">
        <v>617</v>
      </c>
      <c r="F57" s="76" t="s">
        <v>622</v>
      </c>
      <c r="G57" s="77">
        <v>0.36180555555555555</v>
      </c>
      <c r="I57" s="77">
        <v>0.40277777777777773</v>
      </c>
      <c r="J57" s="79" t="s">
        <v>623</v>
      </c>
      <c r="K57" s="76" t="s">
        <v>621</v>
      </c>
      <c r="L57" s="76" t="s">
        <v>617</v>
      </c>
      <c r="M57" s="76" t="s">
        <v>622</v>
      </c>
      <c r="N57" s="20">
        <v>0.41388888888888892</v>
      </c>
      <c r="O57" s="13" t="str">
        <f t="shared" si="10"/>
        <v>-00:19</v>
      </c>
      <c r="P57" s="13" t="str">
        <f t="shared" si="11"/>
        <v>00:16</v>
      </c>
      <c r="Q57" s="4">
        <f t="shared" si="12"/>
        <v>2.7777777777777735E-2</v>
      </c>
      <c r="R57" s="4">
        <f t="shared" si="13"/>
        <v>5.208333333333337E-2</v>
      </c>
      <c r="S57" s="5" t="str">
        <f t="shared" si="14"/>
        <v>00:35</v>
      </c>
      <c r="T57" s="3">
        <v>35.1</v>
      </c>
      <c r="U57" s="14" t="str">
        <f t="shared" si="15"/>
        <v>Yes</v>
      </c>
      <c r="V57" s="82">
        <f t="shared" si="6"/>
        <v>3.4722222222222654E-3</v>
      </c>
      <c r="W57" s="14">
        <v>0</v>
      </c>
      <c r="X57" s="14">
        <f t="shared" si="7"/>
        <v>10</v>
      </c>
      <c r="Y57" s="14">
        <f t="shared" si="8"/>
        <v>0</v>
      </c>
      <c r="Z57" s="97">
        <f t="shared" si="9"/>
        <v>0</v>
      </c>
    </row>
    <row r="58" spans="1:26" ht="16.5">
      <c r="A58">
        <v>56</v>
      </c>
      <c r="B58" s="77">
        <v>0.37847222222222227</v>
      </c>
      <c r="C58" s="79" t="s">
        <v>244</v>
      </c>
      <c r="D58" s="76" t="s">
        <v>228</v>
      </c>
      <c r="E58" s="76" t="s">
        <v>229</v>
      </c>
      <c r="F58" s="76" t="s">
        <v>245</v>
      </c>
      <c r="G58" s="77">
        <v>0.3611111111111111</v>
      </c>
      <c r="I58" s="77">
        <v>0.40277777777777773</v>
      </c>
      <c r="J58" s="79" t="s">
        <v>246</v>
      </c>
      <c r="K58" s="76" t="s">
        <v>228</v>
      </c>
      <c r="L58" s="76" t="s">
        <v>229</v>
      </c>
      <c r="M58" s="76" t="s">
        <v>245</v>
      </c>
      <c r="N58" s="20">
        <v>0.41944444444444445</v>
      </c>
      <c r="O58" s="13" t="str">
        <f t="shared" si="10"/>
        <v>-00:25</v>
      </c>
      <c r="P58" s="13" t="str">
        <f t="shared" si="11"/>
        <v>00:24</v>
      </c>
      <c r="Q58" s="4">
        <f t="shared" si="12"/>
        <v>2.4305555555555469E-2</v>
      </c>
      <c r="R58" s="4">
        <f t="shared" si="13"/>
        <v>5.8333333333333348E-2</v>
      </c>
      <c r="S58" s="5" t="str">
        <f t="shared" si="14"/>
        <v>00:49</v>
      </c>
      <c r="T58" s="3">
        <v>35.799999999999997</v>
      </c>
      <c r="U58" s="14" t="str">
        <f t="shared" si="15"/>
        <v>Yes</v>
      </c>
      <c r="V58" s="82">
        <f t="shared" si="6"/>
        <v>0</v>
      </c>
      <c r="W58" s="14">
        <v>0</v>
      </c>
      <c r="X58" s="14">
        <f t="shared" si="7"/>
        <v>0</v>
      </c>
      <c r="Y58" s="14">
        <f t="shared" si="8"/>
        <v>10</v>
      </c>
      <c r="Z58" s="97">
        <f t="shared" si="9"/>
        <v>-10</v>
      </c>
    </row>
    <row r="59" spans="1:26" ht="16.5">
      <c r="A59">
        <v>57</v>
      </c>
      <c r="B59" s="77">
        <v>0.37847222222222227</v>
      </c>
      <c r="C59" s="79" t="s">
        <v>290</v>
      </c>
      <c r="D59" s="76" t="s">
        <v>28</v>
      </c>
      <c r="E59" s="76" t="s">
        <v>287</v>
      </c>
      <c r="F59" s="76" t="s">
        <v>291</v>
      </c>
      <c r="G59" s="77">
        <v>0.36458333333333331</v>
      </c>
      <c r="I59" s="77">
        <v>0.40972222222222227</v>
      </c>
      <c r="J59" s="79" t="s">
        <v>292</v>
      </c>
      <c r="K59" s="76" t="s">
        <v>28</v>
      </c>
      <c r="L59" s="76" t="s">
        <v>287</v>
      </c>
      <c r="M59" s="76" t="s">
        <v>291</v>
      </c>
      <c r="N59" s="20">
        <v>0.42291666666666666</v>
      </c>
      <c r="O59" s="13" t="str">
        <f t="shared" si="10"/>
        <v>-00:20</v>
      </c>
      <c r="P59" s="13" t="str">
        <f t="shared" si="11"/>
        <v>00:19</v>
      </c>
      <c r="Q59" s="4">
        <f t="shared" si="12"/>
        <v>3.125E-2</v>
      </c>
      <c r="R59" s="4">
        <f t="shared" si="13"/>
        <v>5.8333333333333348E-2</v>
      </c>
      <c r="S59" s="5" t="str">
        <f t="shared" si="14"/>
        <v>00:39</v>
      </c>
      <c r="T59" s="3">
        <v>35.799999999999997</v>
      </c>
      <c r="U59" s="14" t="str">
        <f t="shared" si="15"/>
        <v>Yes</v>
      </c>
      <c r="V59" s="82">
        <f t="shared" si="6"/>
        <v>6.9444444444444198E-3</v>
      </c>
      <c r="W59" s="14">
        <v>0</v>
      </c>
      <c r="X59" s="14">
        <f t="shared" si="7"/>
        <v>10</v>
      </c>
      <c r="Y59" s="14">
        <f t="shared" si="8"/>
        <v>0</v>
      </c>
      <c r="Z59" s="97">
        <f t="shared" si="9"/>
        <v>0</v>
      </c>
    </row>
    <row r="60" spans="1:26" ht="16.5">
      <c r="A60">
        <v>58</v>
      </c>
      <c r="B60" s="77">
        <v>0.38541666666666669</v>
      </c>
      <c r="C60" s="79" t="s">
        <v>381</v>
      </c>
      <c r="D60" s="76" t="s">
        <v>382</v>
      </c>
      <c r="E60" s="76" t="s">
        <v>383</v>
      </c>
      <c r="F60" s="76" t="s">
        <v>384</v>
      </c>
      <c r="G60" s="77">
        <v>0.35486111111111113</v>
      </c>
      <c r="I60" s="77">
        <v>0.42708333333333331</v>
      </c>
      <c r="J60" s="76" t="s">
        <v>385</v>
      </c>
      <c r="K60" s="76" t="s">
        <v>382</v>
      </c>
      <c r="L60" s="76" t="s">
        <v>383</v>
      </c>
      <c r="M60" s="76" t="s">
        <v>384</v>
      </c>
      <c r="N60" s="20">
        <v>0.43888888888888888</v>
      </c>
      <c r="O60" s="13" t="str">
        <f t="shared" si="10"/>
        <v>-00:44</v>
      </c>
      <c r="P60" s="13" t="str">
        <f t="shared" si="11"/>
        <v>00:17</v>
      </c>
      <c r="Q60" s="4">
        <f t="shared" si="12"/>
        <v>4.166666666666663E-2</v>
      </c>
      <c r="R60" s="4">
        <f t="shared" si="13"/>
        <v>8.4027777777777757E-2</v>
      </c>
      <c r="S60" s="5" t="str">
        <f t="shared" si="14"/>
        <v>01:01</v>
      </c>
      <c r="T60" s="3">
        <v>35.799999999999997</v>
      </c>
      <c r="U60" s="14" t="str">
        <f t="shared" si="15"/>
        <v>Yes</v>
      </c>
      <c r="V60" s="82">
        <f t="shared" si="6"/>
        <v>3.4722222222222099E-3</v>
      </c>
      <c r="W60" s="14">
        <v>0</v>
      </c>
      <c r="X60" s="14">
        <f t="shared" si="7"/>
        <v>10</v>
      </c>
      <c r="Y60" s="14">
        <f t="shared" si="8"/>
        <v>0</v>
      </c>
      <c r="Z60" s="97">
        <f t="shared" si="9"/>
        <v>0</v>
      </c>
    </row>
    <row r="61" spans="1:26" ht="16.5">
      <c r="A61">
        <v>59</v>
      </c>
      <c r="B61" s="77">
        <v>0.3888888888888889</v>
      </c>
      <c r="C61" s="79" t="s">
        <v>232</v>
      </c>
      <c r="D61" s="76" t="s">
        <v>233</v>
      </c>
      <c r="E61" s="76" t="s">
        <v>229</v>
      </c>
      <c r="F61" s="76" t="s">
        <v>234</v>
      </c>
      <c r="G61" s="77">
        <v>0.37291666666666662</v>
      </c>
      <c r="I61" s="77">
        <v>0.41666666666666669</v>
      </c>
      <c r="J61" s="79" t="s">
        <v>235</v>
      </c>
      <c r="K61" s="76" t="s">
        <v>233</v>
      </c>
      <c r="L61" s="76" t="s">
        <v>229</v>
      </c>
      <c r="M61" s="76" t="s">
        <v>234</v>
      </c>
      <c r="N61" s="20">
        <v>0.42083333333333334</v>
      </c>
      <c r="O61" s="13" t="str">
        <f t="shared" si="10"/>
        <v>-00:23</v>
      </c>
      <c r="P61" s="13" t="str">
        <f t="shared" si="11"/>
        <v>00:06</v>
      </c>
      <c r="Q61" s="4">
        <f t="shared" si="12"/>
        <v>2.777777777777779E-2</v>
      </c>
      <c r="R61" s="4">
        <f t="shared" si="13"/>
        <v>4.7916666666666718E-2</v>
      </c>
      <c r="S61" s="5" t="str">
        <f t="shared" si="14"/>
        <v>00:29</v>
      </c>
      <c r="T61" s="3">
        <v>35.799999999999997</v>
      </c>
      <c r="U61" s="14" t="str">
        <f t="shared" si="15"/>
        <v>Yes</v>
      </c>
      <c r="V61" s="82">
        <f t="shared" si="6"/>
        <v>3.4722222222222099E-3</v>
      </c>
      <c r="W61" s="14">
        <v>0</v>
      </c>
      <c r="X61" s="14">
        <f t="shared" si="7"/>
        <v>0</v>
      </c>
      <c r="Y61" s="14">
        <f t="shared" si="8"/>
        <v>10</v>
      </c>
      <c r="Z61" s="97">
        <f t="shared" si="9"/>
        <v>-10</v>
      </c>
    </row>
    <row r="62" spans="1:26" ht="16.5">
      <c r="A62">
        <v>60</v>
      </c>
      <c r="B62" s="77">
        <v>0.3923611111111111</v>
      </c>
      <c r="C62" s="76" t="s">
        <v>650</v>
      </c>
      <c r="D62" s="76" t="s">
        <v>172</v>
      </c>
      <c r="E62" s="76" t="s">
        <v>651</v>
      </c>
      <c r="F62" s="76" t="s">
        <v>652</v>
      </c>
      <c r="G62" s="77">
        <v>0.37708333333333338</v>
      </c>
      <c r="I62" s="77">
        <v>0.42708333333333331</v>
      </c>
      <c r="J62" s="76" t="s">
        <v>653</v>
      </c>
      <c r="K62" s="76" t="s">
        <v>172</v>
      </c>
      <c r="L62" s="76" t="s">
        <v>651</v>
      </c>
      <c r="M62" s="76" t="s">
        <v>652</v>
      </c>
      <c r="N62" s="20">
        <v>0.44166666666666665</v>
      </c>
      <c r="O62" s="13" t="str">
        <f t="shared" si="10"/>
        <v>-00:22</v>
      </c>
      <c r="P62" s="13" t="str">
        <f t="shared" si="11"/>
        <v>00:21</v>
      </c>
      <c r="Q62" s="4">
        <f t="shared" si="12"/>
        <v>3.472222222222221E-2</v>
      </c>
      <c r="R62" s="4">
        <f t="shared" si="13"/>
        <v>6.458333333333327E-2</v>
      </c>
      <c r="S62" s="5" t="str">
        <f t="shared" si="14"/>
        <v>00:43</v>
      </c>
      <c r="T62" s="3">
        <v>28.7</v>
      </c>
      <c r="U62" s="14" t="str">
        <f t="shared" si="15"/>
        <v>Yes</v>
      </c>
      <c r="V62" s="82">
        <f t="shared" si="6"/>
        <v>3.4722222222222099E-3</v>
      </c>
      <c r="W62" s="14">
        <v>0</v>
      </c>
      <c r="X62" s="14">
        <f t="shared" si="7"/>
        <v>10</v>
      </c>
      <c r="Y62" s="14">
        <f t="shared" si="8"/>
        <v>0</v>
      </c>
      <c r="Z62" s="97">
        <f t="shared" si="9"/>
        <v>0</v>
      </c>
    </row>
    <row r="63" spans="1:26" ht="16.5">
      <c r="A63">
        <v>61</v>
      </c>
      <c r="B63" s="77">
        <v>0.39583333333333331</v>
      </c>
      <c r="C63" s="76" t="s">
        <v>240</v>
      </c>
      <c r="D63" s="76" t="s">
        <v>241</v>
      </c>
      <c r="E63" s="76" t="s">
        <v>229</v>
      </c>
      <c r="F63" s="76" t="s">
        <v>242</v>
      </c>
      <c r="G63" s="77">
        <v>0.37083333333333335</v>
      </c>
      <c r="I63" s="77">
        <v>0.4236111111111111</v>
      </c>
      <c r="J63" s="76" t="s">
        <v>243</v>
      </c>
      <c r="K63" s="76" t="s">
        <v>241</v>
      </c>
      <c r="L63" s="76" t="s">
        <v>229</v>
      </c>
      <c r="M63" s="76" t="s">
        <v>242</v>
      </c>
      <c r="N63" s="20">
        <v>0.42986111111111108</v>
      </c>
      <c r="O63" s="13" t="str">
        <f t="shared" si="10"/>
        <v>-00:36</v>
      </c>
      <c r="P63" s="13" t="str">
        <f t="shared" si="11"/>
        <v>00:09</v>
      </c>
      <c r="Q63" s="4">
        <f t="shared" si="12"/>
        <v>2.777777777777779E-2</v>
      </c>
      <c r="R63" s="4">
        <f t="shared" si="13"/>
        <v>5.9027777777777735E-2</v>
      </c>
      <c r="S63" s="5" t="str">
        <f t="shared" si="14"/>
        <v>00:45</v>
      </c>
      <c r="T63" s="3">
        <v>35.799999999999997</v>
      </c>
      <c r="U63" s="14" t="str">
        <f t="shared" si="15"/>
        <v>Yes</v>
      </c>
      <c r="V63" s="82">
        <f t="shared" si="6"/>
        <v>0</v>
      </c>
      <c r="W63" s="14">
        <v>0</v>
      </c>
      <c r="X63" s="14">
        <f t="shared" si="7"/>
        <v>0</v>
      </c>
      <c r="Y63" s="14">
        <f t="shared" si="8"/>
        <v>10</v>
      </c>
      <c r="Z63" s="97">
        <f t="shared" si="9"/>
        <v>-10</v>
      </c>
    </row>
    <row r="64" spans="1:26" ht="16.5">
      <c r="A64">
        <v>62</v>
      </c>
      <c r="B64" s="77">
        <v>0.39583333333333331</v>
      </c>
      <c r="C64" s="79" t="s">
        <v>340</v>
      </c>
      <c r="D64" s="76" t="s">
        <v>313</v>
      </c>
      <c r="E64" s="76" t="s">
        <v>191</v>
      </c>
      <c r="F64" s="76" t="s">
        <v>341</v>
      </c>
      <c r="G64" s="77">
        <v>0.38680555555555557</v>
      </c>
      <c r="I64" s="77">
        <v>0.4513888888888889</v>
      </c>
      <c r="J64" s="76" t="s">
        <v>342</v>
      </c>
      <c r="K64" s="76" t="s">
        <v>49</v>
      </c>
      <c r="L64" s="76" t="s">
        <v>191</v>
      </c>
      <c r="M64" s="76" t="s">
        <v>341</v>
      </c>
      <c r="N64" s="20">
        <v>0.48333333333333334</v>
      </c>
      <c r="O64" s="13" t="str">
        <f t="shared" si="10"/>
        <v>-00:13</v>
      </c>
      <c r="P64" s="13" t="str">
        <f t="shared" si="11"/>
        <v>00:46</v>
      </c>
      <c r="Q64" s="4">
        <f t="shared" si="12"/>
        <v>5.555555555555558E-2</v>
      </c>
      <c r="R64" s="4">
        <f t="shared" si="13"/>
        <v>9.6527777777777768E-2</v>
      </c>
      <c r="S64" s="5" t="str">
        <f t="shared" si="14"/>
        <v>00:59</v>
      </c>
      <c r="T64" s="3">
        <v>35.799999999999997</v>
      </c>
      <c r="U64" s="14" t="str">
        <f t="shared" si="15"/>
        <v>No</v>
      </c>
      <c r="V64" s="82">
        <f t="shared" si="6"/>
        <v>0</v>
      </c>
      <c r="W64" s="14">
        <v>0</v>
      </c>
      <c r="X64" s="14">
        <f t="shared" si="7"/>
        <v>10</v>
      </c>
      <c r="Y64" s="14">
        <f t="shared" si="8"/>
        <v>0</v>
      </c>
      <c r="Z64" s="97">
        <f t="shared" si="9"/>
        <v>0</v>
      </c>
    </row>
    <row r="65" spans="1:26" ht="16.5">
      <c r="A65">
        <v>63</v>
      </c>
      <c r="B65" s="77">
        <v>0.39583333333333331</v>
      </c>
      <c r="C65" s="76" t="s">
        <v>490</v>
      </c>
      <c r="D65" s="76" t="s">
        <v>322</v>
      </c>
      <c r="E65" s="76" t="s">
        <v>430</v>
      </c>
      <c r="F65" s="76" t="s">
        <v>491</v>
      </c>
      <c r="G65" s="77">
        <v>0.38541666666666669</v>
      </c>
      <c r="I65" s="77">
        <v>0.41319444444444442</v>
      </c>
      <c r="J65" s="76" t="s">
        <v>492</v>
      </c>
      <c r="K65" s="76" t="s">
        <v>322</v>
      </c>
      <c r="L65" s="76" t="s">
        <v>430</v>
      </c>
      <c r="M65" s="76" t="s">
        <v>491</v>
      </c>
      <c r="N65" s="20">
        <v>0.42777777777777781</v>
      </c>
      <c r="O65" s="13" t="str">
        <f t="shared" si="10"/>
        <v>-00:15</v>
      </c>
      <c r="P65" s="13" t="str">
        <f t="shared" si="11"/>
        <v>00:21</v>
      </c>
      <c r="Q65" s="4">
        <f t="shared" si="12"/>
        <v>1.7361111111111105E-2</v>
      </c>
      <c r="R65" s="4">
        <f t="shared" si="13"/>
        <v>4.2361111111111127E-2</v>
      </c>
      <c r="S65" s="5" t="str">
        <f t="shared" si="14"/>
        <v>00:36</v>
      </c>
      <c r="T65" s="3">
        <v>35.799999999999997</v>
      </c>
      <c r="U65" s="14" t="str">
        <f t="shared" si="15"/>
        <v>Yes</v>
      </c>
      <c r="V65" s="82">
        <f t="shared" si="6"/>
        <v>6.9444444444444198E-3</v>
      </c>
      <c r="W65" s="14">
        <v>0</v>
      </c>
      <c r="X65" s="14">
        <f t="shared" si="7"/>
        <v>0</v>
      </c>
      <c r="Y65" s="14">
        <f t="shared" si="8"/>
        <v>10</v>
      </c>
      <c r="Z65" s="97">
        <f t="shared" si="9"/>
        <v>-10</v>
      </c>
    </row>
    <row r="66" spans="1:26" ht="16.5">
      <c r="A66">
        <v>64</v>
      </c>
      <c r="B66" s="77">
        <v>0.40277777777777773</v>
      </c>
      <c r="C66" s="76" t="s">
        <v>250</v>
      </c>
      <c r="D66" s="76" t="s">
        <v>251</v>
      </c>
      <c r="E66" s="76" t="s">
        <v>252</v>
      </c>
      <c r="F66" s="76" t="s">
        <v>253</v>
      </c>
      <c r="G66" s="77">
        <v>0.40347222222222223</v>
      </c>
      <c r="I66" s="77">
        <v>0.43055555555555558</v>
      </c>
      <c r="J66" s="76" t="s">
        <v>254</v>
      </c>
      <c r="K66" s="76" t="s">
        <v>251</v>
      </c>
      <c r="L66" s="76" t="s">
        <v>252</v>
      </c>
      <c r="M66" s="76" t="s">
        <v>253</v>
      </c>
      <c r="N66" s="20">
        <v>0.4548611111111111</v>
      </c>
      <c r="O66" s="13" t="str">
        <f t="shared" si="10"/>
        <v>00:01</v>
      </c>
      <c r="P66" s="13" t="str">
        <f t="shared" si="11"/>
        <v>00:35</v>
      </c>
      <c r="Q66" s="4">
        <f t="shared" si="12"/>
        <v>2.7777777777777846E-2</v>
      </c>
      <c r="R66" s="4">
        <f t="shared" si="13"/>
        <v>5.1388888888888873E-2</v>
      </c>
      <c r="S66" s="5" t="str">
        <f t="shared" si="14"/>
        <v>00:34</v>
      </c>
      <c r="T66" s="3">
        <v>35.799999999999997</v>
      </c>
      <c r="U66" s="14" t="str">
        <f t="shared" si="15"/>
        <v>Yes</v>
      </c>
      <c r="V66" s="82">
        <f t="shared" si="6"/>
        <v>0</v>
      </c>
      <c r="W66" s="14">
        <v>0</v>
      </c>
      <c r="X66" s="14">
        <f t="shared" si="7"/>
        <v>10</v>
      </c>
      <c r="Y66" s="14">
        <f t="shared" si="8"/>
        <v>0</v>
      </c>
      <c r="Z66" s="97">
        <f t="shared" si="9"/>
        <v>0</v>
      </c>
    </row>
    <row r="67" spans="1:26" ht="16.5">
      <c r="A67">
        <v>65</v>
      </c>
      <c r="B67" s="77">
        <v>0.40277777777777773</v>
      </c>
      <c r="C67" s="76" t="s">
        <v>642</v>
      </c>
      <c r="D67" s="76" t="s">
        <v>643</v>
      </c>
      <c r="E67" s="76" t="s">
        <v>644</v>
      </c>
      <c r="F67" s="76" t="s">
        <v>645</v>
      </c>
      <c r="G67" s="77">
        <v>0.40486111111111112</v>
      </c>
      <c r="I67" s="77">
        <v>0.43402777777777773</v>
      </c>
      <c r="J67" s="76" t="s">
        <v>646</v>
      </c>
      <c r="K67" s="76" t="s">
        <v>643</v>
      </c>
      <c r="L67" s="76" t="s">
        <v>644</v>
      </c>
      <c r="M67" s="76" t="s">
        <v>645</v>
      </c>
      <c r="N67" s="20">
        <v>0.44444444444444442</v>
      </c>
      <c r="O67" s="13" t="str">
        <f t="shared" ref="O67:O98" si="16">IF(G67&lt;B67, "-"&amp;TEXT(ABS(G67-B67), "hh:mm"), TEXT(G67-B67, "hh:mm"))</f>
        <v>00:03</v>
      </c>
      <c r="P67" s="13" t="str">
        <f t="shared" ref="P67:P98" si="17">IF(N67&lt;I67, "-"&amp;TEXT(ABS(N67-I67), "hh:mm"), TEXT(N67-I67, "hh:mm"))</f>
        <v>00:15</v>
      </c>
      <c r="Q67" s="4">
        <f t="shared" ref="Q67:Q98" si="18">I67-B67</f>
        <v>3.125E-2</v>
      </c>
      <c r="R67" s="4">
        <f t="shared" ref="R67:R98" si="19">N67-G67</f>
        <v>3.9583333333333304E-2</v>
      </c>
      <c r="S67" s="5" t="str">
        <f t="shared" ref="S67:S98" si="20">IF(R67&lt;Q67, "-"&amp;TEXT(ABS(R67-Q67), "hh:mm"), TEXT(R67-Q67, "hh:mm"))</f>
        <v>00:12</v>
      </c>
      <c r="T67" s="3">
        <v>28.7</v>
      </c>
      <c r="U67" s="14" t="str">
        <f t="shared" ref="U67:U98" si="21">IF(D67=K67, "Yes", "No")</f>
        <v>Yes</v>
      </c>
      <c r="V67" s="82">
        <f t="shared" si="6"/>
        <v>3.4722222222222654E-3</v>
      </c>
      <c r="W67" s="14">
        <v>0</v>
      </c>
      <c r="X67" s="14">
        <f t="shared" si="7"/>
        <v>10</v>
      </c>
      <c r="Y67" s="14">
        <f t="shared" si="8"/>
        <v>0</v>
      </c>
      <c r="Z67" s="97">
        <f t="shared" si="9"/>
        <v>0</v>
      </c>
    </row>
    <row r="68" spans="1:26" ht="16.5">
      <c r="A68">
        <v>66</v>
      </c>
      <c r="B68" s="77">
        <v>0.40625</v>
      </c>
      <c r="C68" s="76" t="s">
        <v>155</v>
      </c>
      <c r="D68" s="76" t="s">
        <v>38</v>
      </c>
      <c r="E68" s="76" t="s">
        <v>29</v>
      </c>
      <c r="F68" s="76" t="s">
        <v>156</v>
      </c>
      <c r="G68" s="77">
        <v>0.40763888888888888</v>
      </c>
      <c r="I68" s="77">
        <v>0.4513888888888889</v>
      </c>
      <c r="J68" s="76" t="s">
        <v>157</v>
      </c>
      <c r="K68" s="76" t="s">
        <v>158</v>
      </c>
      <c r="L68" s="76" t="s">
        <v>29</v>
      </c>
      <c r="M68" s="76" t="s">
        <v>156</v>
      </c>
      <c r="N68" s="20">
        <v>0.47361111111111115</v>
      </c>
      <c r="O68" s="13" t="str">
        <f t="shared" si="16"/>
        <v>00:02</v>
      </c>
      <c r="P68" s="13" t="str">
        <f t="shared" si="17"/>
        <v>00:32</v>
      </c>
      <c r="Q68" s="4">
        <f t="shared" si="18"/>
        <v>4.5138888888888895E-2</v>
      </c>
      <c r="R68" s="4">
        <f t="shared" si="19"/>
        <v>6.5972222222222265E-2</v>
      </c>
      <c r="S68" s="5" t="str">
        <f t="shared" si="20"/>
        <v>00:30</v>
      </c>
      <c r="T68" s="3">
        <v>35.799999999999997</v>
      </c>
      <c r="U68" s="14" t="str">
        <f t="shared" si="21"/>
        <v>No</v>
      </c>
      <c r="V68" s="82">
        <f t="shared" ref="V68:V131" si="22">B69-B68</f>
        <v>0</v>
      </c>
      <c r="W68" s="14">
        <v>0</v>
      </c>
      <c r="X68" s="14">
        <f t="shared" ref="X68:X131" si="23">IF(OR(Y68=10,W68=10),0,10)</f>
        <v>10</v>
      </c>
      <c r="Y68" s="14">
        <f t="shared" ref="Y68:Y131" si="24">IF(OR(L68="Ryanair",L68="easyJet",L68="Vueling"),10,0)</f>
        <v>0</v>
      </c>
      <c r="Z68" s="97">
        <f t="shared" ref="Z68:Z131" si="25">IF(OR(L68="Swiss",L68="Lufthansa"),10,IF(Y68=10,-10,0))</f>
        <v>0</v>
      </c>
    </row>
    <row r="69" spans="1:26" ht="16.5">
      <c r="A69">
        <v>67</v>
      </c>
      <c r="B69" s="77">
        <v>0.40625</v>
      </c>
      <c r="C69" s="76" t="s">
        <v>477</v>
      </c>
      <c r="D69" s="76" t="s">
        <v>14</v>
      </c>
      <c r="E69" s="76" t="s">
        <v>478</v>
      </c>
      <c r="F69" s="76" t="s">
        <v>479</v>
      </c>
      <c r="G69" s="77">
        <v>0.3979166666666667</v>
      </c>
      <c r="I69" s="77">
        <v>0.44791666666666669</v>
      </c>
      <c r="J69" s="76" t="s">
        <v>480</v>
      </c>
      <c r="K69" s="76" t="s">
        <v>14</v>
      </c>
      <c r="L69" s="76" t="s">
        <v>478</v>
      </c>
      <c r="M69" s="76" t="s">
        <v>479</v>
      </c>
      <c r="N69" s="20">
        <v>0.45902777777777781</v>
      </c>
      <c r="O69" s="13" t="str">
        <f t="shared" si="16"/>
        <v>-00:12</v>
      </c>
      <c r="P69" s="13" t="str">
        <f t="shared" si="17"/>
        <v>00:16</v>
      </c>
      <c r="Q69" s="4">
        <f t="shared" si="18"/>
        <v>4.1666666666666685E-2</v>
      </c>
      <c r="R69" s="4">
        <f t="shared" si="19"/>
        <v>6.1111111111111116E-2</v>
      </c>
      <c r="S69" s="5" t="str">
        <f t="shared" si="20"/>
        <v>00:28</v>
      </c>
      <c r="T69" s="3">
        <v>35.799999999999997</v>
      </c>
      <c r="U69" s="14" t="str">
        <f t="shared" si="21"/>
        <v>Yes</v>
      </c>
      <c r="V69" s="82">
        <f t="shared" si="22"/>
        <v>3.4722222222222654E-3</v>
      </c>
      <c r="W69" s="14">
        <v>0</v>
      </c>
      <c r="X69" s="14">
        <f t="shared" si="23"/>
        <v>10</v>
      </c>
      <c r="Y69" s="14">
        <f t="shared" si="24"/>
        <v>0</v>
      </c>
      <c r="Z69" s="97">
        <f t="shared" si="25"/>
        <v>0</v>
      </c>
    </row>
    <row r="70" spans="1:26" ht="16.5">
      <c r="A70">
        <v>68</v>
      </c>
      <c r="B70" s="77">
        <v>0.40972222222222227</v>
      </c>
      <c r="C70" s="76" t="s">
        <v>647</v>
      </c>
      <c r="D70" s="76" t="s">
        <v>24</v>
      </c>
      <c r="E70" s="76" t="s">
        <v>20</v>
      </c>
      <c r="F70" s="76" t="s">
        <v>648</v>
      </c>
      <c r="G70" s="77">
        <v>0.40277777777777773</v>
      </c>
      <c r="I70" s="77">
        <v>0.4375</v>
      </c>
      <c r="J70" s="76" t="s">
        <v>649</v>
      </c>
      <c r="K70" s="76" t="s">
        <v>24</v>
      </c>
      <c r="L70" s="76" t="s">
        <v>20</v>
      </c>
      <c r="M70" s="76" t="s">
        <v>648</v>
      </c>
      <c r="N70" s="20">
        <v>0.45555555555555555</v>
      </c>
      <c r="O70" s="13" t="str">
        <f t="shared" si="16"/>
        <v>-00:10</v>
      </c>
      <c r="P70" s="13" t="str">
        <f t="shared" si="17"/>
        <v>00:26</v>
      </c>
      <c r="Q70" s="4">
        <f t="shared" si="18"/>
        <v>2.7777777777777735E-2</v>
      </c>
      <c r="R70" s="4">
        <f t="shared" si="19"/>
        <v>5.2777777777777812E-2</v>
      </c>
      <c r="S70" s="5" t="str">
        <f t="shared" si="20"/>
        <v>00:36</v>
      </c>
      <c r="T70" s="3">
        <v>29.7</v>
      </c>
      <c r="U70" s="14" t="str">
        <f t="shared" si="21"/>
        <v>Yes</v>
      </c>
      <c r="V70" s="82">
        <f t="shared" si="22"/>
        <v>3.4722222222221544E-3</v>
      </c>
      <c r="W70" s="14">
        <v>0</v>
      </c>
      <c r="X70" s="14">
        <f t="shared" si="23"/>
        <v>10</v>
      </c>
      <c r="Y70" s="14">
        <f t="shared" si="24"/>
        <v>0</v>
      </c>
      <c r="Z70" s="97">
        <f t="shared" si="25"/>
        <v>0</v>
      </c>
    </row>
    <row r="71" spans="1:26" ht="16.5">
      <c r="A71">
        <v>69</v>
      </c>
      <c r="B71" s="77">
        <v>0.41319444444444442</v>
      </c>
      <c r="C71" s="76" t="s">
        <v>348</v>
      </c>
      <c r="D71" s="76" t="s">
        <v>130</v>
      </c>
      <c r="E71" s="76" t="s">
        <v>29</v>
      </c>
      <c r="F71" s="76" t="s">
        <v>349</v>
      </c>
      <c r="G71" s="77">
        <v>0.40625</v>
      </c>
      <c r="I71" s="77">
        <v>0.57638888888888895</v>
      </c>
      <c r="J71" s="76" t="s">
        <v>350</v>
      </c>
      <c r="K71" s="76" t="s">
        <v>351</v>
      </c>
      <c r="L71" s="76" t="s">
        <v>29</v>
      </c>
      <c r="M71" s="76" t="s">
        <v>349</v>
      </c>
      <c r="N71" s="20">
        <v>0.58819444444444446</v>
      </c>
      <c r="O71" s="13" t="str">
        <f t="shared" si="16"/>
        <v>-00:10</v>
      </c>
      <c r="P71" s="13" t="str">
        <f t="shared" si="17"/>
        <v>00:17</v>
      </c>
      <c r="Q71" s="4">
        <f t="shared" si="18"/>
        <v>0.16319444444444453</v>
      </c>
      <c r="R71" s="4">
        <f t="shared" si="19"/>
        <v>0.18194444444444446</v>
      </c>
      <c r="S71" s="5" t="str">
        <f t="shared" si="20"/>
        <v>00:27</v>
      </c>
      <c r="T71" s="3">
        <v>35.799999999999997</v>
      </c>
      <c r="U71" s="14" t="str">
        <f t="shared" si="21"/>
        <v>No</v>
      </c>
      <c r="V71" s="82">
        <f t="shared" si="22"/>
        <v>0</v>
      </c>
      <c r="W71" s="14">
        <v>0</v>
      </c>
      <c r="X71" s="14">
        <f t="shared" si="23"/>
        <v>10</v>
      </c>
      <c r="Y71" s="14">
        <f t="shared" si="24"/>
        <v>0</v>
      </c>
      <c r="Z71" s="97">
        <f t="shared" si="25"/>
        <v>0</v>
      </c>
    </row>
    <row r="72" spans="1:26" ht="16.5">
      <c r="A72">
        <v>70</v>
      </c>
      <c r="B72" s="77">
        <v>0.41319444444444442</v>
      </c>
      <c r="C72" s="79" t="s">
        <v>531</v>
      </c>
      <c r="D72" s="76" t="s">
        <v>532</v>
      </c>
      <c r="E72" s="76" t="s">
        <v>526</v>
      </c>
      <c r="F72" s="76" t="s">
        <v>533</v>
      </c>
      <c r="G72" s="77">
        <v>0.39305555555555555</v>
      </c>
      <c r="I72" s="77">
        <v>0.46180555555555558</v>
      </c>
      <c r="J72" s="76" t="s">
        <v>534</v>
      </c>
      <c r="K72" s="76" t="s">
        <v>532</v>
      </c>
      <c r="L72" s="76" t="s">
        <v>526</v>
      </c>
      <c r="M72" s="76" t="s">
        <v>533</v>
      </c>
      <c r="N72" s="20">
        <v>0.4770833333333333</v>
      </c>
      <c r="O72" s="13" t="str">
        <f t="shared" si="16"/>
        <v>-00:29</v>
      </c>
      <c r="P72" s="13" t="str">
        <f t="shared" si="17"/>
        <v>00:22</v>
      </c>
      <c r="Q72" s="4">
        <f t="shared" si="18"/>
        <v>4.861111111111116E-2</v>
      </c>
      <c r="R72" s="4">
        <f t="shared" si="19"/>
        <v>8.4027777777777757E-2</v>
      </c>
      <c r="S72" s="5" t="str">
        <f t="shared" si="20"/>
        <v>00:51</v>
      </c>
      <c r="T72" s="3">
        <v>35.799999999999997</v>
      </c>
      <c r="U72" s="14" t="str">
        <f t="shared" si="21"/>
        <v>Yes</v>
      </c>
      <c r="V72" s="82">
        <f t="shared" si="22"/>
        <v>6.9444444444444753E-3</v>
      </c>
      <c r="W72" s="14">
        <v>10</v>
      </c>
      <c r="X72" s="14">
        <f t="shared" si="23"/>
        <v>0</v>
      </c>
      <c r="Y72" s="14">
        <f t="shared" si="24"/>
        <v>0</v>
      </c>
      <c r="Z72" s="97">
        <f t="shared" si="25"/>
        <v>0</v>
      </c>
    </row>
    <row r="73" spans="1:26" ht="16.5">
      <c r="A73">
        <v>71</v>
      </c>
      <c r="B73" s="77">
        <v>0.4201388888888889</v>
      </c>
      <c r="C73" s="79" t="s">
        <v>67</v>
      </c>
      <c r="D73" s="76" t="s">
        <v>38</v>
      </c>
      <c r="E73" s="76" t="s">
        <v>68</v>
      </c>
      <c r="F73" s="76" t="s">
        <v>69</v>
      </c>
      <c r="G73" s="77">
        <v>0.4291666666666667</v>
      </c>
      <c r="I73" s="77">
        <v>0.46875</v>
      </c>
      <c r="J73" s="76" t="s">
        <v>70</v>
      </c>
      <c r="K73" s="76" t="s">
        <v>38</v>
      </c>
      <c r="L73" s="76" t="s">
        <v>68</v>
      </c>
      <c r="M73" s="76" t="s">
        <v>69</v>
      </c>
      <c r="N73" s="20">
        <v>0.4777777777777778</v>
      </c>
      <c r="O73" s="13" t="str">
        <f t="shared" si="16"/>
        <v>00:13</v>
      </c>
      <c r="P73" s="13" t="str">
        <f t="shared" si="17"/>
        <v>00:13</v>
      </c>
      <c r="Q73" s="4">
        <f t="shared" si="18"/>
        <v>4.8611111111111105E-2</v>
      </c>
      <c r="R73" s="4">
        <f t="shared" si="19"/>
        <v>4.8611111111111105E-2</v>
      </c>
      <c r="S73" s="5" t="str">
        <f t="shared" si="20"/>
        <v>00:00</v>
      </c>
      <c r="T73" s="3">
        <v>35.799999999999997</v>
      </c>
      <c r="U73" s="14" t="str">
        <f t="shared" si="21"/>
        <v>Yes</v>
      </c>
      <c r="V73" s="82">
        <f t="shared" si="22"/>
        <v>0</v>
      </c>
      <c r="W73" s="14">
        <v>0</v>
      </c>
      <c r="X73" s="14">
        <f t="shared" si="23"/>
        <v>10</v>
      </c>
      <c r="Y73" s="14">
        <f t="shared" si="24"/>
        <v>0</v>
      </c>
      <c r="Z73" s="97">
        <f t="shared" si="25"/>
        <v>0</v>
      </c>
    </row>
    <row r="74" spans="1:26" ht="16.5">
      <c r="A74">
        <v>72</v>
      </c>
      <c r="B74" s="77">
        <v>0.4201388888888889</v>
      </c>
      <c r="C74" s="79" t="s">
        <v>236</v>
      </c>
      <c r="D74" s="76" t="s">
        <v>237</v>
      </c>
      <c r="E74" s="76" t="s">
        <v>229</v>
      </c>
      <c r="F74" s="76" t="s">
        <v>238</v>
      </c>
      <c r="G74" s="77">
        <v>0.41041666666666665</v>
      </c>
      <c r="I74" s="77">
        <v>0.44444444444444442</v>
      </c>
      <c r="J74" s="76" t="s">
        <v>239</v>
      </c>
      <c r="K74" s="76" t="s">
        <v>237</v>
      </c>
      <c r="L74" s="76" t="s">
        <v>229</v>
      </c>
      <c r="M74" s="76" t="s">
        <v>238</v>
      </c>
      <c r="N74" s="20">
        <v>0.45694444444444443</v>
      </c>
      <c r="O74" s="13" t="str">
        <f t="shared" si="16"/>
        <v>-00:14</v>
      </c>
      <c r="P74" s="13" t="str">
        <f t="shared" si="17"/>
        <v>00:18</v>
      </c>
      <c r="Q74" s="4">
        <f t="shared" si="18"/>
        <v>2.4305555555555525E-2</v>
      </c>
      <c r="R74" s="4">
        <f t="shared" si="19"/>
        <v>4.6527777777777779E-2</v>
      </c>
      <c r="S74" s="5" t="str">
        <f t="shared" si="20"/>
        <v>00:32</v>
      </c>
      <c r="T74" s="3">
        <v>35.799999999999997</v>
      </c>
      <c r="U74" s="14" t="str">
        <f t="shared" si="21"/>
        <v>Yes</v>
      </c>
      <c r="V74" s="82">
        <f t="shared" si="22"/>
        <v>3.4722222222222099E-3</v>
      </c>
      <c r="W74" s="14">
        <v>0</v>
      </c>
      <c r="X74" s="14">
        <f t="shared" si="23"/>
        <v>0</v>
      </c>
      <c r="Y74" s="14">
        <f t="shared" si="24"/>
        <v>10</v>
      </c>
      <c r="Z74" s="97">
        <f t="shared" si="25"/>
        <v>-10</v>
      </c>
    </row>
    <row r="75" spans="1:26" ht="16.5">
      <c r="A75">
        <v>73</v>
      </c>
      <c r="B75" s="77">
        <v>0.4236111111111111</v>
      </c>
      <c r="C75" s="79" t="s">
        <v>115</v>
      </c>
      <c r="D75" s="76" t="s">
        <v>98</v>
      </c>
      <c r="E75" s="76" t="s">
        <v>29</v>
      </c>
      <c r="F75" s="76" t="s">
        <v>116</v>
      </c>
      <c r="G75" s="77">
        <v>0.40972222222222227</v>
      </c>
      <c r="I75" s="77">
        <v>0.46180555555555558</v>
      </c>
      <c r="J75" s="76" t="s">
        <v>119</v>
      </c>
      <c r="K75" s="76" t="s">
        <v>118</v>
      </c>
      <c r="L75" s="76" t="s">
        <v>29</v>
      </c>
      <c r="M75" s="76" t="s">
        <v>116</v>
      </c>
      <c r="N75" s="20">
        <v>0.47986111111111113</v>
      </c>
      <c r="O75" s="13" t="str">
        <f t="shared" si="16"/>
        <v>-00:20</v>
      </c>
      <c r="P75" s="13" t="str">
        <f t="shared" si="17"/>
        <v>00:26</v>
      </c>
      <c r="Q75" s="4">
        <f t="shared" si="18"/>
        <v>3.8194444444444475E-2</v>
      </c>
      <c r="R75" s="4">
        <f t="shared" si="19"/>
        <v>7.0138888888888862E-2</v>
      </c>
      <c r="S75" s="5" t="str">
        <f t="shared" si="20"/>
        <v>00:46</v>
      </c>
      <c r="T75" s="3">
        <v>35.799999999999997</v>
      </c>
      <c r="U75" s="14" t="str">
        <f t="shared" si="21"/>
        <v>No</v>
      </c>
      <c r="V75" s="82">
        <f t="shared" si="22"/>
        <v>0</v>
      </c>
      <c r="W75" s="14">
        <v>0</v>
      </c>
      <c r="X75" s="14">
        <f t="shared" si="23"/>
        <v>10</v>
      </c>
      <c r="Y75" s="14">
        <f t="shared" si="24"/>
        <v>0</v>
      </c>
      <c r="Z75" s="97">
        <f t="shared" si="25"/>
        <v>0</v>
      </c>
    </row>
    <row r="76" spans="1:26" ht="16.5">
      <c r="A76">
        <v>74</v>
      </c>
      <c r="B76" s="77">
        <v>0.4236111111111111</v>
      </c>
      <c r="C76" s="79" t="s">
        <v>143</v>
      </c>
      <c r="D76" s="76" t="s">
        <v>114</v>
      </c>
      <c r="E76" s="76" t="s">
        <v>29</v>
      </c>
      <c r="F76" s="76" t="s">
        <v>144</v>
      </c>
      <c r="G76" s="77">
        <v>0.40833333333333338</v>
      </c>
      <c r="I76" s="77">
        <v>0.45833333333333331</v>
      </c>
      <c r="J76" s="76" t="s">
        <v>147</v>
      </c>
      <c r="K76" s="76" t="s">
        <v>146</v>
      </c>
      <c r="L76" s="76" t="s">
        <v>29</v>
      </c>
      <c r="M76" s="76" t="s">
        <v>144</v>
      </c>
      <c r="N76" s="20">
        <v>0.46527777777777773</v>
      </c>
      <c r="O76" s="13" t="str">
        <f t="shared" si="16"/>
        <v>-00:22</v>
      </c>
      <c r="P76" s="13" t="str">
        <f t="shared" si="17"/>
        <v>00:10</v>
      </c>
      <c r="Q76" s="4">
        <f t="shared" si="18"/>
        <v>3.472222222222221E-2</v>
      </c>
      <c r="R76" s="4">
        <f t="shared" si="19"/>
        <v>5.6944444444444353E-2</v>
      </c>
      <c r="S76" s="5" t="str">
        <f t="shared" si="20"/>
        <v>00:32</v>
      </c>
      <c r="T76" s="3">
        <v>35.799999999999997</v>
      </c>
      <c r="U76" s="14" t="str">
        <f t="shared" si="21"/>
        <v>No</v>
      </c>
      <c r="V76" s="82">
        <f t="shared" si="22"/>
        <v>3.4722222222222099E-3</v>
      </c>
      <c r="W76" s="14">
        <v>0</v>
      </c>
      <c r="X76" s="14">
        <f t="shared" si="23"/>
        <v>10</v>
      </c>
      <c r="Y76" s="14">
        <f t="shared" si="24"/>
        <v>0</v>
      </c>
      <c r="Z76" s="97">
        <f t="shared" si="25"/>
        <v>0</v>
      </c>
    </row>
    <row r="77" spans="1:26" ht="16.5">
      <c r="A77">
        <v>75</v>
      </c>
      <c r="B77" s="77">
        <v>0.42708333333333331</v>
      </c>
      <c r="C77" s="79" t="s">
        <v>44</v>
      </c>
      <c r="D77" s="76" t="s">
        <v>45</v>
      </c>
      <c r="E77" s="76" t="s">
        <v>20</v>
      </c>
      <c r="F77" s="76" t="s">
        <v>46</v>
      </c>
      <c r="G77" s="77">
        <v>0.42430555555555555</v>
      </c>
      <c r="I77" s="77">
        <v>0.4548611111111111</v>
      </c>
      <c r="J77" s="76" t="s">
        <v>47</v>
      </c>
      <c r="K77" s="76" t="s">
        <v>45</v>
      </c>
      <c r="L77" s="76" t="s">
        <v>20</v>
      </c>
      <c r="M77" s="76" t="s">
        <v>46</v>
      </c>
      <c r="N77" s="20">
        <v>0.47083333333333338</v>
      </c>
      <c r="O77" s="13" t="str">
        <f t="shared" si="16"/>
        <v>-00:04</v>
      </c>
      <c r="P77" s="13" t="str">
        <f t="shared" si="17"/>
        <v>00:23</v>
      </c>
      <c r="Q77" s="4">
        <f t="shared" si="18"/>
        <v>2.777777777777779E-2</v>
      </c>
      <c r="R77" s="4">
        <f t="shared" si="19"/>
        <v>4.6527777777777835E-2</v>
      </c>
      <c r="S77" s="5" t="str">
        <f t="shared" si="20"/>
        <v>00:27</v>
      </c>
      <c r="T77" s="3">
        <v>35.799999999999997</v>
      </c>
      <c r="U77" s="14" t="str">
        <f t="shared" si="21"/>
        <v>Yes</v>
      </c>
      <c r="V77" s="82">
        <f t="shared" si="22"/>
        <v>0</v>
      </c>
      <c r="W77" s="14">
        <v>0</v>
      </c>
      <c r="X77" s="14">
        <f t="shared" si="23"/>
        <v>10</v>
      </c>
      <c r="Y77" s="14">
        <f t="shared" si="24"/>
        <v>0</v>
      </c>
      <c r="Z77" s="97">
        <f t="shared" si="25"/>
        <v>0</v>
      </c>
    </row>
    <row r="78" spans="1:26" ht="16.5">
      <c r="A78">
        <v>76</v>
      </c>
      <c r="B78" s="77">
        <v>0.42708333333333331</v>
      </c>
      <c r="C78" s="79" t="s">
        <v>303</v>
      </c>
      <c r="D78" s="76" t="s">
        <v>274</v>
      </c>
      <c r="E78" s="76" t="s">
        <v>29</v>
      </c>
      <c r="F78" s="76" t="s">
        <v>301</v>
      </c>
      <c r="G78" s="77">
        <v>0.41736111111111113</v>
      </c>
      <c r="I78" s="77">
        <v>0.51388888888888895</v>
      </c>
      <c r="J78" s="79" t="s">
        <v>304</v>
      </c>
      <c r="K78" s="76" t="s">
        <v>228</v>
      </c>
      <c r="L78" s="76" t="s">
        <v>29</v>
      </c>
      <c r="M78" s="76" t="s">
        <v>301</v>
      </c>
      <c r="N78" s="20">
        <v>0.52430555555555558</v>
      </c>
      <c r="O78" s="13" t="str">
        <f t="shared" si="16"/>
        <v>-00:14</v>
      </c>
      <c r="P78" s="13" t="str">
        <f t="shared" si="17"/>
        <v>00:15</v>
      </c>
      <c r="Q78" s="4">
        <f t="shared" si="18"/>
        <v>8.6805555555555636E-2</v>
      </c>
      <c r="R78" s="4">
        <f t="shared" si="19"/>
        <v>0.10694444444444445</v>
      </c>
      <c r="S78" s="5" t="str">
        <f t="shared" si="20"/>
        <v>00:29</v>
      </c>
      <c r="T78" s="3">
        <v>35.799999999999997</v>
      </c>
      <c r="U78" s="14" t="str">
        <f t="shared" si="21"/>
        <v>No</v>
      </c>
      <c r="V78" s="82">
        <f t="shared" si="22"/>
        <v>3.4722222222222654E-3</v>
      </c>
      <c r="W78" s="14">
        <v>0</v>
      </c>
      <c r="X78" s="14">
        <f t="shared" si="23"/>
        <v>10</v>
      </c>
      <c r="Y78" s="14">
        <f t="shared" si="24"/>
        <v>0</v>
      </c>
      <c r="Z78" s="97">
        <f t="shared" si="25"/>
        <v>0</v>
      </c>
    </row>
    <row r="79" spans="1:26" ht="16.5">
      <c r="A79">
        <v>77</v>
      </c>
      <c r="B79" s="77">
        <v>0.43055555555555558</v>
      </c>
      <c r="C79" s="79" t="s">
        <v>53</v>
      </c>
      <c r="D79" s="76" t="s">
        <v>49</v>
      </c>
      <c r="E79" s="76" t="s">
        <v>54</v>
      </c>
      <c r="F79" s="76" t="s">
        <v>55</v>
      </c>
      <c r="G79" s="77">
        <v>0.42777777777777781</v>
      </c>
      <c r="I79" s="77">
        <v>0.46527777777777773</v>
      </c>
      <c r="J79" s="76" t="s">
        <v>56</v>
      </c>
      <c r="K79" s="76" t="s">
        <v>49</v>
      </c>
      <c r="L79" s="76" t="s">
        <v>54</v>
      </c>
      <c r="M79" s="76" t="s">
        <v>55</v>
      </c>
      <c r="N79" s="20">
        <v>0.48541666666666666</v>
      </c>
      <c r="O79" s="13" t="str">
        <f t="shared" si="16"/>
        <v>-00:04</v>
      </c>
      <c r="P79" s="13" t="str">
        <f t="shared" si="17"/>
        <v>00:29</v>
      </c>
      <c r="Q79" s="4">
        <f t="shared" si="18"/>
        <v>3.4722222222222154E-2</v>
      </c>
      <c r="R79" s="4">
        <f t="shared" si="19"/>
        <v>5.7638888888888851E-2</v>
      </c>
      <c r="S79" s="5" t="str">
        <f t="shared" si="20"/>
        <v>00:33</v>
      </c>
      <c r="T79" s="3">
        <v>35.799999999999997</v>
      </c>
      <c r="U79" s="14" t="str">
        <f t="shared" si="21"/>
        <v>Yes</v>
      </c>
      <c r="V79" s="82">
        <f t="shared" si="22"/>
        <v>0</v>
      </c>
      <c r="W79" s="14">
        <v>0</v>
      </c>
      <c r="X79" s="14">
        <f t="shared" si="23"/>
        <v>10</v>
      </c>
      <c r="Y79" s="14">
        <f t="shared" si="24"/>
        <v>0</v>
      </c>
      <c r="Z79" s="97">
        <f t="shared" si="25"/>
        <v>0</v>
      </c>
    </row>
    <row r="80" spans="1:26" ht="16.5">
      <c r="A80">
        <v>78</v>
      </c>
      <c r="B80" s="77">
        <v>0.43055555555555558</v>
      </c>
      <c r="C80" s="79" t="s">
        <v>190</v>
      </c>
      <c r="D80" s="76" t="s">
        <v>90</v>
      </c>
      <c r="E80" s="76" t="s">
        <v>191</v>
      </c>
      <c r="F80" s="76" t="s">
        <v>192</v>
      </c>
      <c r="G80" s="77">
        <v>0.42569444444444443</v>
      </c>
      <c r="I80" s="77">
        <v>0.45833333333333331</v>
      </c>
      <c r="J80" s="76" t="s">
        <v>195</v>
      </c>
      <c r="K80" s="76" t="s">
        <v>194</v>
      </c>
      <c r="L80" s="76" t="s">
        <v>191</v>
      </c>
      <c r="M80" s="76" t="s">
        <v>192</v>
      </c>
      <c r="N80" s="20">
        <v>0.46736111111111112</v>
      </c>
      <c r="O80" s="13" t="str">
        <f t="shared" si="16"/>
        <v>-00:07</v>
      </c>
      <c r="P80" s="13" t="str">
        <f t="shared" si="17"/>
        <v>00:13</v>
      </c>
      <c r="Q80" s="4">
        <f t="shared" si="18"/>
        <v>2.7777777777777735E-2</v>
      </c>
      <c r="R80" s="4">
        <f t="shared" si="19"/>
        <v>4.1666666666666685E-2</v>
      </c>
      <c r="S80" s="5" t="str">
        <f t="shared" si="20"/>
        <v>00:20</v>
      </c>
      <c r="T80" s="3">
        <v>35.799999999999997</v>
      </c>
      <c r="U80" s="14" t="str">
        <f t="shared" si="21"/>
        <v>No</v>
      </c>
      <c r="V80" s="82">
        <f t="shared" si="22"/>
        <v>3.4722222222221544E-3</v>
      </c>
      <c r="W80" s="14">
        <v>0</v>
      </c>
      <c r="X80" s="14">
        <f t="shared" si="23"/>
        <v>10</v>
      </c>
      <c r="Y80" s="14">
        <f t="shared" si="24"/>
        <v>0</v>
      </c>
      <c r="Z80" s="97">
        <f t="shared" si="25"/>
        <v>0</v>
      </c>
    </row>
    <row r="81" spans="1:26" ht="16.5">
      <c r="A81">
        <v>79</v>
      </c>
      <c r="B81" s="77">
        <v>0.43402777777777773</v>
      </c>
      <c r="C81" s="79" t="s">
        <v>71</v>
      </c>
      <c r="D81" s="76" t="s">
        <v>72</v>
      </c>
      <c r="E81" s="76" t="s">
        <v>73</v>
      </c>
      <c r="F81" s="76" t="s">
        <v>74</v>
      </c>
      <c r="G81" s="77">
        <v>0.4201388888888889</v>
      </c>
      <c r="I81" s="77">
        <v>0.47222222222222227</v>
      </c>
      <c r="J81" s="79" t="s">
        <v>75</v>
      </c>
      <c r="K81" s="76" t="s">
        <v>72</v>
      </c>
      <c r="L81" s="76" t="s">
        <v>73</v>
      </c>
      <c r="M81" s="76" t="s">
        <v>74</v>
      </c>
      <c r="N81" s="20">
        <v>0.49583333333333335</v>
      </c>
      <c r="O81" s="13" t="str">
        <f t="shared" si="16"/>
        <v>-00:20</v>
      </c>
      <c r="P81" s="13" t="str">
        <f t="shared" si="17"/>
        <v>00:34</v>
      </c>
      <c r="Q81" s="4">
        <f t="shared" si="18"/>
        <v>3.8194444444444531E-2</v>
      </c>
      <c r="R81" s="4">
        <f t="shared" si="19"/>
        <v>7.5694444444444453E-2</v>
      </c>
      <c r="S81" s="5" t="str">
        <f t="shared" si="20"/>
        <v>00:54</v>
      </c>
      <c r="T81" s="3">
        <v>35.799999999999997</v>
      </c>
      <c r="U81" s="14" t="str">
        <f t="shared" si="21"/>
        <v>Yes</v>
      </c>
      <c r="V81" s="82">
        <f t="shared" si="22"/>
        <v>1.0416666666666685E-2</v>
      </c>
      <c r="W81" s="14">
        <v>10</v>
      </c>
      <c r="X81" s="14">
        <f t="shared" si="23"/>
        <v>0</v>
      </c>
      <c r="Y81" s="14">
        <f t="shared" si="24"/>
        <v>0</v>
      </c>
      <c r="Z81" s="97">
        <f t="shared" si="25"/>
        <v>0</v>
      </c>
    </row>
    <row r="82" spans="1:26" ht="16.5">
      <c r="A82">
        <v>80</v>
      </c>
      <c r="B82" s="77">
        <v>0.44444444444444442</v>
      </c>
      <c r="C82" s="79" t="s">
        <v>62</v>
      </c>
      <c r="D82" s="76" t="s">
        <v>63</v>
      </c>
      <c r="E82" s="76" t="s">
        <v>64</v>
      </c>
      <c r="F82" s="76" t="s">
        <v>65</v>
      </c>
      <c r="G82" s="77">
        <v>0.42708333333333331</v>
      </c>
      <c r="I82" s="77">
        <v>0.4826388888888889</v>
      </c>
      <c r="J82" s="79" t="s">
        <v>66</v>
      </c>
      <c r="K82" s="76" t="s">
        <v>63</v>
      </c>
      <c r="L82" s="76" t="s">
        <v>64</v>
      </c>
      <c r="M82" s="76" t="s">
        <v>65</v>
      </c>
      <c r="N82" s="20">
        <v>0.48888888888888887</v>
      </c>
      <c r="O82" s="13" t="str">
        <f t="shared" si="16"/>
        <v>-00:25</v>
      </c>
      <c r="P82" s="13" t="str">
        <f t="shared" si="17"/>
        <v>00:09</v>
      </c>
      <c r="Q82" s="4">
        <f t="shared" si="18"/>
        <v>3.8194444444444475E-2</v>
      </c>
      <c r="R82" s="4">
        <f t="shared" si="19"/>
        <v>6.1805555555555558E-2</v>
      </c>
      <c r="S82" s="5" t="str">
        <f t="shared" si="20"/>
        <v>00:34</v>
      </c>
      <c r="T82" s="3">
        <v>35.799999999999997</v>
      </c>
      <c r="U82" s="14" t="str">
        <f t="shared" si="21"/>
        <v>Yes</v>
      </c>
      <c r="V82" s="82">
        <f t="shared" si="22"/>
        <v>0</v>
      </c>
      <c r="W82" s="14">
        <v>0</v>
      </c>
      <c r="X82" s="14">
        <f t="shared" si="23"/>
        <v>10</v>
      </c>
      <c r="Y82" s="14">
        <f t="shared" si="24"/>
        <v>0</v>
      </c>
      <c r="Z82" s="97">
        <f t="shared" si="25"/>
        <v>0</v>
      </c>
    </row>
    <row r="83" spans="1:26" ht="16.5">
      <c r="A83">
        <v>81</v>
      </c>
      <c r="B83" s="77">
        <v>0.44444444444444442</v>
      </c>
      <c r="C83" s="79" t="s">
        <v>97</v>
      </c>
      <c r="D83" s="76" t="s">
        <v>98</v>
      </c>
      <c r="E83" s="76" t="s">
        <v>91</v>
      </c>
      <c r="F83" s="76" t="s">
        <v>99</v>
      </c>
      <c r="G83" s="77">
        <v>0.44027777777777777</v>
      </c>
      <c r="I83" s="77">
        <v>0.47222222222222227</v>
      </c>
      <c r="J83" s="79" t="s">
        <v>100</v>
      </c>
      <c r="K83" s="76" t="s">
        <v>98</v>
      </c>
      <c r="L83" s="76" t="s">
        <v>91</v>
      </c>
      <c r="M83" s="76" t="s">
        <v>99</v>
      </c>
      <c r="N83" s="20">
        <v>0.49027777777777781</v>
      </c>
      <c r="O83" s="13" t="str">
        <f t="shared" si="16"/>
        <v>-00:06</v>
      </c>
      <c r="P83" s="13" t="str">
        <f t="shared" si="17"/>
        <v>00:26</v>
      </c>
      <c r="Q83" s="4">
        <f t="shared" si="18"/>
        <v>2.7777777777777846E-2</v>
      </c>
      <c r="R83" s="4">
        <f t="shared" si="19"/>
        <v>5.0000000000000044E-2</v>
      </c>
      <c r="S83" s="5" t="str">
        <f t="shared" si="20"/>
        <v>00:32</v>
      </c>
      <c r="T83" s="3">
        <v>35.799999999999997</v>
      </c>
      <c r="U83" s="14" t="str">
        <f t="shared" si="21"/>
        <v>Yes</v>
      </c>
      <c r="V83" s="82">
        <f t="shared" si="22"/>
        <v>0</v>
      </c>
      <c r="W83" s="14">
        <v>0</v>
      </c>
      <c r="X83" s="14">
        <f t="shared" si="23"/>
        <v>10</v>
      </c>
      <c r="Y83" s="14">
        <f t="shared" si="24"/>
        <v>0</v>
      </c>
      <c r="Z83" s="97">
        <f t="shared" si="25"/>
        <v>10</v>
      </c>
    </row>
    <row r="84" spans="1:26" ht="16.5">
      <c r="A84">
        <v>82</v>
      </c>
      <c r="B84" s="77">
        <v>0.44444444444444442</v>
      </c>
      <c r="C84" s="79" t="s">
        <v>538</v>
      </c>
      <c r="D84" s="76" t="s">
        <v>539</v>
      </c>
      <c r="E84" s="76" t="s">
        <v>540</v>
      </c>
      <c r="F84" s="76" t="s">
        <v>541</v>
      </c>
      <c r="G84" s="77">
        <v>0.4861111111111111</v>
      </c>
      <c r="I84" s="77">
        <v>0.59375</v>
      </c>
      <c r="J84" s="79" t="s">
        <v>542</v>
      </c>
      <c r="K84" s="76" t="s">
        <v>539</v>
      </c>
      <c r="L84" s="76" t="s">
        <v>540</v>
      </c>
      <c r="M84" s="76" t="s">
        <v>541</v>
      </c>
      <c r="N84" s="20">
        <v>0.60486111111111118</v>
      </c>
      <c r="O84" s="13" t="str">
        <f t="shared" si="16"/>
        <v>01:00</v>
      </c>
      <c r="P84" s="13" t="str">
        <f t="shared" si="17"/>
        <v>00:16</v>
      </c>
      <c r="Q84" s="4">
        <f t="shared" si="18"/>
        <v>0.14930555555555558</v>
      </c>
      <c r="R84" s="4">
        <f t="shared" si="19"/>
        <v>0.11875000000000008</v>
      </c>
      <c r="S84" s="5" t="str">
        <f t="shared" si="20"/>
        <v>-00:44</v>
      </c>
      <c r="T84" s="3">
        <v>38.1</v>
      </c>
      <c r="U84" s="14" t="str">
        <f t="shared" si="21"/>
        <v>Yes</v>
      </c>
      <c r="V84" s="82">
        <f t="shared" si="22"/>
        <v>3.4722222222222654E-3</v>
      </c>
      <c r="W84" s="14">
        <v>10</v>
      </c>
      <c r="X84" s="14">
        <f t="shared" si="23"/>
        <v>0</v>
      </c>
      <c r="Y84" s="14">
        <f t="shared" si="24"/>
        <v>0</v>
      </c>
      <c r="Z84" s="97">
        <f t="shared" si="25"/>
        <v>0</v>
      </c>
    </row>
    <row r="85" spans="1:26" ht="16.5">
      <c r="A85">
        <v>83</v>
      </c>
      <c r="B85" s="77">
        <v>0.44791666666666669</v>
      </c>
      <c r="C85" s="76" t="s">
        <v>577</v>
      </c>
      <c r="D85" s="76" t="s">
        <v>578</v>
      </c>
      <c r="E85" s="76" t="s">
        <v>440</v>
      </c>
      <c r="F85" s="76" t="s">
        <v>579</v>
      </c>
      <c r="G85" s="77">
        <v>0.43124999999999997</v>
      </c>
      <c r="I85" s="77">
        <v>0.56944444444444442</v>
      </c>
      <c r="J85" s="76" t="s">
        <v>580</v>
      </c>
      <c r="K85" s="76" t="s">
        <v>581</v>
      </c>
      <c r="L85" s="76" t="s">
        <v>440</v>
      </c>
      <c r="M85" s="76" t="s">
        <v>579</v>
      </c>
      <c r="N85" s="20">
        <v>0.57916666666666672</v>
      </c>
      <c r="O85" s="13" t="str">
        <f t="shared" si="16"/>
        <v>-00:24</v>
      </c>
      <c r="P85" s="13" t="str">
        <f t="shared" si="17"/>
        <v>00:14</v>
      </c>
      <c r="Q85" s="4">
        <f t="shared" si="18"/>
        <v>0.12152777777777773</v>
      </c>
      <c r="R85" s="4">
        <f t="shared" si="19"/>
        <v>0.14791666666666675</v>
      </c>
      <c r="S85" s="5" t="str">
        <f t="shared" si="20"/>
        <v>00:38</v>
      </c>
      <c r="T85" s="3">
        <v>60.1</v>
      </c>
      <c r="U85" s="14" t="str">
        <f t="shared" si="21"/>
        <v>No</v>
      </c>
      <c r="V85" s="82">
        <f t="shared" si="22"/>
        <v>3.4722222222222099E-3</v>
      </c>
      <c r="W85" s="14">
        <v>10</v>
      </c>
      <c r="X85" s="14">
        <f t="shared" si="23"/>
        <v>0</v>
      </c>
      <c r="Y85" s="14">
        <f t="shared" si="24"/>
        <v>0</v>
      </c>
      <c r="Z85" s="97">
        <f t="shared" si="25"/>
        <v>0</v>
      </c>
    </row>
    <row r="86" spans="1:26" ht="16.5">
      <c r="A86">
        <v>84</v>
      </c>
      <c r="B86" s="77">
        <v>0.4513888888888889</v>
      </c>
      <c r="C86" s="76" t="s">
        <v>481</v>
      </c>
      <c r="D86" s="76" t="s">
        <v>237</v>
      </c>
      <c r="E86" s="76" t="s">
        <v>430</v>
      </c>
      <c r="F86" s="76" t="s">
        <v>482</v>
      </c>
      <c r="G86" s="77">
        <v>0.45</v>
      </c>
      <c r="I86" s="77">
        <v>0.46875</v>
      </c>
      <c r="J86" s="76" t="s">
        <v>483</v>
      </c>
      <c r="K86" s="76" t="s">
        <v>237</v>
      </c>
      <c r="L86" s="76" t="s">
        <v>430</v>
      </c>
      <c r="M86" s="76" t="s">
        <v>482</v>
      </c>
      <c r="N86" s="20">
        <v>0.48958333333333331</v>
      </c>
      <c r="O86" s="13" t="str">
        <f t="shared" si="16"/>
        <v>-00:02</v>
      </c>
      <c r="P86" s="13" t="str">
        <f t="shared" si="17"/>
        <v>00:30</v>
      </c>
      <c r="Q86" s="4">
        <f t="shared" si="18"/>
        <v>1.7361111111111105E-2</v>
      </c>
      <c r="R86" s="4">
        <f t="shared" si="19"/>
        <v>3.9583333333333304E-2</v>
      </c>
      <c r="S86" s="5" t="str">
        <f t="shared" si="20"/>
        <v>00:32</v>
      </c>
      <c r="T86" s="3">
        <v>35.799999999999997</v>
      </c>
      <c r="U86" s="14" t="str">
        <f t="shared" si="21"/>
        <v>Yes</v>
      </c>
      <c r="V86" s="82">
        <f t="shared" si="22"/>
        <v>3.4722222222222099E-3</v>
      </c>
      <c r="W86" s="14">
        <v>0</v>
      </c>
      <c r="X86" s="14">
        <f t="shared" si="23"/>
        <v>0</v>
      </c>
      <c r="Y86" s="14">
        <f t="shared" si="24"/>
        <v>10</v>
      </c>
      <c r="Z86" s="97">
        <f t="shared" si="25"/>
        <v>-10</v>
      </c>
    </row>
    <row r="87" spans="1:26" ht="16.5">
      <c r="A87">
        <v>85</v>
      </c>
      <c r="B87" s="77">
        <v>0.4548611111111111</v>
      </c>
      <c r="C87" s="79" t="s">
        <v>312</v>
      </c>
      <c r="D87" s="76" t="s">
        <v>313</v>
      </c>
      <c r="E87" s="76" t="s">
        <v>29</v>
      </c>
      <c r="F87" s="76" t="s">
        <v>314</v>
      </c>
      <c r="G87" s="77">
        <v>0.43333333333333335</v>
      </c>
      <c r="I87" s="77">
        <v>0.57638888888888895</v>
      </c>
      <c r="J87" s="79" t="s">
        <v>315</v>
      </c>
      <c r="K87" s="76" t="s">
        <v>283</v>
      </c>
      <c r="L87" s="76" t="s">
        <v>29</v>
      </c>
      <c r="M87" s="76" t="s">
        <v>314</v>
      </c>
      <c r="N87" s="20">
        <v>0.6118055555555556</v>
      </c>
      <c r="O87" s="13" t="str">
        <f t="shared" si="16"/>
        <v>-00:31</v>
      </c>
      <c r="P87" s="13" t="str">
        <f t="shared" si="17"/>
        <v>00:51</v>
      </c>
      <c r="Q87" s="4">
        <f t="shared" si="18"/>
        <v>0.12152777777777785</v>
      </c>
      <c r="R87" s="4">
        <f t="shared" si="19"/>
        <v>0.17847222222222225</v>
      </c>
      <c r="S87" s="5" t="str">
        <f t="shared" si="20"/>
        <v>01:22</v>
      </c>
      <c r="T87" s="3">
        <v>35.799999999999997</v>
      </c>
      <c r="U87" s="14" t="str">
        <f t="shared" si="21"/>
        <v>No</v>
      </c>
      <c r="V87" s="82">
        <f t="shared" si="22"/>
        <v>3.4722222222222099E-3</v>
      </c>
      <c r="W87" s="14">
        <v>0</v>
      </c>
      <c r="X87" s="14">
        <f t="shared" si="23"/>
        <v>10</v>
      </c>
      <c r="Y87" s="14">
        <f t="shared" si="24"/>
        <v>0</v>
      </c>
      <c r="Z87" s="97">
        <f t="shared" si="25"/>
        <v>0</v>
      </c>
    </row>
    <row r="88" spans="1:26" ht="16.5">
      <c r="A88">
        <v>86</v>
      </c>
      <c r="B88" s="77">
        <v>0.45833333333333331</v>
      </c>
      <c r="C88" s="79" t="s">
        <v>81</v>
      </c>
      <c r="D88" s="76" t="s">
        <v>82</v>
      </c>
      <c r="E88" s="76" t="s">
        <v>83</v>
      </c>
      <c r="F88" s="76" t="s">
        <v>84</v>
      </c>
      <c r="G88" s="77">
        <v>0.46388888888888885</v>
      </c>
      <c r="I88" s="77">
        <v>0.48958333333333331</v>
      </c>
      <c r="J88" s="79" t="s">
        <v>85</v>
      </c>
      <c r="K88" s="76" t="s">
        <v>82</v>
      </c>
      <c r="L88" s="76" t="s">
        <v>83</v>
      </c>
      <c r="M88" s="76" t="s">
        <v>84</v>
      </c>
      <c r="N88" s="20">
        <v>0.51250000000000007</v>
      </c>
      <c r="O88" s="13" t="str">
        <f t="shared" si="16"/>
        <v>00:08</v>
      </c>
      <c r="P88" s="13" t="str">
        <f t="shared" si="17"/>
        <v>00:33</v>
      </c>
      <c r="Q88" s="4">
        <f t="shared" si="18"/>
        <v>3.125E-2</v>
      </c>
      <c r="R88" s="4">
        <f t="shared" si="19"/>
        <v>4.8611111111111216E-2</v>
      </c>
      <c r="S88" s="5" t="str">
        <f t="shared" si="20"/>
        <v>00:25</v>
      </c>
      <c r="T88" s="3">
        <v>35.799999999999997</v>
      </c>
      <c r="U88" s="14" t="str">
        <f t="shared" si="21"/>
        <v>Yes</v>
      </c>
      <c r="V88" s="82">
        <f t="shared" si="22"/>
        <v>3.4722222222222654E-3</v>
      </c>
      <c r="W88" s="14">
        <v>0</v>
      </c>
      <c r="X88" s="14">
        <f t="shared" si="23"/>
        <v>10</v>
      </c>
      <c r="Y88" s="14">
        <f t="shared" si="24"/>
        <v>0</v>
      </c>
      <c r="Z88" s="97">
        <f t="shared" si="25"/>
        <v>0</v>
      </c>
    </row>
    <row r="89" spans="1:26" ht="16.5">
      <c r="A89">
        <v>87</v>
      </c>
      <c r="B89" s="77">
        <v>0.46180555555555558</v>
      </c>
      <c r="C89" s="79" t="s">
        <v>27</v>
      </c>
      <c r="D89" s="76" t="s">
        <v>28</v>
      </c>
      <c r="E89" s="76" t="s">
        <v>29</v>
      </c>
      <c r="F89" s="76" t="s">
        <v>30</v>
      </c>
      <c r="G89" s="77">
        <v>0.4513888888888889</v>
      </c>
      <c r="I89" s="77">
        <v>0.49652777777777773</v>
      </c>
      <c r="J89" s="76" t="s">
        <v>31</v>
      </c>
      <c r="K89" s="76" t="s">
        <v>32</v>
      </c>
      <c r="L89" s="76" t="s">
        <v>29</v>
      </c>
      <c r="M89" s="76" t="s">
        <v>30</v>
      </c>
      <c r="N89" s="20">
        <v>0.50138888888888888</v>
      </c>
      <c r="O89" s="13" t="str">
        <f t="shared" si="16"/>
        <v>-00:15</v>
      </c>
      <c r="P89" s="13" t="str">
        <f t="shared" si="17"/>
        <v>00:07</v>
      </c>
      <c r="Q89" s="4">
        <f t="shared" si="18"/>
        <v>3.4722222222222154E-2</v>
      </c>
      <c r="R89" s="4">
        <f t="shared" si="19"/>
        <v>4.9999999999999989E-2</v>
      </c>
      <c r="S89" s="5" t="str">
        <f t="shared" si="20"/>
        <v>00:22</v>
      </c>
      <c r="T89" s="3">
        <v>35.799999999999997</v>
      </c>
      <c r="U89" s="14" t="str">
        <f t="shared" si="21"/>
        <v>No</v>
      </c>
      <c r="V89" s="82">
        <f t="shared" si="22"/>
        <v>3.4722222222221544E-3</v>
      </c>
      <c r="W89" s="14">
        <v>0</v>
      </c>
      <c r="X89" s="14">
        <f t="shared" si="23"/>
        <v>10</v>
      </c>
      <c r="Y89" s="14">
        <f t="shared" si="24"/>
        <v>0</v>
      </c>
      <c r="Z89" s="97">
        <f t="shared" si="25"/>
        <v>0</v>
      </c>
    </row>
    <row r="90" spans="1:26" ht="16.5">
      <c r="A90">
        <v>88</v>
      </c>
      <c r="B90" s="77">
        <v>0.46527777777777773</v>
      </c>
      <c r="C90" s="76" t="s">
        <v>215</v>
      </c>
      <c r="D90" s="76" t="s">
        <v>216</v>
      </c>
      <c r="E90" s="76" t="s">
        <v>204</v>
      </c>
      <c r="F90" s="76" t="s">
        <v>217</v>
      </c>
      <c r="G90" s="77">
        <v>0.45833333333333331</v>
      </c>
      <c r="I90" s="77">
        <v>0.5</v>
      </c>
      <c r="J90" s="76" t="s">
        <v>218</v>
      </c>
      <c r="K90" s="76" t="s">
        <v>216</v>
      </c>
      <c r="L90" s="76" t="s">
        <v>204</v>
      </c>
      <c r="M90" s="76" t="s">
        <v>217</v>
      </c>
      <c r="N90" s="20">
        <v>0.51111111111111118</v>
      </c>
      <c r="O90" s="13" t="str">
        <f t="shared" si="16"/>
        <v>-00:10</v>
      </c>
      <c r="P90" s="13" t="str">
        <f t="shared" si="17"/>
        <v>00:16</v>
      </c>
      <c r="Q90" s="4">
        <f t="shared" si="18"/>
        <v>3.4722222222222265E-2</v>
      </c>
      <c r="R90" s="4">
        <f t="shared" si="19"/>
        <v>5.2777777777777868E-2</v>
      </c>
      <c r="S90" s="5" t="str">
        <f t="shared" si="20"/>
        <v>00:26</v>
      </c>
      <c r="T90" s="3">
        <v>35.799999999999997</v>
      </c>
      <c r="U90" s="14" t="str">
        <f t="shared" si="21"/>
        <v>Yes</v>
      </c>
      <c r="V90" s="82">
        <f t="shared" si="22"/>
        <v>1.0416666666666685E-2</v>
      </c>
      <c r="W90" s="14">
        <v>10</v>
      </c>
      <c r="X90" s="14">
        <f t="shared" si="23"/>
        <v>0</v>
      </c>
      <c r="Y90" s="14">
        <f t="shared" si="24"/>
        <v>0</v>
      </c>
      <c r="Z90" s="97">
        <f t="shared" si="25"/>
        <v>0</v>
      </c>
    </row>
    <row r="91" spans="1:26" ht="16.5">
      <c r="A91">
        <v>89</v>
      </c>
      <c r="B91" s="77">
        <v>0.47569444444444442</v>
      </c>
      <c r="C91" s="79" t="s">
        <v>13</v>
      </c>
      <c r="D91" s="76" t="s">
        <v>14</v>
      </c>
      <c r="E91" s="76" t="s">
        <v>15</v>
      </c>
      <c r="F91" s="76" t="s">
        <v>16</v>
      </c>
      <c r="G91" s="77">
        <v>0.46875</v>
      </c>
      <c r="I91" s="77">
        <v>0.50347222222222221</v>
      </c>
      <c r="J91" s="79" t="s">
        <v>17</v>
      </c>
      <c r="K91" s="76" t="s">
        <v>14</v>
      </c>
      <c r="L91" s="76" t="s">
        <v>15</v>
      </c>
      <c r="M91" s="76" t="s">
        <v>16</v>
      </c>
      <c r="N91" s="20">
        <v>0.5180555555555556</v>
      </c>
      <c r="O91" s="13" t="str">
        <f t="shared" si="16"/>
        <v>-00:10</v>
      </c>
      <c r="P91" s="13" t="str">
        <f t="shared" si="17"/>
        <v>00:21</v>
      </c>
      <c r="Q91" s="4">
        <f t="shared" si="18"/>
        <v>2.777777777777779E-2</v>
      </c>
      <c r="R91" s="4">
        <f t="shared" si="19"/>
        <v>4.9305555555555602E-2</v>
      </c>
      <c r="S91" s="5" t="str">
        <f t="shared" si="20"/>
        <v>00:31</v>
      </c>
      <c r="T91" s="3">
        <v>35.799999999999997</v>
      </c>
      <c r="U91" s="14" t="str">
        <f t="shared" si="21"/>
        <v>Yes</v>
      </c>
      <c r="V91" s="82">
        <f t="shared" si="22"/>
        <v>0</v>
      </c>
      <c r="W91" s="14">
        <v>0</v>
      </c>
      <c r="X91" s="14">
        <f t="shared" si="23"/>
        <v>10</v>
      </c>
      <c r="Y91" s="14">
        <f t="shared" si="24"/>
        <v>0</v>
      </c>
      <c r="Z91" s="97">
        <f t="shared" si="25"/>
        <v>0</v>
      </c>
    </row>
    <row r="92" spans="1:26" ht="16.5">
      <c r="A92">
        <v>90</v>
      </c>
      <c r="B92" s="77">
        <v>0.47569444444444442</v>
      </c>
      <c r="C92" s="76" t="s">
        <v>367</v>
      </c>
      <c r="D92" s="76" t="s">
        <v>368</v>
      </c>
      <c r="E92" s="76" t="s">
        <v>369</v>
      </c>
      <c r="F92" s="76" t="s">
        <v>370</v>
      </c>
      <c r="G92" s="77">
        <v>0.48472222222222222</v>
      </c>
      <c r="I92" s="77">
        <v>0.51736111111111105</v>
      </c>
      <c r="J92" s="76" t="s">
        <v>371</v>
      </c>
      <c r="K92" s="76" t="s">
        <v>368</v>
      </c>
      <c r="L92" s="76" t="s">
        <v>369</v>
      </c>
      <c r="M92" s="76" t="s">
        <v>370</v>
      </c>
      <c r="N92" s="20">
        <v>0.53263888888888888</v>
      </c>
      <c r="O92" s="13" t="str">
        <f t="shared" si="16"/>
        <v>00:13</v>
      </c>
      <c r="P92" s="13" t="str">
        <f t="shared" si="17"/>
        <v>00:22</v>
      </c>
      <c r="Q92" s="4">
        <f t="shared" si="18"/>
        <v>4.166666666666663E-2</v>
      </c>
      <c r="R92" s="4">
        <f t="shared" si="19"/>
        <v>4.7916666666666663E-2</v>
      </c>
      <c r="S92" s="5" t="str">
        <f t="shared" si="20"/>
        <v>00:09</v>
      </c>
      <c r="T92" s="3">
        <v>35.799999999999997</v>
      </c>
      <c r="U92" s="14" t="str">
        <f t="shared" si="21"/>
        <v>Yes</v>
      </c>
      <c r="V92" s="82">
        <f t="shared" si="22"/>
        <v>6.9444444444444753E-3</v>
      </c>
      <c r="W92" s="14">
        <v>10</v>
      </c>
      <c r="X92" s="14">
        <f t="shared" si="23"/>
        <v>0</v>
      </c>
      <c r="Y92" s="14">
        <f t="shared" si="24"/>
        <v>0</v>
      </c>
      <c r="Z92" s="97">
        <f t="shared" si="25"/>
        <v>0</v>
      </c>
    </row>
    <row r="93" spans="1:26" ht="16.5">
      <c r="A93">
        <v>91</v>
      </c>
      <c r="B93" s="77">
        <v>0.4826388888888889</v>
      </c>
      <c r="C93" s="76" t="s">
        <v>211</v>
      </c>
      <c r="D93" s="76" t="s">
        <v>212</v>
      </c>
      <c r="E93" s="76" t="s">
        <v>204</v>
      </c>
      <c r="F93" s="76" t="s">
        <v>213</v>
      </c>
      <c r="G93" s="77">
        <v>0.4680555555555555</v>
      </c>
      <c r="I93" s="77">
        <v>0.51736111111111105</v>
      </c>
      <c r="J93" s="76" t="s">
        <v>214</v>
      </c>
      <c r="K93" s="76" t="s">
        <v>212</v>
      </c>
      <c r="L93" s="76" t="s">
        <v>204</v>
      </c>
      <c r="M93" s="76" t="s">
        <v>213</v>
      </c>
      <c r="N93" s="20">
        <v>0.53819444444444442</v>
      </c>
      <c r="O93" s="13" t="str">
        <f t="shared" si="16"/>
        <v>-00:21</v>
      </c>
      <c r="P93" s="13" t="str">
        <f t="shared" si="17"/>
        <v>00:30</v>
      </c>
      <c r="Q93" s="4">
        <f t="shared" si="18"/>
        <v>3.4722222222222154E-2</v>
      </c>
      <c r="R93" s="4">
        <f t="shared" si="19"/>
        <v>7.0138888888888917E-2</v>
      </c>
      <c r="S93" s="5" t="str">
        <f t="shared" si="20"/>
        <v>00:51</v>
      </c>
      <c r="T93" s="3">
        <v>35.799999999999997</v>
      </c>
      <c r="U93" s="14" t="str">
        <f t="shared" si="21"/>
        <v>Yes</v>
      </c>
      <c r="V93" s="82">
        <f t="shared" si="22"/>
        <v>6.9444444444444198E-3</v>
      </c>
      <c r="W93" s="14">
        <v>10</v>
      </c>
      <c r="X93" s="14">
        <f t="shared" si="23"/>
        <v>0</v>
      </c>
      <c r="Y93" s="14">
        <f t="shared" si="24"/>
        <v>0</v>
      </c>
      <c r="Z93" s="97">
        <f t="shared" si="25"/>
        <v>0</v>
      </c>
    </row>
    <row r="94" spans="1:26" ht="16.5">
      <c r="A94">
        <v>92</v>
      </c>
      <c r="B94" s="77">
        <v>0.48958333333333331</v>
      </c>
      <c r="C94" s="76" t="s">
        <v>316</v>
      </c>
      <c r="D94" s="76" t="s">
        <v>241</v>
      </c>
      <c r="E94" s="76" t="s">
        <v>29</v>
      </c>
      <c r="F94" s="76" t="s">
        <v>317</v>
      </c>
      <c r="G94" s="77">
        <v>0.48749999999999999</v>
      </c>
      <c r="I94" s="77">
        <v>0.55555555555555558</v>
      </c>
      <c r="J94" s="76" t="s">
        <v>318</v>
      </c>
      <c r="K94" s="76" t="s">
        <v>256</v>
      </c>
      <c r="L94" s="76" t="s">
        <v>29</v>
      </c>
      <c r="M94" s="76" t="s">
        <v>317</v>
      </c>
      <c r="N94" s="20">
        <v>0.57500000000000007</v>
      </c>
      <c r="O94" s="13" t="str">
        <f t="shared" si="16"/>
        <v>-00:03</v>
      </c>
      <c r="P94" s="13" t="str">
        <f t="shared" si="17"/>
        <v>00:28</v>
      </c>
      <c r="Q94" s="4">
        <f t="shared" si="18"/>
        <v>6.5972222222222265E-2</v>
      </c>
      <c r="R94" s="4">
        <f t="shared" si="19"/>
        <v>8.7500000000000078E-2</v>
      </c>
      <c r="S94" s="5" t="str">
        <f t="shared" si="20"/>
        <v>00:31</v>
      </c>
      <c r="T94" s="3">
        <v>35.799999999999997</v>
      </c>
      <c r="U94" s="14" t="str">
        <f t="shared" si="21"/>
        <v>No</v>
      </c>
      <c r="V94" s="82">
        <f t="shared" si="22"/>
        <v>6.9444444444444198E-3</v>
      </c>
      <c r="W94" s="14">
        <v>0</v>
      </c>
      <c r="X94" s="14">
        <f t="shared" si="23"/>
        <v>10</v>
      </c>
      <c r="Y94" s="14">
        <f t="shared" si="24"/>
        <v>0</v>
      </c>
      <c r="Z94" s="97">
        <f t="shared" si="25"/>
        <v>0</v>
      </c>
    </row>
    <row r="95" spans="1:26" ht="16.5">
      <c r="A95">
        <v>93</v>
      </c>
      <c r="B95" s="77">
        <v>0.49652777777777773</v>
      </c>
      <c r="C95" s="76" t="s">
        <v>207</v>
      </c>
      <c r="D95" s="76" t="s">
        <v>208</v>
      </c>
      <c r="E95" s="76" t="s">
        <v>204</v>
      </c>
      <c r="F95" s="76" t="s">
        <v>209</v>
      </c>
      <c r="G95" s="77">
        <v>0.48125000000000001</v>
      </c>
      <c r="I95" s="77">
        <v>0.53125</v>
      </c>
      <c r="J95" s="76" t="s">
        <v>210</v>
      </c>
      <c r="K95" s="76" t="s">
        <v>208</v>
      </c>
      <c r="L95" s="76" t="s">
        <v>204</v>
      </c>
      <c r="M95" s="76" t="s">
        <v>209</v>
      </c>
      <c r="N95" s="20">
        <v>0.55347222222222225</v>
      </c>
      <c r="O95" s="13" t="str">
        <f t="shared" si="16"/>
        <v>-00:22</v>
      </c>
      <c r="P95" s="13" t="str">
        <f t="shared" si="17"/>
        <v>00:32</v>
      </c>
      <c r="Q95" s="4">
        <f t="shared" si="18"/>
        <v>3.4722222222222265E-2</v>
      </c>
      <c r="R95" s="4">
        <f t="shared" si="19"/>
        <v>7.2222222222222243E-2</v>
      </c>
      <c r="S95" s="5" t="str">
        <f t="shared" si="20"/>
        <v>00:54</v>
      </c>
      <c r="T95" s="3">
        <v>35.799999999999997</v>
      </c>
      <c r="U95" s="14" t="str">
        <f t="shared" si="21"/>
        <v>Yes</v>
      </c>
      <c r="V95" s="82">
        <f t="shared" si="22"/>
        <v>0</v>
      </c>
      <c r="W95" s="14">
        <v>10</v>
      </c>
      <c r="X95" s="14">
        <f t="shared" si="23"/>
        <v>0</v>
      </c>
      <c r="Y95" s="14">
        <f t="shared" si="24"/>
        <v>0</v>
      </c>
      <c r="Z95" s="97">
        <f t="shared" si="25"/>
        <v>0</v>
      </c>
    </row>
    <row r="96" spans="1:26" ht="16.5">
      <c r="A96">
        <v>94</v>
      </c>
      <c r="B96" s="77">
        <v>0.49652777777777773</v>
      </c>
      <c r="C96" s="76" t="s">
        <v>376</v>
      </c>
      <c r="D96" s="76" t="s">
        <v>377</v>
      </c>
      <c r="E96" s="76" t="s">
        <v>378</v>
      </c>
      <c r="F96" s="76" t="s">
        <v>379</v>
      </c>
      <c r="G96" s="77">
        <v>0.47569444444444442</v>
      </c>
      <c r="I96" s="77">
        <v>0.53125</v>
      </c>
      <c r="J96" s="76" t="s">
        <v>380</v>
      </c>
      <c r="K96" s="76" t="s">
        <v>377</v>
      </c>
      <c r="L96" s="76" t="s">
        <v>378</v>
      </c>
      <c r="M96" s="76" t="s">
        <v>379</v>
      </c>
      <c r="N96" s="20">
        <v>0.57291666666666663</v>
      </c>
      <c r="O96" s="13" t="str">
        <f t="shared" si="16"/>
        <v>-00:30</v>
      </c>
      <c r="P96" s="13" t="str">
        <f t="shared" si="17"/>
        <v>01:00</v>
      </c>
      <c r="Q96" s="4">
        <f t="shared" si="18"/>
        <v>3.4722222222222265E-2</v>
      </c>
      <c r="R96" s="4">
        <f t="shared" si="19"/>
        <v>9.722222222222221E-2</v>
      </c>
      <c r="S96" s="5" t="str">
        <f t="shared" si="20"/>
        <v>01:30</v>
      </c>
      <c r="T96" s="3">
        <v>35.799999999999997</v>
      </c>
      <c r="U96" s="14" t="str">
        <f t="shared" si="21"/>
        <v>Yes</v>
      </c>
      <c r="V96" s="82">
        <f t="shared" si="22"/>
        <v>3.4722222222222654E-3</v>
      </c>
      <c r="W96" s="14">
        <v>10</v>
      </c>
      <c r="X96" s="14">
        <f t="shared" si="23"/>
        <v>0</v>
      </c>
      <c r="Y96" s="14">
        <f t="shared" si="24"/>
        <v>0</v>
      </c>
      <c r="Z96" s="97">
        <f t="shared" si="25"/>
        <v>0</v>
      </c>
    </row>
    <row r="97" spans="1:26" ht="16.5">
      <c r="A97">
        <v>95</v>
      </c>
      <c r="B97" s="77">
        <v>0.5</v>
      </c>
      <c r="C97" s="76" t="s">
        <v>502</v>
      </c>
      <c r="D97" s="76" t="s">
        <v>501</v>
      </c>
      <c r="E97" s="76" t="s">
        <v>440</v>
      </c>
      <c r="F97" s="76" t="s">
        <v>499</v>
      </c>
      <c r="G97" s="77">
        <v>0.48333333333333334</v>
      </c>
      <c r="I97" s="77">
        <v>0.53472222222222221</v>
      </c>
      <c r="J97" s="76" t="s">
        <v>503</v>
      </c>
      <c r="K97" s="76" t="s">
        <v>504</v>
      </c>
      <c r="L97" s="76" t="s">
        <v>440</v>
      </c>
      <c r="M97" s="76" t="s">
        <v>499</v>
      </c>
      <c r="N97" s="20">
        <v>0.55555555555555558</v>
      </c>
      <c r="O97" s="13" t="str">
        <f t="shared" si="16"/>
        <v>-00:24</v>
      </c>
      <c r="P97" s="13" t="str">
        <f t="shared" si="17"/>
        <v>00:30</v>
      </c>
      <c r="Q97" s="4">
        <f t="shared" si="18"/>
        <v>3.472222222222221E-2</v>
      </c>
      <c r="R97" s="4">
        <f t="shared" si="19"/>
        <v>7.2222222222222243E-2</v>
      </c>
      <c r="S97" s="5" t="str">
        <f t="shared" si="20"/>
        <v>00:54</v>
      </c>
      <c r="T97" s="3">
        <v>35.799999999999997</v>
      </c>
      <c r="U97" s="14" t="str">
        <f t="shared" si="21"/>
        <v>No</v>
      </c>
      <c r="V97" s="82">
        <f t="shared" si="22"/>
        <v>3.4722222222222099E-3</v>
      </c>
      <c r="W97" s="14">
        <v>10</v>
      </c>
      <c r="X97" s="14">
        <f t="shared" si="23"/>
        <v>0</v>
      </c>
      <c r="Y97" s="14">
        <f t="shared" si="24"/>
        <v>0</v>
      </c>
      <c r="Z97" s="97">
        <f t="shared" si="25"/>
        <v>0</v>
      </c>
    </row>
    <row r="98" spans="1:26" ht="16.5">
      <c r="A98">
        <v>96</v>
      </c>
      <c r="B98" s="77">
        <v>0.50347222222222221</v>
      </c>
      <c r="C98" s="76" t="s">
        <v>202</v>
      </c>
      <c r="D98" s="76" t="s">
        <v>203</v>
      </c>
      <c r="E98" s="76" t="s">
        <v>204</v>
      </c>
      <c r="F98" s="76" t="s">
        <v>205</v>
      </c>
      <c r="G98" s="77">
        <v>0.49861111111111112</v>
      </c>
      <c r="I98" s="77">
        <v>0.53819444444444442</v>
      </c>
      <c r="J98" s="76" t="s">
        <v>206</v>
      </c>
      <c r="K98" s="76" t="s">
        <v>203</v>
      </c>
      <c r="L98" s="76" t="s">
        <v>204</v>
      </c>
      <c r="M98" s="76" t="s">
        <v>205</v>
      </c>
      <c r="N98" s="20">
        <v>0.55208333333333337</v>
      </c>
      <c r="O98" s="13" t="str">
        <f t="shared" si="16"/>
        <v>-00:07</v>
      </c>
      <c r="P98" s="13" t="str">
        <f t="shared" si="17"/>
        <v>00:20</v>
      </c>
      <c r="Q98" s="4">
        <f t="shared" si="18"/>
        <v>3.472222222222221E-2</v>
      </c>
      <c r="R98" s="4">
        <f t="shared" si="19"/>
        <v>5.3472222222222254E-2</v>
      </c>
      <c r="S98" s="5" t="str">
        <f t="shared" si="20"/>
        <v>00:27</v>
      </c>
      <c r="T98" s="3">
        <v>35.799999999999997</v>
      </c>
      <c r="U98" s="14" t="str">
        <f t="shared" si="21"/>
        <v>Yes</v>
      </c>
      <c r="V98" s="82">
        <f t="shared" si="22"/>
        <v>3.4722222222222099E-3</v>
      </c>
      <c r="W98" s="14">
        <v>10</v>
      </c>
      <c r="X98" s="14">
        <f t="shared" si="23"/>
        <v>0</v>
      </c>
      <c r="Y98" s="14">
        <f t="shared" si="24"/>
        <v>0</v>
      </c>
      <c r="Z98" s="97">
        <f t="shared" si="25"/>
        <v>0</v>
      </c>
    </row>
    <row r="99" spans="1:26" ht="16.5">
      <c r="A99">
        <v>97</v>
      </c>
      <c r="B99" s="77">
        <v>0.50694444444444442</v>
      </c>
      <c r="C99" s="76" t="s">
        <v>454</v>
      </c>
      <c r="D99" s="76" t="s">
        <v>455</v>
      </c>
      <c r="E99" s="76" t="s">
        <v>440</v>
      </c>
      <c r="F99" s="76" t="s">
        <v>456</v>
      </c>
      <c r="G99" s="77">
        <v>0.48194444444444445</v>
      </c>
      <c r="I99" s="77">
        <v>0.59375</v>
      </c>
      <c r="J99" s="76" t="s">
        <v>457</v>
      </c>
      <c r="K99" s="76" t="s">
        <v>458</v>
      </c>
      <c r="L99" s="76" t="s">
        <v>440</v>
      </c>
      <c r="M99" s="76" t="s">
        <v>456</v>
      </c>
      <c r="N99" s="20">
        <v>0.6020833333333333</v>
      </c>
      <c r="O99" s="13" t="str">
        <f t="shared" ref="O99:O130" si="26">IF(G99&lt;B99, "-"&amp;TEXT(ABS(G99-B99), "hh:mm"), TEXT(G99-B99, "hh:mm"))</f>
        <v>-00:36</v>
      </c>
      <c r="P99" s="13" t="str">
        <f t="shared" ref="P99:P130" si="27">IF(N99&lt;I99, "-"&amp;TEXT(ABS(N99-I99), "hh:mm"), TEXT(N99-I99, "hh:mm"))</f>
        <v>00:12</v>
      </c>
      <c r="Q99" s="4">
        <f t="shared" ref="Q99:Q130" si="28">I99-B99</f>
        <v>8.680555555555558E-2</v>
      </c>
      <c r="R99" s="4">
        <f t="shared" ref="R99:R130" si="29">N99-G99</f>
        <v>0.12013888888888885</v>
      </c>
      <c r="S99" s="5" t="str">
        <f t="shared" ref="S99:S130" si="30">IF(R99&lt;Q99, "-"&amp;TEXT(ABS(R99-Q99), "hh:mm"), TEXT(R99-Q99, "hh:mm"))</f>
        <v>00:48</v>
      </c>
      <c r="T99" s="3">
        <v>35.799999999999997</v>
      </c>
      <c r="U99" s="14" t="str">
        <f t="shared" ref="U99:U130" si="31">IF(D99=K99, "Yes", "No")</f>
        <v>No</v>
      </c>
      <c r="V99" s="82">
        <f t="shared" si="22"/>
        <v>3.4722222222222099E-3</v>
      </c>
      <c r="W99" s="14">
        <v>0</v>
      </c>
      <c r="X99" s="14">
        <f t="shared" si="23"/>
        <v>10</v>
      </c>
      <c r="Y99" s="14">
        <f t="shared" si="24"/>
        <v>0</v>
      </c>
      <c r="Z99" s="97">
        <f t="shared" si="25"/>
        <v>0</v>
      </c>
    </row>
    <row r="100" spans="1:26" ht="16.5">
      <c r="A100">
        <v>98</v>
      </c>
      <c r="B100" s="77">
        <v>0.51041666666666663</v>
      </c>
      <c r="C100" s="76" t="s">
        <v>439</v>
      </c>
      <c r="D100" s="76" t="s">
        <v>241</v>
      </c>
      <c r="E100" s="76" t="s">
        <v>440</v>
      </c>
      <c r="F100" s="76" t="s">
        <v>441</v>
      </c>
      <c r="G100" s="77">
        <v>0.50277777777777777</v>
      </c>
      <c r="I100" s="77">
        <v>0.54166666666666663</v>
      </c>
      <c r="J100" s="76" t="s">
        <v>442</v>
      </c>
      <c r="K100" s="76" t="s">
        <v>443</v>
      </c>
      <c r="L100" s="76" t="s">
        <v>440</v>
      </c>
      <c r="M100" s="76" t="s">
        <v>441</v>
      </c>
      <c r="N100" s="20">
        <v>0.56944444444444442</v>
      </c>
      <c r="O100" s="13" t="str">
        <f t="shared" si="26"/>
        <v>-00:11</v>
      </c>
      <c r="P100" s="13" t="str">
        <f t="shared" si="27"/>
        <v>00:40</v>
      </c>
      <c r="Q100" s="4">
        <f t="shared" si="28"/>
        <v>3.125E-2</v>
      </c>
      <c r="R100" s="4">
        <f t="shared" si="29"/>
        <v>6.6666666666666652E-2</v>
      </c>
      <c r="S100" s="5" t="str">
        <f t="shared" si="30"/>
        <v>00:51</v>
      </c>
      <c r="T100" s="3">
        <v>35.9</v>
      </c>
      <c r="U100" s="14" t="str">
        <f t="shared" si="31"/>
        <v>No</v>
      </c>
      <c r="V100" s="82">
        <f t="shared" si="22"/>
        <v>0</v>
      </c>
      <c r="W100" s="14">
        <v>0</v>
      </c>
      <c r="X100" s="14">
        <f t="shared" si="23"/>
        <v>10</v>
      </c>
      <c r="Y100" s="14">
        <f t="shared" si="24"/>
        <v>0</v>
      </c>
      <c r="Z100" s="97">
        <f t="shared" si="25"/>
        <v>0</v>
      </c>
    </row>
    <row r="101" spans="1:26" ht="16.5">
      <c r="A101">
        <v>99</v>
      </c>
      <c r="B101" s="77">
        <v>0.51041666666666663</v>
      </c>
      <c r="C101" s="79" t="s">
        <v>631</v>
      </c>
      <c r="D101" s="76" t="s">
        <v>90</v>
      </c>
      <c r="E101" s="76" t="s">
        <v>91</v>
      </c>
      <c r="F101" s="76" t="s">
        <v>632</v>
      </c>
      <c r="G101" s="77">
        <v>0.52847222222222223</v>
      </c>
      <c r="I101" s="77">
        <v>0.53819444444444442</v>
      </c>
      <c r="J101" s="79" t="s">
        <v>633</v>
      </c>
      <c r="K101" s="76" t="s">
        <v>90</v>
      </c>
      <c r="L101" s="76" t="s">
        <v>91</v>
      </c>
      <c r="M101" s="76" t="s">
        <v>632</v>
      </c>
      <c r="N101" s="20">
        <v>0.57013888888888886</v>
      </c>
      <c r="O101" s="13" t="str">
        <f t="shared" si="26"/>
        <v>00:26</v>
      </c>
      <c r="P101" s="13" t="str">
        <f t="shared" si="27"/>
        <v>00:46</v>
      </c>
      <c r="Q101" s="4">
        <f t="shared" si="28"/>
        <v>2.777777777777779E-2</v>
      </c>
      <c r="R101" s="4">
        <f t="shared" si="29"/>
        <v>4.166666666666663E-2</v>
      </c>
      <c r="S101" s="5" t="str">
        <f t="shared" si="30"/>
        <v>00:20</v>
      </c>
      <c r="T101" s="3">
        <v>24.9</v>
      </c>
      <c r="U101" s="14" t="str">
        <f t="shared" si="31"/>
        <v>Yes</v>
      </c>
      <c r="V101" s="82">
        <f t="shared" si="22"/>
        <v>3.4722222222223209E-3</v>
      </c>
      <c r="W101" s="14">
        <v>0</v>
      </c>
      <c r="X101" s="14">
        <f t="shared" si="23"/>
        <v>10</v>
      </c>
      <c r="Y101" s="14">
        <f t="shared" si="24"/>
        <v>0</v>
      </c>
      <c r="Z101" s="97">
        <f t="shared" si="25"/>
        <v>10</v>
      </c>
    </row>
    <row r="102" spans="1:26" ht="16.5">
      <c r="A102">
        <v>100</v>
      </c>
      <c r="B102" s="77">
        <v>0.51388888888888895</v>
      </c>
      <c r="C102" s="79" t="s">
        <v>386</v>
      </c>
      <c r="D102" s="76" t="s">
        <v>387</v>
      </c>
      <c r="E102" s="76" t="s">
        <v>388</v>
      </c>
      <c r="F102" s="76" t="s">
        <v>389</v>
      </c>
      <c r="G102" s="77">
        <v>0.5</v>
      </c>
      <c r="I102" s="77">
        <v>0.55555555555555558</v>
      </c>
      <c r="J102" s="79" t="s">
        <v>390</v>
      </c>
      <c r="K102" s="76" t="s">
        <v>387</v>
      </c>
      <c r="L102" s="76" t="s">
        <v>388</v>
      </c>
      <c r="M102" s="76" t="s">
        <v>389</v>
      </c>
      <c r="N102" s="20">
        <v>0.55902777777777779</v>
      </c>
      <c r="O102" s="13" t="str">
        <f t="shared" si="26"/>
        <v>-00:20</v>
      </c>
      <c r="P102" s="13" t="str">
        <f t="shared" si="27"/>
        <v>00:05</v>
      </c>
      <c r="Q102" s="4">
        <f t="shared" si="28"/>
        <v>4.166666666666663E-2</v>
      </c>
      <c r="R102" s="4">
        <f t="shared" si="29"/>
        <v>5.902777777777779E-2</v>
      </c>
      <c r="S102" s="5" t="str">
        <f t="shared" si="30"/>
        <v>00:25</v>
      </c>
      <c r="T102" s="3">
        <v>35.799999999999997</v>
      </c>
      <c r="U102" s="14" t="str">
        <f t="shared" si="31"/>
        <v>Yes</v>
      </c>
      <c r="V102" s="82">
        <f t="shared" si="22"/>
        <v>4.8611111111109828E-3</v>
      </c>
      <c r="W102" s="14">
        <v>0</v>
      </c>
      <c r="X102" s="14">
        <f t="shared" si="23"/>
        <v>10</v>
      </c>
      <c r="Y102" s="14">
        <f t="shared" si="24"/>
        <v>0</v>
      </c>
      <c r="Z102" s="97">
        <f t="shared" si="25"/>
        <v>0</v>
      </c>
    </row>
    <row r="103" spans="1:26" ht="16.5">
      <c r="A103">
        <v>101</v>
      </c>
      <c r="B103" s="77">
        <v>0.51874999999999993</v>
      </c>
      <c r="C103" s="76" t="s">
        <v>493</v>
      </c>
      <c r="D103" s="76" t="s">
        <v>368</v>
      </c>
      <c r="E103" s="76" t="s">
        <v>494</v>
      </c>
      <c r="F103" s="76" t="s">
        <v>495</v>
      </c>
      <c r="G103" s="77">
        <v>0.52152777777777781</v>
      </c>
      <c r="I103" s="77">
        <v>0.66666666666666663</v>
      </c>
      <c r="J103" s="76" t="s">
        <v>496</v>
      </c>
      <c r="K103" s="76" t="s">
        <v>460</v>
      </c>
      <c r="L103" s="76" t="s">
        <v>494</v>
      </c>
      <c r="M103" s="76" t="s">
        <v>495</v>
      </c>
      <c r="N103" s="20">
        <v>0.66666666666666663</v>
      </c>
      <c r="O103" s="13" t="str">
        <f t="shared" si="26"/>
        <v>00:04</v>
      </c>
      <c r="P103" s="13" t="str">
        <f t="shared" si="27"/>
        <v>00:00</v>
      </c>
      <c r="Q103" s="4">
        <f t="shared" si="28"/>
        <v>0.1479166666666667</v>
      </c>
      <c r="R103" s="4">
        <f t="shared" si="29"/>
        <v>0.14513888888888882</v>
      </c>
      <c r="S103" s="5" t="str">
        <f t="shared" si="30"/>
        <v>-00:04</v>
      </c>
      <c r="T103" s="3">
        <v>35.799999999999997</v>
      </c>
      <c r="U103" s="14" t="str">
        <f t="shared" si="31"/>
        <v>No</v>
      </c>
      <c r="V103" s="82">
        <f t="shared" si="22"/>
        <v>2.083333333333437E-3</v>
      </c>
      <c r="W103" s="14">
        <v>10</v>
      </c>
      <c r="X103" s="14">
        <f t="shared" si="23"/>
        <v>0</v>
      </c>
      <c r="Y103" s="14">
        <f t="shared" si="24"/>
        <v>0</v>
      </c>
      <c r="Z103" s="97">
        <f t="shared" si="25"/>
        <v>0</v>
      </c>
    </row>
    <row r="104" spans="1:26" ht="16.5">
      <c r="A104">
        <v>102</v>
      </c>
      <c r="B104" s="77">
        <v>0.52083333333333337</v>
      </c>
      <c r="C104" s="76" t="s">
        <v>323</v>
      </c>
      <c r="D104" s="76" t="s">
        <v>63</v>
      </c>
      <c r="E104" s="76" t="s">
        <v>29</v>
      </c>
      <c r="F104" s="76" t="s">
        <v>324</v>
      </c>
      <c r="G104" s="77">
        <v>0.5131944444444444</v>
      </c>
      <c r="I104" s="77">
        <v>0.69097222222222221</v>
      </c>
      <c r="J104" s="76" t="s">
        <v>325</v>
      </c>
      <c r="K104" s="76" t="s">
        <v>105</v>
      </c>
      <c r="L104" s="76" t="s">
        <v>29</v>
      </c>
      <c r="M104" s="76" t="s">
        <v>324</v>
      </c>
      <c r="N104" s="20">
        <v>0.69097222222222221</v>
      </c>
      <c r="O104" s="13" t="str">
        <f t="shared" si="26"/>
        <v>-00:11</v>
      </c>
      <c r="P104" s="13" t="str">
        <f t="shared" si="27"/>
        <v>00:00</v>
      </c>
      <c r="Q104" s="4">
        <f t="shared" si="28"/>
        <v>0.17013888888888884</v>
      </c>
      <c r="R104" s="4">
        <f t="shared" si="29"/>
        <v>0.17777777777777781</v>
      </c>
      <c r="S104" s="5" t="str">
        <f t="shared" si="30"/>
        <v>00:11</v>
      </c>
      <c r="T104" s="3">
        <v>35.799999999999997</v>
      </c>
      <c r="U104" s="14" t="str">
        <f t="shared" si="31"/>
        <v>No</v>
      </c>
      <c r="V104" s="82">
        <f t="shared" si="22"/>
        <v>0</v>
      </c>
      <c r="W104" s="14">
        <v>0</v>
      </c>
      <c r="X104" s="14">
        <f t="shared" si="23"/>
        <v>10</v>
      </c>
      <c r="Y104" s="14">
        <f t="shared" si="24"/>
        <v>0</v>
      </c>
      <c r="Z104" s="97">
        <f t="shared" si="25"/>
        <v>0</v>
      </c>
    </row>
    <row r="105" spans="1:26" ht="16.5">
      <c r="A105">
        <v>103</v>
      </c>
      <c r="B105" s="77">
        <v>0.52083333333333337</v>
      </c>
      <c r="C105" s="76" t="s">
        <v>436</v>
      </c>
      <c r="D105" s="76" t="s">
        <v>228</v>
      </c>
      <c r="E105" s="76" t="s">
        <v>430</v>
      </c>
      <c r="F105" s="76" t="s">
        <v>437</v>
      </c>
      <c r="G105" s="77">
        <v>0.52986111111111112</v>
      </c>
      <c r="I105" s="77">
        <v>0.53819444444444442</v>
      </c>
      <c r="J105" s="76" t="s">
        <v>438</v>
      </c>
      <c r="K105" s="76" t="s">
        <v>228</v>
      </c>
      <c r="L105" s="76" t="s">
        <v>430</v>
      </c>
      <c r="M105" s="76" t="s">
        <v>437</v>
      </c>
      <c r="N105" s="20">
        <v>0.56666666666666665</v>
      </c>
      <c r="O105" s="13" t="str">
        <f t="shared" si="26"/>
        <v>00:13</v>
      </c>
      <c r="P105" s="13" t="str">
        <f t="shared" si="27"/>
        <v>00:41</v>
      </c>
      <c r="Q105" s="4">
        <f t="shared" si="28"/>
        <v>1.7361111111111049E-2</v>
      </c>
      <c r="R105" s="4">
        <f t="shared" si="29"/>
        <v>3.6805555555555536E-2</v>
      </c>
      <c r="S105" s="5" t="str">
        <f t="shared" si="30"/>
        <v>00:28</v>
      </c>
      <c r="T105" s="3">
        <v>35.9</v>
      </c>
      <c r="U105" s="14" t="str">
        <f t="shared" si="31"/>
        <v>Yes</v>
      </c>
      <c r="V105" s="82">
        <f t="shared" si="22"/>
        <v>0</v>
      </c>
      <c r="W105" s="14">
        <v>0</v>
      </c>
      <c r="X105" s="14">
        <f t="shared" si="23"/>
        <v>0</v>
      </c>
      <c r="Y105" s="14">
        <f t="shared" si="24"/>
        <v>10</v>
      </c>
      <c r="Z105" s="97">
        <f t="shared" si="25"/>
        <v>-10</v>
      </c>
    </row>
    <row r="106" spans="1:26" ht="16.5">
      <c r="A106">
        <v>104</v>
      </c>
      <c r="B106" s="77">
        <v>0.52083333333333337</v>
      </c>
      <c r="C106" s="79" t="s">
        <v>639</v>
      </c>
      <c r="D106" s="76" t="s">
        <v>98</v>
      </c>
      <c r="E106" s="76" t="s">
        <v>91</v>
      </c>
      <c r="F106" s="76" t="s">
        <v>640</v>
      </c>
      <c r="G106" s="77">
        <v>0.51597222222222217</v>
      </c>
      <c r="I106" s="77">
        <v>0.55208333333333337</v>
      </c>
      <c r="J106" s="79" t="s">
        <v>641</v>
      </c>
      <c r="K106" s="76" t="s">
        <v>98</v>
      </c>
      <c r="L106" s="76" t="s">
        <v>91</v>
      </c>
      <c r="M106" s="76" t="s">
        <v>640</v>
      </c>
      <c r="N106" s="20">
        <v>0.56111111111111112</v>
      </c>
      <c r="O106" s="13" t="str">
        <f t="shared" si="26"/>
        <v>-00:07</v>
      </c>
      <c r="P106" s="13" t="str">
        <f t="shared" si="27"/>
        <v>00:13</v>
      </c>
      <c r="Q106" s="4">
        <f t="shared" si="28"/>
        <v>3.125E-2</v>
      </c>
      <c r="R106" s="4">
        <f t="shared" si="29"/>
        <v>4.5138888888888951E-2</v>
      </c>
      <c r="S106" s="5" t="str">
        <f t="shared" si="30"/>
        <v>00:20</v>
      </c>
      <c r="T106" s="3">
        <v>28.7</v>
      </c>
      <c r="U106" s="14" t="str">
        <f t="shared" si="31"/>
        <v>Yes</v>
      </c>
      <c r="V106" s="82">
        <f t="shared" si="22"/>
        <v>3.4722222222222099E-3</v>
      </c>
      <c r="W106" s="14">
        <v>0</v>
      </c>
      <c r="X106" s="14">
        <f t="shared" si="23"/>
        <v>10</v>
      </c>
      <c r="Y106" s="14">
        <f t="shared" si="24"/>
        <v>0</v>
      </c>
      <c r="Z106" s="97">
        <f t="shared" si="25"/>
        <v>10</v>
      </c>
    </row>
    <row r="107" spans="1:26" ht="16.5">
      <c r="A107">
        <v>105</v>
      </c>
      <c r="B107" s="77">
        <v>0.52430555555555558</v>
      </c>
      <c r="C107" s="76" t="s">
        <v>428</v>
      </c>
      <c r="D107" s="76" t="s">
        <v>429</v>
      </c>
      <c r="E107" s="76" t="s">
        <v>430</v>
      </c>
      <c r="F107" s="76" t="s">
        <v>431</v>
      </c>
      <c r="G107" s="77">
        <v>0.52777777777777779</v>
      </c>
      <c r="I107" s="77">
        <v>0.54166666666666663</v>
      </c>
      <c r="J107" s="76" t="s">
        <v>432</v>
      </c>
      <c r="K107" s="76" t="s">
        <v>429</v>
      </c>
      <c r="L107" s="76" t="s">
        <v>430</v>
      </c>
      <c r="M107" s="76" t="s">
        <v>431</v>
      </c>
      <c r="N107" s="20">
        <v>0.56527777777777777</v>
      </c>
      <c r="O107" s="13" t="str">
        <f t="shared" si="26"/>
        <v>00:05</v>
      </c>
      <c r="P107" s="13" t="str">
        <f t="shared" si="27"/>
        <v>00:34</v>
      </c>
      <c r="Q107" s="4">
        <f t="shared" si="28"/>
        <v>1.7361111111111049E-2</v>
      </c>
      <c r="R107" s="4">
        <f t="shared" si="29"/>
        <v>3.7499999999999978E-2</v>
      </c>
      <c r="S107" s="5" t="str">
        <f t="shared" si="30"/>
        <v>00:29</v>
      </c>
      <c r="T107" s="3">
        <v>35.9</v>
      </c>
      <c r="U107" s="14" t="str">
        <f t="shared" si="31"/>
        <v>Yes</v>
      </c>
      <c r="V107" s="82">
        <f t="shared" si="22"/>
        <v>1.041666666666663E-2</v>
      </c>
      <c r="W107" s="14">
        <v>0</v>
      </c>
      <c r="X107" s="14">
        <f t="shared" si="23"/>
        <v>0</v>
      </c>
      <c r="Y107" s="14">
        <f t="shared" si="24"/>
        <v>10</v>
      </c>
      <c r="Z107" s="97">
        <f t="shared" si="25"/>
        <v>-10</v>
      </c>
    </row>
    <row r="108" spans="1:26" ht="16.5">
      <c r="A108">
        <v>106</v>
      </c>
      <c r="B108" s="77">
        <v>0.53472222222222221</v>
      </c>
      <c r="C108" s="76" t="s">
        <v>261</v>
      </c>
      <c r="D108" s="76" t="s">
        <v>237</v>
      </c>
      <c r="E108" s="76" t="s">
        <v>257</v>
      </c>
      <c r="F108" s="76" t="s">
        <v>262</v>
      </c>
      <c r="G108" s="77">
        <v>0.52638888888888891</v>
      </c>
      <c r="I108" s="77">
        <v>0.56944444444444442</v>
      </c>
      <c r="J108" s="76" t="s">
        <v>263</v>
      </c>
      <c r="K108" s="76" t="s">
        <v>256</v>
      </c>
      <c r="L108" s="76" t="s">
        <v>257</v>
      </c>
      <c r="M108" s="76" t="s">
        <v>262</v>
      </c>
      <c r="N108" s="20">
        <v>0.58194444444444449</v>
      </c>
      <c r="O108" s="13" t="str">
        <f t="shared" si="26"/>
        <v>-00:12</v>
      </c>
      <c r="P108" s="13" t="str">
        <f t="shared" si="27"/>
        <v>00:18</v>
      </c>
      <c r="Q108" s="4">
        <f t="shared" si="28"/>
        <v>3.472222222222221E-2</v>
      </c>
      <c r="R108" s="4">
        <f t="shared" si="29"/>
        <v>5.555555555555558E-2</v>
      </c>
      <c r="S108" s="5" t="str">
        <f t="shared" si="30"/>
        <v>00:30</v>
      </c>
      <c r="T108" s="3">
        <v>35.799999999999997</v>
      </c>
      <c r="U108" s="14" t="str">
        <f t="shared" si="31"/>
        <v>No</v>
      </c>
      <c r="V108" s="82">
        <f t="shared" si="22"/>
        <v>0</v>
      </c>
      <c r="W108" s="14">
        <v>10</v>
      </c>
      <c r="X108" s="14">
        <f t="shared" si="23"/>
        <v>0</v>
      </c>
      <c r="Y108" s="14">
        <f t="shared" si="24"/>
        <v>0</v>
      </c>
      <c r="Z108" s="97">
        <f t="shared" si="25"/>
        <v>0</v>
      </c>
    </row>
    <row r="109" spans="1:26" ht="16.5">
      <c r="A109">
        <v>107</v>
      </c>
      <c r="B109" s="77">
        <v>0.53472222222222221</v>
      </c>
      <c r="C109" s="76" t="s">
        <v>319</v>
      </c>
      <c r="D109" s="76" t="s">
        <v>237</v>
      </c>
      <c r="E109" s="76" t="s">
        <v>29</v>
      </c>
      <c r="F109" s="76" t="s">
        <v>320</v>
      </c>
      <c r="G109" s="77">
        <v>0.53680555555555554</v>
      </c>
      <c r="I109" s="77">
        <v>0.60069444444444442</v>
      </c>
      <c r="J109" s="79" t="s">
        <v>321</v>
      </c>
      <c r="K109" s="76" t="s">
        <v>322</v>
      </c>
      <c r="L109" s="76" t="s">
        <v>29</v>
      </c>
      <c r="M109" s="76" t="s">
        <v>320</v>
      </c>
      <c r="N109" s="20">
        <v>0.61597222222222225</v>
      </c>
      <c r="O109" s="13" t="str">
        <f t="shared" si="26"/>
        <v>00:03</v>
      </c>
      <c r="P109" s="13" t="str">
        <f t="shared" si="27"/>
        <v>00:22</v>
      </c>
      <c r="Q109" s="4">
        <f t="shared" si="28"/>
        <v>6.597222222222221E-2</v>
      </c>
      <c r="R109" s="4">
        <f t="shared" si="29"/>
        <v>7.9166666666666718E-2</v>
      </c>
      <c r="S109" s="5" t="str">
        <f t="shared" si="30"/>
        <v>00:19</v>
      </c>
      <c r="T109" s="3">
        <v>35.799999999999997</v>
      </c>
      <c r="U109" s="14" t="str">
        <f t="shared" si="31"/>
        <v>No</v>
      </c>
      <c r="V109" s="82">
        <f t="shared" si="22"/>
        <v>0</v>
      </c>
      <c r="W109" s="14">
        <v>0</v>
      </c>
      <c r="X109" s="14">
        <f t="shared" si="23"/>
        <v>10</v>
      </c>
      <c r="Y109" s="14">
        <f t="shared" si="24"/>
        <v>0</v>
      </c>
      <c r="Z109" s="97">
        <f t="shared" si="25"/>
        <v>0</v>
      </c>
    </row>
    <row r="110" spans="1:26" ht="16.5">
      <c r="A110">
        <v>108</v>
      </c>
      <c r="B110" s="77">
        <v>0.53472222222222221</v>
      </c>
      <c r="C110" s="79" t="s">
        <v>444</v>
      </c>
      <c r="D110" s="76" t="s">
        <v>445</v>
      </c>
      <c r="E110" s="76" t="s">
        <v>446</v>
      </c>
      <c r="F110" s="76" t="s">
        <v>447</v>
      </c>
      <c r="G110" s="77">
        <v>0.54583333333333328</v>
      </c>
      <c r="I110" s="77">
        <v>0.57638888888888895</v>
      </c>
      <c r="J110" s="79" t="s">
        <v>448</v>
      </c>
      <c r="K110" s="76" t="s">
        <v>445</v>
      </c>
      <c r="L110" s="76" t="s">
        <v>446</v>
      </c>
      <c r="M110" s="76" t="s">
        <v>447</v>
      </c>
      <c r="N110" s="20">
        <v>0.59444444444444444</v>
      </c>
      <c r="O110" s="13" t="str">
        <f t="shared" si="26"/>
        <v>00:16</v>
      </c>
      <c r="P110" s="13" t="str">
        <f t="shared" si="27"/>
        <v>00:26</v>
      </c>
      <c r="Q110" s="4">
        <f t="shared" si="28"/>
        <v>4.1666666666666741E-2</v>
      </c>
      <c r="R110" s="4">
        <f t="shared" si="29"/>
        <v>4.861111111111116E-2</v>
      </c>
      <c r="S110" s="5" t="str">
        <f t="shared" si="30"/>
        <v>00:10</v>
      </c>
      <c r="T110" s="3">
        <v>35.9</v>
      </c>
      <c r="U110" s="14" t="str">
        <f t="shared" si="31"/>
        <v>Yes</v>
      </c>
      <c r="V110" s="82">
        <f t="shared" si="22"/>
        <v>6.9444444444444198E-3</v>
      </c>
      <c r="W110" s="14">
        <v>0</v>
      </c>
      <c r="X110" s="14">
        <f t="shared" si="23"/>
        <v>10</v>
      </c>
      <c r="Y110" s="14">
        <f t="shared" si="24"/>
        <v>0</v>
      </c>
      <c r="Z110" s="97">
        <f t="shared" si="25"/>
        <v>0</v>
      </c>
    </row>
    <row r="111" spans="1:26" ht="16.5">
      <c r="A111">
        <v>109</v>
      </c>
      <c r="B111" s="77">
        <v>0.54166666666666663</v>
      </c>
      <c r="C111" s="76" t="s">
        <v>48</v>
      </c>
      <c r="D111" s="76" t="s">
        <v>49</v>
      </c>
      <c r="E111" s="76" t="s">
        <v>50</v>
      </c>
      <c r="F111" s="76" t="s">
        <v>51</v>
      </c>
      <c r="G111" s="77">
        <v>0.56388888888888888</v>
      </c>
      <c r="I111" s="77">
        <v>0.58333333333333337</v>
      </c>
      <c r="J111" s="76" t="s">
        <v>52</v>
      </c>
      <c r="K111" s="76" t="s">
        <v>49</v>
      </c>
      <c r="L111" s="76" t="s">
        <v>50</v>
      </c>
      <c r="M111" s="76" t="s">
        <v>51</v>
      </c>
      <c r="N111" s="20">
        <v>0.61805555555555558</v>
      </c>
      <c r="O111" s="13" t="str">
        <f t="shared" si="26"/>
        <v>00:32</v>
      </c>
      <c r="P111" s="13" t="str">
        <f t="shared" si="27"/>
        <v>00:50</v>
      </c>
      <c r="Q111" s="4">
        <f t="shared" si="28"/>
        <v>4.1666666666666741E-2</v>
      </c>
      <c r="R111" s="4">
        <f t="shared" si="29"/>
        <v>5.4166666666666696E-2</v>
      </c>
      <c r="S111" s="5" t="str">
        <f t="shared" si="30"/>
        <v>00:18</v>
      </c>
      <c r="T111" s="3">
        <v>35.799999999999997</v>
      </c>
      <c r="U111" s="14" t="str">
        <f t="shared" si="31"/>
        <v>Yes</v>
      </c>
      <c r="V111" s="82">
        <f t="shared" si="22"/>
        <v>3.4722222222223209E-3</v>
      </c>
      <c r="W111" s="14">
        <v>0</v>
      </c>
      <c r="X111" s="14">
        <f t="shared" si="23"/>
        <v>10</v>
      </c>
      <c r="Y111" s="14">
        <f t="shared" si="24"/>
        <v>0</v>
      </c>
      <c r="Z111" s="97">
        <f t="shared" si="25"/>
        <v>0</v>
      </c>
    </row>
    <row r="112" spans="1:26" ht="16.5">
      <c r="A112">
        <v>110</v>
      </c>
      <c r="B112" s="77">
        <v>0.54513888888888895</v>
      </c>
      <c r="C112" s="76" t="s">
        <v>165</v>
      </c>
      <c r="D112" s="76" t="s">
        <v>164</v>
      </c>
      <c r="E112" s="76" t="s">
        <v>29</v>
      </c>
      <c r="F112" s="76" t="s">
        <v>162</v>
      </c>
      <c r="G112" s="77">
        <v>0.54305555555555551</v>
      </c>
      <c r="I112" s="77">
        <v>0.57986111111111105</v>
      </c>
      <c r="J112" s="79" t="s">
        <v>166</v>
      </c>
      <c r="K112" s="76" t="s">
        <v>90</v>
      </c>
      <c r="L112" s="76" t="s">
        <v>29</v>
      </c>
      <c r="M112" s="76" t="s">
        <v>162</v>
      </c>
      <c r="N112" s="20">
        <v>0.60625000000000007</v>
      </c>
      <c r="O112" s="13" t="str">
        <f t="shared" si="26"/>
        <v>-00:03</v>
      </c>
      <c r="P112" s="13" t="str">
        <f t="shared" si="27"/>
        <v>00:38</v>
      </c>
      <c r="Q112" s="4">
        <f t="shared" si="28"/>
        <v>3.4722222222222099E-2</v>
      </c>
      <c r="R112" s="4">
        <f t="shared" si="29"/>
        <v>6.3194444444444553E-2</v>
      </c>
      <c r="S112" s="5" t="str">
        <f t="shared" si="30"/>
        <v>00:41</v>
      </c>
      <c r="T112" s="3">
        <v>35.799999999999997</v>
      </c>
      <c r="U112" s="14" t="str">
        <f t="shared" si="31"/>
        <v>No</v>
      </c>
      <c r="V112" s="82">
        <f t="shared" si="22"/>
        <v>0</v>
      </c>
      <c r="W112" s="14">
        <v>0</v>
      </c>
      <c r="X112" s="14">
        <f t="shared" si="23"/>
        <v>10</v>
      </c>
      <c r="Y112" s="14">
        <f t="shared" si="24"/>
        <v>0</v>
      </c>
      <c r="Z112" s="97">
        <f t="shared" si="25"/>
        <v>0</v>
      </c>
    </row>
    <row r="113" spans="1:26" ht="16.5">
      <c r="A113">
        <v>111</v>
      </c>
      <c r="B113" s="77">
        <v>0.54513888888888895</v>
      </c>
      <c r="C113" s="79" t="s">
        <v>346</v>
      </c>
      <c r="D113" s="76" t="s">
        <v>308</v>
      </c>
      <c r="E113" s="76" t="s">
        <v>29</v>
      </c>
      <c r="F113" s="76" t="s">
        <v>344</v>
      </c>
      <c r="G113" s="77">
        <v>0.54513888888888895</v>
      </c>
      <c r="I113" s="77">
        <v>0.62152777777777779</v>
      </c>
      <c r="J113" s="79" t="s">
        <v>347</v>
      </c>
      <c r="K113" s="76" t="s">
        <v>63</v>
      </c>
      <c r="L113" s="76" t="s">
        <v>29</v>
      </c>
      <c r="M113" s="76" t="s">
        <v>344</v>
      </c>
      <c r="N113" s="20">
        <v>0.63194444444444442</v>
      </c>
      <c r="O113" s="13" t="str">
        <f t="shared" si="26"/>
        <v>00:00</v>
      </c>
      <c r="P113" s="13" t="str">
        <f t="shared" si="27"/>
        <v>00:15</v>
      </c>
      <c r="Q113" s="4">
        <f t="shared" si="28"/>
        <v>7.638888888888884E-2</v>
      </c>
      <c r="R113" s="4">
        <f t="shared" si="29"/>
        <v>8.6805555555555469E-2</v>
      </c>
      <c r="S113" s="5" t="str">
        <f t="shared" si="30"/>
        <v>00:15</v>
      </c>
      <c r="T113" s="3">
        <v>35.799999999999997</v>
      </c>
      <c r="U113" s="14" t="str">
        <f t="shared" si="31"/>
        <v>No</v>
      </c>
      <c r="V113" s="82">
        <f t="shared" si="22"/>
        <v>0</v>
      </c>
      <c r="W113" s="14">
        <v>0</v>
      </c>
      <c r="X113" s="14">
        <f t="shared" si="23"/>
        <v>10</v>
      </c>
      <c r="Y113" s="14">
        <f t="shared" si="24"/>
        <v>0</v>
      </c>
      <c r="Z113" s="97">
        <f t="shared" si="25"/>
        <v>0</v>
      </c>
    </row>
    <row r="114" spans="1:26" ht="16.5">
      <c r="A114">
        <v>112</v>
      </c>
      <c r="B114" s="77">
        <v>0.54513888888888895</v>
      </c>
      <c r="C114" s="76" t="s">
        <v>510</v>
      </c>
      <c r="D114" s="76" t="s">
        <v>511</v>
      </c>
      <c r="E114" s="76" t="s">
        <v>512</v>
      </c>
      <c r="F114" s="76" t="s">
        <v>513</v>
      </c>
      <c r="G114" s="77">
        <v>0.54166666666666663</v>
      </c>
      <c r="I114" s="77">
        <v>0.66666666666666663</v>
      </c>
      <c r="J114" s="76" t="s">
        <v>514</v>
      </c>
      <c r="K114" s="76" t="s">
        <v>515</v>
      </c>
      <c r="L114" s="76" t="s">
        <v>512</v>
      </c>
      <c r="M114" s="76" t="s">
        <v>513</v>
      </c>
      <c r="N114" s="20">
        <v>0.66666666666666663</v>
      </c>
      <c r="O114" s="13" t="str">
        <f t="shared" si="26"/>
        <v>-00:05</v>
      </c>
      <c r="P114" s="13" t="str">
        <f t="shared" si="27"/>
        <v>00:00</v>
      </c>
      <c r="Q114" s="4">
        <f t="shared" si="28"/>
        <v>0.12152777777777768</v>
      </c>
      <c r="R114" s="4">
        <f t="shared" si="29"/>
        <v>0.125</v>
      </c>
      <c r="S114" s="5" t="str">
        <f t="shared" si="30"/>
        <v>00:05</v>
      </c>
      <c r="T114" s="3">
        <v>35.799999999999997</v>
      </c>
      <c r="U114" s="14" t="str">
        <f t="shared" si="31"/>
        <v>No</v>
      </c>
      <c r="V114" s="82">
        <f t="shared" si="22"/>
        <v>3.4722222222220989E-3</v>
      </c>
      <c r="W114" s="14">
        <v>0</v>
      </c>
      <c r="X114" s="14">
        <f t="shared" si="23"/>
        <v>10</v>
      </c>
      <c r="Y114" s="14">
        <f t="shared" si="24"/>
        <v>0</v>
      </c>
      <c r="Z114" s="97">
        <f t="shared" si="25"/>
        <v>0</v>
      </c>
    </row>
    <row r="115" spans="1:26" ht="16.5">
      <c r="A115">
        <v>113</v>
      </c>
      <c r="B115" s="77">
        <v>0.54861111111111105</v>
      </c>
      <c r="C115" s="79" t="s">
        <v>42</v>
      </c>
      <c r="D115" s="76" t="s">
        <v>38</v>
      </c>
      <c r="E115" s="76" t="s">
        <v>29</v>
      </c>
      <c r="F115" s="76" t="s">
        <v>40</v>
      </c>
      <c r="G115" s="77">
        <v>0.56111111111111112</v>
      </c>
      <c r="I115" s="77">
        <v>0.59375</v>
      </c>
      <c r="J115" s="79" t="s">
        <v>43</v>
      </c>
      <c r="K115" s="76" t="s">
        <v>14</v>
      </c>
      <c r="L115" s="76" t="s">
        <v>29</v>
      </c>
      <c r="M115" s="76" t="s">
        <v>40</v>
      </c>
      <c r="N115" s="20">
        <v>0.61041666666666672</v>
      </c>
      <c r="O115" s="13" t="str">
        <f t="shared" si="26"/>
        <v>00:18</v>
      </c>
      <c r="P115" s="13" t="str">
        <f t="shared" si="27"/>
        <v>00:24</v>
      </c>
      <c r="Q115" s="4">
        <f t="shared" si="28"/>
        <v>4.5138888888888951E-2</v>
      </c>
      <c r="R115" s="4">
        <f t="shared" si="29"/>
        <v>4.9305555555555602E-2</v>
      </c>
      <c r="S115" s="5" t="str">
        <f t="shared" si="30"/>
        <v>00:06</v>
      </c>
      <c r="T115" s="3">
        <v>35.799999999999997</v>
      </c>
      <c r="U115" s="14" t="str">
        <f t="shared" si="31"/>
        <v>No</v>
      </c>
      <c r="V115" s="82">
        <f t="shared" si="22"/>
        <v>6.9444444444445308E-3</v>
      </c>
      <c r="W115" s="14">
        <v>0</v>
      </c>
      <c r="X115" s="14">
        <f t="shared" si="23"/>
        <v>10</v>
      </c>
      <c r="Y115" s="14">
        <f t="shared" si="24"/>
        <v>0</v>
      </c>
      <c r="Z115" s="97">
        <f t="shared" si="25"/>
        <v>0</v>
      </c>
    </row>
    <row r="116" spans="1:26" ht="16.5">
      <c r="A116">
        <v>114</v>
      </c>
      <c r="B116" s="77">
        <v>0.55555555555555558</v>
      </c>
      <c r="C116" s="76" t="s">
        <v>127</v>
      </c>
      <c r="D116" s="76" t="s">
        <v>126</v>
      </c>
      <c r="E116" s="76" t="s">
        <v>29</v>
      </c>
      <c r="F116" s="76" t="s">
        <v>124</v>
      </c>
      <c r="G116" s="77">
        <v>0.5541666666666667</v>
      </c>
      <c r="I116" s="77">
        <v>0.59375</v>
      </c>
      <c r="J116" s="76" t="s">
        <v>128</v>
      </c>
      <c r="K116" s="76" t="s">
        <v>129</v>
      </c>
      <c r="L116" s="76" t="s">
        <v>29</v>
      </c>
      <c r="M116" s="76" t="s">
        <v>124</v>
      </c>
      <c r="N116" s="20">
        <v>0.61458333333333337</v>
      </c>
      <c r="O116" s="13" t="str">
        <f t="shared" si="26"/>
        <v>-00:02</v>
      </c>
      <c r="P116" s="13" t="str">
        <f t="shared" si="27"/>
        <v>00:30</v>
      </c>
      <c r="Q116" s="4">
        <f t="shared" si="28"/>
        <v>3.819444444444442E-2</v>
      </c>
      <c r="R116" s="4">
        <f t="shared" si="29"/>
        <v>6.0416666666666674E-2</v>
      </c>
      <c r="S116" s="5" t="str">
        <f t="shared" si="30"/>
        <v>00:32</v>
      </c>
      <c r="T116" s="3">
        <v>35.799999999999997</v>
      </c>
      <c r="U116" s="14" t="str">
        <f t="shared" si="31"/>
        <v>No</v>
      </c>
      <c r="V116" s="82">
        <f t="shared" si="22"/>
        <v>0</v>
      </c>
      <c r="W116" s="14">
        <v>0</v>
      </c>
      <c r="X116" s="14">
        <f t="shared" si="23"/>
        <v>10</v>
      </c>
      <c r="Y116" s="14">
        <f t="shared" si="24"/>
        <v>0</v>
      </c>
      <c r="Z116" s="97">
        <f t="shared" si="25"/>
        <v>0</v>
      </c>
    </row>
    <row r="117" spans="1:26" ht="16.5">
      <c r="A117">
        <v>115</v>
      </c>
      <c r="B117" s="77">
        <v>0.55555555555555558</v>
      </c>
      <c r="C117" s="76" t="s">
        <v>176</v>
      </c>
      <c r="D117" s="76" t="s">
        <v>123</v>
      </c>
      <c r="E117" s="76" t="s">
        <v>29</v>
      </c>
      <c r="F117" s="76" t="s">
        <v>174</v>
      </c>
      <c r="G117" s="77">
        <v>0.54305555555555551</v>
      </c>
      <c r="I117" s="77">
        <v>0.59027777777777779</v>
      </c>
      <c r="J117" s="79" t="s">
        <v>177</v>
      </c>
      <c r="K117" s="76" t="s">
        <v>178</v>
      </c>
      <c r="L117" s="76" t="s">
        <v>29</v>
      </c>
      <c r="M117" s="76" t="s">
        <v>174</v>
      </c>
      <c r="N117" s="20">
        <v>0.60416666666666663</v>
      </c>
      <c r="O117" s="13" t="str">
        <f t="shared" si="26"/>
        <v>-00:18</v>
      </c>
      <c r="P117" s="13" t="str">
        <f t="shared" si="27"/>
        <v>00:20</v>
      </c>
      <c r="Q117" s="4">
        <f t="shared" si="28"/>
        <v>3.472222222222221E-2</v>
      </c>
      <c r="R117" s="4">
        <f t="shared" si="29"/>
        <v>6.1111111111111116E-2</v>
      </c>
      <c r="S117" s="5" t="str">
        <f t="shared" si="30"/>
        <v>00:38</v>
      </c>
      <c r="T117" s="3">
        <v>35.799999999999997</v>
      </c>
      <c r="U117" s="14" t="str">
        <f t="shared" si="31"/>
        <v>No</v>
      </c>
      <c r="V117" s="82">
        <f t="shared" si="22"/>
        <v>0</v>
      </c>
      <c r="W117" s="14">
        <v>0</v>
      </c>
      <c r="X117" s="14">
        <f t="shared" si="23"/>
        <v>10</v>
      </c>
      <c r="Y117" s="14">
        <f t="shared" si="24"/>
        <v>0</v>
      </c>
      <c r="Z117" s="97">
        <f t="shared" si="25"/>
        <v>0</v>
      </c>
    </row>
    <row r="118" spans="1:26" ht="16.5">
      <c r="A118">
        <v>116</v>
      </c>
      <c r="B118" s="77">
        <v>0.55555555555555558</v>
      </c>
      <c r="C118" s="79" t="s">
        <v>562</v>
      </c>
      <c r="D118" s="76" t="s">
        <v>563</v>
      </c>
      <c r="E118" s="76" t="s">
        <v>564</v>
      </c>
      <c r="F118" s="76" t="s">
        <v>565</v>
      </c>
      <c r="G118" s="77">
        <v>0.53472222222222221</v>
      </c>
      <c r="I118" s="77">
        <v>0.63888888888888895</v>
      </c>
      <c r="J118" s="79" t="s">
        <v>566</v>
      </c>
      <c r="K118" s="76" t="s">
        <v>563</v>
      </c>
      <c r="L118" s="76" t="s">
        <v>564</v>
      </c>
      <c r="M118" s="76" t="s">
        <v>565</v>
      </c>
      <c r="N118" s="20">
        <v>0.6479166666666667</v>
      </c>
      <c r="O118" s="13" t="str">
        <f t="shared" si="26"/>
        <v>-00:30</v>
      </c>
      <c r="P118" s="13" t="str">
        <f t="shared" si="27"/>
        <v>00:13</v>
      </c>
      <c r="Q118" s="4">
        <f t="shared" si="28"/>
        <v>8.333333333333337E-2</v>
      </c>
      <c r="R118" s="4">
        <f t="shared" si="29"/>
        <v>0.11319444444444449</v>
      </c>
      <c r="S118" s="5" t="str">
        <f t="shared" si="30"/>
        <v>00:43</v>
      </c>
      <c r="T118" s="3">
        <v>64.8</v>
      </c>
      <c r="U118" s="14" t="str">
        <f t="shared" si="31"/>
        <v>Yes</v>
      </c>
      <c r="V118" s="82">
        <f t="shared" si="22"/>
        <v>0</v>
      </c>
      <c r="W118" s="14">
        <v>10</v>
      </c>
      <c r="X118" s="14">
        <f t="shared" si="23"/>
        <v>0</v>
      </c>
      <c r="Y118" s="14">
        <f t="shared" si="24"/>
        <v>0</v>
      </c>
      <c r="Z118" s="97">
        <f t="shared" si="25"/>
        <v>0</v>
      </c>
    </row>
    <row r="119" spans="1:26" ht="16.5">
      <c r="A119">
        <v>117</v>
      </c>
      <c r="B119" s="77">
        <v>0.55555555555555558</v>
      </c>
      <c r="C119" s="76" t="s">
        <v>654</v>
      </c>
      <c r="D119" s="76" t="s">
        <v>655</v>
      </c>
      <c r="E119" s="76" t="s">
        <v>656</v>
      </c>
      <c r="F119" s="76" t="s">
        <v>657</v>
      </c>
      <c r="G119" s="77">
        <v>0.55208333333333337</v>
      </c>
      <c r="I119" s="77">
        <v>0.58680555555555558</v>
      </c>
      <c r="J119" s="76" t="s">
        <v>658</v>
      </c>
      <c r="K119" s="76" t="s">
        <v>655</v>
      </c>
      <c r="L119" s="76" t="s">
        <v>656</v>
      </c>
      <c r="M119" s="76" t="s">
        <v>657</v>
      </c>
      <c r="N119" s="20">
        <v>0.60277777777777775</v>
      </c>
      <c r="O119" s="13" t="str">
        <f t="shared" si="26"/>
        <v>-00:05</v>
      </c>
      <c r="P119" s="13" t="str">
        <f t="shared" si="27"/>
        <v>00:23</v>
      </c>
      <c r="Q119" s="4">
        <f t="shared" si="28"/>
        <v>3.125E-2</v>
      </c>
      <c r="R119" s="4">
        <f t="shared" si="29"/>
        <v>5.0694444444444375E-2</v>
      </c>
      <c r="S119" s="5" t="str">
        <f t="shared" si="30"/>
        <v>00:28</v>
      </c>
      <c r="T119" s="3">
        <v>33.700000000000003</v>
      </c>
      <c r="U119" s="14" t="str">
        <f t="shared" si="31"/>
        <v>Yes</v>
      </c>
      <c r="V119" s="82">
        <f t="shared" si="22"/>
        <v>3.4722222222222099E-3</v>
      </c>
      <c r="W119" s="14">
        <v>0</v>
      </c>
      <c r="X119" s="14">
        <f t="shared" si="23"/>
        <v>10</v>
      </c>
      <c r="Y119" s="14">
        <f t="shared" si="24"/>
        <v>0</v>
      </c>
      <c r="Z119" s="97">
        <f t="shared" si="25"/>
        <v>0</v>
      </c>
    </row>
    <row r="120" spans="1:26" ht="16.5">
      <c r="A120">
        <v>118</v>
      </c>
      <c r="B120" s="77">
        <v>0.55902777777777779</v>
      </c>
      <c r="C120" s="76" t="s">
        <v>659</v>
      </c>
      <c r="D120" s="76" t="s">
        <v>660</v>
      </c>
      <c r="E120" s="76" t="s">
        <v>661</v>
      </c>
      <c r="F120" s="76" t="s">
        <v>662</v>
      </c>
      <c r="G120" s="77">
        <v>0.5756944444444444</v>
      </c>
      <c r="I120" s="77">
        <v>0.63194444444444442</v>
      </c>
      <c r="J120" s="76" t="s">
        <v>659</v>
      </c>
      <c r="K120" s="76" t="s">
        <v>663</v>
      </c>
      <c r="L120" s="76" t="s">
        <v>661</v>
      </c>
      <c r="M120" s="76" t="s">
        <v>662</v>
      </c>
      <c r="N120" s="20">
        <v>0.63888888888888895</v>
      </c>
      <c r="O120" s="13" t="str">
        <f t="shared" si="26"/>
        <v>00:24</v>
      </c>
      <c r="P120" s="13" t="str">
        <f t="shared" si="27"/>
        <v>00:10</v>
      </c>
      <c r="Q120" s="4">
        <f t="shared" si="28"/>
        <v>7.291666666666663E-2</v>
      </c>
      <c r="R120" s="4">
        <f t="shared" si="29"/>
        <v>6.3194444444444553E-2</v>
      </c>
      <c r="S120" s="5" t="str">
        <f t="shared" si="30"/>
        <v>-00:14</v>
      </c>
      <c r="T120" s="3">
        <v>21.1</v>
      </c>
      <c r="U120" s="14" t="str">
        <f t="shared" si="31"/>
        <v>No</v>
      </c>
      <c r="V120" s="82">
        <f t="shared" si="22"/>
        <v>3.4722222222222099E-3</v>
      </c>
      <c r="W120" s="14">
        <v>0</v>
      </c>
      <c r="X120" s="14">
        <f t="shared" si="23"/>
        <v>10</v>
      </c>
      <c r="Y120" s="14">
        <f t="shared" si="24"/>
        <v>0</v>
      </c>
      <c r="Z120" s="97">
        <f t="shared" si="25"/>
        <v>0</v>
      </c>
    </row>
    <row r="121" spans="1:26" ht="16.5">
      <c r="A121">
        <v>119</v>
      </c>
      <c r="B121" s="77">
        <v>0.5625</v>
      </c>
      <c r="C121" s="79" t="s">
        <v>111</v>
      </c>
      <c r="D121" s="76" t="s">
        <v>24</v>
      </c>
      <c r="E121" s="76" t="s">
        <v>29</v>
      </c>
      <c r="F121" s="76" t="s">
        <v>109</v>
      </c>
      <c r="G121" s="77">
        <v>0.55069444444444449</v>
      </c>
      <c r="I121" s="77">
        <v>0.58680555555555558</v>
      </c>
      <c r="J121" s="79" t="s">
        <v>112</v>
      </c>
      <c r="K121" s="76" t="s">
        <v>113</v>
      </c>
      <c r="L121" s="76" t="s">
        <v>29</v>
      </c>
      <c r="M121" s="76" t="s">
        <v>109</v>
      </c>
      <c r="N121" s="20">
        <v>0.6</v>
      </c>
      <c r="O121" s="13" t="str">
        <f t="shared" si="26"/>
        <v>-00:17</v>
      </c>
      <c r="P121" s="13" t="str">
        <f t="shared" si="27"/>
        <v>00:19</v>
      </c>
      <c r="Q121" s="4">
        <f t="shared" si="28"/>
        <v>2.430555555555558E-2</v>
      </c>
      <c r="R121" s="4">
        <f t="shared" si="29"/>
        <v>4.9305555555555491E-2</v>
      </c>
      <c r="S121" s="5" t="str">
        <f t="shared" si="30"/>
        <v>00:36</v>
      </c>
      <c r="T121" s="3">
        <v>35.799999999999997</v>
      </c>
      <c r="U121" s="14" t="str">
        <f t="shared" si="31"/>
        <v>No</v>
      </c>
      <c r="V121" s="82">
        <f t="shared" si="22"/>
        <v>0</v>
      </c>
      <c r="W121" s="14">
        <v>0</v>
      </c>
      <c r="X121" s="14">
        <f t="shared" si="23"/>
        <v>10</v>
      </c>
      <c r="Y121" s="14">
        <f t="shared" si="24"/>
        <v>0</v>
      </c>
      <c r="Z121" s="97">
        <f t="shared" si="25"/>
        <v>0</v>
      </c>
    </row>
    <row r="122" spans="1:26" ht="16.5">
      <c r="A122">
        <v>120</v>
      </c>
      <c r="B122" s="77">
        <v>0.5625</v>
      </c>
      <c r="C122" s="76" t="s">
        <v>131</v>
      </c>
      <c r="D122" s="76" t="s">
        <v>132</v>
      </c>
      <c r="E122" s="76" t="s">
        <v>29</v>
      </c>
      <c r="F122" s="76" t="s">
        <v>133</v>
      </c>
      <c r="G122" s="77">
        <v>0.56805555555555554</v>
      </c>
      <c r="I122" s="77">
        <v>0.63888888888888895</v>
      </c>
      <c r="J122" s="79" t="s">
        <v>134</v>
      </c>
      <c r="K122" s="76" t="s">
        <v>45</v>
      </c>
      <c r="L122" s="76" t="s">
        <v>29</v>
      </c>
      <c r="M122" s="76" t="s">
        <v>133</v>
      </c>
      <c r="N122" s="20">
        <v>0.64513888888888882</v>
      </c>
      <c r="O122" s="13" t="str">
        <f t="shared" si="26"/>
        <v>00:08</v>
      </c>
      <c r="P122" s="13" t="str">
        <f t="shared" si="27"/>
        <v>00:09</v>
      </c>
      <c r="Q122" s="4">
        <f t="shared" si="28"/>
        <v>7.6388888888888951E-2</v>
      </c>
      <c r="R122" s="4">
        <f t="shared" si="29"/>
        <v>7.7083333333333282E-2</v>
      </c>
      <c r="S122" s="5" t="str">
        <f t="shared" si="30"/>
        <v>00:01</v>
      </c>
      <c r="T122" s="3">
        <v>35.799999999999997</v>
      </c>
      <c r="U122" s="14" t="str">
        <f t="shared" si="31"/>
        <v>No</v>
      </c>
      <c r="V122" s="82">
        <f t="shared" si="22"/>
        <v>0</v>
      </c>
      <c r="W122" s="14">
        <v>0</v>
      </c>
      <c r="X122" s="14">
        <f t="shared" si="23"/>
        <v>10</v>
      </c>
      <c r="Y122" s="14">
        <f t="shared" si="24"/>
        <v>0</v>
      </c>
      <c r="Z122" s="97">
        <f t="shared" si="25"/>
        <v>0</v>
      </c>
    </row>
    <row r="123" spans="1:26" ht="16.5">
      <c r="A123">
        <v>121</v>
      </c>
      <c r="B123" s="77">
        <v>0.5625</v>
      </c>
      <c r="C123" s="79" t="s">
        <v>391</v>
      </c>
      <c r="D123" s="76" t="s">
        <v>72</v>
      </c>
      <c r="E123" s="76" t="s">
        <v>73</v>
      </c>
      <c r="F123" s="76" t="s">
        <v>392</v>
      </c>
      <c r="G123" s="77">
        <v>0.5395833333333333</v>
      </c>
      <c r="I123" s="77">
        <v>0.60069444444444442</v>
      </c>
      <c r="J123" s="79" t="s">
        <v>393</v>
      </c>
      <c r="K123" s="76" t="s">
        <v>72</v>
      </c>
      <c r="L123" s="76" t="s">
        <v>73</v>
      </c>
      <c r="M123" s="76" t="s">
        <v>392</v>
      </c>
      <c r="N123" s="20">
        <v>0.61319444444444449</v>
      </c>
      <c r="O123" s="13" t="str">
        <f t="shared" si="26"/>
        <v>-00:33</v>
      </c>
      <c r="P123" s="13" t="str">
        <f t="shared" si="27"/>
        <v>00:18</v>
      </c>
      <c r="Q123" s="4">
        <f t="shared" si="28"/>
        <v>3.819444444444442E-2</v>
      </c>
      <c r="R123" s="4">
        <f t="shared" si="29"/>
        <v>7.3611111111111183E-2</v>
      </c>
      <c r="S123" s="5" t="str">
        <f t="shared" si="30"/>
        <v>00:51</v>
      </c>
      <c r="T123" s="3">
        <v>35.799999999999997</v>
      </c>
      <c r="U123" s="14" t="str">
        <f t="shared" si="31"/>
        <v>Yes</v>
      </c>
      <c r="V123" s="82">
        <f t="shared" si="22"/>
        <v>3.4722222222222099E-3</v>
      </c>
      <c r="W123" s="14">
        <v>10</v>
      </c>
      <c r="X123" s="14">
        <f t="shared" si="23"/>
        <v>0</v>
      </c>
      <c r="Y123" s="14">
        <f t="shared" si="24"/>
        <v>0</v>
      </c>
      <c r="Z123" s="97">
        <f t="shared" si="25"/>
        <v>0</v>
      </c>
    </row>
    <row r="124" spans="1:26" ht="16.5">
      <c r="A124">
        <v>122</v>
      </c>
      <c r="B124" s="77">
        <v>0.56597222222222221</v>
      </c>
      <c r="C124" s="76" t="s">
        <v>188</v>
      </c>
      <c r="D124" s="76" t="s">
        <v>105</v>
      </c>
      <c r="E124" s="76" t="s">
        <v>29</v>
      </c>
      <c r="F124" s="76" t="s">
        <v>185</v>
      </c>
      <c r="G124" s="77">
        <v>0.56944444444444442</v>
      </c>
      <c r="I124" s="77">
        <v>0.60416666666666663</v>
      </c>
      <c r="J124" s="79" t="s">
        <v>189</v>
      </c>
      <c r="K124" s="76" t="s">
        <v>19</v>
      </c>
      <c r="L124" s="76" t="s">
        <v>29</v>
      </c>
      <c r="M124" s="76" t="s">
        <v>185</v>
      </c>
      <c r="N124" s="20">
        <v>0.61388888888888882</v>
      </c>
      <c r="O124" s="13" t="str">
        <f t="shared" si="26"/>
        <v>00:05</v>
      </c>
      <c r="P124" s="13" t="str">
        <f t="shared" si="27"/>
        <v>00:14</v>
      </c>
      <c r="Q124" s="4">
        <f t="shared" si="28"/>
        <v>3.819444444444442E-2</v>
      </c>
      <c r="R124" s="4">
        <f t="shared" si="29"/>
        <v>4.4444444444444398E-2</v>
      </c>
      <c r="S124" s="5" t="str">
        <f t="shared" si="30"/>
        <v>00:09</v>
      </c>
      <c r="T124" s="3">
        <v>35.799999999999997</v>
      </c>
      <c r="U124" s="14" t="str">
        <f t="shared" si="31"/>
        <v>No</v>
      </c>
      <c r="V124" s="82">
        <f t="shared" si="22"/>
        <v>3.4722222222222099E-3</v>
      </c>
      <c r="W124" s="14">
        <v>0</v>
      </c>
      <c r="X124" s="14">
        <f t="shared" si="23"/>
        <v>10</v>
      </c>
      <c r="Y124" s="14">
        <f t="shared" si="24"/>
        <v>0</v>
      </c>
      <c r="Z124" s="97">
        <f t="shared" si="25"/>
        <v>0</v>
      </c>
    </row>
    <row r="125" spans="1:26" ht="16.5">
      <c r="A125">
        <v>123</v>
      </c>
      <c r="B125" s="77">
        <v>0.56944444444444442</v>
      </c>
      <c r="C125" s="76" t="s">
        <v>18</v>
      </c>
      <c r="D125" s="76" t="s">
        <v>19</v>
      </c>
      <c r="E125" s="76" t="s">
        <v>20</v>
      </c>
      <c r="F125" s="76" t="s">
        <v>21</v>
      </c>
      <c r="G125" s="77">
        <v>0.56597222222222221</v>
      </c>
      <c r="I125" s="77">
        <v>0.59722222222222221</v>
      </c>
      <c r="J125" s="79" t="s">
        <v>22</v>
      </c>
      <c r="K125" s="76" t="s">
        <v>19</v>
      </c>
      <c r="L125" s="76" t="s">
        <v>20</v>
      </c>
      <c r="M125" s="76" t="s">
        <v>21</v>
      </c>
      <c r="N125" s="20">
        <v>0.60833333333333328</v>
      </c>
      <c r="O125" s="13" t="str">
        <f t="shared" si="26"/>
        <v>-00:05</v>
      </c>
      <c r="P125" s="13" t="str">
        <f t="shared" si="27"/>
        <v>00:16</v>
      </c>
      <c r="Q125" s="4">
        <f t="shared" si="28"/>
        <v>2.777777777777779E-2</v>
      </c>
      <c r="R125" s="4">
        <f t="shared" si="29"/>
        <v>4.2361111111111072E-2</v>
      </c>
      <c r="S125" s="5" t="str">
        <f t="shared" si="30"/>
        <v>00:21</v>
      </c>
      <c r="T125" s="3">
        <v>35.799999999999997</v>
      </c>
      <c r="U125" s="14" t="str">
        <f t="shared" si="31"/>
        <v>Yes</v>
      </c>
      <c r="V125" s="82">
        <f t="shared" si="22"/>
        <v>0</v>
      </c>
      <c r="W125" s="14">
        <v>0</v>
      </c>
      <c r="X125" s="14">
        <f t="shared" si="23"/>
        <v>10</v>
      </c>
      <c r="Y125" s="14">
        <f t="shared" si="24"/>
        <v>0</v>
      </c>
      <c r="Z125" s="97">
        <f t="shared" si="25"/>
        <v>0</v>
      </c>
    </row>
    <row r="126" spans="1:26" ht="16.5">
      <c r="A126">
        <v>124</v>
      </c>
      <c r="B126" s="77">
        <v>0.56944444444444442</v>
      </c>
      <c r="C126" s="76" t="s">
        <v>516</v>
      </c>
      <c r="D126" s="76" t="s">
        <v>34</v>
      </c>
      <c r="E126" s="76" t="s">
        <v>512</v>
      </c>
      <c r="F126" s="76" t="s">
        <v>517</v>
      </c>
      <c r="G126" s="77">
        <v>0.57361111111111118</v>
      </c>
      <c r="I126" s="77">
        <v>0.67708333333333337</v>
      </c>
      <c r="J126" s="76" t="s">
        <v>518</v>
      </c>
      <c r="K126" s="76" t="s">
        <v>237</v>
      </c>
      <c r="L126" s="76" t="s">
        <v>512</v>
      </c>
      <c r="M126" s="76" t="s">
        <v>517</v>
      </c>
      <c r="N126" s="20">
        <v>0.67708333333333337</v>
      </c>
      <c r="O126" s="13" t="str">
        <f t="shared" si="26"/>
        <v>00:06</v>
      </c>
      <c r="P126" s="13" t="str">
        <f t="shared" si="27"/>
        <v>00:00</v>
      </c>
      <c r="Q126" s="4">
        <f t="shared" si="28"/>
        <v>0.10763888888888895</v>
      </c>
      <c r="R126" s="4">
        <f t="shared" si="29"/>
        <v>0.10347222222222219</v>
      </c>
      <c r="S126" s="5" t="str">
        <f t="shared" si="30"/>
        <v>-00:06</v>
      </c>
      <c r="T126" s="3">
        <v>35.799999999999997</v>
      </c>
      <c r="U126" s="14" t="str">
        <f t="shared" si="31"/>
        <v>No</v>
      </c>
      <c r="V126" s="82">
        <f t="shared" si="22"/>
        <v>3.4722222222222099E-3</v>
      </c>
      <c r="W126" s="14">
        <v>0</v>
      </c>
      <c r="X126" s="14">
        <f t="shared" si="23"/>
        <v>10</v>
      </c>
      <c r="Y126" s="14">
        <f t="shared" si="24"/>
        <v>0</v>
      </c>
      <c r="Z126" s="97">
        <f t="shared" si="25"/>
        <v>0</v>
      </c>
    </row>
    <row r="127" spans="1:26" ht="16.5">
      <c r="A127">
        <v>125</v>
      </c>
      <c r="B127" s="77">
        <v>0.57291666666666663</v>
      </c>
      <c r="C127" s="76" t="s">
        <v>170</v>
      </c>
      <c r="D127" s="76" t="s">
        <v>142</v>
      </c>
      <c r="E127" s="76" t="s">
        <v>29</v>
      </c>
      <c r="F127" s="76" t="s">
        <v>168</v>
      </c>
      <c r="G127" s="77">
        <v>0.56736111111111109</v>
      </c>
      <c r="I127" s="77">
        <v>0.63888888888888895</v>
      </c>
      <c r="J127" s="79" t="s">
        <v>171</v>
      </c>
      <c r="K127" s="76" t="s">
        <v>172</v>
      </c>
      <c r="L127" s="76" t="s">
        <v>29</v>
      </c>
      <c r="M127" s="76" t="s">
        <v>168</v>
      </c>
      <c r="N127" s="20">
        <v>0.64097222222222217</v>
      </c>
      <c r="O127" s="13" t="str">
        <f t="shared" si="26"/>
        <v>-00:08</v>
      </c>
      <c r="P127" s="13" t="str">
        <f t="shared" si="27"/>
        <v>00:03</v>
      </c>
      <c r="Q127" s="4">
        <f t="shared" si="28"/>
        <v>6.5972222222222321E-2</v>
      </c>
      <c r="R127" s="4">
        <f t="shared" si="29"/>
        <v>7.3611111111111072E-2</v>
      </c>
      <c r="S127" s="5" t="str">
        <f t="shared" si="30"/>
        <v>00:11</v>
      </c>
      <c r="T127" s="3">
        <v>35.799999999999997</v>
      </c>
      <c r="U127" s="14" t="str">
        <f t="shared" si="31"/>
        <v>No</v>
      </c>
      <c r="V127" s="82">
        <f t="shared" si="22"/>
        <v>0</v>
      </c>
      <c r="W127" s="14">
        <v>0</v>
      </c>
      <c r="X127" s="14">
        <f t="shared" si="23"/>
        <v>10</v>
      </c>
      <c r="Y127" s="14">
        <f t="shared" si="24"/>
        <v>0</v>
      </c>
      <c r="Z127" s="97">
        <f t="shared" si="25"/>
        <v>0</v>
      </c>
    </row>
    <row r="128" spans="1:26" ht="16.5">
      <c r="A128">
        <v>126</v>
      </c>
      <c r="B128" s="77">
        <v>0.57291666666666663</v>
      </c>
      <c r="C128" s="76" t="s">
        <v>449</v>
      </c>
      <c r="D128" s="76" t="s">
        <v>450</v>
      </c>
      <c r="E128" s="76" t="s">
        <v>440</v>
      </c>
      <c r="F128" s="76" t="s">
        <v>451</v>
      </c>
      <c r="G128" s="77">
        <v>0.55277777777777781</v>
      </c>
      <c r="I128" s="77">
        <v>0.625</v>
      </c>
      <c r="J128" s="76" t="s">
        <v>452</v>
      </c>
      <c r="K128" s="76" t="s">
        <v>453</v>
      </c>
      <c r="L128" s="76" t="s">
        <v>440</v>
      </c>
      <c r="M128" s="76" t="s">
        <v>451</v>
      </c>
      <c r="N128" s="20">
        <v>0.63750000000000007</v>
      </c>
      <c r="O128" s="13" t="str">
        <f t="shared" si="26"/>
        <v>-00:29</v>
      </c>
      <c r="P128" s="13" t="str">
        <f t="shared" si="27"/>
        <v>00:18</v>
      </c>
      <c r="Q128" s="4">
        <f t="shared" si="28"/>
        <v>5.208333333333337E-2</v>
      </c>
      <c r="R128" s="4">
        <f t="shared" si="29"/>
        <v>8.4722222222222254E-2</v>
      </c>
      <c r="S128" s="5" t="str">
        <f t="shared" si="30"/>
        <v>00:47</v>
      </c>
      <c r="T128" s="3">
        <v>35.799999999999997</v>
      </c>
      <c r="U128" s="14" t="str">
        <f t="shared" si="31"/>
        <v>No</v>
      </c>
      <c r="V128" s="82">
        <f t="shared" si="22"/>
        <v>3.4722222222223209E-3</v>
      </c>
      <c r="W128" s="14">
        <v>0</v>
      </c>
      <c r="X128" s="14">
        <f t="shared" si="23"/>
        <v>10</v>
      </c>
      <c r="Y128" s="14">
        <f t="shared" si="24"/>
        <v>0</v>
      </c>
      <c r="Z128" s="97">
        <f t="shared" si="25"/>
        <v>0</v>
      </c>
    </row>
    <row r="129" spans="1:26" ht="16.5">
      <c r="A129">
        <v>127</v>
      </c>
      <c r="B129" s="77">
        <v>0.57638888888888895</v>
      </c>
      <c r="C129" s="76" t="s">
        <v>139</v>
      </c>
      <c r="D129" s="76" t="s">
        <v>138</v>
      </c>
      <c r="E129" s="76" t="s">
        <v>29</v>
      </c>
      <c r="F129" s="76" t="s">
        <v>136</v>
      </c>
      <c r="G129" s="77">
        <v>0.57638888888888895</v>
      </c>
      <c r="I129" s="77">
        <v>0.63194444444444442</v>
      </c>
      <c r="J129" s="79" t="s">
        <v>140</v>
      </c>
      <c r="K129" s="76" t="s">
        <v>141</v>
      </c>
      <c r="L129" s="76" t="s">
        <v>29</v>
      </c>
      <c r="M129" s="76" t="s">
        <v>136</v>
      </c>
      <c r="N129" s="20">
        <v>0.64374999999999993</v>
      </c>
      <c r="O129" s="13" t="str">
        <f t="shared" si="26"/>
        <v>00:00</v>
      </c>
      <c r="P129" s="13" t="str">
        <f t="shared" si="27"/>
        <v>00:17</v>
      </c>
      <c r="Q129" s="4">
        <f t="shared" si="28"/>
        <v>5.5555555555555469E-2</v>
      </c>
      <c r="R129" s="4">
        <f t="shared" si="29"/>
        <v>6.7361111111110983E-2</v>
      </c>
      <c r="S129" s="5" t="str">
        <f t="shared" si="30"/>
        <v>00:17</v>
      </c>
      <c r="T129" s="3">
        <v>35.799999999999997</v>
      </c>
      <c r="U129" s="14" t="str">
        <f t="shared" si="31"/>
        <v>No</v>
      </c>
      <c r="V129" s="82">
        <f t="shared" si="22"/>
        <v>0</v>
      </c>
      <c r="W129" s="14">
        <v>0</v>
      </c>
      <c r="X129" s="14">
        <f t="shared" si="23"/>
        <v>10</v>
      </c>
      <c r="Y129" s="14">
        <f t="shared" si="24"/>
        <v>0</v>
      </c>
      <c r="Z129" s="97">
        <f t="shared" si="25"/>
        <v>0</v>
      </c>
    </row>
    <row r="130" spans="1:26" ht="16.5">
      <c r="A130">
        <v>128</v>
      </c>
      <c r="B130" s="77">
        <v>0.57638888888888895</v>
      </c>
      <c r="C130" s="76" t="s">
        <v>459</v>
      </c>
      <c r="D130" s="76" t="s">
        <v>460</v>
      </c>
      <c r="E130" s="76" t="s">
        <v>461</v>
      </c>
      <c r="F130" s="76" t="s">
        <v>462</v>
      </c>
      <c r="G130" s="77">
        <v>0.58611111111111114</v>
      </c>
      <c r="I130" s="77">
        <v>0.625</v>
      </c>
      <c r="J130" s="76" t="s">
        <v>463</v>
      </c>
      <c r="K130" s="76" t="s">
        <v>460</v>
      </c>
      <c r="L130" s="76" t="s">
        <v>461</v>
      </c>
      <c r="M130" s="76" t="s">
        <v>462</v>
      </c>
      <c r="N130" s="20">
        <v>0.64861111111111114</v>
      </c>
      <c r="O130" s="13" t="str">
        <f t="shared" si="26"/>
        <v>00:14</v>
      </c>
      <c r="P130" s="13" t="str">
        <f t="shared" si="27"/>
        <v>00:34</v>
      </c>
      <c r="Q130" s="4">
        <f t="shared" si="28"/>
        <v>4.8611111111111049E-2</v>
      </c>
      <c r="R130" s="4">
        <f t="shared" si="29"/>
        <v>6.25E-2</v>
      </c>
      <c r="S130" s="5" t="str">
        <f t="shared" si="30"/>
        <v>00:20</v>
      </c>
      <c r="T130" s="3">
        <v>35.799999999999997</v>
      </c>
      <c r="U130" s="14" t="str">
        <f t="shared" si="31"/>
        <v>Yes</v>
      </c>
      <c r="V130" s="82">
        <f t="shared" si="22"/>
        <v>6.9444444444444198E-3</v>
      </c>
      <c r="W130" s="14">
        <v>10</v>
      </c>
      <c r="X130" s="14">
        <f t="shared" si="23"/>
        <v>0</v>
      </c>
      <c r="Y130" s="14">
        <f t="shared" si="24"/>
        <v>0</v>
      </c>
      <c r="Z130" s="97">
        <f t="shared" si="25"/>
        <v>0</v>
      </c>
    </row>
    <row r="131" spans="1:26" ht="16.5">
      <c r="A131">
        <v>129</v>
      </c>
      <c r="B131" s="77">
        <v>0.58333333333333337</v>
      </c>
      <c r="C131" s="79" t="s">
        <v>101</v>
      </c>
      <c r="D131" s="76" t="s">
        <v>98</v>
      </c>
      <c r="E131" s="76" t="s">
        <v>91</v>
      </c>
      <c r="F131" s="76" t="s">
        <v>102</v>
      </c>
      <c r="G131" s="77">
        <v>0.57986111111111105</v>
      </c>
      <c r="I131" s="77">
        <v>0.61111111111111105</v>
      </c>
      <c r="J131" s="79" t="s">
        <v>103</v>
      </c>
      <c r="K131" s="76" t="s">
        <v>98</v>
      </c>
      <c r="L131" s="76" t="s">
        <v>91</v>
      </c>
      <c r="M131" s="76" t="s">
        <v>102</v>
      </c>
      <c r="N131" s="20">
        <v>0.62569444444444444</v>
      </c>
      <c r="O131" s="13" t="str">
        <f t="shared" ref="O131:O162" si="32">IF(G131&lt;B131, "-"&amp;TEXT(ABS(G131-B131), "hh:mm"), TEXT(G131-B131, "hh:mm"))</f>
        <v>-00:05</v>
      </c>
      <c r="P131" s="13" t="str">
        <f t="shared" ref="P131:P162" si="33">IF(N131&lt;I131, "-"&amp;TEXT(ABS(N131-I131), "hh:mm"), TEXT(N131-I131, "hh:mm"))</f>
        <v>00:21</v>
      </c>
      <c r="Q131" s="4">
        <f t="shared" ref="Q131:Q162" si="34">I131-B131</f>
        <v>2.7777777777777679E-2</v>
      </c>
      <c r="R131" s="4">
        <f t="shared" ref="R131:R162" si="35">N131-G131</f>
        <v>4.5833333333333393E-2</v>
      </c>
      <c r="S131" s="5" t="str">
        <f t="shared" ref="S131:S162" si="36">IF(R131&lt;Q131, "-"&amp;TEXT(ABS(R131-Q131), "hh:mm"), TEXT(R131-Q131, "hh:mm"))</f>
        <v>00:26</v>
      </c>
      <c r="T131" s="3">
        <v>35.799999999999997</v>
      </c>
      <c r="U131" s="14" t="str">
        <f t="shared" ref="U131:U162" si="37">IF(D131=K131, "Yes", "No")</f>
        <v>Yes</v>
      </c>
      <c r="V131" s="82">
        <f t="shared" si="22"/>
        <v>0</v>
      </c>
      <c r="W131" s="14">
        <v>0</v>
      </c>
      <c r="X131" s="14">
        <f t="shared" si="23"/>
        <v>10</v>
      </c>
      <c r="Y131" s="14">
        <f t="shared" si="24"/>
        <v>0</v>
      </c>
      <c r="Z131" s="97">
        <f t="shared" si="25"/>
        <v>10</v>
      </c>
    </row>
    <row r="132" spans="1:26" ht="16.5">
      <c r="A132">
        <v>130</v>
      </c>
      <c r="B132" s="77">
        <v>0.58333333333333337</v>
      </c>
      <c r="C132" s="76" t="s">
        <v>309</v>
      </c>
      <c r="D132" s="76" t="s">
        <v>265</v>
      </c>
      <c r="E132" s="76" t="s">
        <v>29</v>
      </c>
      <c r="F132" s="76" t="s">
        <v>310</v>
      </c>
      <c r="G132" s="77">
        <v>0.57777777777777783</v>
      </c>
      <c r="I132" s="77">
        <v>0.68402777777777779</v>
      </c>
      <c r="J132" s="76" t="s">
        <v>311</v>
      </c>
      <c r="K132" s="76" t="s">
        <v>237</v>
      </c>
      <c r="L132" s="76" t="s">
        <v>29</v>
      </c>
      <c r="M132" s="76" t="s">
        <v>310</v>
      </c>
      <c r="N132" s="20">
        <v>0.69236111111111109</v>
      </c>
      <c r="O132" s="13" t="str">
        <f t="shared" si="32"/>
        <v>-00:08</v>
      </c>
      <c r="P132" s="13" t="str">
        <f t="shared" si="33"/>
        <v>00:12</v>
      </c>
      <c r="Q132" s="4">
        <f t="shared" si="34"/>
        <v>0.10069444444444442</v>
      </c>
      <c r="R132" s="4">
        <f t="shared" si="35"/>
        <v>0.11458333333333326</v>
      </c>
      <c r="S132" s="5" t="str">
        <f t="shared" si="36"/>
        <v>00:20</v>
      </c>
      <c r="T132" s="3">
        <v>35.799999999999997</v>
      </c>
      <c r="U132" s="14" t="str">
        <f t="shared" si="37"/>
        <v>No</v>
      </c>
      <c r="V132" s="82">
        <f t="shared" ref="V132:V164" si="38">B133-B132</f>
        <v>3.4722222222222099E-3</v>
      </c>
      <c r="W132" s="14">
        <v>0</v>
      </c>
      <c r="X132" s="14">
        <f t="shared" ref="X132:X173" si="39">IF(OR(Y132=10,W132=10),0,10)</f>
        <v>10</v>
      </c>
      <c r="Y132" s="14">
        <f t="shared" ref="Y132:Y173" si="40">IF(OR(L132="Ryanair",L132="easyJet",L132="Vueling"),10,0)</f>
        <v>0</v>
      </c>
      <c r="Z132" s="97">
        <f t="shared" ref="Z132:Z173" si="41">IF(OR(L132="Swiss",L132="Lufthansa"),10,IF(Y132=10,-10,0))</f>
        <v>0</v>
      </c>
    </row>
    <row r="133" spans="1:26" ht="16.5">
      <c r="A133">
        <v>131</v>
      </c>
      <c r="B133" s="77">
        <v>0.58680555555555558</v>
      </c>
      <c r="C133" s="79" t="s">
        <v>286</v>
      </c>
      <c r="D133" s="76" t="s">
        <v>28</v>
      </c>
      <c r="E133" s="76" t="s">
        <v>287</v>
      </c>
      <c r="F133" s="76" t="s">
        <v>288</v>
      </c>
      <c r="G133" s="77">
        <v>0.57430555555555551</v>
      </c>
      <c r="I133" s="77">
        <v>0.61805555555555558</v>
      </c>
      <c r="J133" s="79" t="s">
        <v>289</v>
      </c>
      <c r="K133" s="76" t="s">
        <v>28</v>
      </c>
      <c r="L133" s="76" t="s">
        <v>287</v>
      </c>
      <c r="M133" s="76" t="s">
        <v>288</v>
      </c>
      <c r="N133" s="20">
        <v>0.63888888888888895</v>
      </c>
      <c r="O133" s="13" t="str">
        <f t="shared" si="32"/>
        <v>-00:18</v>
      </c>
      <c r="P133" s="13" t="str">
        <f t="shared" si="33"/>
        <v>00:30</v>
      </c>
      <c r="Q133" s="4">
        <f t="shared" si="34"/>
        <v>3.125E-2</v>
      </c>
      <c r="R133" s="4">
        <f t="shared" si="35"/>
        <v>6.4583333333333437E-2</v>
      </c>
      <c r="S133" s="5" t="str">
        <f t="shared" si="36"/>
        <v>00:48</v>
      </c>
      <c r="T133" s="3">
        <v>35.799999999999997</v>
      </c>
      <c r="U133" s="14" t="str">
        <f t="shared" si="37"/>
        <v>Yes</v>
      </c>
      <c r="V133" s="82">
        <f t="shared" si="38"/>
        <v>3.4722222222222099E-3</v>
      </c>
      <c r="W133" s="14">
        <v>0</v>
      </c>
      <c r="X133" s="14">
        <f t="shared" si="39"/>
        <v>10</v>
      </c>
      <c r="Y133" s="14">
        <f t="shared" si="40"/>
        <v>0</v>
      </c>
      <c r="Z133" s="97">
        <f t="shared" si="41"/>
        <v>0</v>
      </c>
    </row>
    <row r="134" spans="1:26" ht="16.5">
      <c r="A134">
        <v>132</v>
      </c>
      <c r="B134" s="77">
        <v>0.59027777777777779</v>
      </c>
      <c r="C134" s="76" t="s">
        <v>297</v>
      </c>
      <c r="D134" s="76" t="s">
        <v>283</v>
      </c>
      <c r="E134" s="76" t="s">
        <v>294</v>
      </c>
      <c r="F134" s="76" t="s">
        <v>295</v>
      </c>
      <c r="G134" s="77">
        <v>0.58124999999999993</v>
      </c>
      <c r="I134" s="77">
        <v>0.64930555555555558</v>
      </c>
      <c r="J134" s="79" t="s">
        <v>298</v>
      </c>
      <c r="K134" s="76" t="s">
        <v>28</v>
      </c>
      <c r="L134" s="76" t="s">
        <v>294</v>
      </c>
      <c r="M134" s="76" t="s">
        <v>295</v>
      </c>
      <c r="N134" s="20">
        <v>0.64930555555555558</v>
      </c>
      <c r="O134" s="13" t="str">
        <f t="shared" si="32"/>
        <v>-00:13</v>
      </c>
      <c r="P134" s="13" t="str">
        <f t="shared" si="33"/>
        <v>00:00</v>
      </c>
      <c r="Q134" s="4">
        <f t="shared" si="34"/>
        <v>5.902777777777779E-2</v>
      </c>
      <c r="R134" s="4">
        <f t="shared" si="35"/>
        <v>6.8055555555555647E-2</v>
      </c>
      <c r="S134" s="5" t="str">
        <f t="shared" si="36"/>
        <v>00:13</v>
      </c>
      <c r="T134" s="3">
        <v>35.799999999999997</v>
      </c>
      <c r="U134" s="14" t="str">
        <f t="shared" si="37"/>
        <v>No</v>
      </c>
      <c r="V134" s="82">
        <f t="shared" si="38"/>
        <v>3.4722222222222099E-3</v>
      </c>
      <c r="W134" s="14">
        <v>0</v>
      </c>
      <c r="X134" s="14">
        <f t="shared" si="39"/>
        <v>10</v>
      </c>
      <c r="Y134" s="14">
        <f t="shared" si="40"/>
        <v>0</v>
      </c>
      <c r="Z134" s="97">
        <f t="shared" si="41"/>
        <v>0</v>
      </c>
    </row>
    <row r="135" spans="1:26" ht="16.5">
      <c r="A135">
        <v>133</v>
      </c>
      <c r="B135" s="77">
        <v>0.59375</v>
      </c>
      <c r="C135" s="76" t="s">
        <v>153</v>
      </c>
      <c r="D135" s="76" t="s">
        <v>152</v>
      </c>
      <c r="E135" s="76" t="s">
        <v>29</v>
      </c>
      <c r="F135" s="76" t="s">
        <v>150</v>
      </c>
      <c r="G135" s="77">
        <v>0.60277777777777775</v>
      </c>
      <c r="I135" s="77">
        <v>0.6875</v>
      </c>
      <c r="J135" s="79" t="s">
        <v>154</v>
      </c>
      <c r="K135" s="76" t="s">
        <v>123</v>
      </c>
      <c r="L135" s="76" t="s">
        <v>29</v>
      </c>
      <c r="M135" s="76" t="s">
        <v>150</v>
      </c>
      <c r="N135" s="20">
        <v>0.6875</v>
      </c>
      <c r="O135" s="13" t="str">
        <f t="shared" si="32"/>
        <v>00:13</v>
      </c>
      <c r="P135" s="13" t="str">
        <f t="shared" si="33"/>
        <v>00:00</v>
      </c>
      <c r="Q135" s="4">
        <f t="shared" si="34"/>
        <v>9.375E-2</v>
      </c>
      <c r="R135" s="4">
        <f t="shared" si="35"/>
        <v>8.4722222222222254E-2</v>
      </c>
      <c r="S135" s="5" t="str">
        <f t="shared" si="36"/>
        <v>-00:13</v>
      </c>
      <c r="T135" s="3">
        <v>35.799999999999997</v>
      </c>
      <c r="U135" s="14" t="str">
        <f t="shared" si="37"/>
        <v>No</v>
      </c>
      <c r="V135" s="82">
        <f t="shared" si="38"/>
        <v>3.4722222222222099E-3</v>
      </c>
      <c r="W135" s="14">
        <v>0</v>
      </c>
      <c r="X135" s="14">
        <f t="shared" si="39"/>
        <v>10</v>
      </c>
      <c r="Y135" s="14">
        <f t="shared" si="40"/>
        <v>0</v>
      </c>
      <c r="Z135" s="97">
        <f t="shared" si="41"/>
        <v>0</v>
      </c>
    </row>
    <row r="136" spans="1:26" ht="16.5">
      <c r="A136">
        <v>134</v>
      </c>
      <c r="B136" s="77">
        <v>0.59722222222222221</v>
      </c>
      <c r="C136" s="76" t="s">
        <v>117</v>
      </c>
      <c r="D136" s="76" t="s">
        <v>118</v>
      </c>
      <c r="E136" s="76" t="s">
        <v>29</v>
      </c>
      <c r="F136" s="76" t="s">
        <v>116</v>
      </c>
      <c r="G136" s="77">
        <v>0.58888888888888891</v>
      </c>
      <c r="I136" s="77">
        <v>0.66319444444444442</v>
      </c>
      <c r="J136" s="79" t="s">
        <v>120</v>
      </c>
      <c r="K136" s="76" t="s">
        <v>121</v>
      </c>
      <c r="L136" s="76" t="s">
        <v>29</v>
      </c>
      <c r="M136" s="76" t="s">
        <v>116</v>
      </c>
      <c r="N136" s="20">
        <v>0.68819444444444444</v>
      </c>
      <c r="O136" s="13" t="str">
        <f t="shared" si="32"/>
        <v>-00:12</v>
      </c>
      <c r="P136" s="13" t="str">
        <f t="shared" si="33"/>
        <v>00:36</v>
      </c>
      <c r="Q136" s="4">
        <f t="shared" si="34"/>
        <v>6.597222222222221E-2</v>
      </c>
      <c r="R136" s="4">
        <f t="shared" si="35"/>
        <v>9.9305555555555536E-2</v>
      </c>
      <c r="S136" s="5" t="str">
        <f t="shared" si="36"/>
        <v>00:48</v>
      </c>
      <c r="T136" s="3">
        <v>35.799999999999997</v>
      </c>
      <c r="U136" s="14" t="str">
        <f t="shared" si="37"/>
        <v>No</v>
      </c>
      <c r="V136" s="82">
        <f t="shared" si="38"/>
        <v>0</v>
      </c>
      <c r="W136" s="14">
        <v>0</v>
      </c>
      <c r="X136" s="14">
        <f t="shared" si="39"/>
        <v>10</v>
      </c>
      <c r="Y136" s="14">
        <f t="shared" si="40"/>
        <v>0</v>
      </c>
      <c r="Z136" s="97">
        <f t="shared" si="41"/>
        <v>0</v>
      </c>
    </row>
    <row r="137" spans="1:26" ht="16.5">
      <c r="A137">
        <v>135</v>
      </c>
      <c r="B137" s="77">
        <v>0.59722222222222221</v>
      </c>
      <c r="C137" s="79" t="s">
        <v>227</v>
      </c>
      <c r="D137" s="76" t="s">
        <v>228</v>
      </c>
      <c r="E137" s="76" t="s">
        <v>229</v>
      </c>
      <c r="F137" s="76" t="s">
        <v>230</v>
      </c>
      <c r="G137" s="77">
        <v>0.58888888888888891</v>
      </c>
      <c r="I137" s="77">
        <v>0.62152777777777779</v>
      </c>
      <c r="J137" s="79" t="s">
        <v>231</v>
      </c>
      <c r="K137" s="76" t="s">
        <v>228</v>
      </c>
      <c r="L137" s="76" t="s">
        <v>229</v>
      </c>
      <c r="M137" s="76" t="s">
        <v>230</v>
      </c>
      <c r="N137" s="20">
        <v>0.6430555555555556</v>
      </c>
      <c r="O137" s="13" t="str">
        <f t="shared" si="32"/>
        <v>-00:12</v>
      </c>
      <c r="P137" s="13" t="str">
        <f t="shared" si="33"/>
        <v>00:31</v>
      </c>
      <c r="Q137" s="4">
        <f t="shared" si="34"/>
        <v>2.430555555555558E-2</v>
      </c>
      <c r="R137" s="4">
        <f t="shared" si="35"/>
        <v>5.4166666666666696E-2</v>
      </c>
      <c r="S137" s="5" t="str">
        <f t="shared" si="36"/>
        <v>00:43</v>
      </c>
      <c r="T137" s="3">
        <v>35.799999999999997</v>
      </c>
      <c r="U137" s="14" t="str">
        <f t="shared" si="37"/>
        <v>Yes</v>
      </c>
      <c r="V137" s="82">
        <f t="shared" si="38"/>
        <v>0</v>
      </c>
      <c r="W137" s="14">
        <v>0</v>
      </c>
      <c r="X137" s="14">
        <f t="shared" si="39"/>
        <v>0</v>
      </c>
      <c r="Y137" s="14">
        <f t="shared" si="40"/>
        <v>10</v>
      </c>
      <c r="Z137" s="97">
        <f t="shared" si="41"/>
        <v>-10</v>
      </c>
    </row>
    <row r="138" spans="1:26" ht="16.5">
      <c r="A138">
        <v>136</v>
      </c>
      <c r="B138" s="77">
        <v>0.59722222222222221</v>
      </c>
      <c r="C138" s="76" t="s">
        <v>505</v>
      </c>
      <c r="D138" s="76" t="s">
        <v>506</v>
      </c>
      <c r="E138" s="76" t="s">
        <v>440</v>
      </c>
      <c r="F138" s="76" t="s">
        <v>507</v>
      </c>
      <c r="G138" s="77">
        <v>0.57916666666666672</v>
      </c>
      <c r="I138" s="77">
        <v>0.64236111111111105</v>
      </c>
      <c r="J138" s="76" t="s">
        <v>508</v>
      </c>
      <c r="K138" s="76" t="s">
        <v>509</v>
      </c>
      <c r="L138" s="76" t="s">
        <v>440</v>
      </c>
      <c r="M138" s="76" t="s">
        <v>507</v>
      </c>
      <c r="N138" s="20">
        <v>0.65</v>
      </c>
      <c r="O138" s="13" t="str">
        <f t="shared" si="32"/>
        <v>-00:26</v>
      </c>
      <c r="P138" s="13" t="str">
        <f t="shared" si="33"/>
        <v>00:11</v>
      </c>
      <c r="Q138" s="4">
        <f t="shared" si="34"/>
        <v>4.513888888888884E-2</v>
      </c>
      <c r="R138" s="4">
        <f t="shared" si="35"/>
        <v>7.0833333333333304E-2</v>
      </c>
      <c r="S138" s="5" t="str">
        <f t="shared" si="36"/>
        <v>00:37</v>
      </c>
      <c r="T138" s="3">
        <v>35.799999999999997</v>
      </c>
      <c r="U138" s="14" t="str">
        <f t="shared" si="37"/>
        <v>No</v>
      </c>
      <c r="V138" s="82">
        <f t="shared" si="38"/>
        <v>0</v>
      </c>
      <c r="W138" s="14">
        <v>0</v>
      </c>
      <c r="X138" s="14">
        <f t="shared" si="39"/>
        <v>10</v>
      </c>
      <c r="Y138" s="14">
        <f t="shared" si="40"/>
        <v>0</v>
      </c>
      <c r="Z138" s="97">
        <f t="shared" si="41"/>
        <v>0</v>
      </c>
    </row>
    <row r="139" spans="1:26" ht="16.5">
      <c r="A139">
        <v>137</v>
      </c>
      <c r="B139" s="77">
        <v>0.59722222222222221</v>
      </c>
      <c r="C139" s="79" t="s">
        <v>606</v>
      </c>
      <c r="D139" s="76" t="s">
        <v>274</v>
      </c>
      <c r="E139" s="76" t="s">
        <v>275</v>
      </c>
      <c r="F139" s="76" t="s">
        <v>607</v>
      </c>
      <c r="G139" s="77">
        <v>0.60138888888888886</v>
      </c>
      <c r="I139" s="77">
        <v>0.625</v>
      </c>
      <c r="J139" s="79" t="s">
        <v>608</v>
      </c>
      <c r="K139" s="76" t="s">
        <v>274</v>
      </c>
      <c r="L139" s="76" t="s">
        <v>275</v>
      </c>
      <c r="M139" s="76" t="s">
        <v>607</v>
      </c>
      <c r="N139" s="20">
        <v>0.63541666666666663</v>
      </c>
      <c r="O139" s="13" t="str">
        <f t="shared" si="32"/>
        <v>00:06</v>
      </c>
      <c r="P139" s="13" t="str">
        <f t="shared" si="33"/>
        <v>00:15</v>
      </c>
      <c r="Q139" s="4">
        <f t="shared" si="34"/>
        <v>2.777777777777779E-2</v>
      </c>
      <c r="R139" s="4">
        <f t="shared" si="35"/>
        <v>3.4027777777777768E-2</v>
      </c>
      <c r="S139" s="5" t="str">
        <f t="shared" si="36"/>
        <v>00:09</v>
      </c>
      <c r="T139" s="3">
        <v>35.1</v>
      </c>
      <c r="U139" s="14" t="str">
        <f t="shared" si="37"/>
        <v>Yes</v>
      </c>
      <c r="V139" s="82">
        <f t="shared" si="38"/>
        <v>3.4722222222222099E-3</v>
      </c>
      <c r="W139" s="14">
        <v>0</v>
      </c>
      <c r="X139" s="14">
        <f t="shared" si="39"/>
        <v>10</v>
      </c>
      <c r="Y139" s="14">
        <f t="shared" si="40"/>
        <v>0</v>
      </c>
      <c r="Z139" s="97">
        <f t="shared" si="41"/>
        <v>10</v>
      </c>
    </row>
    <row r="140" spans="1:26" ht="16.5">
      <c r="A140">
        <v>138</v>
      </c>
      <c r="B140" s="77">
        <v>0.60069444444444442</v>
      </c>
      <c r="C140" s="76" t="s">
        <v>464</v>
      </c>
      <c r="D140" s="76" t="s">
        <v>265</v>
      </c>
      <c r="E140" s="76" t="s">
        <v>465</v>
      </c>
      <c r="F140" s="76" t="s">
        <v>466</v>
      </c>
      <c r="G140" s="77">
        <v>0.60972222222222217</v>
      </c>
      <c r="I140" s="77">
        <v>0.62847222222222221</v>
      </c>
      <c r="J140" s="76" t="s">
        <v>467</v>
      </c>
      <c r="K140" s="76" t="s">
        <v>468</v>
      </c>
      <c r="L140" s="76" t="s">
        <v>465</v>
      </c>
      <c r="M140" s="76" t="s">
        <v>466</v>
      </c>
      <c r="N140" s="20">
        <v>0.66041666666666665</v>
      </c>
      <c r="O140" s="13" t="str">
        <f t="shared" si="32"/>
        <v>00:13</v>
      </c>
      <c r="P140" s="13" t="str">
        <f t="shared" si="33"/>
        <v>00:46</v>
      </c>
      <c r="Q140" s="4">
        <f t="shared" si="34"/>
        <v>2.777777777777779E-2</v>
      </c>
      <c r="R140" s="4">
        <f t="shared" si="35"/>
        <v>5.0694444444444486E-2</v>
      </c>
      <c r="S140" s="5" t="str">
        <f t="shared" si="36"/>
        <v>00:33</v>
      </c>
      <c r="T140" s="3">
        <v>35.799999999999997</v>
      </c>
      <c r="U140" s="14" t="str">
        <f t="shared" si="37"/>
        <v>No</v>
      </c>
      <c r="V140" s="82">
        <f t="shared" si="38"/>
        <v>6.9444444444445308E-3</v>
      </c>
      <c r="W140" s="14">
        <v>0</v>
      </c>
      <c r="X140" s="14">
        <f t="shared" si="39"/>
        <v>10</v>
      </c>
      <c r="Y140" s="14">
        <f t="shared" si="40"/>
        <v>0</v>
      </c>
      <c r="Z140" s="97">
        <f t="shared" si="41"/>
        <v>0</v>
      </c>
    </row>
    <row r="141" spans="1:26" ht="16.5">
      <c r="A141">
        <v>139</v>
      </c>
      <c r="B141" s="77">
        <v>0.60763888888888895</v>
      </c>
      <c r="C141" s="76" t="s">
        <v>264</v>
      </c>
      <c r="D141" s="76" t="s">
        <v>265</v>
      </c>
      <c r="E141" s="76" t="s">
        <v>257</v>
      </c>
      <c r="F141" s="76" t="s">
        <v>266</v>
      </c>
      <c r="G141" s="77">
        <v>0.59861111111111109</v>
      </c>
      <c r="I141" s="77">
        <v>0.64236111111111105</v>
      </c>
      <c r="J141" s="76" t="s">
        <v>267</v>
      </c>
      <c r="K141" s="76" t="s">
        <v>268</v>
      </c>
      <c r="L141" s="76" t="s">
        <v>257</v>
      </c>
      <c r="M141" s="76" t="s">
        <v>266</v>
      </c>
      <c r="N141" s="20">
        <v>0.65138888888888891</v>
      </c>
      <c r="O141" s="13" t="str">
        <f t="shared" si="32"/>
        <v>-00:13</v>
      </c>
      <c r="P141" s="13" t="str">
        <f t="shared" si="33"/>
        <v>00:13</v>
      </c>
      <c r="Q141" s="4">
        <f t="shared" si="34"/>
        <v>3.4722222222222099E-2</v>
      </c>
      <c r="R141" s="4">
        <f t="shared" si="35"/>
        <v>5.2777777777777812E-2</v>
      </c>
      <c r="S141" s="5" t="str">
        <f t="shared" si="36"/>
        <v>00:26</v>
      </c>
      <c r="T141" s="3">
        <v>35.799999999999997</v>
      </c>
      <c r="U141" s="14" t="str">
        <f t="shared" si="37"/>
        <v>No</v>
      </c>
      <c r="V141" s="82">
        <f t="shared" si="38"/>
        <v>0</v>
      </c>
      <c r="W141" s="14">
        <v>0</v>
      </c>
      <c r="X141" s="14">
        <f t="shared" si="39"/>
        <v>10</v>
      </c>
      <c r="Y141" s="14">
        <f t="shared" si="40"/>
        <v>0</v>
      </c>
      <c r="Z141" s="97">
        <f t="shared" si="41"/>
        <v>0</v>
      </c>
    </row>
    <row r="142" spans="1:26" ht="16.5">
      <c r="A142">
        <v>140</v>
      </c>
      <c r="B142" s="77">
        <v>0.60763888888888895</v>
      </c>
      <c r="C142" s="76" t="s">
        <v>305</v>
      </c>
      <c r="D142" s="76" t="s">
        <v>233</v>
      </c>
      <c r="E142" s="76" t="s">
        <v>29</v>
      </c>
      <c r="F142" s="76" t="s">
        <v>306</v>
      </c>
      <c r="G142" s="77">
        <v>0.64236111111111105</v>
      </c>
      <c r="I142" s="77">
        <v>0.6875</v>
      </c>
      <c r="J142" s="79" t="s">
        <v>307</v>
      </c>
      <c r="K142" s="76" t="s">
        <v>308</v>
      </c>
      <c r="L142" s="76" t="s">
        <v>29</v>
      </c>
      <c r="M142" s="76" t="s">
        <v>306</v>
      </c>
      <c r="N142" s="20">
        <v>0.69513888888888886</v>
      </c>
      <c r="O142" s="13" t="str">
        <f t="shared" si="32"/>
        <v>00:50</v>
      </c>
      <c r="P142" s="13" t="str">
        <f t="shared" si="33"/>
        <v>00:11</v>
      </c>
      <c r="Q142" s="4">
        <f t="shared" si="34"/>
        <v>7.9861111111111049E-2</v>
      </c>
      <c r="R142" s="4">
        <f t="shared" si="35"/>
        <v>5.2777777777777812E-2</v>
      </c>
      <c r="S142" s="5" t="str">
        <f t="shared" si="36"/>
        <v>-00:39</v>
      </c>
      <c r="T142" s="3">
        <v>35.799999999999997</v>
      </c>
      <c r="U142" s="14" t="str">
        <f t="shared" si="37"/>
        <v>No</v>
      </c>
      <c r="V142" s="82">
        <f t="shared" si="38"/>
        <v>0</v>
      </c>
      <c r="W142" s="14">
        <v>0</v>
      </c>
      <c r="X142" s="14">
        <f t="shared" si="39"/>
        <v>10</v>
      </c>
      <c r="Y142" s="14">
        <f t="shared" si="40"/>
        <v>0</v>
      </c>
      <c r="Z142" s="97">
        <f t="shared" si="41"/>
        <v>0</v>
      </c>
    </row>
    <row r="143" spans="1:26" ht="16.5">
      <c r="A143">
        <v>141</v>
      </c>
      <c r="B143" s="77">
        <v>0.60763888888888895</v>
      </c>
      <c r="C143" s="79" t="s">
        <v>664</v>
      </c>
      <c r="D143" s="76" t="s">
        <v>643</v>
      </c>
      <c r="E143" s="76" t="s">
        <v>644</v>
      </c>
      <c r="F143" s="76" t="s">
        <v>665</v>
      </c>
      <c r="G143" s="77">
        <v>0.60069444444444442</v>
      </c>
      <c r="I143" s="77">
        <v>0.62847222222222221</v>
      </c>
      <c r="J143" s="79" t="s">
        <v>666</v>
      </c>
      <c r="K143" s="76" t="s">
        <v>643</v>
      </c>
      <c r="L143" s="76" t="s">
        <v>644</v>
      </c>
      <c r="M143" s="76" t="s">
        <v>665</v>
      </c>
      <c r="N143" s="20">
        <v>0.6479166666666667</v>
      </c>
      <c r="O143" s="13" t="str">
        <f t="shared" si="32"/>
        <v>-00:10</v>
      </c>
      <c r="P143" s="13" t="str">
        <f t="shared" si="33"/>
        <v>00:28</v>
      </c>
      <c r="Q143" s="4">
        <f t="shared" si="34"/>
        <v>2.0833333333333259E-2</v>
      </c>
      <c r="R143" s="4">
        <f t="shared" si="35"/>
        <v>4.7222222222222276E-2</v>
      </c>
      <c r="S143" s="5" t="str">
        <f t="shared" si="36"/>
        <v>00:38</v>
      </c>
      <c r="T143" s="3">
        <v>28.7</v>
      </c>
      <c r="U143" s="14" t="str">
        <f t="shared" si="37"/>
        <v>Yes</v>
      </c>
      <c r="V143" s="82">
        <f t="shared" si="38"/>
        <v>3.4722222222220989E-3</v>
      </c>
      <c r="W143" s="14">
        <v>0</v>
      </c>
      <c r="X143" s="14">
        <f t="shared" si="39"/>
        <v>10</v>
      </c>
      <c r="Y143" s="14">
        <f t="shared" si="40"/>
        <v>0</v>
      </c>
      <c r="Z143" s="97">
        <f t="shared" si="41"/>
        <v>0</v>
      </c>
    </row>
    <row r="144" spans="1:26" ht="16.5">
      <c r="A144">
        <v>142</v>
      </c>
      <c r="B144" s="77">
        <v>0.61111111111111105</v>
      </c>
      <c r="C144" s="76" t="s">
        <v>222</v>
      </c>
      <c r="D144" s="76" t="s">
        <v>223</v>
      </c>
      <c r="E144" s="76" t="s">
        <v>224</v>
      </c>
      <c r="F144" s="76" t="s">
        <v>225</v>
      </c>
      <c r="G144" s="77">
        <v>0.58958333333333335</v>
      </c>
      <c r="I144" s="77">
        <v>0.63541666666666663</v>
      </c>
      <c r="J144" s="76" t="s">
        <v>226</v>
      </c>
      <c r="K144" s="76" t="s">
        <v>212</v>
      </c>
      <c r="L144" s="76" t="s">
        <v>224</v>
      </c>
      <c r="M144" s="76" t="s">
        <v>225</v>
      </c>
      <c r="N144" s="20">
        <v>0.64236111111111105</v>
      </c>
      <c r="O144" s="13" t="str">
        <f t="shared" si="32"/>
        <v>-00:31</v>
      </c>
      <c r="P144" s="13" t="str">
        <f t="shared" si="33"/>
        <v>00:10</v>
      </c>
      <c r="Q144" s="4">
        <f t="shared" si="34"/>
        <v>2.430555555555558E-2</v>
      </c>
      <c r="R144" s="4">
        <f t="shared" si="35"/>
        <v>5.2777777777777701E-2</v>
      </c>
      <c r="S144" s="5" t="str">
        <f t="shared" si="36"/>
        <v>00:41</v>
      </c>
      <c r="T144" s="3">
        <v>35.799999999999997</v>
      </c>
      <c r="U144" s="14" t="str">
        <f t="shared" si="37"/>
        <v>No</v>
      </c>
      <c r="V144" s="82">
        <f t="shared" si="38"/>
        <v>0</v>
      </c>
      <c r="W144" s="14">
        <v>10</v>
      </c>
      <c r="X144" s="14">
        <f t="shared" si="39"/>
        <v>0</v>
      </c>
      <c r="Y144" s="14">
        <f t="shared" si="40"/>
        <v>0</v>
      </c>
      <c r="Z144" s="97">
        <f t="shared" si="41"/>
        <v>0</v>
      </c>
    </row>
    <row r="145" spans="1:26" ht="16.5">
      <c r="A145">
        <v>143</v>
      </c>
      <c r="B145" s="77">
        <v>0.61111111111111105</v>
      </c>
      <c r="C145" s="76" t="s">
        <v>269</v>
      </c>
      <c r="D145" s="76" t="s">
        <v>32</v>
      </c>
      <c r="E145" s="76" t="s">
        <v>257</v>
      </c>
      <c r="F145" s="76" t="s">
        <v>270</v>
      </c>
      <c r="G145" s="77">
        <v>0.58194444444444449</v>
      </c>
      <c r="I145" s="77">
        <v>0.64930555555555558</v>
      </c>
      <c r="J145" s="76" t="s">
        <v>271</v>
      </c>
      <c r="K145" s="76" t="s">
        <v>272</v>
      </c>
      <c r="L145" s="76" t="s">
        <v>257</v>
      </c>
      <c r="M145" s="76" t="s">
        <v>270</v>
      </c>
      <c r="N145" s="20">
        <v>0.64930555555555558</v>
      </c>
      <c r="O145" s="13" t="str">
        <f t="shared" si="32"/>
        <v>-00:42</v>
      </c>
      <c r="P145" s="13" t="str">
        <f t="shared" si="33"/>
        <v>00:00</v>
      </c>
      <c r="Q145" s="4">
        <f t="shared" si="34"/>
        <v>3.8194444444444531E-2</v>
      </c>
      <c r="R145" s="4">
        <f t="shared" si="35"/>
        <v>6.7361111111111094E-2</v>
      </c>
      <c r="S145" s="5" t="str">
        <f t="shared" si="36"/>
        <v>00:42</v>
      </c>
      <c r="T145" s="3">
        <v>35.799999999999997</v>
      </c>
      <c r="U145" s="14" t="str">
        <f t="shared" si="37"/>
        <v>No</v>
      </c>
      <c r="V145" s="82">
        <f t="shared" si="38"/>
        <v>1.388888888888884E-3</v>
      </c>
      <c r="W145" s="14">
        <v>0</v>
      </c>
      <c r="X145" s="14">
        <f t="shared" si="39"/>
        <v>10</v>
      </c>
      <c r="Y145" s="14">
        <f t="shared" si="40"/>
        <v>0</v>
      </c>
      <c r="Z145" s="97">
        <f t="shared" si="41"/>
        <v>0</v>
      </c>
    </row>
    <row r="146" spans="1:26" ht="16.5">
      <c r="A146">
        <v>144</v>
      </c>
      <c r="B146" s="77">
        <v>0.61249999999999993</v>
      </c>
      <c r="C146" s="76" t="s">
        <v>364</v>
      </c>
      <c r="D146" s="76" t="s">
        <v>363</v>
      </c>
      <c r="E146" s="76" t="s">
        <v>360</v>
      </c>
      <c r="F146" s="76" t="s">
        <v>361</v>
      </c>
      <c r="G146" s="77">
        <v>0.62152777777777779</v>
      </c>
      <c r="I146" s="77">
        <v>0.66319444444444442</v>
      </c>
      <c r="J146" s="76" t="s">
        <v>365</v>
      </c>
      <c r="K146" s="76" t="s">
        <v>366</v>
      </c>
      <c r="L146" s="76" t="s">
        <v>360</v>
      </c>
      <c r="M146" s="76" t="s">
        <v>361</v>
      </c>
      <c r="N146" s="20">
        <v>0.67083333333333339</v>
      </c>
      <c r="O146" s="13" t="str">
        <f t="shared" si="32"/>
        <v>00:13</v>
      </c>
      <c r="P146" s="13" t="str">
        <f t="shared" si="33"/>
        <v>00:11</v>
      </c>
      <c r="Q146" s="4">
        <f t="shared" si="34"/>
        <v>5.0694444444444486E-2</v>
      </c>
      <c r="R146" s="4">
        <f t="shared" si="35"/>
        <v>4.9305555555555602E-2</v>
      </c>
      <c r="S146" s="5" t="str">
        <f t="shared" si="36"/>
        <v>-00:02</v>
      </c>
      <c r="T146" s="3">
        <v>35.799999999999997</v>
      </c>
      <c r="U146" s="14" t="str">
        <f t="shared" si="37"/>
        <v>No</v>
      </c>
      <c r="V146" s="82">
        <f t="shared" si="38"/>
        <v>2.083333333333437E-3</v>
      </c>
      <c r="W146" s="14">
        <v>10</v>
      </c>
      <c r="X146" s="14">
        <f t="shared" si="39"/>
        <v>0</v>
      </c>
      <c r="Y146" s="14">
        <f t="shared" si="40"/>
        <v>0</v>
      </c>
      <c r="Z146" s="97">
        <f t="shared" si="41"/>
        <v>0</v>
      </c>
    </row>
    <row r="147" spans="1:26" ht="16.5">
      <c r="A147">
        <v>145</v>
      </c>
      <c r="B147" s="77">
        <v>0.61458333333333337</v>
      </c>
      <c r="C147" s="76" t="s">
        <v>609</v>
      </c>
      <c r="D147" s="76" t="s">
        <v>105</v>
      </c>
      <c r="E147" s="76" t="s">
        <v>64</v>
      </c>
      <c r="F147" s="76" t="s">
        <v>610</v>
      </c>
      <c r="G147" s="77">
        <v>0.60902777777777783</v>
      </c>
      <c r="I147" s="77">
        <v>0.64930555555555558</v>
      </c>
      <c r="J147" s="76" t="s">
        <v>611</v>
      </c>
      <c r="K147" s="76" t="s">
        <v>105</v>
      </c>
      <c r="L147" s="76" t="s">
        <v>64</v>
      </c>
      <c r="M147" s="76" t="s">
        <v>610</v>
      </c>
      <c r="N147" s="20">
        <v>0.64930555555555558</v>
      </c>
      <c r="O147" s="13" t="str">
        <f t="shared" si="32"/>
        <v>-00:08</v>
      </c>
      <c r="P147" s="13" t="str">
        <f t="shared" si="33"/>
        <v>00:00</v>
      </c>
      <c r="Q147" s="4">
        <f t="shared" si="34"/>
        <v>3.472222222222221E-2</v>
      </c>
      <c r="R147" s="4">
        <f t="shared" si="35"/>
        <v>4.0277777777777746E-2</v>
      </c>
      <c r="S147" s="5" t="str">
        <f t="shared" si="36"/>
        <v>00:08</v>
      </c>
      <c r="T147" s="3">
        <v>35.1</v>
      </c>
      <c r="U147" s="14" t="str">
        <f t="shared" si="37"/>
        <v>Yes</v>
      </c>
      <c r="V147" s="82">
        <f t="shared" si="38"/>
        <v>3.4722222222222099E-3</v>
      </c>
      <c r="W147" s="14">
        <v>0</v>
      </c>
      <c r="X147" s="14">
        <f t="shared" si="39"/>
        <v>10</v>
      </c>
      <c r="Y147" s="14">
        <f t="shared" si="40"/>
        <v>0</v>
      </c>
      <c r="Z147" s="97">
        <f t="shared" si="41"/>
        <v>0</v>
      </c>
    </row>
    <row r="148" spans="1:26" ht="16.5">
      <c r="A148">
        <v>146</v>
      </c>
      <c r="B148" s="77">
        <v>0.61805555555555558</v>
      </c>
      <c r="C148" s="76" t="s">
        <v>247</v>
      </c>
      <c r="D148" s="76" t="s">
        <v>194</v>
      </c>
      <c r="E148" s="76" t="s">
        <v>229</v>
      </c>
      <c r="F148" s="76" t="s">
        <v>248</v>
      </c>
      <c r="G148" s="77">
        <v>0.625</v>
      </c>
      <c r="I148" s="77">
        <v>0.64583333333333337</v>
      </c>
      <c r="J148" s="76" t="s">
        <v>249</v>
      </c>
      <c r="K148" s="76" t="s">
        <v>194</v>
      </c>
      <c r="L148" s="76" t="s">
        <v>229</v>
      </c>
      <c r="M148" s="76" t="s">
        <v>248</v>
      </c>
      <c r="N148" s="20">
        <v>0.65486111111111112</v>
      </c>
      <c r="O148" s="13" t="str">
        <f t="shared" si="32"/>
        <v>00:10</v>
      </c>
      <c r="P148" s="13" t="str">
        <f t="shared" si="33"/>
        <v>00:13</v>
      </c>
      <c r="Q148" s="4">
        <f t="shared" si="34"/>
        <v>2.777777777777779E-2</v>
      </c>
      <c r="R148" s="4">
        <f t="shared" si="35"/>
        <v>2.9861111111111116E-2</v>
      </c>
      <c r="S148" s="5" t="str">
        <f t="shared" si="36"/>
        <v>00:03</v>
      </c>
      <c r="T148" s="3">
        <v>35.799999999999997</v>
      </c>
      <c r="U148" s="14" t="str">
        <f t="shared" si="37"/>
        <v>Yes</v>
      </c>
      <c r="V148" s="82">
        <f t="shared" si="38"/>
        <v>0</v>
      </c>
      <c r="W148" s="14">
        <v>0</v>
      </c>
      <c r="X148" s="14">
        <f t="shared" si="39"/>
        <v>0</v>
      </c>
      <c r="Y148" s="14">
        <f t="shared" si="40"/>
        <v>10</v>
      </c>
      <c r="Z148" s="97">
        <f t="shared" si="41"/>
        <v>-10</v>
      </c>
    </row>
    <row r="149" spans="1:26" ht="16.5">
      <c r="A149">
        <v>147</v>
      </c>
      <c r="B149" s="77">
        <v>0.61805555555555558</v>
      </c>
      <c r="C149" s="76" t="s">
        <v>484</v>
      </c>
      <c r="D149" s="76" t="s">
        <v>251</v>
      </c>
      <c r="E149" s="76" t="s">
        <v>430</v>
      </c>
      <c r="F149" s="76" t="s">
        <v>485</v>
      </c>
      <c r="G149" s="77">
        <v>0.6069444444444444</v>
      </c>
      <c r="I149" s="77">
        <v>0.63888888888888895</v>
      </c>
      <c r="J149" s="76" t="s">
        <v>486</v>
      </c>
      <c r="K149" s="76" t="s">
        <v>251</v>
      </c>
      <c r="L149" s="76" t="s">
        <v>430</v>
      </c>
      <c r="M149" s="76" t="s">
        <v>485</v>
      </c>
      <c r="N149" s="20">
        <v>0.64513888888888882</v>
      </c>
      <c r="O149" s="13" t="str">
        <f t="shared" si="32"/>
        <v>-00:16</v>
      </c>
      <c r="P149" s="13" t="str">
        <f t="shared" si="33"/>
        <v>00:09</v>
      </c>
      <c r="Q149" s="4">
        <f t="shared" si="34"/>
        <v>2.083333333333337E-2</v>
      </c>
      <c r="R149" s="4">
        <f t="shared" si="35"/>
        <v>3.819444444444442E-2</v>
      </c>
      <c r="S149" s="5" t="str">
        <f t="shared" si="36"/>
        <v>00:25</v>
      </c>
      <c r="T149" s="3">
        <v>35.799999999999997</v>
      </c>
      <c r="U149" s="14" t="str">
        <f t="shared" si="37"/>
        <v>Yes</v>
      </c>
      <c r="V149" s="82">
        <f t="shared" si="38"/>
        <v>3.4722222222222099E-3</v>
      </c>
      <c r="W149" s="14">
        <v>0</v>
      </c>
      <c r="X149" s="14">
        <f t="shared" si="39"/>
        <v>0</v>
      </c>
      <c r="Y149" s="14">
        <f t="shared" si="40"/>
        <v>10</v>
      </c>
      <c r="Z149" s="97">
        <f t="shared" si="41"/>
        <v>-10</v>
      </c>
    </row>
    <row r="150" spans="1:26" ht="16.5">
      <c r="A150">
        <v>148</v>
      </c>
      <c r="B150" s="77">
        <v>0.62152777777777779</v>
      </c>
      <c r="C150" s="76" t="s">
        <v>334</v>
      </c>
      <c r="D150" s="76" t="s">
        <v>14</v>
      </c>
      <c r="E150" s="76" t="s">
        <v>29</v>
      </c>
      <c r="F150" s="76" t="s">
        <v>331</v>
      </c>
      <c r="G150" s="77">
        <v>0.62847222222222221</v>
      </c>
      <c r="H150" s="80"/>
      <c r="I150" s="77">
        <v>0.65972222222222221</v>
      </c>
      <c r="J150" s="76" t="s">
        <v>333</v>
      </c>
      <c r="K150" s="76" t="s">
        <v>24</v>
      </c>
      <c r="L150" s="76" t="s">
        <v>29</v>
      </c>
      <c r="M150" s="76" t="s">
        <v>331</v>
      </c>
      <c r="N150" s="20">
        <v>0.66736111111111107</v>
      </c>
      <c r="O150" s="13" t="str">
        <f t="shared" si="32"/>
        <v>00:10</v>
      </c>
      <c r="P150" s="13" t="str">
        <f t="shared" si="33"/>
        <v>00:11</v>
      </c>
      <c r="Q150" s="4">
        <f t="shared" si="34"/>
        <v>3.819444444444442E-2</v>
      </c>
      <c r="R150" s="4">
        <f t="shared" si="35"/>
        <v>3.8888888888888862E-2</v>
      </c>
      <c r="S150" s="5" t="str">
        <f t="shared" si="36"/>
        <v>00:01</v>
      </c>
      <c r="T150" s="3">
        <v>35.799999999999997</v>
      </c>
      <c r="U150" s="14" t="str">
        <f t="shared" si="37"/>
        <v>No</v>
      </c>
      <c r="V150" s="82">
        <f t="shared" si="38"/>
        <v>0</v>
      </c>
      <c r="W150" s="14">
        <v>0</v>
      </c>
      <c r="X150" s="14">
        <f t="shared" si="39"/>
        <v>10</v>
      </c>
      <c r="Y150" s="14">
        <f t="shared" si="40"/>
        <v>0</v>
      </c>
      <c r="Z150" s="97">
        <f t="shared" si="41"/>
        <v>0</v>
      </c>
    </row>
    <row r="151" spans="1:26" ht="16.5">
      <c r="A151">
        <v>149</v>
      </c>
      <c r="B151" s="77">
        <v>0.62152777777777779</v>
      </c>
      <c r="C151" s="79" t="s">
        <v>573</v>
      </c>
      <c r="D151" s="76" t="s">
        <v>551</v>
      </c>
      <c r="E151" s="76" t="s">
        <v>574</v>
      </c>
      <c r="F151" s="76" t="s">
        <v>575</v>
      </c>
      <c r="G151" s="77">
        <v>0.59722222222222221</v>
      </c>
      <c r="I151" s="77">
        <v>0.69097222222222221</v>
      </c>
      <c r="J151" s="79" t="s">
        <v>576</v>
      </c>
      <c r="K151" s="76" t="s">
        <v>551</v>
      </c>
      <c r="L151" s="76" t="s">
        <v>574</v>
      </c>
      <c r="M151" s="76" t="s">
        <v>575</v>
      </c>
      <c r="N151" s="20">
        <v>0.69097222222222221</v>
      </c>
      <c r="O151" s="13" t="str">
        <f t="shared" si="32"/>
        <v>-00:35</v>
      </c>
      <c r="P151" s="13" t="str">
        <f t="shared" si="33"/>
        <v>00:00</v>
      </c>
      <c r="Q151" s="4">
        <f t="shared" si="34"/>
        <v>6.944444444444442E-2</v>
      </c>
      <c r="R151" s="4">
        <f t="shared" si="35"/>
        <v>9.375E-2</v>
      </c>
      <c r="S151" s="5" t="str">
        <f t="shared" si="36"/>
        <v>00:35</v>
      </c>
      <c r="T151" s="3">
        <v>60.1</v>
      </c>
      <c r="U151" s="14" t="str">
        <f t="shared" si="37"/>
        <v>Yes</v>
      </c>
      <c r="V151" s="82">
        <f t="shared" si="38"/>
        <v>3.4722222222222099E-3</v>
      </c>
      <c r="W151" s="14">
        <v>10</v>
      </c>
      <c r="X151" s="14">
        <f t="shared" si="39"/>
        <v>0</v>
      </c>
      <c r="Y151" s="14">
        <f t="shared" si="40"/>
        <v>0</v>
      </c>
      <c r="Z151" s="97">
        <f t="shared" si="41"/>
        <v>0</v>
      </c>
    </row>
    <row r="152" spans="1:26" ht="16.5">
      <c r="A152">
        <v>150</v>
      </c>
      <c r="B152" s="77">
        <v>0.625</v>
      </c>
      <c r="C152" s="79" t="s">
        <v>159</v>
      </c>
      <c r="D152" s="76" t="s">
        <v>158</v>
      </c>
      <c r="E152" s="76" t="s">
        <v>29</v>
      </c>
      <c r="F152" s="76" t="s">
        <v>156</v>
      </c>
      <c r="G152" s="77">
        <v>0.63263888888888886</v>
      </c>
      <c r="I152" s="77">
        <v>0.71180555555555547</v>
      </c>
      <c r="J152" s="76" t="s">
        <v>160</v>
      </c>
      <c r="K152" s="76" t="s">
        <v>118</v>
      </c>
      <c r="L152" s="76" t="s">
        <v>29</v>
      </c>
      <c r="M152" s="76" t="s">
        <v>156</v>
      </c>
      <c r="N152" s="20">
        <v>0.71180555555555547</v>
      </c>
      <c r="O152" s="13" t="str">
        <f t="shared" si="32"/>
        <v>00:11</v>
      </c>
      <c r="P152" s="13" t="str">
        <f t="shared" si="33"/>
        <v>00:00</v>
      </c>
      <c r="Q152" s="4">
        <f t="shared" si="34"/>
        <v>8.6805555555555469E-2</v>
      </c>
      <c r="R152" s="4">
        <f t="shared" si="35"/>
        <v>7.9166666666666607E-2</v>
      </c>
      <c r="S152" s="5" t="str">
        <f t="shared" si="36"/>
        <v>-00:11</v>
      </c>
      <c r="T152" s="3">
        <v>35.799999999999997</v>
      </c>
      <c r="U152" s="14" t="str">
        <f t="shared" si="37"/>
        <v>No</v>
      </c>
      <c r="V152" s="82">
        <f t="shared" si="38"/>
        <v>1.388888888888884E-3</v>
      </c>
      <c r="W152" s="14">
        <v>0</v>
      </c>
      <c r="X152" s="14">
        <f t="shared" si="39"/>
        <v>10</v>
      </c>
      <c r="Y152" s="14">
        <f t="shared" si="40"/>
        <v>0</v>
      </c>
      <c r="Z152" s="97">
        <f t="shared" si="41"/>
        <v>0</v>
      </c>
    </row>
    <row r="153" spans="1:26" ht="16.5">
      <c r="A153">
        <v>151</v>
      </c>
      <c r="B153" s="77">
        <v>0.62638888888888888</v>
      </c>
      <c r="C153" s="76"/>
      <c r="D153" s="76" t="s">
        <v>274</v>
      </c>
      <c r="E153" s="76" t="s">
        <v>624</v>
      </c>
      <c r="F153" s="76" t="s">
        <v>625</v>
      </c>
      <c r="G153" s="77">
        <v>0.63611111111111118</v>
      </c>
      <c r="I153" s="77">
        <v>0.72916666666666663</v>
      </c>
      <c r="J153" s="76"/>
      <c r="K153" s="76" t="s">
        <v>626</v>
      </c>
      <c r="L153" s="76" t="s">
        <v>624</v>
      </c>
      <c r="M153" s="76" t="s">
        <v>625</v>
      </c>
      <c r="N153" s="20">
        <v>0.73611111111111116</v>
      </c>
      <c r="O153" s="13" t="str">
        <f t="shared" si="32"/>
        <v>00:14</v>
      </c>
      <c r="P153" s="13" t="str">
        <f t="shared" si="33"/>
        <v>00:10</v>
      </c>
      <c r="Q153" s="4">
        <f t="shared" si="34"/>
        <v>0.10277777777777775</v>
      </c>
      <c r="R153" s="4">
        <f t="shared" si="35"/>
        <v>9.9999999999999978E-2</v>
      </c>
      <c r="S153" s="5" t="str">
        <f t="shared" si="36"/>
        <v>-00:04</v>
      </c>
      <c r="T153" s="3">
        <v>13.2</v>
      </c>
      <c r="U153" s="14" t="str">
        <f t="shared" si="37"/>
        <v>No</v>
      </c>
      <c r="V153" s="82">
        <f t="shared" si="38"/>
        <v>5.5555555555555358E-3</v>
      </c>
      <c r="W153" s="14">
        <v>0</v>
      </c>
      <c r="X153" s="14">
        <f t="shared" si="39"/>
        <v>10</v>
      </c>
      <c r="Y153" s="14">
        <f t="shared" si="40"/>
        <v>0</v>
      </c>
      <c r="Z153" s="97">
        <f t="shared" si="41"/>
        <v>0</v>
      </c>
    </row>
    <row r="154" spans="1:26" ht="16.5">
      <c r="A154">
        <v>152</v>
      </c>
      <c r="B154" s="77">
        <v>0.63194444444444442</v>
      </c>
      <c r="C154" s="79" t="s">
        <v>86</v>
      </c>
      <c r="D154" s="76" t="s">
        <v>82</v>
      </c>
      <c r="E154" s="76" t="s">
        <v>83</v>
      </c>
      <c r="F154" s="76" t="s">
        <v>87</v>
      </c>
      <c r="G154" s="77">
        <v>0.63750000000000007</v>
      </c>
      <c r="I154" s="77">
        <v>0.66666666666666663</v>
      </c>
      <c r="J154" s="79" t="s">
        <v>88</v>
      </c>
      <c r="K154" s="76" t="s">
        <v>82</v>
      </c>
      <c r="L154" s="76" t="s">
        <v>83</v>
      </c>
      <c r="M154" s="76" t="s">
        <v>87</v>
      </c>
      <c r="N154" s="20">
        <v>0.67361111111111116</v>
      </c>
      <c r="O154" s="13" t="str">
        <f t="shared" si="32"/>
        <v>00:08</v>
      </c>
      <c r="P154" s="13" t="str">
        <f t="shared" si="33"/>
        <v>00:10</v>
      </c>
      <c r="Q154" s="4">
        <f t="shared" si="34"/>
        <v>3.472222222222221E-2</v>
      </c>
      <c r="R154" s="4">
        <f t="shared" si="35"/>
        <v>3.6111111111111094E-2</v>
      </c>
      <c r="S154" s="5" t="str">
        <f t="shared" si="36"/>
        <v>00:02</v>
      </c>
      <c r="T154" s="3">
        <v>35.799999999999997</v>
      </c>
      <c r="U154" s="14" t="str">
        <f t="shared" si="37"/>
        <v>Yes</v>
      </c>
      <c r="V154" s="82">
        <f t="shared" si="38"/>
        <v>0</v>
      </c>
      <c r="W154" s="14">
        <v>0</v>
      </c>
      <c r="X154" s="14">
        <f t="shared" si="39"/>
        <v>10</v>
      </c>
      <c r="Y154" s="14">
        <f t="shared" si="40"/>
        <v>0</v>
      </c>
      <c r="Z154" s="97">
        <f t="shared" si="41"/>
        <v>0</v>
      </c>
    </row>
    <row r="155" spans="1:26" ht="16.5">
      <c r="A155">
        <v>153</v>
      </c>
      <c r="B155" s="77">
        <v>0.63194444444444442</v>
      </c>
      <c r="C155" s="76" t="s">
        <v>182</v>
      </c>
      <c r="D155" s="76" t="s">
        <v>19</v>
      </c>
      <c r="E155" s="76" t="s">
        <v>29</v>
      </c>
      <c r="F155" s="76" t="s">
        <v>180</v>
      </c>
      <c r="G155" s="77">
        <v>0.62222222222222223</v>
      </c>
      <c r="I155" s="77">
        <v>0.64583333333333337</v>
      </c>
      <c r="J155" s="76" t="s">
        <v>183</v>
      </c>
      <c r="K155" s="76" t="s">
        <v>184</v>
      </c>
      <c r="L155" s="76" t="s">
        <v>54</v>
      </c>
      <c r="M155" s="76" t="s">
        <v>185</v>
      </c>
      <c r="N155" s="20">
        <v>0.64583333333333337</v>
      </c>
      <c r="O155" s="13" t="str">
        <f t="shared" si="32"/>
        <v>-00:14</v>
      </c>
      <c r="P155" s="13" t="str">
        <f t="shared" si="33"/>
        <v>00:00</v>
      </c>
      <c r="Q155" s="4">
        <f t="shared" si="34"/>
        <v>1.3888888888888951E-2</v>
      </c>
      <c r="R155" s="4">
        <f t="shared" si="35"/>
        <v>2.3611111111111138E-2</v>
      </c>
      <c r="S155" s="5" t="str">
        <f t="shared" si="36"/>
        <v>00:14</v>
      </c>
      <c r="T155" s="3">
        <v>35.799999999999997</v>
      </c>
      <c r="U155" s="14" t="str">
        <f t="shared" si="37"/>
        <v>No</v>
      </c>
      <c r="V155" s="82">
        <f t="shared" si="38"/>
        <v>3.4722222222222099E-3</v>
      </c>
      <c r="W155" s="14">
        <v>0</v>
      </c>
      <c r="X155" s="14">
        <f t="shared" si="39"/>
        <v>10</v>
      </c>
      <c r="Y155" s="14">
        <f t="shared" si="40"/>
        <v>0</v>
      </c>
      <c r="Z155" s="97">
        <f t="shared" si="41"/>
        <v>0</v>
      </c>
    </row>
    <row r="156" spans="1:26" ht="16.5">
      <c r="A156">
        <v>154</v>
      </c>
      <c r="B156" s="77">
        <v>0.63541666666666663</v>
      </c>
      <c r="C156" s="76" t="s">
        <v>145</v>
      </c>
      <c r="D156" s="76" t="s">
        <v>146</v>
      </c>
      <c r="E156" s="76" t="s">
        <v>29</v>
      </c>
      <c r="F156" s="76" t="s">
        <v>144</v>
      </c>
      <c r="G156" s="77">
        <v>0.63680555555555551</v>
      </c>
      <c r="I156" s="77">
        <v>0.70833333333333337</v>
      </c>
      <c r="J156" s="79" t="s">
        <v>148</v>
      </c>
      <c r="K156" s="76" t="s">
        <v>130</v>
      </c>
      <c r="L156" s="76" t="s">
        <v>29</v>
      </c>
      <c r="M156" s="76" t="s">
        <v>144</v>
      </c>
      <c r="N156" s="20">
        <v>0.70833333333333337</v>
      </c>
      <c r="O156" s="13" t="str">
        <f t="shared" si="32"/>
        <v>00:02</v>
      </c>
      <c r="P156" s="13" t="str">
        <f t="shared" si="33"/>
        <v>00:00</v>
      </c>
      <c r="Q156" s="4">
        <f t="shared" si="34"/>
        <v>7.2916666666666741E-2</v>
      </c>
      <c r="R156" s="4">
        <f t="shared" si="35"/>
        <v>7.1527777777777857E-2</v>
      </c>
      <c r="S156" s="5" t="str">
        <f t="shared" si="36"/>
        <v>-00:02</v>
      </c>
      <c r="T156" s="3">
        <v>35.799999999999997</v>
      </c>
      <c r="U156" s="14" t="str">
        <f t="shared" si="37"/>
        <v>No</v>
      </c>
      <c r="V156" s="82">
        <f t="shared" si="38"/>
        <v>0</v>
      </c>
      <c r="W156" s="14">
        <v>0</v>
      </c>
      <c r="X156" s="14">
        <f t="shared" si="39"/>
        <v>10</v>
      </c>
      <c r="Y156" s="14">
        <f t="shared" si="40"/>
        <v>0</v>
      </c>
      <c r="Z156" s="97">
        <f t="shared" si="41"/>
        <v>0</v>
      </c>
    </row>
    <row r="157" spans="1:26" ht="16.5">
      <c r="A157">
        <v>155</v>
      </c>
      <c r="B157" s="77">
        <v>0.63541666666666663</v>
      </c>
      <c r="C157" s="79" t="s">
        <v>519</v>
      </c>
      <c r="D157" s="76" t="s">
        <v>520</v>
      </c>
      <c r="E157" s="76" t="s">
        <v>521</v>
      </c>
      <c r="F157" s="76" t="s">
        <v>522</v>
      </c>
      <c r="G157" s="77">
        <v>0.64374999999999993</v>
      </c>
      <c r="I157" s="77">
        <v>0.67708333333333337</v>
      </c>
      <c r="J157" s="79" t="s">
        <v>523</v>
      </c>
      <c r="K157" s="76" t="s">
        <v>520</v>
      </c>
      <c r="L157" s="76" t="s">
        <v>521</v>
      </c>
      <c r="M157" s="76" t="s">
        <v>522</v>
      </c>
      <c r="N157" s="20">
        <v>0.68402777777777779</v>
      </c>
      <c r="O157" s="13" t="str">
        <f t="shared" si="32"/>
        <v>00:12</v>
      </c>
      <c r="P157" s="13" t="str">
        <f t="shared" si="33"/>
        <v>00:10</v>
      </c>
      <c r="Q157" s="4">
        <f t="shared" si="34"/>
        <v>4.1666666666666741E-2</v>
      </c>
      <c r="R157" s="4">
        <f t="shared" si="35"/>
        <v>4.0277777777777857E-2</v>
      </c>
      <c r="S157" s="5" t="str">
        <f t="shared" si="36"/>
        <v>-00:02</v>
      </c>
      <c r="T157" s="3">
        <v>35.799999999999997</v>
      </c>
      <c r="U157" s="14" t="str">
        <f t="shared" si="37"/>
        <v>Yes</v>
      </c>
      <c r="V157" s="82">
        <f t="shared" si="38"/>
        <v>3.4722222222223209E-3</v>
      </c>
      <c r="W157" s="14">
        <v>10</v>
      </c>
      <c r="X157" s="14">
        <f t="shared" si="39"/>
        <v>0</v>
      </c>
      <c r="Y157" s="14">
        <f t="shared" si="40"/>
        <v>0</v>
      </c>
      <c r="Z157" s="97">
        <f t="shared" si="41"/>
        <v>0</v>
      </c>
    </row>
    <row r="158" spans="1:26" ht="16.5">
      <c r="A158">
        <v>156</v>
      </c>
      <c r="B158" s="77">
        <v>0.63888888888888895</v>
      </c>
      <c r="C158" s="79" t="s">
        <v>23</v>
      </c>
      <c r="D158" s="76" t="s">
        <v>24</v>
      </c>
      <c r="E158" s="76" t="s">
        <v>20</v>
      </c>
      <c r="F158" s="76" t="s">
        <v>25</v>
      </c>
      <c r="G158" s="77">
        <v>0.64027777777777783</v>
      </c>
      <c r="I158" s="77">
        <v>0.66666666666666663</v>
      </c>
      <c r="J158" s="79" t="s">
        <v>26</v>
      </c>
      <c r="K158" s="76" t="s">
        <v>24</v>
      </c>
      <c r="L158" s="76" t="s">
        <v>20</v>
      </c>
      <c r="M158" s="76" t="s">
        <v>25</v>
      </c>
      <c r="N158" s="20">
        <v>0.66666666666666663</v>
      </c>
      <c r="O158" s="13" t="str">
        <f t="shared" si="32"/>
        <v>00:02</v>
      </c>
      <c r="P158" s="13" t="str">
        <f t="shared" si="33"/>
        <v>00:00</v>
      </c>
      <c r="Q158" s="4">
        <f t="shared" si="34"/>
        <v>2.7777777777777679E-2</v>
      </c>
      <c r="R158" s="4">
        <f t="shared" si="35"/>
        <v>2.6388888888888795E-2</v>
      </c>
      <c r="S158" s="5" t="str">
        <f t="shared" si="36"/>
        <v>-00:02</v>
      </c>
      <c r="T158" s="3">
        <v>35.799999999999997</v>
      </c>
      <c r="U158" s="14" t="str">
        <f t="shared" si="37"/>
        <v>Yes</v>
      </c>
      <c r="V158" s="82">
        <f t="shared" si="38"/>
        <v>1.388888888888884E-2</v>
      </c>
      <c r="W158" s="14">
        <v>0</v>
      </c>
      <c r="X158" s="14">
        <f t="shared" si="39"/>
        <v>10</v>
      </c>
      <c r="Y158" s="14">
        <f t="shared" si="40"/>
        <v>0</v>
      </c>
      <c r="Z158" s="97">
        <f t="shared" si="41"/>
        <v>0</v>
      </c>
    </row>
    <row r="159" spans="1:26" ht="16.5">
      <c r="A159">
        <v>157</v>
      </c>
      <c r="B159" s="77">
        <v>0.65277777777777779</v>
      </c>
      <c r="C159" s="76" t="s">
        <v>193</v>
      </c>
      <c r="D159" s="76" t="s">
        <v>194</v>
      </c>
      <c r="E159" s="76" t="s">
        <v>191</v>
      </c>
      <c r="F159" s="76" t="s">
        <v>192</v>
      </c>
      <c r="G159" s="77">
        <v>0.64513888888888882</v>
      </c>
      <c r="I159" s="77">
        <v>0.78125</v>
      </c>
      <c r="J159" s="79" t="s">
        <v>196</v>
      </c>
      <c r="K159" s="76" t="s">
        <v>90</v>
      </c>
      <c r="L159" s="76" t="s">
        <v>191</v>
      </c>
      <c r="M159" s="76" t="s">
        <v>192</v>
      </c>
      <c r="N159" s="20">
        <v>0.79166666666666663</v>
      </c>
      <c r="O159" s="13" t="str">
        <f t="shared" si="32"/>
        <v>-00:11</v>
      </c>
      <c r="P159" s="13" t="str">
        <f t="shared" si="33"/>
        <v>00:15</v>
      </c>
      <c r="Q159" s="4">
        <f t="shared" si="34"/>
        <v>0.12847222222222221</v>
      </c>
      <c r="R159" s="4">
        <f t="shared" si="35"/>
        <v>0.14652777777777781</v>
      </c>
      <c r="S159" s="5" t="str">
        <f t="shared" si="36"/>
        <v>00:26</v>
      </c>
      <c r="T159" s="3">
        <v>35.799999999999997</v>
      </c>
      <c r="U159" s="14" t="str">
        <f t="shared" si="37"/>
        <v>No</v>
      </c>
      <c r="V159" s="82">
        <f t="shared" si="38"/>
        <v>3.4722222222222099E-3</v>
      </c>
      <c r="W159" s="14">
        <v>0</v>
      </c>
      <c r="X159" s="14">
        <f t="shared" si="39"/>
        <v>10</v>
      </c>
      <c r="Y159" s="14">
        <f t="shared" si="40"/>
        <v>0</v>
      </c>
      <c r="Z159" s="97">
        <f t="shared" si="41"/>
        <v>0</v>
      </c>
    </row>
    <row r="160" spans="1:26" ht="16.5">
      <c r="A160">
        <v>158</v>
      </c>
      <c r="B160" s="77">
        <v>0.65625</v>
      </c>
      <c r="C160" s="79" t="s">
        <v>356</v>
      </c>
      <c r="D160" s="76" t="s">
        <v>82</v>
      </c>
      <c r="E160" s="76" t="s">
        <v>353</v>
      </c>
      <c r="F160" s="76" t="s">
        <v>354</v>
      </c>
      <c r="G160" s="77">
        <v>0.65902777777777777</v>
      </c>
      <c r="I160" s="77">
        <v>0.70833333333333337</v>
      </c>
      <c r="J160" s="79" t="s">
        <v>357</v>
      </c>
      <c r="K160" s="76" t="s">
        <v>82</v>
      </c>
      <c r="L160" s="76" t="s">
        <v>353</v>
      </c>
      <c r="M160" s="76" t="s">
        <v>354</v>
      </c>
      <c r="N160" s="20">
        <v>0.70833333333333337</v>
      </c>
      <c r="O160" s="13" t="str">
        <f t="shared" si="32"/>
        <v>00:04</v>
      </c>
      <c r="P160" s="13" t="str">
        <f t="shared" si="33"/>
        <v>00:00</v>
      </c>
      <c r="Q160" s="4">
        <f t="shared" si="34"/>
        <v>5.208333333333337E-2</v>
      </c>
      <c r="R160" s="4">
        <f t="shared" si="35"/>
        <v>4.9305555555555602E-2</v>
      </c>
      <c r="S160" s="5" t="str">
        <f t="shared" si="36"/>
        <v>-00:04</v>
      </c>
      <c r="T160" s="3">
        <v>35.799999999999997</v>
      </c>
      <c r="U160" s="14" t="str">
        <f t="shared" si="37"/>
        <v>Yes</v>
      </c>
      <c r="V160" s="82">
        <f t="shared" si="38"/>
        <v>3.4722222222222099E-3</v>
      </c>
      <c r="W160" s="14">
        <v>0</v>
      </c>
      <c r="X160" s="14">
        <f t="shared" si="39"/>
        <v>10</v>
      </c>
      <c r="Y160" s="14">
        <f t="shared" si="40"/>
        <v>0</v>
      </c>
      <c r="Z160" s="97">
        <f t="shared" si="41"/>
        <v>0</v>
      </c>
    </row>
    <row r="161" spans="1:27" ht="16.5">
      <c r="A161">
        <v>159</v>
      </c>
      <c r="B161" s="77">
        <v>0.65972222222222221</v>
      </c>
      <c r="C161" s="79" t="s">
        <v>89</v>
      </c>
      <c r="D161" s="76" t="s">
        <v>90</v>
      </c>
      <c r="E161" s="76" t="s">
        <v>91</v>
      </c>
      <c r="F161" s="76" t="s">
        <v>92</v>
      </c>
      <c r="G161" s="77">
        <v>0.66527777777777775</v>
      </c>
      <c r="I161" s="77">
        <v>0.6875</v>
      </c>
      <c r="J161" s="79" t="s">
        <v>93</v>
      </c>
      <c r="K161" s="76" t="s">
        <v>90</v>
      </c>
      <c r="L161" s="76" t="s">
        <v>91</v>
      </c>
      <c r="M161" s="76" t="s">
        <v>92</v>
      </c>
      <c r="N161" s="20">
        <v>0.6875</v>
      </c>
      <c r="O161" s="13" t="str">
        <f t="shared" si="32"/>
        <v>00:08</v>
      </c>
      <c r="P161" s="13" t="str">
        <f t="shared" si="33"/>
        <v>00:00</v>
      </c>
      <c r="Q161" s="4">
        <f t="shared" si="34"/>
        <v>2.777777777777779E-2</v>
      </c>
      <c r="R161" s="4">
        <f t="shared" si="35"/>
        <v>2.2222222222222254E-2</v>
      </c>
      <c r="S161" s="5" t="str">
        <f t="shared" si="36"/>
        <v>-00:08</v>
      </c>
      <c r="T161" s="3">
        <v>35.799999999999997</v>
      </c>
      <c r="U161" s="14" t="str">
        <f t="shared" si="37"/>
        <v>Yes</v>
      </c>
      <c r="V161" s="82">
        <f t="shared" si="38"/>
        <v>6.9444444444444198E-3</v>
      </c>
      <c r="W161" s="14">
        <v>0</v>
      </c>
      <c r="X161" s="14">
        <f t="shared" si="39"/>
        <v>10</v>
      </c>
      <c r="Y161" s="14">
        <f t="shared" si="40"/>
        <v>0</v>
      </c>
      <c r="Z161" s="97">
        <f t="shared" si="41"/>
        <v>10</v>
      </c>
    </row>
    <row r="162" spans="1:27" ht="16.5">
      <c r="A162">
        <v>160</v>
      </c>
      <c r="B162" s="77">
        <v>0.66666666666666663</v>
      </c>
      <c r="C162" s="79" t="s">
        <v>33</v>
      </c>
      <c r="D162" s="76" t="s">
        <v>34</v>
      </c>
      <c r="E162" s="76" t="s">
        <v>35</v>
      </c>
      <c r="F162" s="76" t="s">
        <v>36</v>
      </c>
      <c r="G162" s="77">
        <v>0.66249999999999998</v>
      </c>
      <c r="I162" s="77">
        <v>0.70486111111111116</v>
      </c>
      <c r="J162" s="79" t="s">
        <v>37</v>
      </c>
      <c r="K162" s="76" t="s">
        <v>38</v>
      </c>
      <c r="L162" s="76" t="s">
        <v>35</v>
      </c>
      <c r="M162" s="76" t="s">
        <v>36</v>
      </c>
      <c r="N162" s="20">
        <v>0.70486111111111116</v>
      </c>
      <c r="O162" s="13" t="str">
        <f t="shared" si="32"/>
        <v>-00:06</v>
      </c>
      <c r="P162" s="13" t="str">
        <f t="shared" si="33"/>
        <v>00:00</v>
      </c>
      <c r="Q162" s="4">
        <f t="shared" si="34"/>
        <v>3.8194444444444531E-2</v>
      </c>
      <c r="R162" s="4">
        <f t="shared" si="35"/>
        <v>4.2361111111111183E-2</v>
      </c>
      <c r="S162" s="5" t="str">
        <f t="shared" si="36"/>
        <v>00:06</v>
      </c>
      <c r="T162" s="3">
        <v>35.799999999999997</v>
      </c>
      <c r="U162" s="14" t="str">
        <f t="shared" si="37"/>
        <v>No</v>
      </c>
      <c r="V162" s="82">
        <f t="shared" si="38"/>
        <v>4.1666666666667629E-3</v>
      </c>
      <c r="W162" s="14">
        <v>0</v>
      </c>
      <c r="X162" s="14">
        <f t="shared" si="39"/>
        <v>10</v>
      </c>
      <c r="Y162" s="14">
        <f t="shared" si="40"/>
        <v>0</v>
      </c>
      <c r="Z162" s="97">
        <f t="shared" si="41"/>
        <v>0</v>
      </c>
    </row>
    <row r="163" spans="1:27" ht="16.5">
      <c r="A163">
        <v>161</v>
      </c>
      <c r="B163" s="77">
        <v>0.67083333333333339</v>
      </c>
      <c r="C163" s="76" t="s">
        <v>529</v>
      </c>
      <c r="D163" s="76" t="s">
        <v>498</v>
      </c>
      <c r="E163" s="76" t="s">
        <v>526</v>
      </c>
      <c r="F163" s="76" t="s">
        <v>527</v>
      </c>
      <c r="G163" s="77">
        <v>0.68125000000000002</v>
      </c>
      <c r="I163" s="77">
        <v>0.73611111111111116</v>
      </c>
      <c r="J163" s="79" t="s">
        <v>530</v>
      </c>
      <c r="K163" s="76" t="s">
        <v>525</v>
      </c>
      <c r="L163" s="76" t="s">
        <v>526</v>
      </c>
      <c r="M163" s="76" t="s">
        <v>527</v>
      </c>
      <c r="N163" s="20">
        <v>0.74375000000000002</v>
      </c>
      <c r="O163" s="13" t="str">
        <f t="shared" ref="O163:O173" si="42">IF(G163&lt;B163, "-"&amp;TEXT(ABS(G163-B163), "hh:mm"), TEXT(G163-B163, "hh:mm"))</f>
        <v>00:15</v>
      </c>
      <c r="P163" s="13" t="str">
        <f t="shared" ref="P163:P173" si="43">IF(N163&lt;I163, "-"&amp;TEXT(ABS(N163-I163), "hh:mm"), TEXT(N163-I163, "hh:mm"))</f>
        <v>00:11</v>
      </c>
      <c r="Q163" s="4">
        <f t="shared" ref="Q163:Q173" si="44">I163-B163</f>
        <v>6.5277777777777768E-2</v>
      </c>
      <c r="R163" s="4">
        <f t="shared" ref="R163:R173" si="45">N163-G163</f>
        <v>6.25E-2</v>
      </c>
      <c r="S163" s="5" t="str">
        <f t="shared" ref="S163:S173" si="46">IF(R163&lt;Q163, "-"&amp;TEXT(ABS(R163-Q163), "hh:mm"), TEXT(R163-Q163, "hh:mm"))</f>
        <v>-00:04</v>
      </c>
      <c r="T163" s="3">
        <v>35.799999999999997</v>
      </c>
      <c r="U163" s="14" t="str">
        <f t="shared" ref="U163:U173" si="47">IF(D163=K163, "Yes", "No")</f>
        <v>No</v>
      </c>
      <c r="V163" s="82">
        <f t="shared" si="38"/>
        <v>2.7777777777777679E-3</v>
      </c>
      <c r="W163" s="14">
        <v>10</v>
      </c>
      <c r="X163" s="14">
        <f t="shared" si="39"/>
        <v>0</v>
      </c>
      <c r="Y163" s="14">
        <f t="shared" si="40"/>
        <v>0</v>
      </c>
      <c r="Z163" s="97">
        <f t="shared" si="41"/>
        <v>0</v>
      </c>
    </row>
    <row r="164" spans="1:27" ht="16.5">
      <c r="A164">
        <v>162</v>
      </c>
      <c r="B164" s="77">
        <v>0.67361111111111116</v>
      </c>
      <c r="C164" s="76" t="s">
        <v>282</v>
      </c>
      <c r="D164" s="76" t="s">
        <v>283</v>
      </c>
      <c r="E164" s="76" t="s">
        <v>279</v>
      </c>
      <c r="F164" s="76" t="s">
        <v>284</v>
      </c>
      <c r="G164" s="77">
        <v>0.67708333333333337</v>
      </c>
      <c r="I164" s="77">
        <v>0.69444444444444453</v>
      </c>
      <c r="J164" s="76" t="s">
        <v>285</v>
      </c>
      <c r="K164" s="76" t="s">
        <v>283</v>
      </c>
      <c r="L164" s="76" t="s">
        <v>279</v>
      </c>
      <c r="M164" s="76" t="s">
        <v>284</v>
      </c>
      <c r="N164" s="20">
        <v>0.70138888888888884</v>
      </c>
      <c r="O164" s="13" t="str">
        <f t="shared" si="42"/>
        <v>00:05</v>
      </c>
      <c r="P164" s="13" t="str">
        <f t="shared" si="43"/>
        <v>00:10</v>
      </c>
      <c r="Q164" s="4">
        <f t="shared" si="44"/>
        <v>2.083333333333337E-2</v>
      </c>
      <c r="R164" s="4">
        <f t="shared" si="45"/>
        <v>2.4305555555555469E-2</v>
      </c>
      <c r="S164" s="5" t="str">
        <f t="shared" si="46"/>
        <v>00:05</v>
      </c>
      <c r="T164" s="3">
        <v>35.799999999999997</v>
      </c>
      <c r="U164" s="14" t="str">
        <f t="shared" si="47"/>
        <v>Yes</v>
      </c>
      <c r="V164" s="82">
        <f t="shared" si="38"/>
        <v>3.4722222222222099E-3</v>
      </c>
      <c r="W164" s="14">
        <v>0</v>
      </c>
      <c r="X164" s="14">
        <f t="shared" si="39"/>
        <v>0</v>
      </c>
      <c r="Y164" s="14">
        <f t="shared" si="40"/>
        <v>10</v>
      </c>
      <c r="Z164" s="97">
        <f t="shared" si="41"/>
        <v>-10</v>
      </c>
    </row>
    <row r="165" spans="1:27" ht="16.5">
      <c r="A165">
        <v>163</v>
      </c>
      <c r="B165" s="77">
        <v>0.67708333333333337</v>
      </c>
      <c r="C165" s="79" t="s">
        <v>338</v>
      </c>
      <c r="D165" s="76" t="s">
        <v>322</v>
      </c>
      <c r="E165" s="76" t="s">
        <v>191</v>
      </c>
      <c r="F165" s="76" t="s">
        <v>336</v>
      </c>
      <c r="G165" s="77">
        <v>0.68333333333333324</v>
      </c>
      <c r="I165" s="77">
        <v>0.75347222222222221</v>
      </c>
      <c r="J165" s="79" t="s">
        <v>339</v>
      </c>
      <c r="K165" s="76" t="s">
        <v>63</v>
      </c>
      <c r="L165" s="76" t="s">
        <v>191</v>
      </c>
      <c r="M165" s="76" t="s">
        <v>336</v>
      </c>
      <c r="N165" s="20">
        <v>0.76111111111111107</v>
      </c>
      <c r="O165" s="13" t="str">
        <f t="shared" si="42"/>
        <v>00:09</v>
      </c>
      <c r="P165" s="13" t="str">
        <f t="shared" si="43"/>
        <v>00:11</v>
      </c>
      <c r="Q165" s="4">
        <f t="shared" si="44"/>
        <v>7.638888888888884E-2</v>
      </c>
      <c r="R165" s="4">
        <f t="shared" si="45"/>
        <v>7.7777777777777835E-2</v>
      </c>
      <c r="S165" s="5" t="str">
        <f t="shared" si="46"/>
        <v>00:02</v>
      </c>
      <c r="T165" s="3">
        <v>35.799999999999997</v>
      </c>
      <c r="U165" s="14" t="str">
        <f t="shared" si="47"/>
        <v>No</v>
      </c>
      <c r="V165" s="82">
        <f t="shared" ref="V165:V172" si="48">B166-B165</f>
        <v>3.4722222222220989E-3</v>
      </c>
      <c r="W165" s="14">
        <v>0</v>
      </c>
      <c r="X165" s="14">
        <f t="shared" si="39"/>
        <v>10</v>
      </c>
      <c r="Y165" s="14">
        <f t="shared" si="40"/>
        <v>0</v>
      </c>
      <c r="Z165" s="97">
        <f t="shared" si="41"/>
        <v>0</v>
      </c>
    </row>
    <row r="166" spans="1:27" ht="16.5">
      <c r="A166">
        <v>164</v>
      </c>
      <c r="B166" s="77">
        <v>0.68055555555555547</v>
      </c>
      <c r="C166" s="76" t="s">
        <v>255</v>
      </c>
      <c r="D166" s="76" t="s">
        <v>256</v>
      </c>
      <c r="E166" s="76" t="s">
        <v>257</v>
      </c>
      <c r="F166" s="76" t="s">
        <v>258</v>
      </c>
      <c r="G166" s="77">
        <v>0.6694444444444444</v>
      </c>
      <c r="I166" s="77">
        <v>0.74652777777777779</v>
      </c>
      <c r="J166" s="76" t="s">
        <v>259</v>
      </c>
      <c r="K166" s="76" t="s">
        <v>260</v>
      </c>
      <c r="L166" s="76" t="s">
        <v>257</v>
      </c>
      <c r="M166" s="76" t="s">
        <v>258</v>
      </c>
      <c r="N166" s="20">
        <v>0.75555555555555554</v>
      </c>
      <c r="O166" s="13" t="str">
        <f t="shared" si="42"/>
        <v>-00:16</v>
      </c>
      <c r="P166" s="13" t="str">
        <f t="shared" si="43"/>
        <v>00:13</v>
      </c>
      <c r="Q166" s="4">
        <f t="shared" si="44"/>
        <v>6.5972222222222321E-2</v>
      </c>
      <c r="R166" s="4">
        <f t="shared" si="45"/>
        <v>8.6111111111111138E-2</v>
      </c>
      <c r="S166" s="5" t="str">
        <f t="shared" si="46"/>
        <v>00:29</v>
      </c>
      <c r="T166" s="3">
        <v>35.799999999999997</v>
      </c>
      <c r="U166" s="14" t="str">
        <f t="shared" si="47"/>
        <v>No</v>
      </c>
      <c r="V166" s="82">
        <f t="shared" si="48"/>
        <v>2.083333333333337E-2</v>
      </c>
      <c r="W166" s="14">
        <v>0</v>
      </c>
      <c r="X166" s="14">
        <f t="shared" si="39"/>
        <v>10</v>
      </c>
      <c r="Y166" s="14">
        <f t="shared" si="40"/>
        <v>0</v>
      </c>
      <c r="Z166" s="97">
        <f t="shared" si="41"/>
        <v>0</v>
      </c>
    </row>
    <row r="167" spans="1:27" ht="16.5">
      <c r="A167">
        <v>165</v>
      </c>
      <c r="B167" s="77">
        <v>0.70138888888888884</v>
      </c>
      <c r="C167" s="79" t="s">
        <v>535</v>
      </c>
      <c r="D167" s="76" t="s">
        <v>363</v>
      </c>
      <c r="E167" s="76" t="s">
        <v>526</v>
      </c>
      <c r="F167" s="76" t="s">
        <v>536</v>
      </c>
      <c r="G167" s="77">
        <v>0.69930555555555562</v>
      </c>
      <c r="I167" s="77">
        <v>0.73958333333333337</v>
      </c>
      <c r="J167" s="79" t="s">
        <v>537</v>
      </c>
      <c r="K167" s="76" t="s">
        <v>363</v>
      </c>
      <c r="L167" s="76" t="s">
        <v>526</v>
      </c>
      <c r="M167" s="76" t="s">
        <v>536</v>
      </c>
      <c r="N167" s="20">
        <v>0.74722222222222223</v>
      </c>
      <c r="O167" s="13" t="str">
        <f t="shared" si="42"/>
        <v>-00:03</v>
      </c>
      <c r="P167" s="13" t="str">
        <f t="shared" si="43"/>
        <v>00:11</v>
      </c>
      <c r="Q167" s="4">
        <f t="shared" si="44"/>
        <v>3.8194444444444531E-2</v>
      </c>
      <c r="R167" s="4">
        <f t="shared" si="45"/>
        <v>4.7916666666666607E-2</v>
      </c>
      <c r="S167" s="5" t="str">
        <f t="shared" si="46"/>
        <v>00:14</v>
      </c>
      <c r="T167" s="3">
        <v>35.799999999999997</v>
      </c>
      <c r="U167" s="14" t="str">
        <f t="shared" si="47"/>
        <v>Yes</v>
      </c>
      <c r="V167" s="82">
        <f t="shared" si="48"/>
        <v>6.9444444444445308E-3</v>
      </c>
      <c r="W167" s="14">
        <v>10</v>
      </c>
      <c r="X167" s="14">
        <f t="shared" si="39"/>
        <v>0</v>
      </c>
      <c r="Y167" s="14">
        <f t="shared" si="40"/>
        <v>0</v>
      </c>
      <c r="Z167" s="97">
        <f t="shared" si="41"/>
        <v>0</v>
      </c>
    </row>
    <row r="168" spans="1:27" ht="16.5">
      <c r="A168">
        <v>166</v>
      </c>
      <c r="B168" s="77">
        <v>0.70833333333333337</v>
      </c>
      <c r="C168" s="76" t="s">
        <v>372</v>
      </c>
      <c r="D168" s="76" t="s">
        <v>368</v>
      </c>
      <c r="E168" s="76" t="s">
        <v>373</v>
      </c>
      <c r="F168" s="76" t="s">
        <v>374</v>
      </c>
      <c r="G168" s="77">
        <v>0.72430555555555554</v>
      </c>
      <c r="I168" s="77">
        <v>0.75</v>
      </c>
      <c r="J168" s="76" t="s">
        <v>375</v>
      </c>
      <c r="K168" s="76" t="s">
        <v>368</v>
      </c>
      <c r="L168" s="76" t="s">
        <v>373</v>
      </c>
      <c r="M168" s="76" t="s">
        <v>374</v>
      </c>
      <c r="N168" s="20">
        <v>0.77083333333333337</v>
      </c>
      <c r="O168" s="13" t="str">
        <f t="shared" si="42"/>
        <v>00:23</v>
      </c>
      <c r="P168" s="13" t="str">
        <f t="shared" si="43"/>
        <v>00:30</v>
      </c>
      <c r="Q168" s="4">
        <f t="shared" si="44"/>
        <v>4.166666666666663E-2</v>
      </c>
      <c r="R168" s="4">
        <f t="shared" si="45"/>
        <v>4.6527777777777835E-2</v>
      </c>
      <c r="S168" s="5" t="str">
        <f t="shared" si="46"/>
        <v>00:07</v>
      </c>
      <c r="T168" s="3">
        <v>35.799999999999997</v>
      </c>
      <c r="U168" s="14" t="str">
        <f t="shared" si="47"/>
        <v>Yes</v>
      </c>
      <c r="V168" s="82">
        <f t="shared" si="48"/>
        <v>1.3194444444444398E-2</v>
      </c>
      <c r="W168" s="14">
        <v>10</v>
      </c>
      <c r="X168" s="14">
        <f t="shared" si="39"/>
        <v>0</v>
      </c>
      <c r="Y168" s="14">
        <f t="shared" si="40"/>
        <v>0</v>
      </c>
      <c r="Z168" s="97">
        <f t="shared" si="41"/>
        <v>0</v>
      </c>
    </row>
    <row r="169" spans="1:27" ht="16.5">
      <c r="A169">
        <v>167</v>
      </c>
      <c r="B169" s="77">
        <v>0.72152777777777777</v>
      </c>
      <c r="C169" s="76"/>
      <c r="D169" s="76" t="s">
        <v>671</v>
      </c>
      <c r="E169" s="76" t="s">
        <v>672</v>
      </c>
      <c r="F169" s="76" t="s">
        <v>673</v>
      </c>
      <c r="G169" s="77">
        <v>0.70208333333333339</v>
      </c>
      <c r="I169" s="77">
        <v>0.84375</v>
      </c>
      <c r="J169" s="76"/>
      <c r="K169" s="76" t="s">
        <v>674</v>
      </c>
      <c r="L169" s="76" t="s">
        <v>672</v>
      </c>
      <c r="M169" s="76" t="s">
        <v>673</v>
      </c>
      <c r="N169" s="20">
        <v>0.85416666666666663</v>
      </c>
      <c r="O169" s="13" t="str">
        <f t="shared" si="42"/>
        <v>-00:28</v>
      </c>
      <c r="P169" s="13" t="str">
        <f t="shared" si="43"/>
        <v>00:15</v>
      </c>
      <c r="Q169" s="4">
        <f t="shared" si="44"/>
        <v>0.12222222222222223</v>
      </c>
      <c r="R169" s="4">
        <f t="shared" si="45"/>
        <v>0.15208333333333324</v>
      </c>
      <c r="S169" s="5" t="str">
        <f t="shared" si="46"/>
        <v>00:43</v>
      </c>
      <c r="T169" s="3">
        <v>14.6</v>
      </c>
      <c r="U169" s="14" t="str">
        <f t="shared" si="47"/>
        <v>No</v>
      </c>
      <c r="V169" s="82">
        <f t="shared" si="48"/>
        <v>1.1111111111111072E-2</v>
      </c>
      <c r="W169" s="14">
        <v>0</v>
      </c>
      <c r="X169" s="14">
        <f t="shared" si="39"/>
        <v>10</v>
      </c>
      <c r="Y169" s="14">
        <f t="shared" si="40"/>
        <v>0</v>
      </c>
      <c r="Z169" s="97">
        <f t="shared" si="41"/>
        <v>0</v>
      </c>
    </row>
    <row r="170" spans="1:27" ht="16.5">
      <c r="A170">
        <v>168</v>
      </c>
      <c r="B170" s="77">
        <v>0.73263888888888884</v>
      </c>
      <c r="C170" s="76" t="s">
        <v>472</v>
      </c>
      <c r="D170" s="76" t="s">
        <v>473</v>
      </c>
      <c r="E170" s="76" t="s">
        <v>474</v>
      </c>
      <c r="F170" s="76" t="s">
        <v>475</v>
      </c>
      <c r="G170" s="77">
        <v>0.74513888888888891</v>
      </c>
      <c r="I170" s="77">
        <v>0.77430555555555547</v>
      </c>
      <c r="J170" s="76" t="s">
        <v>476</v>
      </c>
      <c r="K170" s="76" t="s">
        <v>473</v>
      </c>
      <c r="L170" s="76" t="s">
        <v>474</v>
      </c>
      <c r="M170" s="76" t="s">
        <v>475</v>
      </c>
      <c r="N170" s="20">
        <v>0.78819444444444453</v>
      </c>
      <c r="O170" s="13" t="str">
        <f t="shared" si="42"/>
        <v>00:18</v>
      </c>
      <c r="P170" s="13" t="str">
        <f t="shared" si="43"/>
        <v>00:20</v>
      </c>
      <c r="Q170" s="4">
        <f t="shared" si="44"/>
        <v>4.166666666666663E-2</v>
      </c>
      <c r="R170" s="4">
        <f t="shared" si="45"/>
        <v>4.3055555555555625E-2</v>
      </c>
      <c r="S170" s="5" t="str">
        <f t="shared" si="46"/>
        <v>00:02</v>
      </c>
      <c r="T170" s="3">
        <v>35.799999999999997</v>
      </c>
      <c r="U170" s="14" t="str">
        <f t="shared" si="47"/>
        <v>Yes</v>
      </c>
      <c r="V170" s="82">
        <f t="shared" si="48"/>
        <v>9.7222222222222987E-3</v>
      </c>
      <c r="W170" s="14">
        <v>10</v>
      </c>
      <c r="X170" s="14">
        <f t="shared" si="39"/>
        <v>0</v>
      </c>
      <c r="Y170" s="14">
        <f t="shared" si="40"/>
        <v>0</v>
      </c>
      <c r="Z170" s="97">
        <f t="shared" si="41"/>
        <v>0</v>
      </c>
    </row>
    <row r="171" spans="1:27" ht="16.5">
      <c r="A171">
        <v>169</v>
      </c>
      <c r="B171" s="77">
        <v>0.74236111111111114</v>
      </c>
      <c r="C171" s="76" t="s">
        <v>667</v>
      </c>
      <c r="D171" s="76" t="s">
        <v>203</v>
      </c>
      <c r="E171" s="76" t="s">
        <v>668</v>
      </c>
      <c r="F171" s="76" t="s">
        <v>669</v>
      </c>
      <c r="G171" s="77">
        <v>0.7583333333333333</v>
      </c>
      <c r="I171" s="77">
        <v>0.82291666666666663</v>
      </c>
      <c r="J171" s="76" t="s">
        <v>667</v>
      </c>
      <c r="K171" s="76" t="s">
        <v>670</v>
      </c>
      <c r="L171" s="76" t="s">
        <v>668</v>
      </c>
      <c r="M171" s="76" t="s">
        <v>669</v>
      </c>
      <c r="N171" s="20">
        <v>0.83333333333333337</v>
      </c>
      <c r="O171" s="13" t="str">
        <f t="shared" si="42"/>
        <v>00:23</v>
      </c>
      <c r="P171" s="13" t="str">
        <f t="shared" si="43"/>
        <v>00:15</v>
      </c>
      <c r="Q171" s="4">
        <f t="shared" si="44"/>
        <v>8.0555555555555491E-2</v>
      </c>
      <c r="R171" s="4">
        <f t="shared" si="45"/>
        <v>7.5000000000000067E-2</v>
      </c>
      <c r="S171" s="5" t="str">
        <f t="shared" si="46"/>
        <v>-00:08</v>
      </c>
      <c r="T171" s="3">
        <v>14.6</v>
      </c>
      <c r="U171" s="14" t="str">
        <f t="shared" si="47"/>
        <v>No</v>
      </c>
      <c r="V171" s="82">
        <f t="shared" si="48"/>
        <v>4.1666666666666519E-3</v>
      </c>
      <c r="W171" s="14">
        <v>0</v>
      </c>
      <c r="X171" s="14">
        <f t="shared" si="39"/>
        <v>10</v>
      </c>
      <c r="Y171" s="14">
        <f t="shared" si="40"/>
        <v>0</v>
      </c>
      <c r="Z171" s="97">
        <f t="shared" si="41"/>
        <v>0</v>
      </c>
    </row>
    <row r="172" spans="1:27" ht="16.5">
      <c r="A172">
        <v>170</v>
      </c>
      <c r="B172" s="77">
        <v>0.74652777777777779</v>
      </c>
      <c r="C172" s="79" t="s">
        <v>394</v>
      </c>
      <c r="D172" s="76" t="s">
        <v>72</v>
      </c>
      <c r="E172" s="76" t="s">
        <v>73</v>
      </c>
      <c r="F172" s="76" t="s">
        <v>395</v>
      </c>
      <c r="G172" s="77">
        <v>0.74652777777777779</v>
      </c>
      <c r="I172" s="77">
        <v>0.78472222222222221</v>
      </c>
      <c r="J172" s="79" t="s">
        <v>396</v>
      </c>
      <c r="K172" s="76" t="s">
        <v>72</v>
      </c>
      <c r="L172" s="76" t="s">
        <v>73</v>
      </c>
      <c r="M172" s="76" t="s">
        <v>395</v>
      </c>
      <c r="N172" s="20">
        <v>0.78472222222222221</v>
      </c>
      <c r="O172" s="13" t="str">
        <f t="shared" si="42"/>
        <v>00:00</v>
      </c>
      <c r="P172" s="13" t="str">
        <f t="shared" si="43"/>
        <v>00:00</v>
      </c>
      <c r="Q172" s="4">
        <f t="shared" si="44"/>
        <v>3.819444444444442E-2</v>
      </c>
      <c r="R172" s="4">
        <f t="shared" si="45"/>
        <v>3.819444444444442E-2</v>
      </c>
      <c r="S172" s="5" t="str">
        <f t="shared" si="46"/>
        <v>00:00</v>
      </c>
      <c r="T172" s="3">
        <v>35.799999999999997</v>
      </c>
      <c r="U172" s="14" t="str">
        <f t="shared" si="47"/>
        <v>Yes</v>
      </c>
      <c r="V172" s="82">
        <f t="shared" si="48"/>
        <v>5.9027777777777679E-2</v>
      </c>
      <c r="W172" s="14">
        <v>10</v>
      </c>
      <c r="X172" s="14">
        <f t="shared" si="39"/>
        <v>0</v>
      </c>
      <c r="Y172" s="14">
        <f t="shared" si="40"/>
        <v>0</v>
      </c>
      <c r="Z172" s="97">
        <f t="shared" si="41"/>
        <v>0</v>
      </c>
    </row>
    <row r="173" spans="1:27" ht="16.5">
      <c r="A173" s="96">
        <v>171</v>
      </c>
      <c r="B173" s="83">
        <v>0.80555555555555547</v>
      </c>
      <c r="C173" s="84" t="s">
        <v>567</v>
      </c>
      <c r="D173" s="85" t="s">
        <v>563</v>
      </c>
      <c r="E173" s="85" t="s">
        <v>564</v>
      </c>
      <c r="F173" s="85" t="s">
        <v>568</v>
      </c>
      <c r="G173" s="83">
        <v>0.80138888888888893</v>
      </c>
      <c r="H173" s="86"/>
      <c r="I173" s="83">
        <v>0.90625</v>
      </c>
      <c r="J173" s="85" t="s">
        <v>569</v>
      </c>
      <c r="K173" s="85" t="s">
        <v>563</v>
      </c>
      <c r="L173" s="85" t="s">
        <v>564</v>
      </c>
      <c r="M173" s="85" t="s">
        <v>568</v>
      </c>
      <c r="N173" s="87">
        <v>0.90625</v>
      </c>
      <c r="O173" s="88" t="str">
        <f t="shared" si="42"/>
        <v>-00:06</v>
      </c>
      <c r="P173" s="88" t="str">
        <f t="shared" si="43"/>
        <v>00:00</v>
      </c>
      <c r="Q173" s="89">
        <f t="shared" si="44"/>
        <v>0.10069444444444453</v>
      </c>
      <c r="R173" s="89">
        <f t="shared" si="45"/>
        <v>0.10486111111111107</v>
      </c>
      <c r="S173" s="90" t="str">
        <f t="shared" si="46"/>
        <v>00:06</v>
      </c>
      <c r="T173" s="91">
        <v>64.8</v>
      </c>
      <c r="U173" s="92" t="str">
        <f t="shared" si="47"/>
        <v>Yes</v>
      </c>
      <c r="V173" s="94">
        <f>"23:59"-B173</f>
        <v>0.19375000000000009</v>
      </c>
      <c r="W173" s="98">
        <v>10</v>
      </c>
      <c r="X173" s="92">
        <f t="shared" si="39"/>
        <v>0</v>
      </c>
      <c r="Y173" s="92">
        <f t="shared" si="40"/>
        <v>0</v>
      </c>
      <c r="Z173" s="99">
        <f t="shared" si="41"/>
        <v>0</v>
      </c>
      <c r="AA173" s="77"/>
    </row>
    <row r="174" spans="1:27" ht="16.5">
      <c r="C174" s="7"/>
      <c r="D174" s="76"/>
      <c r="E174" s="76"/>
      <c r="F174" s="76"/>
      <c r="G174" s="17"/>
      <c r="I174" s="17"/>
      <c r="J174" s="7"/>
      <c r="K174" s="76"/>
      <c r="L174" s="76"/>
      <c r="M174" s="76"/>
      <c r="O174" s="13"/>
      <c r="P174" s="13"/>
      <c r="Q174" s="4"/>
      <c r="R174" s="4"/>
      <c r="S174" s="5"/>
      <c r="V174" s="18"/>
    </row>
    <row r="175" spans="1:27" ht="16.5">
      <c r="B175" s="17"/>
      <c r="C175" s="7"/>
      <c r="D175" s="76"/>
      <c r="E175" s="76"/>
      <c r="F175" s="76"/>
      <c r="G175" s="17"/>
      <c r="I175" s="17"/>
      <c r="J175" s="7"/>
      <c r="K175" s="76"/>
      <c r="L175" s="76"/>
      <c r="M175" s="76"/>
      <c r="O175" s="13"/>
      <c r="P175" s="13"/>
      <c r="Q175" s="4"/>
      <c r="R175" s="4"/>
      <c r="S175" s="5"/>
    </row>
    <row r="176" spans="1:27" ht="16.5">
      <c r="B176" s="17"/>
      <c r="C176" s="7"/>
      <c r="D176" s="76"/>
      <c r="E176" s="76"/>
      <c r="F176" s="76"/>
      <c r="G176" s="17"/>
      <c r="I176" s="17"/>
      <c r="J176" s="7"/>
      <c r="K176" s="76"/>
      <c r="L176" s="76"/>
      <c r="M176" s="76"/>
      <c r="N176" s="81"/>
      <c r="O176" s="13"/>
      <c r="P176" s="13"/>
      <c r="Q176" s="4"/>
      <c r="R176" s="4"/>
      <c r="S176" s="5"/>
    </row>
    <row r="177" spans="2:19" ht="16.5">
      <c r="B177" s="17"/>
      <c r="C177" s="7"/>
      <c r="D177" s="76"/>
      <c r="E177" s="76"/>
      <c r="F177" s="76"/>
      <c r="G177" s="17"/>
      <c r="I177" s="17"/>
      <c r="J177" s="7"/>
      <c r="K177" s="76"/>
      <c r="L177" s="76"/>
      <c r="M177" s="76"/>
      <c r="N177" s="81"/>
      <c r="O177" s="13"/>
      <c r="P177" s="13"/>
      <c r="Q177" s="4"/>
      <c r="R177" s="4"/>
      <c r="S177" s="5"/>
    </row>
    <row r="178" spans="2:19">
      <c r="B178" s="17"/>
      <c r="C178" s="7"/>
      <c r="D178" s="76"/>
      <c r="E178" s="76"/>
      <c r="F178" s="76"/>
      <c r="G178" s="17"/>
      <c r="I178" s="17"/>
      <c r="J178" s="7"/>
      <c r="K178" s="76"/>
      <c r="L178" s="76"/>
      <c r="M178" s="76"/>
      <c r="O178"/>
      <c r="P178"/>
      <c r="Q178"/>
      <c r="R178"/>
      <c r="S178"/>
    </row>
    <row r="179" spans="2:19">
      <c r="B179" s="17"/>
      <c r="C179" s="76"/>
      <c r="D179" s="76"/>
      <c r="E179" s="76"/>
      <c r="F179" s="76"/>
      <c r="G179" s="17"/>
      <c r="I179" s="17"/>
      <c r="J179" s="76"/>
      <c r="K179" s="76"/>
      <c r="L179" s="76"/>
      <c r="M179" s="76"/>
      <c r="O179"/>
      <c r="P179"/>
      <c r="Q179"/>
      <c r="R179"/>
      <c r="S179"/>
    </row>
    <row r="180" spans="2:19">
      <c r="B180" s="17"/>
      <c r="C180" s="19"/>
      <c r="D180" s="6"/>
      <c r="E180" s="6"/>
      <c r="F180" s="6"/>
      <c r="G180" s="17"/>
      <c r="I180" s="17"/>
      <c r="J180" s="7"/>
      <c r="K180" s="6"/>
      <c r="L180" s="6"/>
      <c r="M180" s="6"/>
      <c r="O180"/>
      <c r="P180"/>
      <c r="Q180"/>
      <c r="R180"/>
      <c r="S180"/>
    </row>
    <row r="181" spans="2:19">
      <c r="B181" s="17"/>
      <c r="C181" s="7"/>
      <c r="D181" s="6"/>
      <c r="E181" s="6"/>
      <c r="F181" s="6"/>
      <c r="G181" s="17"/>
      <c r="I181" s="17"/>
      <c r="K181" s="15"/>
      <c r="L181" s="15"/>
      <c r="O181"/>
      <c r="P181"/>
      <c r="Q181"/>
      <c r="R181"/>
      <c r="S181"/>
    </row>
    <row r="182" spans="2:19">
      <c r="B182" s="17"/>
      <c r="C182" s="6"/>
      <c r="D182" s="6"/>
      <c r="E182" s="6"/>
      <c r="F182" s="6"/>
      <c r="G182" s="17"/>
      <c r="I182" s="17"/>
      <c r="K182" s="15"/>
      <c r="L182" s="15"/>
      <c r="O182"/>
      <c r="P182"/>
      <c r="Q182"/>
      <c r="R182"/>
      <c r="S182"/>
    </row>
    <row r="183" spans="2:19">
      <c r="B183" s="17"/>
      <c r="C183" s="6"/>
      <c r="D183" s="6"/>
      <c r="E183" s="8"/>
      <c r="F183" s="6"/>
      <c r="G183" s="17"/>
      <c r="I183" s="17"/>
      <c r="K183" s="15"/>
      <c r="L183" s="15"/>
      <c r="O183"/>
      <c r="P183"/>
      <c r="Q183"/>
      <c r="R183"/>
      <c r="S183"/>
    </row>
    <row r="184" spans="2:19">
      <c r="B184" s="17"/>
      <c r="C184" s="7"/>
      <c r="D184" s="6"/>
      <c r="E184" s="6"/>
      <c r="F184" s="6"/>
      <c r="G184" s="17"/>
      <c r="I184" s="17"/>
      <c r="O184"/>
      <c r="P184"/>
      <c r="Q184"/>
      <c r="R184"/>
      <c r="S184"/>
    </row>
    <row r="185" spans="2:19">
      <c r="B185" s="17"/>
      <c r="C185" s="7"/>
      <c r="D185" s="6"/>
      <c r="E185" s="6"/>
      <c r="F185" s="16"/>
      <c r="G185" s="17"/>
      <c r="I185" s="17"/>
      <c r="K185" s="15"/>
      <c r="O185"/>
      <c r="P185"/>
      <c r="Q185"/>
      <c r="R185"/>
      <c r="S185"/>
    </row>
    <row r="186" spans="2:19">
      <c r="B186" s="17"/>
      <c r="C186" s="6"/>
      <c r="D186" s="6"/>
      <c r="E186" s="6"/>
      <c r="F186" s="6"/>
      <c r="G186" s="17"/>
      <c r="I186" s="17"/>
      <c r="O186"/>
      <c r="P186"/>
      <c r="Q186"/>
      <c r="R186"/>
      <c r="S186"/>
    </row>
    <row r="187" spans="2:19">
      <c r="B187" s="17"/>
      <c r="C187" s="6"/>
      <c r="D187" s="6"/>
      <c r="E187" s="6"/>
      <c r="F187" s="6"/>
      <c r="G187" s="17"/>
      <c r="I187" s="17"/>
      <c r="O187"/>
      <c r="P187"/>
      <c r="Q187"/>
      <c r="R187"/>
      <c r="S187"/>
    </row>
    <row r="188" spans="2:19">
      <c r="B188" s="17"/>
      <c r="C188" s="6"/>
      <c r="D188" s="6"/>
      <c r="E188" s="6"/>
      <c r="F188" s="6"/>
      <c r="G188" s="17"/>
      <c r="I188" s="17"/>
      <c r="O188"/>
      <c r="P188"/>
      <c r="Q188"/>
      <c r="R188"/>
      <c r="S188"/>
    </row>
    <row r="189" spans="2:19">
      <c r="B189" s="17"/>
      <c r="C189" s="7"/>
      <c r="D189" s="6"/>
      <c r="E189" s="6"/>
      <c r="F189" s="6"/>
      <c r="G189" s="17"/>
      <c r="I189" s="17"/>
      <c r="O189"/>
      <c r="P189"/>
      <c r="Q189"/>
      <c r="R189"/>
      <c r="S189"/>
    </row>
    <row r="190" spans="2:19">
      <c r="B190" s="17"/>
      <c r="C190" s="7"/>
      <c r="D190" s="6"/>
      <c r="E190" s="6"/>
      <c r="F190" s="6"/>
      <c r="G190" s="17"/>
      <c r="I190" s="17"/>
      <c r="O190"/>
      <c r="P190"/>
      <c r="Q190"/>
      <c r="R190"/>
      <c r="S190"/>
    </row>
    <row r="191" spans="2:19">
      <c r="B191" s="17"/>
      <c r="C191" s="7"/>
      <c r="D191" s="6"/>
      <c r="E191" s="6"/>
      <c r="F191" s="6"/>
      <c r="G191" s="17"/>
      <c r="I191" s="17"/>
      <c r="O191"/>
      <c r="P191"/>
      <c r="Q191"/>
      <c r="R191"/>
      <c r="S191"/>
    </row>
    <row r="192" spans="2:19">
      <c r="B192" s="17"/>
      <c r="C192" s="7"/>
      <c r="D192" s="6"/>
      <c r="E192" s="6"/>
      <c r="F192" s="6"/>
      <c r="G192" s="17"/>
      <c r="I192" s="17"/>
      <c r="O192"/>
      <c r="P192"/>
      <c r="Q192"/>
      <c r="R192"/>
      <c r="S192"/>
    </row>
    <row r="193" spans="2:19">
      <c r="B193" s="17"/>
      <c r="C193" s="7"/>
      <c r="D193" s="6"/>
      <c r="E193" s="6"/>
      <c r="F193" s="6"/>
      <c r="G193" s="17"/>
      <c r="I193" s="17"/>
      <c r="O193"/>
      <c r="P193"/>
      <c r="Q193"/>
      <c r="R193"/>
      <c r="S193"/>
    </row>
    <row r="194" spans="2:19">
      <c r="B194" s="17"/>
      <c r="C194" s="7"/>
      <c r="D194" s="6"/>
      <c r="E194" s="6"/>
      <c r="F194" s="6"/>
      <c r="G194" s="17"/>
      <c r="I194" s="17"/>
      <c r="O194"/>
      <c r="P194"/>
      <c r="Q194"/>
      <c r="R194"/>
      <c r="S194"/>
    </row>
    <row r="195" spans="2:19">
      <c r="B195" s="17"/>
      <c r="C195" s="6"/>
      <c r="D195" s="6"/>
      <c r="E195" s="6"/>
      <c r="F195" s="6"/>
      <c r="G195" s="17"/>
      <c r="I195" s="17"/>
      <c r="O195"/>
      <c r="P195"/>
      <c r="Q195"/>
      <c r="R195"/>
      <c r="S195"/>
    </row>
    <row r="196" spans="2:19">
      <c r="B196" s="17"/>
      <c r="C196" s="7"/>
      <c r="D196" s="6"/>
      <c r="E196" s="6"/>
      <c r="F196" s="6"/>
      <c r="G196" s="17"/>
      <c r="I196" s="17"/>
      <c r="J196" s="7"/>
      <c r="K196" s="6"/>
      <c r="L196" s="6"/>
      <c r="M196" s="6"/>
      <c r="O196"/>
      <c r="P196"/>
      <c r="Q196"/>
      <c r="R196"/>
      <c r="S196"/>
    </row>
    <row r="197" spans="2:19">
      <c r="B197" s="17"/>
      <c r="C197" s="6"/>
      <c r="D197" s="6"/>
      <c r="E197" s="6"/>
      <c r="F197" s="6"/>
      <c r="G197" s="17"/>
      <c r="I197" s="17"/>
      <c r="J197" s="7"/>
      <c r="K197" s="6"/>
      <c r="L197" s="6"/>
      <c r="M197" s="6"/>
      <c r="O197"/>
      <c r="P197"/>
      <c r="Q197"/>
      <c r="R197"/>
      <c r="S197"/>
    </row>
    <row r="198" spans="2:19">
      <c r="B198" s="17"/>
      <c r="C198" s="6"/>
      <c r="D198" s="6"/>
      <c r="E198" s="6"/>
      <c r="F198" s="6"/>
      <c r="G198" s="17"/>
      <c r="I198" s="17"/>
      <c r="J198" s="6"/>
      <c r="K198" s="6"/>
      <c r="L198" s="6"/>
      <c r="M198" s="6"/>
      <c r="O198"/>
      <c r="P198"/>
      <c r="Q198"/>
      <c r="R198"/>
      <c r="S198"/>
    </row>
    <row r="199" spans="2:19">
      <c r="B199" s="17"/>
      <c r="C199" s="6"/>
      <c r="D199" s="6"/>
      <c r="E199" s="6"/>
      <c r="F199" s="6"/>
      <c r="G199" s="17"/>
      <c r="I199" s="17"/>
      <c r="J199" s="7"/>
      <c r="K199" s="6"/>
      <c r="L199" s="6"/>
      <c r="M199" s="6"/>
      <c r="O199"/>
      <c r="P199"/>
      <c r="Q199"/>
      <c r="R199"/>
      <c r="S199"/>
    </row>
    <row r="200" spans="2:19">
      <c r="B200" s="17"/>
      <c r="C200" s="6"/>
      <c r="D200" s="6"/>
      <c r="E200" s="6"/>
      <c r="F200" s="6"/>
      <c r="G200" s="17"/>
      <c r="I200" s="17"/>
      <c r="J200" s="7"/>
      <c r="K200" s="6"/>
      <c r="L200" s="6"/>
      <c r="M200" s="6"/>
      <c r="O200"/>
      <c r="P200"/>
      <c r="Q200"/>
      <c r="R200"/>
      <c r="S200"/>
    </row>
    <row r="201" spans="2:19">
      <c r="B201" s="17"/>
      <c r="C201" s="7"/>
      <c r="D201" s="6"/>
      <c r="E201" s="6"/>
      <c r="F201" s="6"/>
      <c r="G201" s="17"/>
      <c r="I201" s="17"/>
      <c r="J201" s="7"/>
      <c r="K201" s="6"/>
      <c r="L201" s="6"/>
      <c r="M201" s="6"/>
      <c r="O201"/>
      <c r="P201"/>
      <c r="Q201"/>
      <c r="R201"/>
      <c r="S201"/>
    </row>
    <row r="202" spans="2:19">
      <c r="B202" s="17"/>
      <c r="C202" s="6"/>
      <c r="D202" s="6"/>
      <c r="E202" s="6"/>
      <c r="F202" s="8"/>
      <c r="G202" s="17"/>
      <c r="I202" s="17"/>
      <c r="J202" s="7"/>
      <c r="K202" s="6"/>
      <c r="L202" s="6"/>
      <c r="M202" s="6"/>
      <c r="O202"/>
      <c r="P202"/>
      <c r="Q202"/>
      <c r="R202"/>
      <c r="S202"/>
    </row>
    <row r="203" spans="2:19">
      <c r="B203" s="17"/>
      <c r="C203" s="7"/>
      <c r="D203" s="6"/>
      <c r="E203" s="6"/>
      <c r="F203" s="6"/>
      <c r="G203" s="17"/>
      <c r="I203" s="17"/>
      <c r="J203" s="7"/>
      <c r="K203" s="6"/>
      <c r="L203" s="6"/>
      <c r="M203" s="6"/>
      <c r="O203"/>
      <c r="P203"/>
      <c r="Q203"/>
      <c r="R203"/>
      <c r="S203"/>
    </row>
    <row r="204" spans="2:19">
      <c r="B204" s="17"/>
      <c r="C204" s="6"/>
      <c r="D204" s="6"/>
      <c r="E204" s="6"/>
      <c r="F204" s="6"/>
      <c r="G204" s="17"/>
      <c r="I204" s="17"/>
      <c r="J204" s="7"/>
      <c r="K204" s="6"/>
      <c r="L204" s="6"/>
      <c r="M204" s="6"/>
      <c r="O204"/>
      <c r="P204"/>
      <c r="Q204"/>
      <c r="R204"/>
      <c r="S204"/>
    </row>
    <row r="205" spans="2:19">
      <c r="B205" s="17"/>
      <c r="C205" s="6"/>
      <c r="D205" s="6"/>
      <c r="E205" s="6"/>
      <c r="F205" s="6"/>
      <c r="G205" s="17"/>
      <c r="I205" s="17"/>
      <c r="J205" s="6"/>
      <c r="K205" s="6"/>
      <c r="L205" s="6"/>
      <c r="M205" s="6"/>
      <c r="O205"/>
      <c r="P205"/>
      <c r="Q205"/>
      <c r="R205"/>
      <c r="S205"/>
    </row>
    <row r="206" spans="2:19">
      <c r="B206" s="17"/>
      <c r="C206" s="7"/>
      <c r="D206" s="6"/>
      <c r="E206" s="6"/>
      <c r="F206" s="6"/>
      <c r="G206" s="17"/>
      <c r="I206" s="17"/>
      <c r="J206" s="7"/>
      <c r="K206" s="6"/>
      <c r="L206" s="6"/>
      <c r="M206" s="6"/>
      <c r="O206"/>
      <c r="P206"/>
      <c r="Q206"/>
      <c r="R206"/>
      <c r="S206"/>
    </row>
    <row r="207" spans="2:19">
      <c r="B207" s="17"/>
      <c r="C207" s="6"/>
      <c r="D207" s="6"/>
      <c r="E207" s="6"/>
      <c r="F207" s="6"/>
      <c r="G207" s="17"/>
      <c r="I207" s="17"/>
      <c r="J207" s="7"/>
      <c r="K207" s="6"/>
      <c r="L207" s="6"/>
      <c r="M207" s="6"/>
      <c r="O207"/>
      <c r="P207"/>
      <c r="Q207"/>
      <c r="R207"/>
      <c r="S207"/>
    </row>
    <row r="208" spans="2:19">
      <c r="B208" s="17"/>
      <c r="C208" s="6"/>
      <c r="D208" s="6"/>
      <c r="E208" s="6"/>
      <c r="F208" s="6"/>
      <c r="G208" s="17"/>
      <c r="I208" s="17"/>
      <c r="J208" s="6"/>
      <c r="K208" s="6"/>
      <c r="L208" s="6"/>
      <c r="M208" s="6"/>
      <c r="O208"/>
      <c r="P208"/>
      <c r="Q208"/>
      <c r="R208"/>
      <c r="S208"/>
    </row>
    <row r="209" spans="2:19">
      <c r="B209" s="17"/>
      <c r="C209" s="6"/>
      <c r="D209" s="6"/>
      <c r="E209" s="6"/>
      <c r="F209" s="6"/>
      <c r="G209" s="17"/>
      <c r="I209" s="17"/>
      <c r="J209" s="7"/>
      <c r="K209" s="6"/>
      <c r="L209" s="6"/>
      <c r="M209" s="6"/>
      <c r="O209"/>
      <c r="P209"/>
      <c r="Q209"/>
      <c r="R209"/>
      <c r="S209"/>
    </row>
    <row r="210" spans="2:19">
      <c r="B210" s="17"/>
      <c r="C210" s="6"/>
      <c r="D210" s="6"/>
      <c r="E210" s="6"/>
      <c r="F210" s="6"/>
      <c r="G210" s="17"/>
      <c r="I210" s="17"/>
      <c r="J210" s="7"/>
      <c r="K210" s="6"/>
      <c r="L210" s="6"/>
      <c r="M210" s="6"/>
      <c r="O210"/>
      <c r="P210"/>
      <c r="Q210"/>
      <c r="R210"/>
      <c r="S210"/>
    </row>
    <row r="211" spans="2:19">
      <c r="B211" s="17"/>
      <c r="C211" s="7"/>
      <c r="D211" s="6"/>
      <c r="E211" s="6"/>
      <c r="F211" s="6"/>
      <c r="G211" s="17"/>
      <c r="I211" s="17"/>
      <c r="J211" s="7"/>
      <c r="K211" s="6"/>
      <c r="L211" s="6"/>
      <c r="M211" s="6"/>
      <c r="O211"/>
      <c r="P211"/>
      <c r="Q211"/>
      <c r="R211"/>
      <c r="S211"/>
    </row>
    <row r="212" spans="2:19">
      <c r="B212" s="17"/>
      <c r="C212" s="7"/>
      <c r="D212" s="6"/>
      <c r="E212" s="6"/>
      <c r="F212" s="6"/>
      <c r="G212" s="17"/>
      <c r="I212" s="17"/>
      <c r="J212" s="6"/>
      <c r="K212" s="6"/>
      <c r="L212" s="6"/>
      <c r="M212" s="6"/>
      <c r="O212"/>
      <c r="P212"/>
      <c r="Q212"/>
      <c r="R212"/>
      <c r="S212"/>
    </row>
    <row r="213" spans="2:19">
      <c r="B213" s="17"/>
      <c r="C213" s="7"/>
      <c r="D213" s="6"/>
      <c r="E213" s="6"/>
      <c r="F213" s="6"/>
      <c r="G213" s="17"/>
      <c r="I213" s="17"/>
      <c r="J213" s="6"/>
      <c r="K213" s="6"/>
      <c r="L213" s="6"/>
      <c r="M213" s="6"/>
      <c r="O213"/>
      <c r="P213"/>
      <c r="Q213"/>
      <c r="R213"/>
      <c r="S213"/>
    </row>
    <row r="214" spans="2:19">
      <c r="B214" s="17"/>
      <c r="C214" s="6"/>
      <c r="D214" s="6"/>
      <c r="E214" s="6"/>
      <c r="F214" s="6"/>
      <c r="G214" s="17"/>
      <c r="I214" s="17"/>
      <c r="J214" s="7"/>
      <c r="K214" s="6"/>
      <c r="L214" s="6"/>
      <c r="M214" s="6"/>
      <c r="O214"/>
      <c r="P214"/>
      <c r="Q214"/>
      <c r="R214"/>
      <c r="S214"/>
    </row>
    <row r="215" spans="2:19">
      <c r="B215" s="17"/>
      <c r="C215" s="7"/>
      <c r="D215" s="6"/>
      <c r="E215" s="6"/>
      <c r="F215" s="6"/>
      <c r="G215" s="17"/>
      <c r="I215" s="17"/>
      <c r="J215" s="7"/>
      <c r="K215" s="6"/>
      <c r="L215" s="6"/>
      <c r="M215" s="6"/>
      <c r="O215"/>
      <c r="P215"/>
      <c r="Q215"/>
      <c r="R215"/>
      <c r="S215"/>
    </row>
    <row r="216" spans="2:19">
      <c r="B216" s="17"/>
      <c r="C216" s="7"/>
      <c r="D216" s="6"/>
      <c r="E216" s="6"/>
      <c r="F216" s="6"/>
      <c r="G216" s="17"/>
      <c r="I216" s="17"/>
      <c r="J216" s="6"/>
      <c r="K216" s="6"/>
      <c r="L216" s="6"/>
      <c r="M216" s="6"/>
      <c r="O216"/>
      <c r="P216"/>
      <c r="Q216"/>
      <c r="R216"/>
      <c r="S216"/>
    </row>
    <row r="217" spans="2:19">
      <c r="B217" s="17"/>
      <c r="C217" s="7"/>
      <c r="D217" s="6"/>
      <c r="E217" s="6"/>
      <c r="F217" s="6"/>
      <c r="G217" s="17"/>
      <c r="I217" s="17"/>
      <c r="J217" s="7"/>
      <c r="K217" s="6"/>
      <c r="L217" s="6"/>
      <c r="M217" s="6"/>
      <c r="O217"/>
      <c r="P217"/>
      <c r="Q217"/>
      <c r="R217"/>
      <c r="S217"/>
    </row>
    <row r="218" spans="2:19">
      <c r="B218" s="17"/>
      <c r="C218" s="7"/>
      <c r="D218" s="6"/>
      <c r="E218" s="6"/>
      <c r="F218" s="6"/>
      <c r="G218" s="17"/>
      <c r="I218" s="17"/>
      <c r="J218" s="6"/>
      <c r="K218" s="6"/>
      <c r="L218" s="6"/>
      <c r="M218" s="6"/>
      <c r="O218"/>
      <c r="P218"/>
      <c r="Q218"/>
      <c r="R218"/>
      <c r="S218"/>
    </row>
    <row r="219" spans="2:19">
      <c r="B219" s="17"/>
      <c r="C219" s="7"/>
      <c r="D219" s="6"/>
      <c r="E219" s="6"/>
      <c r="F219" s="6"/>
      <c r="G219" s="17"/>
      <c r="I219" s="17"/>
      <c r="J219" s="6"/>
      <c r="K219" s="6"/>
      <c r="L219" s="6"/>
      <c r="M219" s="6"/>
      <c r="O219"/>
      <c r="P219"/>
      <c r="Q219"/>
      <c r="R219"/>
      <c r="S219"/>
    </row>
    <row r="220" spans="2:19">
      <c r="B220" s="17"/>
      <c r="C220" s="7"/>
      <c r="D220" s="6"/>
      <c r="E220" s="6"/>
      <c r="F220" s="6"/>
      <c r="G220" s="17"/>
      <c r="I220" s="17"/>
      <c r="J220" s="7"/>
      <c r="K220" s="6"/>
      <c r="L220" s="6"/>
      <c r="M220" s="6"/>
      <c r="O220"/>
      <c r="P220"/>
      <c r="Q220"/>
      <c r="R220"/>
      <c r="S220"/>
    </row>
    <row r="221" spans="2:19">
      <c r="B221" s="17"/>
      <c r="C221" s="6"/>
      <c r="D221" s="6"/>
      <c r="E221" s="6"/>
      <c r="F221" s="6"/>
      <c r="G221" s="17"/>
      <c r="I221" s="17"/>
      <c r="J221" s="7"/>
      <c r="K221" s="6"/>
      <c r="L221" s="6"/>
      <c r="M221" s="6"/>
      <c r="O221"/>
      <c r="P221"/>
      <c r="Q221"/>
      <c r="R221"/>
      <c r="S221"/>
    </row>
    <row r="222" spans="2:19">
      <c r="B222" s="17"/>
      <c r="C222" s="7"/>
      <c r="D222" s="6"/>
      <c r="E222" s="6"/>
      <c r="F222" s="6"/>
      <c r="G222" s="17"/>
      <c r="I222" s="17"/>
      <c r="J222" s="7"/>
      <c r="K222" s="6"/>
      <c r="L222" s="6"/>
      <c r="M222" s="6"/>
      <c r="O222"/>
      <c r="P222"/>
      <c r="Q222"/>
      <c r="R222"/>
      <c r="S222"/>
    </row>
    <row r="223" spans="2:19">
      <c r="B223" s="17"/>
      <c r="C223" s="7"/>
      <c r="D223" s="6"/>
      <c r="E223" s="6"/>
      <c r="F223" s="6"/>
      <c r="G223" s="17"/>
      <c r="I223" s="17"/>
      <c r="J223" s="7"/>
      <c r="K223" s="6"/>
      <c r="L223" s="6"/>
      <c r="M223" s="6"/>
      <c r="O223"/>
      <c r="P223"/>
      <c r="Q223"/>
      <c r="R223"/>
      <c r="S223"/>
    </row>
    <row r="224" spans="2:19">
      <c r="B224" s="17"/>
      <c r="C224" s="6"/>
      <c r="D224" s="6"/>
      <c r="E224" s="6"/>
      <c r="F224" s="6"/>
      <c r="G224" s="17"/>
      <c r="I224" s="17"/>
      <c r="J224" s="6"/>
      <c r="K224" s="6"/>
      <c r="L224" s="6"/>
      <c r="M224" s="6"/>
      <c r="O224"/>
      <c r="P224"/>
      <c r="Q224"/>
      <c r="R224"/>
      <c r="S224"/>
    </row>
    <row r="225" spans="2:19">
      <c r="B225" s="17"/>
      <c r="C225" s="7"/>
      <c r="D225" s="6"/>
      <c r="E225" s="6"/>
      <c r="F225" s="6"/>
      <c r="G225" s="17"/>
      <c r="I225" s="17"/>
      <c r="J225" s="7"/>
      <c r="K225" s="6"/>
      <c r="L225" s="6"/>
      <c r="M225" s="6"/>
      <c r="O225"/>
      <c r="P225"/>
      <c r="Q225"/>
      <c r="R225"/>
      <c r="S225"/>
    </row>
    <row r="226" spans="2:19">
      <c r="B226" s="17"/>
      <c r="C226" s="7"/>
      <c r="D226" s="6"/>
      <c r="E226" s="6"/>
      <c r="F226" s="6"/>
      <c r="G226" s="17"/>
      <c r="I226" s="17"/>
      <c r="J226" s="7"/>
      <c r="K226" s="6"/>
      <c r="L226" s="6"/>
      <c r="M226" s="6"/>
      <c r="O226"/>
      <c r="P226"/>
      <c r="Q226"/>
      <c r="R226"/>
      <c r="S226"/>
    </row>
    <row r="227" spans="2:19">
      <c r="B227" s="17"/>
      <c r="C227" s="7"/>
      <c r="D227" s="6"/>
      <c r="E227" s="6"/>
      <c r="F227" s="6"/>
      <c r="G227" s="17"/>
      <c r="I227" s="17"/>
      <c r="J227" s="7"/>
      <c r="K227" s="6"/>
      <c r="L227" s="6"/>
      <c r="M227" s="6"/>
      <c r="O227"/>
      <c r="P227"/>
      <c r="Q227"/>
      <c r="R227"/>
      <c r="S227"/>
    </row>
    <row r="228" spans="2:19">
      <c r="B228" s="17"/>
      <c r="C228" s="6"/>
      <c r="D228" s="6"/>
      <c r="E228" s="6"/>
      <c r="F228" s="6"/>
      <c r="G228" s="17"/>
      <c r="I228" s="17"/>
      <c r="J228" s="7"/>
      <c r="K228" s="6"/>
      <c r="L228" s="6"/>
      <c r="M228" s="6"/>
      <c r="O228"/>
      <c r="P228"/>
      <c r="Q228"/>
      <c r="R228"/>
      <c r="S228"/>
    </row>
    <row r="229" spans="2:19">
      <c r="B229" s="17"/>
      <c r="C229" s="6"/>
      <c r="D229" s="6"/>
      <c r="E229" s="6"/>
      <c r="F229" s="6"/>
      <c r="G229" s="17"/>
      <c r="I229" s="17"/>
      <c r="J229" s="7"/>
      <c r="K229" s="6"/>
      <c r="L229" s="6"/>
      <c r="M229" s="8"/>
      <c r="O229"/>
      <c r="P229"/>
      <c r="Q229"/>
      <c r="R229"/>
      <c r="S229"/>
    </row>
    <row r="230" spans="2:19">
      <c r="B230" s="17"/>
      <c r="C230" s="7"/>
      <c r="D230" s="6"/>
      <c r="E230" s="6"/>
      <c r="F230" s="6"/>
      <c r="G230" s="17"/>
      <c r="I230" s="17"/>
      <c r="J230" s="7"/>
      <c r="K230" s="6"/>
      <c r="L230" s="6"/>
      <c r="M230" s="6"/>
      <c r="O230"/>
      <c r="P230"/>
      <c r="Q230"/>
      <c r="R230"/>
      <c r="S230"/>
    </row>
    <row r="231" spans="2:19">
      <c r="B231" s="17"/>
      <c r="C231" s="7"/>
      <c r="D231" s="6"/>
      <c r="E231" s="6"/>
      <c r="F231" s="6"/>
      <c r="G231" s="17"/>
      <c r="I231" s="17"/>
      <c r="J231" s="7"/>
      <c r="K231" s="6"/>
      <c r="L231" s="6"/>
      <c r="M231" s="6"/>
      <c r="O231"/>
      <c r="P231"/>
      <c r="Q231"/>
      <c r="R231"/>
      <c r="S231"/>
    </row>
    <row r="232" spans="2:19">
      <c r="B232" s="17"/>
      <c r="C232" s="6"/>
      <c r="D232" s="6"/>
      <c r="E232" s="6"/>
      <c r="F232" s="6"/>
      <c r="G232" s="17"/>
      <c r="I232" s="17"/>
      <c r="J232" s="7"/>
      <c r="K232" s="6"/>
      <c r="L232" s="6"/>
      <c r="M232" s="6"/>
      <c r="O232"/>
      <c r="P232"/>
      <c r="Q232"/>
      <c r="R232"/>
      <c r="S232"/>
    </row>
    <row r="233" spans="2:19">
      <c r="B233" s="17"/>
      <c r="C233" s="7"/>
      <c r="D233" s="6"/>
      <c r="E233" s="6"/>
      <c r="F233" s="6"/>
      <c r="G233" s="17"/>
      <c r="I233" s="17"/>
      <c r="J233" s="7"/>
      <c r="K233" s="6"/>
      <c r="L233" s="6"/>
      <c r="M233" s="6"/>
      <c r="O233"/>
      <c r="P233"/>
      <c r="Q233"/>
      <c r="R233"/>
      <c r="S233"/>
    </row>
    <row r="234" spans="2:19">
      <c r="B234" s="17"/>
      <c r="C234" s="6"/>
      <c r="D234" s="6"/>
      <c r="E234" s="6"/>
      <c r="F234" s="6"/>
      <c r="G234" s="17"/>
      <c r="I234" s="17"/>
      <c r="J234" s="7"/>
      <c r="K234" s="6"/>
      <c r="L234" s="6"/>
      <c r="M234" s="6"/>
      <c r="O234"/>
      <c r="P234"/>
      <c r="Q234"/>
      <c r="R234"/>
      <c r="S234"/>
    </row>
    <row r="235" spans="2:19">
      <c r="B235" s="17"/>
      <c r="C235" s="6"/>
      <c r="D235" s="6"/>
      <c r="E235" s="6"/>
      <c r="F235" s="6"/>
      <c r="G235" s="17"/>
      <c r="I235" s="17"/>
      <c r="J235" s="7"/>
      <c r="K235" s="6"/>
      <c r="L235" s="6"/>
      <c r="M235" s="6"/>
      <c r="O235"/>
      <c r="P235"/>
      <c r="Q235"/>
      <c r="R235"/>
      <c r="S235"/>
    </row>
    <row r="236" spans="2:19">
      <c r="B236" s="17"/>
      <c r="C236" s="7"/>
      <c r="D236" s="6"/>
      <c r="E236" s="6"/>
      <c r="F236" s="6"/>
      <c r="G236" s="17"/>
      <c r="I236" s="17"/>
      <c r="J236" s="7"/>
      <c r="K236" s="6"/>
      <c r="L236" s="6"/>
      <c r="M236" s="6"/>
      <c r="O236"/>
      <c r="P236"/>
      <c r="Q236"/>
      <c r="R236"/>
      <c r="S236"/>
    </row>
    <row r="237" spans="2:19">
      <c r="B237" s="17"/>
      <c r="C237" s="7"/>
      <c r="D237" s="6"/>
      <c r="E237" s="6"/>
      <c r="F237" s="6"/>
      <c r="G237" s="17"/>
      <c r="I237" s="17"/>
      <c r="J237" s="7"/>
      <c r="K237" s="6"/>
      <c r="L237" s="6"/>
      <c r="M237" s="6"/>
      <c r="O237"/>
      <c r="P237"/>
      <c r="Q237"/>
      <c r="R237"/>
      <c r="S237"/>
    </row>
    <row r="238" spans="2:19">
      <c r="B238" s="17"/>
      <c r="C238" s="7"/>
      <c r="D238" s="6"/>
      <c r="E238" s="6"/>
      <c r="F238" s="6"/>
      <c r="G238" s="17"/>
      <c r="I238" s="17"/>
      <c r="J238" s="7"/>
      <c r="K238" s="6"/>
      <c r="L238" s="6"/>
      <c r="M238" s="6"/>
      <c r="O238"/>
      <c r="P238"/>
      <c r="Q238"/>
      <c r="R238"/>
      <c r="S238"/>
    </row>
    <row r="239" spans="2:19">
      <c r="B239" s="17"/>
      <c r="C239" s="7"/>
      <c r="D239" s="6"/>
      <c r="E239" s="6"/>
      <c r="F239" s="6"/>
      <c r="G239" s="17"/>
      <c r="I239" s="17"/>
      <c r="J239" s="6"/>
      <c r="K239" s="6"/>
      <c r="L239" s="8"/>
      <c r="M239" s="8"/>
      <c r="O239"/>
      <c r="P239"/>
      <c r="Q239"/>
      <c r="R239"/>
      <c r="S239"/>
    </row>
    <row r="240" spans="2:19">
      <c r="B240" s="17"/>
      <c r="C240" s="6"/>
      <c r="D240" s="6"/>
      <c r="E240" s="6"/>
      <c r="F240" s="6"/>
      <c r="G240" s="17"/>
      <c r="I240" s="17"/>
      <c r="J240" s="7"/>
      <c r="K240" s="6"/>
      <c r="L240" s="6"/>
      <c r="M240" s="6"/>
      <c r="O240"/>
      <c r="P240"/>
      <c r="Q240"/>
      <c r="R240"/>
      <c r="S240"/>
    </row>
    <row r="241" spans="2:19">
      <c r="B241" s="17"/>
      <c r="C241" s="7"/>
      <c r="D241" s="6"/>
      <c r="E241" s="6"/>
      <c r="F241" s="6"/>
      <c r="G241" s="17"/>
      <c r="I241" s="17"/>
      <c r="J241" s="7"/>
      <c r="K241" s="6"/>
      <c r="L241" s="6"/>
      <c r="M241" s="6"/>
      <c r="O241"/>
      <c r="P241"/>
      <c r="Q241"/>
      <c r="R241"/>
      <c r="S241"/>
    </row>
    <row r="242" spans="2:19">
      <c r="B242" s="17"/>
      <c r="C242" s="7"/>
      <c r="D242" s="6"/>
      <c r="E242" s="6"/>
      <c r="F242" s="6"/>
      <c r="G242" s="17"/>
      <c r="I242" s="17"/>
      <c r="J242" s="6"/>
      <c r="K242" s="6"/>
      <c r="L242" s="6"/>
      <c r="M242" s="6"/>
      <c r="O242"/>
      <c r="P242"/>
      <c r="Q242"/>
      <c r="R242"/>
      <c r="S242"/>
    </row>
    <row r="243" spans="2:19">
      <c r="B243" s="17"/>
      <c r="C243" s="7"/>
      <c r="D243" s="6"/>
      <c r="E243" s="6"/>
      <c r="F243" s="6"/>
      <c r="G243" s="17"/>
      <c r="I243" s="17"/>
      <c r="J243" s="7"/>
      <c r="K243" s="6"/>
      <c r="L243" s="6"/>
      <c r="M243" s="6"/>
      <c r="O243"/>
      <c r="P243"/>
      <c r="Q243"/>
      <c r="R243"/>
      <c r="S243"/>
    </row>
    <row r="244" spans="2:19">
      <c r="B244" s="17"/>
      <c r="C244" s="7"/>
      <c r="D244" s="6"/>
      <c r="E244" s="6"/>
      <c r="F244" s="6"/>
      <c r="G244" s="17"/>
      <c r="I244" s="17"/>
      <c r="J244" s="7"/>
      <c r="K244" s="6"/>
      <c r="L244" s="6"/>
      <c r="M244" s="6"/>
      <c r="O244"/>
      <c r="P244"/>
      <c r="Q244"/>
      <c r="R244"/>
      <c r="S244"/>
    </row>
    <row r="245" spans="2:19">
      <c r="B245" s="17"/>
      <c r="C245" s="7"/>
      <c r="D245" s="6"/>
      <c r="E245" s="6"/>
      <c r="F245" s="8"/>
      <c r="G245" s="17"/>
      <c r="I245" s="17"/>
      <c r="J245" s="7"/>
      <c r="K245" s="6"/>
      <c r="L245" s="6"/>
      <c r="M245" s="6"/>
      <c r="O245"/>
      <c r="P245"/>
      <c r="Q245"/>
      <c r="R245"/>
      <c r="S245"/>
    </row>
    <row r="246" spans="2:19">
      <c r="B246" s="17"/>
      <c r="C246" s="7"/>
      <c r="D246" s="6"/>
      <c r="E246" s="6"/>
      <c r="F246" s="6"/>
      <c r="G246" s="17"/>
      <c r="I246" s="17"/>
      <c r="J246" s="7"/>
      <c r="K246" s="6"/>
      <c r="L246" s="6"/>
      <c r="M246" s="6"/>
      <c r="O246"/>
      <c r="P246"/>
      <c r="Q246"/>
      <c r="R246"/>
      <c r="S246"/>
    </row>
    <row r="247" spans="2:19">
      <c r="B247" s="17"/>
      <c r="C247" s="7"/>
      <c r="D247" s="6"/>
      <c r="E247" s="6"/>
      <c r="F247" s="6"/>
      <c r="G247" s="17"/>
      <c r="I247" s="17"/>
      <c r="J247" s="7"/>
      <c r="K247" s="6"/>
      <c r="L247" s="6"/>
      <c r="M247" s="6"/>
      <c r="O247"/>
      <c r="P247"/>
      <c r="Q247"/>
      <c r="R247"/>
      <c r="S247"/>
    </row>
    <row r="248" spans="2:19">
      <c r="B248" s="17"/>
      <c r="C248" s="7"/>
      <c r="D248" s="6"/>
      <c r="E248" s="6"/>
      <c r="F248" s="6"/>
      <c r="G248" s="17"/>
      <c r="I248" s="17"/>
      <c r="J248" s="6"/>
      <c r="K248" s="6"/>
      <c r="L248" s="6"/>
      <c r="M248" s="6"/>
      <c r="O248"/>
      <c r="P248"/>
      <c r="Q248"/>
      <c r="R248"/>
      <c r="S248"/>
    </row>
    <row r="249" spans="2:19">
      <c r="B249" s="17"/>
      <c r="C249" s="7"/>
      <c r="D249" s="6"/>
      <c r="E249" s="6"/>
      <c r="F249" s="6"/>
      <c r="G249" s="17"/>
      <c r="I249" s="17"/>
      <c r="J249" s="6"/>
      <c r="K249" s="6"/>
      <c r="L249" s="6"/>
      <c r="M249" s="6"/>
      <c r="O249"/>
      <c r="P249"/>
      <c r="Q249"/>
      <c r="R249"/>
      <c r="S249"/>
    </row>
    <row r="250" spans="2:19">
      <c r="B250" s="17"/>
      <c r="C250" s="7"/>
      <c r="D250" s="6"/>
      <c r="E250" s="6"/>
      <c r="F250" s="6"/>
      <c r="G250" s="17"/>
      <c r="I250" s="17"/>
      <c r="J250" s="6"/>
      <c r="K250" s="6"/>
      <c r="L250" s="6"/>
      <c r="M250" s="6"/>
      <c r="O250"/>
      <c r="P250"/>
      <c r="Q250"/>
      <c r="R250"/>
      <c r="S250"/>
    </row>
    <row r="251" spans="2:19">
      <c r="B251" s="17"/>
      <c r="C251" s="7"/>
      <c r="D251" s="6"/>
      <c r="E251" s="6"/>
      <c r="F251" s="6"/>
      <c r="G251" s="17"/>
      <c r="I251" s="17"/>
      <c r="J251" s="6"/>
      <c r="K251" s="6"/>
      <c r="L251" s="6"/>
      <c r="M251" s="6"/>
      <c r="O251"/>
      <c r="P251"/>
      <c r="Q251"/>
      <c r="R251"/>
      <c r="S251"/>
    </row>
    <row r="252" spans="2:19">
      <c r="B252" s="17"/>
      <c r="C252" s="7"/>
      <c r="D252" s="6"/>
      <c r="E252" s="6"/>
      <c r="F252" s="6"/>
      <c r="G252" s="17"/>
      <c r="I252" s="17"/>
      <c r="J252" s="6"/>
      <c r="K252" s="6"/>
      <c r="L252" s="6"/>
      <c r="M252" s="6"/>
      <c r="O252"/>
      <c r="P252"/>
      <c r="Q252"/>
      <c r="R252"/>
      <c r="S252"/>
    </row>
    <row r="253" spans="2:19">
      <c r="B253" s="17"/>
      <c r="C253" s="7"/>
      <c r="D253" s="6"/>
      <c r="E253" s="6"/>
      <c r="F253" s="6"/>
      <c r="G253" s="17"/>
      <c r="I253" s="17"/>
      <c r="J253" s="6"/>
      <c r="K253" s="6"/>
      <c r="L253" s="6"/>
      <c r="M253" s="6"/>
      <c r="O253"/>
      <c r="P253"/>
      <c r="Q253"/>
      <c r="R253"/>
      <c r="S253"/>
    </row>
    <row r="254" spans="2:19">
      <c r="B254" s="17"/>
      <c r="C254" s="7"/>
      <c r="D254" s="6"/>
      <c r="E254" s="6"/>
      <c r="F254" s="6"/>
      <c r="G254" s="17"/>
      <c r="I254" s="17"/>
      <c r="J254" s="6"/>
      <c r="K254" s="6"/>
      <c r="L254" s="6"/>
      <c r="M254" s="6"/>
      <c r="O254"/>
      <c r="P254"/>
      <c r="Q254"/>
      <c r="R254"/>
      <c r="S254"/>
    </row>
    <row r="255" spans="2:19">
      <c r="B255" s="17"/>
      <c r="C255" s="6"/>
      <c r="D255" s="6"/>
      <c r="E255" s="8"/>
      <c r="F255" s="8"/>
      <c r="G255" s="17"/>
      <c r="I255" s="17"/>
      <c r="J255" s="6"/>
      <c r="K255" s="6"/>
      <c r="L255" s="6"/>
      <c r="M255" s="6"/>
      <c r="O255"/>
      <c r="P255"/>
      <c r="Q255"/>
      <c r="R255"/>
      <c r="S255"/>
    </row>
    <row r="256" spans="2:19">
      <c r="B256" s="17"/>
      <c r="C256" s="7"/>
      <c r="D256" s="6"/>
      <c r="E256" s="6"/>
      <c r="F256" s="6"/>
      <c r="G256" s="17"/>
      <c r="I256" s="17"/>
      <c r="J256" s="6"/>
      <c r="K256" s="6"/>
      <c r="L256" s="6"/>
      <c r="M256" s="6"/>
      <c r="O256"/>
      <c r="P256"/>
      <c r="Q256"/>
      <c r="R256"/>
      <c r="S256"/>
    </row>
    <row r="257" spans="2:19">
      <c r="B257" s="17"/>
      <c r="C257" s="7"/>
      <c r="D257" s="6"/>
      <c r="E257" s="6"/>
      <c r="F257" s="6"/>
      <c r="G257" s="17"/>
      <c r="I257" s="17"/>
      <c r="J257" s="6"/>
      <c r="K257" s="6"/>
      <c r="L257" s="6"/>
      <c r="M257" s="6"/>
      <c r="O257"/>
      <c r="P257"/>
      <c r="Q257"/>
      <c r="R257"/>
      <c r="S257"/>
    </row>
    <row r="258" spans="2:19">
      <c r="B258" s="17"/>
      <c r="C258" s="6"/>
      <c r="D258" s="6"/>
      <c r="E258" s="6"/>
      <c r="F258" s="6"/>
      <c r="G258" s="17"/>
      <c r="I258" s="17"/>
      <c r="J258" s="6"/>
      <c r="K258" s="6"/>
      <c r="L258" s="6"/>
      <c r="M258" s="6"/>
      <c r="O258"/>
      <c r="P258"/>
      <c r="Q258"/>
      <c r="R258"/>
      <c r="S258"/>
    </row>
    <row r="259" spans="2:19">
      <c r="B259" s="17"/>
      <c r="C259" s="7"/>
      <c r="D259" s="6"/>
      <c r="E259" s="6"/>
      <c r="F259" s="6"/>
      <c r="G259" s="17"/>
      <c r="I259" s="17"/>
      <c r="J259" s="6"/>
      <c r="K259" s="6"/>
      <c r="L259" s="6"/>
      <c r="M259" s="6"/>
      <c r="O259"/>
      <c r="P259"/>
      <c r="Q259"/>
      <c r="R259"/>
      <c r="S259"/>
    </row>
    <row r="260" spans="2:19">
      <c r="B260" s="17"/>
      <c r="C260" s="7"/>
      <c r="D260" s="6"/>
      <c r="E260" s="6"/>
      <c r="F260" s="6"/>
      <c r="G260" s="17"/>
      <c r="I260" s="17"/>
      <c r="J260" s="6"/>
      <c r="K260" s="6"/>
      <c r="L260" s="6"/>
      <c r="M260" s="6"/>
      <c r="O260"/>
      <c r="P260"/>
      <c r="Q260"/>
      <c r="R260"/>
      <c r="S260"/>
    </row>
    <row r="261" spans="2:19">
      <c r="B261" s="17"/>
      <c r="C261" s="7"/>
      <c r="D261" s="6"/>
      <c r="E261" s="6"/>
      <c r="F261" s="6"/>
      <c r="G261" s="17"/>
      <c r="I261" s="17"/>
      <c r="J261" s="6"/>
      <c r="K261" s="6"/>
      <c r="L261" s="6"/>
      <c r="M261" s="6"/>
      <c r="O261"/>
      <c r="P261"/>
      <c r="Q261"/>
      <c r="R261"/>
      <c r="S261"/>
    </row>
    <row r="262" spans="2:19">
      <c r="B262" s="17"/>
      <c r="C262" s="7"/>
      <c r="D262" s="6"/>
      <c r="E262" s="6"/>
      <c r="F262" s="6"/>
      <c r="G262" s="17"/>
      <c r="I262" s="17"/>
      <c r="J262" s="6"/>
      <c r="K262" s="6"/>
      <c r="L262" s="6"/>
      <c r="M262" s="6"/>
      <c r="O262"/>
      <c r="P262"/>
      <c r="Q262"/>
      <c r="R262"/>
      <c r="S262"/>
    </row>
    <row r="263" spans="2:19">
      <c r="B263" s="17"/>
      <c r="C263" s="7"/>
      <c r="D263" s="6"/>
      <c r="E263" s="6"/>
      <c r="F263" s="6"/>
      <c r="G263" s="17"/>
      <c r="O263"/>
      <c r="P263"/>
      <c r="Q263"/>
      <c r="R263"/>
      <c r="S263"/>
    </row>
    <row r="264" spans="2:19">
      <c r="B264" s="17"/>
      <c r="C264" s="6"/>
      <c r="D264" s="6"/>
      <c r="E264" s="6"/>
      <c r="F264" s="6"/>
      <c r="G264" s="17"/>
      <c r="O264"/>
      <c r="P264"/>
      <c r="Q264"/>
      <c r="R264"/>
      <c r="S264"/>
    </row>
    <row r="265" spans="2:19">
      <c r="B265" s="17"/>
      <c r="C265" s="6"/>
      <c r="D265" s="6"/>
      <c r="E265" s="6"/>
      <c r="F265" s="6"/>
      <c r="G265" s="17"/>
      <c r="O265"/>
      <c r="P265"/>
      <c r="Q265"/>
      <c r="R265"/>
      <c r="S265"/>
    </row>
    <row r="266" spans="2:19">
      <c r="B266" s="17"/>
      <c r="C266" s="6"/>
      <c r="D266" s="6"/>
      <c r="E266" s="6"/>
      <c r="F266" s="6"/>
      <c r="G266" s="17"/>
      <c r="O266"/>
      <c r="P266"/>
      <c r="Q266"/>
      <c r="R266"/>
      <c r="S266"/>
    </row>
    <row r="267" spans="2:19">
      <c r="B267" s="17"/>
      <c r="C267" s="6"/>
      <c r="D267" s="6"/>
      <c r="E267" s="6"/>
      <c r="F267" s="6"/>
      <c r="G267" s="17"/>
      <c r="O267"/>
      <c r="P267"/>
      <c r="Q267"/>
      <c r="R267"/>
      <c r="S267"/>
    </row>
    <row r="268" spans="2:19">
      <c r="B268" s="17"/>
      <c r="C268" s="6"/>
      <c r="D268" s="6"/>
      <c r="E268" s="6"/>
      <c r="F268" s="6"/>
      <c r="G268" s="17"/>
      <c r="O268"/>
      <c r="P268"/>
      <c r="Q268"/>
      <c r="R268"/>
      <c r="S268"/>
    </row>
    <row r="269" spans="2:19">
      <c r="B269" s="17"/>
      <c r="C269" s="6"/>
      <c r="D269" s="6"/>
      <c r="E269" s="6"/>
      <c r="F269" s="6"/>
      <c r="G269" s="17"/>
      <c r="O269"/>
      <c r="P269"/>
      <c r="Q269"/>
      <c r="R269"/>
      <c r="S269"/>
    </row>
    <row r="270" spans="2:19">
      <c r="B270" s="17"/>
      <c r="C270" s="6"/>
      <c r="D270" s="6"/>
      <c r="E270" s="6"/>
      <c r="F270" s="6"/>
      <c r="G270" s="17"/>
      <c r="O270"/>
      <c r="P270"/>
      <c r="Q270"/>
      <c r="R270"/>
      <c r="S270"/>
    </row>
    <row r="271" spans="2:19">
      <c r="B271" s="17"/>
      <c r="C271" s="6"/>
      <c r="D271" s="6"/>
      <c r="E271" s="6"/>
      <c r="F271" s="6"/>
      <c r="G271" s="17"/>
      <c r="O271"/>
      <c r="P271"/>
      <c r="Q271"/>
      <c r="R271"/>
      <c r="S271"/>
    </row>
    <row r="272" spans="2:19">
      <c r="B272" s="17"/>
      <c r="C272" s="6"/>
      <c r="D272" s="6"/>
      <c r="E272" s="6"/>
      <c r="F272" s="6"/>
      <c r="G272" s="17"/>
      <c r="O272"/>
      <c r="P272"/>
      <c r="Q272"/>
      <c r="R272"/>
      <c r="S272"/>
    </row>
    <row r="273" spans="2:7">
      <c r="B273" s="17"/>
      <c r="C273" s="6"/>
      <c r="D273" s="6"/>
      <c r="E273" s="6"/>
      <c r="F273" s="6"/>
      <c r="G273" s="17"/>
    </row>
    <row r="274" spans="2:7">
      <c r="B274" s="17"/>
      <c r="C274" s="6"/>
      <c r="D274" s="6"/>
      <c r="E274" s="6"/>
      <c r="F274" s="6"/>
      <c r="G274" s="17"/>
    </row>
    <row r="275" spans="2:7">
      <c r="B275" s="17"/>
      <c r="C275" s="6"/>
      <c r="D275" s="6"/>
      <c r="E275" s="6"/>
      <c r="F275" s="6"/>
      <c r="G275" s="17"/>
    </row>
    <row r="276" spans="2:7">
      <c r="B276" s="17"/>
      <c r="C276" s="6"/>
      <c r="D276" s="6"/>
      <c r="E276" s="6"/>
      <c r="F276" s="6"/>
      <c r="G276" s="17"/>
    </row>
    <row r="277" spans="2:7">
      <c r="B277" s="17"/>
      <c r="C277" s="6"/>
      <c r="D277" s="6"/>
      <c r="E277" s="6"/>
      <c r="F277" s="6"/>
      <c r="G277" s="17"/>
    </row>
    <row r="278" spans="2:7">
      <c r="B278" s="17"/>
      <c r="C278" s="6"/>
      <c r="D278" s="6"/>
      <c r="E278" s="6"/>
      <c r="F278" s="6"/>
      <c r="G278" s="17"/>
    </row>
  </sheetData>
  <mergeCells count="2">
    <mergeCell ref="B1:G1"/>
    <mergeCell ref="I1:N1"/>
  </mergeCells>
  <conditionalFormatting sqref="O273:P391 S273:S391 S3:T3 S4:S177 O3:P177 T3:T272">
    <cfRule type="containsText" dxfId="6" priority="10" operator="containsText" text=":">
      <formula>NOT(ISERROR(SEARCH(":",O3)))</formula>
    </cfRule>
  </conditionalFormatting>
  <hyperlinks>
    <hyperlink ref="F173" r:id="rId1" tooltip="A6-EQL" display="https://www.flightradar24.com/data/aircraft/a6-eql"/>
    <hyperlink ref="E173" r:id="rId2" tooltip="Emirates" display="https://www.flightradar24.com/data/airlines/ek-uae"/>
    <hyperlink ref="D173" r:id="rId3" tooltip="Dubai International Airport, United Arab Emirates" display="https://www.flightradar24.com/data/airports/dxb"/>
    <hyperlink ref="F172" r:id="rId4" tooltip="TC-JTR" display="https://www.flightradar24.com/data/aircraft/tc-jtr"/>
    <hyperlink ref="E172" r:id="rId5" tooltip="Turkish Airlines" display="https://www.flightradar24.com/data/airlines/tk-thy"/>
    <hyperlink ref="D172" r:id="rId6" tooltip="Istanbul Airport, Turkey" display="https://www.flightradar24.com/data/airports/ist"/>
    <hyperlink ref="F171" r:id="rId7" tooltip="D-CICU" display="https://www.flightradar24.com/data/aircraft/d-cicu"/>
    <hyperlink ref="E171" r:id="rId8" tooltip="Unicair" display="https://www.flightradar24.com/data/airlines/-uni"/>
    <hyperlink ref="D171" r:id="rId9" tooltip="Fes Saiss Airport, Morocco" display="https://www.flightradar24.com/data/airports/fez"/>
    <hyperlink ref="C171" r:id="rId10" tooltip="UNI132" display="https://www.flightradar24.com/data/flights/uni132"/>
    <hyperlink ref="F170" r:id="rId11" tooltip="CN-RGW" display="https://www.flightradar24.com/data/aircraft/cn-rgw"/>
    <hyperlink ref="E170" r:id="rId12" tooltip="Royal Air Maroc" display="https://www.flightradar24.com/data/airlines/at-ram"/>
    <hyperlink ref="D170" r:id="rId13" tooltip="Casablanca Mohammed V International Airport, Morocco" display="https://www.flightradar24.com/data/airports/cmn"/>
    <hyperlink ref="C170" r:id="rId14" tooltip="AT832" display="https://www.flightradar24.com/data/flights/at832"/>
    <hyperlink ref="F169" r:id="rId15" tooltip="LX-TWO" display="https://www.flightradar24.com/data/aircraft/lx-two"/>
    <hyperlink ref="E169" r:id="rId16" tooltip="Luxembourg Air Ambulance" display="https://www.flightradar24.com/data/airlines/-lrq"/>
    <hyperlink ref="D169" r:id="rId17" tooltip="Al Hoceima Cherif Al Idrissi Airport, Morocco" display="https://www.flightradar24.com/data/airports/ahu"/>
    <hyperlink ref="C169" r:id="rId18" display="https://www.flightradar24.com/data/flights/"/>
    <hyperlink ref="F168" r:id="rId19" tooltip="TS-INO" display="https://www.flightradar24.com/data/aircraft/ts-ino"/>
    <hyperlink ref="E168" r:id="rId20" tooltip="Nouvelair" display="https://www.flightradar24.com/data/airlines/bj-lbt"/>
    <hyperlink ref="D168" r:id="rId21" tooltip="Tunis Carthage International Airport, Tunisia" display="https://www.flightradar24.com/data/airports/tun"/>
    <hyperlink ref="C168" r:id="rId22" tooltip="BJ396" display="https://www.flightradar24.com/data/flights/bj396"/>
    <hyperlink ref="F167" r:id="rId23" tooltip="TC-SPJ" display="https://www.flightradar24.com/data/aircraft/tc-spj"/>
    <hyperlink ref="E167" r:id="rId24" tooltip="SunExpress" display="https://www.flightradar24.com/data/airlines/xq-sxs"/>
    <hyperlink ref="D167" r:id="rId25" tooltip="Antalya Airport, Turkey" display="https://www.flightradar24.com/data/airports/ayt"/>
    <hyperlink ref="F166" r:id="rId26" tooltip="ES-SAA" display="https://www.flightradar24.com/data/aircraft/es-saa"/>
    <hyperlink ref="E166" r:id="rId27" tooltip="SmartLynx" display="https://www.flightradar24.com/data/airlines/6y-art"/>
    <hyperlink ref="D166" r:id="rId28" tooltip="Tenerife South Airport, Spain" display="https://www.flightradar24.com/data/airports/tfs"/>
    <hyperlink ref="C166" r:id="rId29" tooltip="TB1752" display="https://www.flightradar24.com/data/flights/tb1752"/>
    <hyperlink ref="F165" r:id="rId30" tooltip="OO-SNP" display="https://www.flightradar24.com/data/aircraft/oo-snp"/>
    <hyperlink ref="E165" r:id="rId31" tooltip="Brussels Airlines (Star Alliance Livery)" display="https://www.flightradar24.com/data/airlines/sn-bel"/>
    <hyperlink ref="D165" r:id="rId32" tooltip="Porto Francisco de Sa Carneiro Airport, Portugal" display="https://www.flightradar24.com/data/airports/opo"/>
    <hyperlink ref="F164" r:id="rId33" tooltip="OE-IJR" display="https://www.flightradar24.com/data/aircraft/oe-ijr"/>
    <hyperlink ref="E164" r:id="rId34" tooltip="easyJet" display="https://www.flightradar24.com/data/airlines/u2-ezy"/>
    <hyperlink ref="D164" r:id="rId35" tooltip="Nice Cote d'Azur Airport, France" display="https://www.flightradar24.com/data/airports/nce"/>
    <hyperlink ref="C164" r:id="rId36" tooltip="U21747" display="https://www.flightradar24.com/data/flights/u21747"/>
    <hyperlink ref="F163" r:id="rId37" tooltip="TC-SPA" display="https://www.flightradar24.com/data/aircraft/tc-spa"/>
    <hyperlink ref="E163" r:id="rId38" tooltip="SunExpress" display="https://www.flightradar24.com/data/airlines/xq-sxs"/>
    <hyperlink ref="D163" r:id="rId39" tooltip="Eskisehir Airport, Turkey" display="https://www.flightradar24.com/data/airports/aoe"/>
    <hyperlink ref="C163" r:id="rId40" tooltip="XQ4" display="https://www.flightradar24.com/data/flights/xq4"/>
    <hyperlink ref="F162" r:id="rId41" tooltip="OO-SBB" display="https://www.flightradar24.com/data/aircraft/oo-sbb"/>
    <hyperlink ref="E162" r:id="rId42" tooltip="Brussels Airlines (Amare Tomorrowland Livery)" display="https://www.flightradar24.com/data/airlines/sn-bel"/>
    <hyperlink ref="D162" r:id="rId43" tooltip="Faro Airport, Portugal" display="https://www.flightradar24.com/data/airports/fao"/>
    <hyperlink ref="F161" r:id="rId44" tooltip="D-AIBF" display="https://www.flightradar24.com/data/aircraft/d-aibf"/>
    <hyperlink ref="E161" r:id="rId45" tooltip="Lufthansa" display="https://www.flightradar24.com/data/airlines/lh-dlh"/>
    <hyperlink ref="D161" r:id="rId46" tooltip="Munich Airport, Germany" display="https://www.flightradar24.com/data/airports/muc"/>
    <hyperlink ref="F160" r:id="rId47" tooltip="OO-TCV" display="https://www.flightradar24.com/data/aircraft/oo-tcv"/>
    <hyperlink ref="E160" r:id="rId48" tooltip="Brussels Airlines (Yes to Europe Livery)" display="https://www.flightradar24.com/data/airlines/sn-bel"/>
    <hyperlink ref="D160" r:id="rId49" tooltip="Lisbon Humberto Delgado Airport, Portugal" display="https://www.flightradar24.com/data/airports/lis"/>
    <hyperlink ref="F159" r:id="rId50" tooltip="OO-SSY" display="https://www.flightradar24.com/data/aircraft/oo-ssy"/>
    <hyperlink ref="E159" r:id="rId51" tooltip="Brussels Airlines (Star Alliance Livery)" display="https://www.flightradar24.com/data/airlines/sn-bel"/>
    <hyperlink ref="D159" r:id="rId52" tooltip="Bilbao Airport, Spain" display="https://www.flightradar24.com/data/airports/bio"/>
    <hyperlink ref="C159" r:id="rId53" tooltip="SN3712" display="https://www.flightradar24.com/data/flights/sn3712"/>
    <hyperlink ref="F158" r:id="rId54" tooltip="LN-RGM" display="https://www.flightradar24.com/data/aircraft/ln-rgm"/>
    <hyperlink ref="E158" r:id="rId55" tooltip="SAS" display="https://www.flightradar24.com/data/airlines/sk-sas"/>
    <hyperlink ref="D158" r:id="rId56" tooltip="Copenhagen Airport, Denmark" display="https://www.flightradar24.com/data/airports/cph"/>
    <hyperlink ref="F156" r:id="rId57" tooltip="OO-SSN" display="https://www.flightradar24.com/data/aircraft/oo-ssn"/>
    <hyperlink ref="E156" r:id="rId58" tooltip="Brussels Airlines" display="https://www.flightradar24.com/data/airlines/sn-bel"/>
    <hyperlink ref="D156" r:id="rId59" tooltip="Marseille Provence Airport, France" display="https://www.flightradar24.com/data/airports/mrs"/>
    <hyperlink ref="C156" r:id="rId60" tooltip="SN3598" display="https://www.flightradar24.com/data/flights/sn3598"/>
    <hyperlink ref="F157" r:id="rId61" tooltip="SU-GED" display="https://www.flightradar24.com/data/aircraft/su-ged"/>
    <hyperlink ref="E157" r:id="rId62" tooltip="Egyptair" display="https://www.flightradar24.com/data/airlines/ms-msr"/>
    <hyperlink ref="D157" r:id="rId63" tooltip="Cairo International Airport, Egypt" display="https://www.flightradar24.com/data/airports/cai"/>
    <hyperlink ref="F154" r:id="rId64" tooltip="CS-TTP" display="https://www.flightradar24.com/data/aircraft/cs-ttp"/>
    <hyperlink ref="E154" r:id="rId65" tooltip="TAP Air Portugal" display="https://www.flightradar24.com/data/airlines/tp-tap"/>
    <hyperlink ref="D154" r:id="rId66" tooltip="Lisbon Humberto Delgado Airport, Portugal" display="https://www.flightradar24.com/data/airports/lis"/>
    <hyperlink ref="F155" r:id="rId67" tooltip="OO-SSW" display="https://www.flightradar24.com/data/aircraft/oo-ssw"/>
    <hyperlink ref="E155" r:id="rId68" tooltip="Brussels Airlines" display="https://www.flightradar24.com/data/airlines/sn-bel"/>
    <hyperlink ref="D155" r:id="rId69" tooltip="Stockholm Arlanda Airport, Sweden" display="https://www.flightradar24.com/data/airports/arn"/>
    <hyperlink ref="C155" r:id="rId70" tooltip="SN2292" display="https://www.flightradar24.com/data/flights/sn2292"/>
    <hyperlink ref="F153" r:id="rId71" tooltip="OE-FWF" display="https://www.flightradar24.com/data/aircraft/oe-fwf"/>
    <hyperlink ref="E153" r:id="rId72" tooltip="GlobeAir" display="https://www.flightradar24.com/data/airlines/-gac"/>
    <hyperlink ref="D153" r:id="rId73" tooltip="Zurich Airport, Switzerland" display="https://www.flightradar24.com/data/airports/zrh"/>
    <hyperlink ref="C153" r:id="rId74" display="https://www.flightradar24.com/data/flights/"/>
    <hyperlink ref="F152" r:id="rId75" tooltip="OO-SSQ" display="https://www.flightradar24.com/data/aircraft/oo-ssq"/>
    <hyperlink ref="E152" r:id="rId76" tooltip="Brussels Airlines" display="https://www.flightradar24.com/data/airlines/sn-bel"/>
    <hyperlink ref="D152" r:id="rId77" tooltip="Edinburgh Airport, United Kingdom" display="https://www.flightradar24.com/data/airports/edi"/>
    <hyperlink ref="F151" r:id="rId78" tooltip="A7-BDD" display="https://www.flightradar24.com/data/aircraft/a7-bdd"/>
    <hyperlink ref="E151" r:id="rId79" tooltip="Qatar Airways" display="https://www.flightradar24.com/data/airlines/qr-qtr"/>
    <hyperlink ref="D151" r:id="rId80" tooltip="Doha Hamad International Airport, Qatar" display="https://www.flightradar24.com/data/airports/doh"/>
    <hyperlink ref="F150" r:id="rId81" tooltip="OO-SNN" display="https://www.flightradar24.com/data/aircraft/oo-snn"/>
    <hyperlink ref="E150" r:id="rId82" tooltip="Brussels Airlines" display="https://www.flightradar24.com/data/airlines/sn-bel"/>
    <hyperlink ref="D150" r:id="rId83" tooltip="Madrid Barajas Airport, Spain" display="https://www.flightradar24.com/data/airports/mad"/>
    <hyperlink ref="C150" r:id="rId84" tooltip="SN3722" display="https://www.flightradar24.com/data/flights/sn3722"/>
    <hyperlink ref="F148" r:id="rId85" tooltip="EC-MXG" display="https://www.flightradar24.com/data/aircraft/ec-mxg"/>
    <hyperlink ref="E148" r:id="rId86" tooltip="Vueling" display="https://www.flightradar24.com/data/airlines/vy-vlg"/>
    <hyperlink ref="D148" r:id="rId87" tooltip="Bilbao Airport, Spain" display="https://www.flightradar24.com/data/airports/bio"/>
    <hyperlink ref="C148" r:id="rId88" tooltip="VY1470" display="https://www.flightradar24.com/data/flights/vy1470"/>
    <hyperlink ref="F149" r:id="rId89" tooltip="EI-EBY" display="https://www.flightradar24.com/data/aircraft/ei-eby"/>
    <hyperlink ref="E149" r:id="rId90" tooltip="Ryanair" display="https://www.flightradar24.com/data/airlines/fr-ryr"/>
    <hyperlink ref="D149" r:id="rId91" tooltip="Dublin Airport, Ireland" display="https://www.flightradar24.com/data/airports/dub"/>
    <hyperlink ref="C149" r:id="rId92" tooltip="FR1452" display="https://www.flightradar24.com/data/flights/fr1452"/>
    <hyperlink ref="F147" r:id="rId93" tooltip="EI-HHP" display="https://www.flightradar24.com/data/aircraft/ei-hhp"/>
    <hyperlink ref="E147" r:id="rId94" tooltip="ITA Airways" display="https://www.flightradar24.com/data/airlines/az-ity"/>
    <hyperlink ref="D147" r:id="rId95" tooltip="Milan Linate Airport, Italy" display="https://www.flightradar24.com/data/airports/lin"/>
    <hyperlink ref="C147" r:id="rId96" tooltip="AZ150" display="https://www.flightradar24.com/data/flights/az150"/>
    <hyperlink ref="F146" r:id="rId97" tooltip="TC-FBO" display="https://www.flightradar24.com/data/aircraft/tc-fbo"/>
    <hyperlink ref="E146" r:id="rId98" tooltip="Freebird Airlines" display="https://www.flightradar24.com/data/airlines/fh-fhy"/>
    <hyperlink ref="D146" r:id="rId99" tooltip="Antalya Airport, Turkey" display="https://www.flightradar24.com/data/airports/ayt"/>
    <hyperlink ref="C146" r:id="rId100" tooltip="FH8014" display="https://www.flightradar24.com/data/flights/fh8014"/>
    <hyperlink ref="F144" r:id="rId101" tooltip="D-ANNE" display="https://www.flightradar24.com/data/aircraft/d-anne"/>
    <hyperlink ref="E144" r:id="rId102" tooltip="Leav Aviation" display="https://www.flightradar24.com/data/airlines/kk-ngn"/>
    <hyperlink ref="D144" r:id="rId103" tooltip="Rhodes International Airport, Greece" display="https://www.flightradar24.com/data/airports/rho"/>
    <hyperlink ref="C144" r:id="rId104" tooltip="TB2342" display="https://www.flightradar24.com/data/flights/tb2342"/>
    <hyperlink ref="F145" r:id="rId105" tooltip="ES-SAX" display="https://www.flightradar24.com/data/aircraft/es-sax"/>
    <hyperlink ref="E145" r:id="rId106" tooltip="SmartLynx" display="https://www.flightradar24.com/data/airlines/6y-art"/>
    <hyperlink ref="D145" r:id="rId107" tooltip="Kos Island International Airport, Greece" display="https://www.flightradar24.com/data/airports/kgs"/>
    <hyperlink ref="C145" r:id="rId108" tooltip="TB2302" display="https://www.flightradar24.com/data/flights/tb2302"/>
    <hyperlink ref="F143" r:id="rId109" tooltip="PH-EXP" display="https://www.flightradar24.com/data/aircraft/ph-exp"/>
    <hyperlink ref="E143" r:id="rId110" tooltip="KLM" display="https://www.flightradar24.com/data/airlines/kl-klm"/>
    <hyperlink ref="D143" r:id="rId111" tooltip="Amsterdam Schiphol Airport, Netherlands" display="https://www.flightradar24.com/data/airports/ams"/>
    <hyperlink ref="F141" r:id="rId112" tooltip="ES-SAW" display="https://www.flightradar24.com/data/aircraft/es-saw"/>
    <hyperlink ref="E141" r:id="rId113" tooltip="SmartLynx" display="https://www.flightradar24.com/data/airlines/6y-art"/>
    <hyperlink ref="D141" r:id="rId114" tooltip="Heraklion International Airport, Greece" display="https://www.flightradar24.com/data/airports/her"/>
    <hyperlink ref="C141" r:id="rId115" tooltip="TB2252" display="https://www.flightradar24.com/data/flights/tb2252"/>
    <hyperlink ref="F142" r:id="rId116" tooltip="OO-SNF" display="https://www.flightradar24.com/data/aircraft/oo-snf"/>
    <hyperlink ref="E142" r:id="rId117" tooltip="Brussels Airlines" display="https://www.flightradar24.com/data/airlines/sn-bel"/>
    <hyperlink ref="D142" r:id="rId118" tooltip="Valencia Airport, Spain" display="https://www.flightradar24.com/data/airports/vlc"/>
    <hyperlink ref="C142" r:id="rId119" tooltip="SN3752" display="https://www.flightradar24.com/data/flights/sn3752"/>
    <hyperlink ref="F140" r:id="rId120" tooltip="9H-CXB" display="https://www.flightradar24.com/data/aircraft/9h-cxb"/>
    <hyperlink ref="E140" r:id="rId121" tooltip="Corendon Airlines" display="https://www.flightradar24.com/data/airlines/xc-cai"/>
    <hyperlink ref="D140" r:id="rId122" tooltip="Heraklion International Airport, Greece" display="https://www.flightradar24.com/data/airports/her"/>
    <hyperlink ref="C140" r:id="rId123" tooltip="XR1783" display="https://www.flightradar24.com/data/flights/xr1783"/>
    <hyperlink ref="F137" r:id="rId124" tooltip="EC-LLM" display="https://www.flightradar24.com/data/aircraft/ec-llm"/>
    <hyperlink ref="E137" r:id="rId125" tooltip="Vueling" display="https://www.flightradar24.com/data/airlines/vy-vlg"/>
    <hyperlink ref="D137" r:id="rId126" tooltip="Barcelona El Prat Airport, Spain" display="https://www.flightradar24.com/data/airports/bcn"/>
    <hyperlink ref="F138" r:id="rId127" tooltip="OO-TUV" display="https://www.flightradar24.com/data/aircraft/oo-tuv"/>
    <hyperlink ref="E138" r:id="rId128" tooltip="TUI" display="https://www.flightradar24.com/data/airlines/x3-tui"/>
    <hyperlink ref="D138" r:id="rId129" tooltip="Chania International Airport, Greece" display="https://www.flightradar24.com/data/airports/chq"/>
    <hyperlink ref="C138" r:id="rId130" tooltip="TB2182" display="https://www.flightradar24.com/data/flights/tb2182"/>
    <hyperlink ref="F136" r:id="rId131" tooltip="OO-SSB" display="https://www.flightradar24.com/data/aircraft/oo-ssb"/>
    <hyperlink ref="E136" r:id="rId132" tooltip="Brussels Airlines" display="https://www.flightradar24.com/data/airlines/sn-bel"/>
    <hyperlink ref="D136" r:id="rId133" tooltip="Hamburg Airport, Germany" display="https://www.flightradar24.com/data/airports/ham"/>
    <hyperlink ref="C136" r:id="rId134" tooltip="SN2624" display="https://www.flightradar24.com/data/flights/sn2624"/>
    <hyperlink ref="F139" r:id="rId135" tooltip="HB-JBF" display="https://www.flightradar24.com/data/aircraft/hb-jbf"/>
    <hyperlink ref="E139" r:id="rId136" tooltip="Swiss" display="https://www.flightradar24.com/data/airlines/lx-swr"/>
    <hyperlink ref="D139" r:id="rId137" tooltip="Zurich Airport, Switzerland" display="https://www.flightradar24.com/data/airports/zrh"/>
    <hyperlink ref="F135" r:id="rId138" tooltip="OO-SSO" display="https://www.flightradar24.com/data/aircraft/oo-sso"/>
    <hyperlink ref="E135" r:id="rId139" tooltip="Brussels Airlines" display="https://www.flightradar24.com/data/airlines/sn-bel"/>
    <hyperlink ref="D135" r:id="rId140" tooltip="Krakow John Paul II International Airport, Poland" display="https://www.flightradar24.com/data/airports/krk"/>
    <hyperlink ref="C135" r:id="rId141" tooltip="SN2548" display="https://www.flightradar24.com/data/flights/sn2548"/>
    <hyperlink ref="F134" r:id="rId142" tooltip="OO-SNB" display="https://www.flightradar24.com/data/aircraft/oo-snb"/>
    <hyperlink ref="E134" r:id="rId143" tooltip="Brussels Airlines (Tintin comics Livery)" display="https://www.flightradar24.com/data/airlines/sn-bel"/>
    <hyperlink ref="D134" r:id="rId144" tooltip="Nice Cote d'Azur Airport, France" display="https://www.flightradar24.com/data/airports/nce"/>
    <hyperlink ref="C134" r:id="rId145" tooltip="SN3618" display="https://www.flightradar24.com/data/flights/sn3618"/>
    <hyperlink ref="F133" r:id="rId146" tooltip="OE-LBX" display="https://www.flightradar24.com/data/aircraft/oe-lbx"/>
    <hyperlink ref="E133" r:id="rId147" tooltip="Austrian Airlines" display="https://www.flightradar24.com/data/airlines/os-aua"/>
    <hyperlink ref="D133" r:id="rId148" tooltip="Vienna International Airport, Austria" display="https://www.flightradar24.com/data/airports/vie"/>
    <hyperlink ref="F132" r:id="rId149" tooltip="OO-SNH" display="https://www.flightradar24.com/data/aircraft/oo-snh"/>
    <hyperlink ref="E132" r:id="rId150" tooltip="Brussels Airlines" display="https://www.flightradar24.com/data/airlines/sn-bel"/>
    <hyperlink ref="D132" r:id="rId151" tooltip="Heraklion International Airport, Greece" display="https://www.flightradar24.com/data/airports/her"/>
    <hyperlink ref="C132" r:id="rId152" tooltip="SN3256" display="https://www.flightradar24.com/data/flights/sn3256"/>
    <hyperlink ref="F131" r:id="rId153" tooltip="D-AILE" display="https://www.flightradar24.com/data/aircraft/d-aile"/>
    <hyperlink ref="E131" r:id="rId154" tooltip="Lufthansa" display="https://www.flightradar24.com/data/airlines/lh-dlh"/>
    <hyperlink ref="D131" r:id="rId155" tooltip="Frankfurt Airport, Germany" display="https://www.flightradar24.com/data/airports/fra"/>
    <hyperlink ref="F129" r:id="rId156" tooltip="OO-SSL" display="https://www.flightradar24.com/data/aircraft/oo-ssl"/>
    <hyperlink ref="E129" r:id="rId157" tooltip="Brussels Airlines" display="https://www.flightradar24.com/data/airlines/sn-bel"/>
    <hyperlink ref="D129" r:id="rId158" tooltip="Toulouse Blagnac Airport, France" display="https://www.flightradar24.com/data/airports/tls"/>
    <hyperlink ref="C129" r:id="rId159" tooltip="SN3668" display="https://www.flightradar24.com/data/flights/sn3668"/>
    <hyperlink ref="F130" r:id="rId160" tooltip="7T-VKP" display="https://www.flightradar24.com/data/aircraft/7t-vkp"/>
    <hyperlink ref="E130" r:id="rId161" tooltip="Air Algerie" display="https://www.flightradar24.com/data/airlines/ah-dah"/>
    <hyperlink ref="D130" r:id="rId162" tooltip="Algiers Houari Boumediene Airport, Algeria" display="https://www.flightradar24.com/data/airports/alg"/>
    <hyperlink ref="C130" r:id="rId163" tooltip="AH2062" display="https://www.flightradar24.com/data/flights/ah2062"/>
    <hyperlink ref="F128" r:id="rId164" tooltip="OO-JAL" display="https://www.flightradar24.com/data/aircraft/oo-jal"/>
    <hyperlink ref="E128" r:id="rId165" tooltip="TUI" display="https://www.flightradar24.com/data/airlines/x3-tui"/>
    <hyperlink ref="D128" r:id="rId166" tooltip="Palermo Falcone-Borsellino Airport, Italy" display="https://www.flightradar24.com/data/airports/pmo"/>
    <hyperlink ref="C128" r:id="rId167" tooltip="TB3581" display="https://www.flightradar24.com/data/flights/tb3581"/>
    <hyperlink ref="F127" r:id="rId168" tooltip="OO-SSU" display="https://www.flightradar24.com/data/aircraft/oo-ssu"/>
    <hyperlink ref="E127" r:id="rId169" tooltip="Brussels Airlines" display="https://www.flightradar24.com/data/airlines/sn-bel"/>
    <hyperlink ref="D127" r:id="rId170" tooltip="Venice Marco Polo Airport, Italy" display="https://www.flightradar24.com/data/airports/vce"/>
    <hyperlink ref="C127" r:id="rId171" tooltip="SN3202" display="https://www.flightradar24.com/data/flights/sn3202"/>
    <hyperlink ref="F125" r:id="rId172" tooltip="EI-SIL" display="https://www.flightradar24.com/data/aircraft/ei-sil"/>
    <hyperlink ref="E125" r:id="rId173" tooltip="SAS" display="https://www.flightradar24.com/data/airlines/sk-sas"/>
    <hyperlink ref="D125" r:id="rId174" tooltip="Stockholm Arlanda Airport, Sweden" display="https://www.flightradar24.com/data/airports/arn"/>
    <hyperlink ref="C125" r:id="rId175" tooltip="SK589" display="https://www.flightradar24.com/data/flights/sk589"/>
    <hyperlink ref="F126" r:id="rId176" tooltip="PH-HXM" display="https://www.flightradar24.com/data/aircraft/ph-hxm"/>
    <hyperlink ref="E126" r:id="rId177" tooltip="Transavia" display="https://www.flightradar24.com/data/airlines/hv-tra"/>
    <hyperlink ref="D126" r:id="rId178" tooltip="Faro Airport, Portugal" display="https://www.flightradar24.com/data/airports/fao"/>
    <hyperlink ref="C126" r:id="rId179" tooltip="HV9008" display="https://www.flightradar24.com/data/flights/hv9008"/>
    <hyperlink ref="F124" r:id="rId180" tooltip="OO-SSX" display="https://www.flightradar24.com/data/aircraft/oo-ssx"/>
    <hyperlink ref="E124" r:id="rId181" tooltip="Brussels Airlines" display="https://www.flightradar24.com/data/airlines/sn-bel"/>
    <hyperlink ref="D124" r:id="rId182" tooltip="Milan Linate Airport, Italy" display="https://www.flightradar24.com/data/airports/lin"/>
    <hyperlink ref="C124" r:id="rId183" tooltip="SN3148" display="https://www.flightradar24.com/data/flights/sn3148"/>
    <hyperlink ref="F123" r:id="rId184" tooltip="TC-JTK" display="https://www.flightradar24.com/data/aircraft/tc-jtk"/>
    <hyperlink ref="E123" r:id="rId185" tooltip="Turkish Airlines" display="https://www.flightradar24.com/data/airlines/tk-thy"/>
    <hyperlink ref="D123" r:id="rId186" tooltip="Istanbul Airport, Turkey" display="https://www.flightradar24.com/data/airports/ist"/>
    <hyperlink ref="F121" r:id="rId187" tooltip="OO-SSA" display="https://www.flightradar24.com/data/aircraft/oo-ssa"/>
    <hyperlink ref="E121" r:id="rId188" tooltip="Brussels Airlines" display="https://www.flightradar24.com/data/airlines/sn-bel"/>
    <hyperlink ref="D121" r:id="rId189" tooltip="Copenhagen Airport, Denmark" display="https://www.flightradar24.com/data/airports/cph"/>
    <hyperlink ref="F122" r:id="rId190" tooltip="OO-SSJ" display="https://www.flightradar24.com/data/aircraft/oo-ssj"/>
    <hyperlink ref="E122" r:id="rId191" tooltip="Brussels Airlines" display="https://www.flightradar24.com/data/airlines/sn-bel"/>
    <hyperlink ref="D122" r:id="rId192" tooltip="Manchester Airport, United Kingdom" display="https://www.flightradar24.com/data/airports/man"/>
    <hyperlink ref="C122" r:id="rId193" tooltip="SN2174" display="https://www.flightradar24.com/data/flights/sn2174"/>
    <hyperlink ref="F120" r:id="rId194" tooltip="D-AIRZ" display="https://www.flightradar24.com/data/aircraft/d-airz"/>
    <hyperlink ref="E120" r:id="rId195" tooltip="VistaJet" display="https://www.flightradar24.com/data/airlines/-vjt"/>
    <hyperlink ref="D120" r:id="rId196" tooltip="Murcia Corvera International Airport, Spain" display="https://www.flightradar24.com/data/airports/rmu"/>
    <hyperlink ref="C120" r:id="rId197" tooltip="H5721" display="https://www.flightradar24.com/data/flights/h5721"/>
    <hyperlink ref="F119" r:id="rId198" tooltip="LN-WEC" display="https://www.flightradar24.com/data/aircraft/ln-wec"/>
    <hyperlink ref="E119" r:id="rId199" tooltip="Wideroe" display="https://www.flightradar24.com/data/airlines/wf-wif"/>
    <hyperlink ref="D119" r:id="rId200" tooltip="Bergen Flesland Airport, Norway" display="https://www.flightradar24.com/data/airports/bgo"/>
    <hyperlink ref="C119" r:id="rId201" tooltip="WF1890" display="https://www.flightradar24.com/data/flights/wf1890"/>
    <hyperlink ref="F116" r:id="rId202" tooltip="OO-SSF" display="https://www.flightradar24.com/data/aircraft/oo-ssf"/>
    <hyperlink ref="E116" r:id="rId203" tooltip="Brussels Airlines" display="https://www.flightradar24.com/data/airlines/sn-bel"/>
    <hyperlink ref="D116" r:id="rId204" tooltip="Florence Peretola Airport, Italy" display="https://www.flightradar24.com/data/airports/flr"/>
    <hyperlink ref="C116" r:id="rId205" tooltip="SN3140" display="https://www.flightradar24.com/data/flights/sn3140"/>
    <hyperlink ref="F117" r:id="rId206" tooltip="OO-SSV" display="https://www.flightradar24.com/data/aircraft/oo-ssv"/>
    <hyperlink ref="E117" r:id="rId207" tooltip="Brussels Airlines" display="https://www.flightradar24.com/data/airlines/sn-bel"/>
    <hyperlink ref="D117" r:id="rId208" tooltip="Prague Vaclav Havel Airport, Czechia" display="https://www.flightradar24.com/data/airports/prg"/>
    <hyperlink ref="C117" r:id="rId209" tooltip="SN2810" display="https://www.flightradar24.com/data/flights/sn2810"/>
    <hyperlink ref="F118" r:id="rId210" tooltip="A6-EQJ" display="https://www.flightradar24.com/data/aircraft/a6-eqj"/>
    <hyperlink ref="E118" r:id="rId211" tooltip="Emirates" display="https://www.flightradar24.com/data/airlines/ek-uae"/>
    <hyperlink ref="D118" r:id="rId212" tooltip="Dubai International Airport, United Arab Emirates" display="https://www.flightradar24.com/data/airports/dxb"/>
    <hyperlink ref="F115" r:id="rId213" tooltip="OO-SBC" display="https://www.flightradar24.com/data/aircraft/oo-sbc"/>
    <hyperlink ref="E115" r:id="rId214" tooltip="Brussels Airlines" display="https://www.flightradar24.com/data/airlines/sn-bel"/>
    <hyperlink ref="D115" r:id="rId215" tooltip="London Heathrow Airport, United Kingdom" display="https://www.flightradar24.com/data/airports/lhr"/>
    <hyperlink ref="F112" r:id="rId216" tooltip="OO-SSS" display="https://www.flightradar24.com/data/aircraft/oo-sss"/>
    <hyperlink ref="E112" r:id="rId217" tooltip="Brussels Airlines" display="https://www.flightradar24.com/data/airlines/sn-bel"/>
    <hyperlink ref="D112" r:id="rId218" tooltip="Lyon Saint Exupery Airport, France" display="https://www.flightradar24.com/data/airports/lys"/>
    <hyperlink ref="C112" r:id="rId219" tooltip="SN3588" display="https://www.flightradar24.com/data/flights/sn3588"/>
    <hyperlink ref="F113" r:id="rId220" tooltip="OO-TCH" display="https://www.flightradar24.com/data/aircraft/oo-tch"/>
    <hyperlink ref="E113" r:id="rId221" tooltip="Brussels Airlines" display="https://www.flightradar24.com/data/airlines/sn-bel"/>
    <hyperlink ref="D113" r:id="rId222" tooltip="Berlin Brandenburg Airport, Germany" display="https://www.flightradar24.com/data/airports/ber"/>
    <hyperlink ref="F114" r:id="rId223" tooltip="PH-HSB" display="https://www.flightradar24.com/data/aircraft/ph-hsb"/>
    <hyperlink ref="E114" r:id="rId224" tooltip="Transavia" display="https://www.flightradar24.com/data/airlines/hv-tra"/>
    <hyperlink ref="D114" r:id="rId225" tooltip="Seville San Pablo Airport, Spain" display="https://www.flightradar24.com/data/airports/svq"/>
    <hyperlink ref="C114" r:id="rId226" tooltip="HV9078" display="https://www.flightradar24.com/data/flights/hv9078"/>
    <hyperlink ref="F111" r:id="rId227" tooltip="SX-CHG" display="https://www.flightradar24.com/data/aircraft/sx-chg"/>
    <hyperlink ref="E111" r:id="rId228" tooltip="SKY express" display="https://www.flightradar24.com/data/airlines/gq-seh"/>
    <hyperlink ref="D111" r:id="rId229" tooltip="Athens Eleftherios Venizelos, Greece" display="https://www.flightradar24.com/data/airports/ath"/>
    <hyperlink ref="C111" r:id="rId230" tooltip="GQ800" display="https://www.flightradar24.com/data/flights/gq800"/>
    <hyperlink ref="F108" r:id="rId231" tooltip="ES-SAB" display="https://www.flightradar24.com/data/aircraft/es-sab"/>
    <hyperlink ref="E108" r:id="rId232" tooltip="SmartLynx" display="https://www.flightradar24.com/data/airlines/6y-art"/>
    <hyperlink ref="D108" r:id="rId233" tooltip="Malaga Costa Del Sol Airport, Spain" display="https://www.flightradar24.com/data/airports/agp"/>
    <hyperlink ref="C108" r:id="rId234" tooltip="TB1012" display="https://www.flightradar24.com/data/flights/tb1012"/>
    <hyperlink ref="F109" r:id="rId235" tooltip="OO-SNK" display="https://www.flightradar24.com/data/aircraft/oo-snk"/>
    <hyperlink ref="E109" r:id="rId236" tooltip="Brussels Airlines" display="https://www.flightradar24.com/data/airlines/sn-bel"/>
    <hyperlink ref="D109" r:id="rId237" tooltip="Malaga Costa Del Sol Airport, Spain" display="https://www.flightradar24.com/data/airports/agp"/>
    <hyperlink ref="C109" r:id="rId238" tooltip="SN3734" display="https://www.flightradar24.com/data/flights/sn3734"/>
    <hyperlink ref="F110" r:id="rId239" tooltip="TF-ICM" display="https://www.flightradar24.com/data/aircraft/tf-icm"/>
    <hyperlink ref="E110" r:id="rId240" tooltip="Icelandair" display="https://www.flightradar24.com/data/airlines/fi-ice"/>
    <hyperlink ref="D110" r:id="rId241" tooltip="Keflavik International Airport, Iceland" display="https://www.flightradar24.com/data/airports/kef"/>
    <hyperlink ref="F107" r:id="rId242" tooltip="9H-VVL" display="https://www.flightradar24.com/data/aircraft/9h-vvl"/>
    <hyperlink ref="E107" r:id="rId243" tooltip="Ryanair" display="https://www.flightradar24.com/data/airlines/fr-ryr"/>
    <hyperlink ref="D107" r:id="rId244" tooltip="Pisa Galileo Galilei Airport, Italy" display="https://www.flightradar24.com/data/airports/psa"/>
    <hyperlink ref="C107" r:id="rId245" tooltip="FR5236" display="https://www.flightradar24.com/data/flights/fr5236"/>
    <hyperlink ref="F104" r:id="rId246" tooltip="OO-SNL" display="https://www.flightradar24.com/data/aircraft/oo-snl"/>
    <hyperlink ref="E104" r:id="rId247" tooltip="Brussels Airlines" display="https://www.flightradar24.com/data/airlines/sn-bel"/>
    <hyperlink ref="D104" r:id="rId248" tooltip="Rome Leonardo da Vinci Fiumicino Airport, Italy" display="https://www.flightradar24.com/data/airports/fco"/>
    <hyperlink ref="C104" r:id="rId249" tooltip="SN3176" display="https://www.flightradar24.com/data/flights/sn3176"/>
    <hyperlink ref="F106" r:id="rId250" tooltip="D-AECH" display="https://www.flightradar24.com/data/aircraft/d-aech"/>
    <hyperlink ref="E106" r:id="rId251" tooltip="Lufthansa" display="https://www.flightradar24.com/data/airlines/lh-dlh"/>
    <hyperlink ref="D106" r:id="rId252" tooltip="Frankfurt Airport, Germany" display="https://www.flightradar24.com/data/airports/fra"/>
    <hyperlink ref="F105" r:id="rId253" tooltip="EI-IGW" display="https://www.flightradar24.com/data/aircraft/ei-igw"/>
    <hyperlink ref="E105" r:id="rId254" tooltip="Ryanair" display="https://www.flightradar24.com/data/airlines/fr-ryr"/>
    <hyperlink ref="D105" r:id="rId255" tooltip="Barcelona El Prat Airport, Spain" display="https://www.flightradar24.com/data/airports/bcn"/>
    <hyperlink ref="C105" r:id="rId256" tooltip="FR2918" display="https://www.flightradar24.com/data/flights/fr2918"/>
    <hyperlink ref="F103" r:id="rId257" tooltip="OO-JAF" display="https://www.flightradar24.com/data/aircraft/oo-jaf"/>
    <hyperlink ref="E103" r:id="rId258" tooltip="TUI (Family Life Hotels Livery)" display="https://www.flightradar24.com/data/airlines/x3-tui"/>
    <hyperlink ref="D103" r:id="rId259" tooltip="Tunis Carthage International Airport, Tunisia" display="https://www.flightradar24.com/data/airports/tun"/>
    <hyperlink ref="C103" r:id="rId260" tooltip="TB746" display="https://www.flightradar24.com/data/flights/tb746"/>
    <hyperlink ref="F102" r:id="rId261" tooltip="YR-SUN" display="https://www.flightradar24.com/data/aircraft/yr-sun"/>
    <hyperlink ref="E102" r:id="rId262" tooltip="HiSky" display="https://www.flightradar24.com/data/airlines/h7-hym"/>
    <hyperlink ref="D102" r:id="rId263" tooltip="Bucharest Henri Coanda International Airport, Romania" display="https://www.flightradar24.com/data/airports/otp"/>
    <hyperlink ref="F100" r:id="rId264" tooltip="OO-TMS" display="https://www.flightradar24.com/data/aircraft/oo-tms"/>
    <hyperlink ref="E100" r:id="rId265" tooltip="TUI" display="https://www.flightradar24.com/data/airlines/x3-tui"/>
    <hyperlink ref="D100" r:id="rId266" tooltip="Alicante Airport, Spain" display="https://www.flightradar24.com/data/airports/alc"/>
    <hyperlink ref="C100" r:id="rId267" tooltip="TB1112" display="https://www.flightradar24.com/data/flights/tb1112"/>
    <hyperlink ref="F101" r:id="rId268" tooltip="D-ACNH" display="https://www.flightradar24.com/data/aircraft/d-acnh"/>
    <hyperlink ref="E101" r:id="rId269" tooltip="Lufthansa" display="https://www.flightradar24.com/data/airlines/lh-dlh"/>
    <hyperlink ref="D101" r:id="rId270" tooltip="Munich Airport, Germany" display="https://www.flightradar24.com/data/airports/muc"/>
    <hyperlink ref="F99" r:id="rId271" tooltip="OO-JAR" display="https://www.flightradar24.com/data/aircraft/oo-jar"/>
    <hyperlink ref="E99" r:id="rId272" tooltip="TUI" display="https://www.flightradar24.com/data/airlines/x3-tui"/>
    <hyperlink ref="D99" r:id="rId273" tooltip="Tivat Airport, Montenegro" display="https://www.flightradar24.com/data/airports/tiv"/>
    <hyperlink ref="C99" r:id="rId274" tooltip="TB2932" display="https://www.flightradar24.com/data/flights/tb2932"/>
    <hyperlink ref="F98" r:id="rId275" tooltip="CN-NMI" display="https://www.flightradar24.com/data/aircraft/cn-nmi"/>
    <hyperlink ref="E98" r:id="rId276" tooltip="Air Arabia" display="https://www.flightradar24.com/data/airlines/g9-aby"/>
    <hyperlink ref="D98" r:id="rId277" tooltip="Fes Saiss Airport, Morocco" display="https://www.flightradar24.com/data/airports/fez"/>
    <hyperlink ref="C98" r:id="rId278" tooltip="3O117" display="https://www.flightradar24.com/data/flights/3o117"/>
    <hyperlink ref="F97" r:id="rId279" tooltip="OO-JAX" display="https://www.flightradar24.com/data/aircraft/oo-jax"/>
    <hyperlink ref="E97" r:id="rId280" tooltip="TUI" display="https://www.flightradar24.com/data/airlines/x3-tui"/>
    <hyperlink ref="D97" r:id="rId281" tooltip="Palma de Mallorca Airport, Spain" display="https://www.flightradar24.com/data/airports/pmi"/>
    <hyperlink ref="C97" r:id="rId282" tooltip="TB1412" display="https://www.flightradar24.com/data/flights/tb1412"/>
    <hyperlink ref="F96" r:id="rId283" tooltip="YL-LDJ" display="https://www.flightradar24.com/data/aircraft/yl-ldj"/>
    <hyperlink ref="E96" r:id="rId284" tooltip="AJet" display="https://www.flightradar24.com/data/airlines/vf-tkj"/>
    <hyperlink ref="D96" r:id="rId285" tooltip="Istanbul Sabiha Gokcen International Airport, Turkey" display="https://www.flightradar24.com/data/airports/saw"/>
    <hyperlink ref="C96" r:id="rId286" tooltip="VF65" display="https://www.flightradar24.com/data/flights/vf65"/>
    <hyperlink ref="F95" r:id="rId287" tooltip="CN-NML" display="https://www.flightradar24.com/data/aircraft/cn-nml"/>
    <hyperlink ref="E95" r:id="rId288" tooltip="Air Arabia" display="https://www.flightradar24.com/data/airlines/g9-aby"/>
    <hyperlink ref="D95" r:id="rId289" tooltip="Tetuan Sania Ramel Airport, Morocco" display="https://www.flightradar24.com/data/airports/ttu"/>
    <hyperlink ref="C95" r:id="rId290" tooltip="3O137" display="https://www.flightradar24.com/data/flights/3o137"/>
    <hyperlink ref="F94" r:id="rId291" tooltip="OO-SNJ" display="https://www.flightradar24.com/data/aircraft/oo-snj"/>
    <hyperlink ref="E94" r:id="rId292" tooltip="Brussels Airlines" display="https://www.flightradar24.com/data/airlines/sn-bel"/>
    <hyperlink ref="D94" r:id="rId293" tooltip="Alicante Airport, Spain" display="https://www.flightradar24.com/data/airports/alc"/>
    <hyperlink ref="C94" r:id="rId294" tooltip="SN3772" display="https://www.flightradar24.com/data/flights/sn3772"/>
    <hyperlink ref="F93" r:id="rId295" tooltip="CN-NMP" display="https://www.flightradar24.com/data/aircraft/cn-nmp"/>
    <hyperlink ref="E93" r:id="rId296" tooltip="Air Arabia" display="https://www.flightradar24.com/data/airlines/g9-aby"/>
    <hyperlink ref="D93" r:id="rId297" tooltip="Tangier Ibn Battouta Airport, Morocco" display="https://www.flightradar24.com/data/airports/tng"/>
    <hyperlink ref="C93" r:id="rId298" tooltip="3O113" display="https://www.flightradar24.com/data/flights/3o113"/>
    <hyperlink ref="F92" r:id="rId299" tooltip="TS-IMT" display="https://www.flightradar24.com/data/aircraft/ts-imt"/>
    <hyperlink ref="E92" r:id="rId300" tooltip="Tunisair" display="https://www.flightradar24.com/data/airlines/tu-tar"/>
    <hyperlink ref="D92" r:id="rId301" tooltip="Tunis Carthage International Airport, Tunisia" display="https://www.flightradar24.com/data/airports/tun"/>
    <hyperlink ref="C92" r:id="rId302" tooltip="TU954" display="https://www.flightradar24.com/data/flights/tu954"/>
    <hyperlink ref="F91" r:id="rId303" tooltip="EC-NCM" display="https://www.flightradar24.com/data/aircraft/ec-ncm"/>
    <hyperlink ref="E91" r:id="rId304" tooltip="Iberia" display="https://www.flightradar24.com/data/airlines/ib-ibe"/>
    <hyperlink ref="D91" r:id="rId305" tooltip="Madrid Barajas Airport, Spain" display="https://www.flightradar24.com/data/airports/mad"/>
    <hyperlink ref="F90" r:id="rId306" tooltip="CN-NMT" display="https://www.flightradar24.com/data/aircraft/cn-nmt"/>
    <hyperlink ref="E90" r:id="rId307" tooltip="Air Arabia" display="https://www.flightradar24.com/data/airlines/g9-aby"/>
    <hyperlink ref="D90" r:id="rId308" tooltip="Rabat-Sale Airport, Morocco" display="https://www.flightradar24.com/data/airports/rba"/>
    <hyperlink ref="C90" r:id="rId309" tooltip="3O135" display="https://www.flightradar24.com/data/flights/3o135"/>
    <hyperlink ref="F89" r:id="rId310" tooltip="OO-SBA" display="https://www.flightradar24.com/data/aircraft/oo-sba"/>
    <hyperlink ref="E89" r:id="rId311" tooltip="Brussels Airlines" display="https://www.flightradar24.com/data/airlines/sn-bel"/>
    <hyperlink ref="D89" r:id="rId312" tooltip="Vienna International Airport, Austria" display="https://www.flightradar24.com/data/airports/vie"/>
    <hyperlink ref="F88" r:id="rId313" tooltip="CS-TTO" display="https://www.flightradar24.com/data/aircraft/cs-tto"/>
    <hyperlink ref="E88" r:id="rId314" tooltip="TAP Air Portugal" display="https://www.flightradar24.com/data/airlines/tp-tap"/>
    <hyperlink ref="D88" r:id="rId315" tooltip="Lisbon Humberto Delgado Airport, Portugal" display="https://www.flightradar24.com/data/airports/lis"/>
    <hyperlink ref="F87" r:id="rId316" tooltip="OO-SNI" display="https://www.flightradar24.com/data/aircraft/oo-sni"/>
    <hyperlink ref="E87" r:id="rId317" tooltip="Brussels Airlines" display="https://www.flightradar24.com/data/airlines/sn-bel"/>
    <hyperlink ref="D87" r:id="rId318" tooltip="Paris Charles de Gaulle Airport, France" display="https://www.flightradar24.com/data/airports/cdg"/>
    <hyperlink ref="F86" r:id="rId319" tooltip="EI-DHZ" display="https://www.flightradar24.com/data/aircraft/ei-dhz"/>
    <hyperlink ref="E86" r:id="rId320" tooltip="Ryanair" display="https://www.flightradar24.com/data/airlines/fr-ryr"/>
    <hyperlink ref="D86" r:id="rId321" tooltip="Malaga Costa Del Sol Airport, Spain" display="https://www.flightradar24.com/data/airports/agp"/>
    <hyperlink ref="C86" r:id="rId322" tooltip="FR2924" display="https://www.flightradar24.com/data/flights/fr2924"/>
    <hyperlink ref="F85" r:id="rId323" tooltip="PH-TFL" display="https://www.flightradar24.com/data/aircraft/ph-tfl"/>
    <hyperlink ref="E85" r:id="rId324" tooltip="TUI" display="https://www.flightradar24.com/data/airlines/x3-tui"/>
    <hyperlink ref="D85" r:id="rId325" tooltip="Montego Bay Sangster International Airport, Jamaica" display="https://www.flightradar24.com/data/airports/mbj"/>
    <hyperlink ref="C85" r:id="rId326" tooltip="TB165" display="https://www.flightradar24.com/data/flights/tb165"/>
    <hyperlink ref="F83" r:id="rId327" tooltip="D-AILD" display="https://www.flightradar24.com/data/aircraft/d-aild"/>
    <hyperlink ref="E83" r:id="rId328" tooltip="Lufthansa" display="https://www.flightradar24.com/data/airlines/lh-dlh"/>
    <hyperlink ref="D83" r:id="rId329" tooltip="Frankfurt Airport, Germany" display="https://www.flightradar24.com/data/airports/fra"/>
    <hyperlink ref="F82" r:id="rId330" tooltip="EI-HXA" display="https://www.flightradar24.com/data/aircraft/ei-hxa"/>
    <hyperlink ref="E82" r:id="rId331" tooltip="ITA Airways" display="https://www.flightradar24.com/data/airlines/az-ity"/>
    <hyperlink ref="D82" r:id="rId332" tooltip="Rome Leonardo da Vinci Fiumicino Airport, Italy" display="https://www.flightradar24.com/data/airports/fco"/>
    <hyperlink ref="F84" r:id="rId333" tooltip="N17128" display="https://www.flightradar24.com/data/aircraft/n17128"/>
    <hyperlink ref="E84" r:id="rId334" tooltip="United Airlines" display="https://www.flightradar24.com/data/airlines/ua-ual"/>
    <hyperlink ref="D84" r:id="rId335" tooltip="New York Newark Liberty International Airport, United States" display="https://www.flightradar24.com/data/airports/ewr"/>
    <hyperlink ref="F81" r:id="rId336" tooltip="TC-LSP" display="https://www.flightradar24.com/data/aircraft/tc-lsp"/>
    <hyperlink ref="E81" r:id="rId337" tooltip="Turkish Airlines" display="https://www.flightradar24.com/data/airlines/tk-thy"/>
    <hyperlink ref="D81" r:id="rId338" tooltip="Istanbul Airport, Turkey" display="https://www.flightradar24.com/data/airports/ist"/>
    <hyperlink ref="F80" r:id="rId339" tooltip="OO-SSY" display="https://www.flightradar24.com/data/aircraft/oo-ssy"/>
    <hyperlink ref="E80" r:id="rId340" tooltip="Brussels Airlines (Star Alliance Livery)" display="https://www.flightradar24.com/data/airlines/sn-bel"/>
    <hyperlink ref="D80" r:id="rId341" tooltip="Munich Airport, Germany" display="https://www.flightradar24.com/data/airports/muc"/>
    <hyperlink ref="F79" r:id="rId342" tooltip="SX-NEP" display="https://www.flightradar24.com/data/aircraft/sx-nep"/>
    <hyperlink ref="E79" r:id="rId343" tooltip="Aegean Airlines" display="https://www.flightradar24.com/data/airlines/a3-aee"/>
    <hyperlink ref="D79" r:id="rId344" tooltip="Athens Eleftherios Venizelos, Greece" display="https://www.flightradar24.com/data/airports/ath"/>
    <hyperlink ref="F78" r:id="rId345" tooltip="OO-SNE" display="https://www.flightradar24.com/data/aircraft/oo-sne"/>
    <hyperlink ref="E78" r:id="rId346" tooltip="Brussels Airlines" display="https://www.flightradar24.com/data/airlines/sn-bel"/>
    <hyperlink ref="D78" r:id="rId347" tooltip="Zurich Airport, Switzerland" display="https://www.flightradar24.com/data/airports/zrh"/>
    <hyperlink ref="F77" r:id="rId348" tooltip="SE-ROL" display="https://www.flightradar24.com/data/aircraft/se-rol"/>
    <hyperlink ref="E77" r:id="rId349" tooltip="SAS" display="https://www.flightradar24.com/data/airlines/sk-sas"/>
    <hyperlink ref="D77" r:id="rId350" tooltip="Oslo Gardermoen Airport, Norway" display="https://www.flightradar24.com/data/airports/osl"/>
    <hyperlink ref="F76" r:id="rId351" tooltip="OO-SSN" display="https://www.flightradar24.com/data/aircraft/oo-ssn"/>
    <hyperlink ref="E76" r:id="rId352" tooltip="Brussels Airlines" display="https://www.flightradar24.com/data/airlines/sn-bel"/>
    <hyperlink ref="D76" r:id="rId353" tooltip="Milan Malpensa Airport, Italy" display="https://www.flightradar24.com/data/airports/mxp"/>
    <hyperlink ref="F75" r:id="rId354" tooltip="OO-SSB" display="https://www.flightradar24.com/data/aircraft/oo-ssb"/>
    <hyperlink ref="E75" r:id="rId355" tooltip="Brussels Airlines" display="https://www.flightradar24.com/data/airlines/sn-bel"/>
    <hyperlink ref="D75" r:id="rId356" tooltip="Frankfurt Airport, Germany" display="https://www.flightradar24.com/data/airports/fra"/>
    <hyperlink ref="F74" r:id="rId357" tooltip="EC-MBS" display="https://www.flightradar24.com/data/aircraft/ec-mbs"/>
    <hyperlink ref="E74" r:id="rId358" tooltip="Vueling" display="https://www.flightradar24.com/data/airlines/vy-vlg"/>
    <hyperlink ref="D74" r:id="rId359" tooltip="Malaga Costa Del Sol Airport, Spain" display="https://www.flightradar24.com/data/airports/agp"/>
    <hyperlink ref="F73" r:id="rId360" tooltip="G-NEOR" display="https://www.flightradar24.com/data/aircraft/g-neor"/>
    <hyperlink ref="E73" r:id="rId361" tooltip="British Airways" display="https://www.flightradar24.com/data/airlines/ba-baw"/>
    <hyperlink ref="D73" r:id="rId362" tooltip="London Heathrow Airport, United Kingdom" display="https://www.flightradar24.com/data/airports/lhr"/>
    <hyperlink ref="F72" r:id="rId363" tooltip="TC-SPH" display="https://www.flightradar24.com/data/aircraft/tc-sph"/>
    <hyperlink ref="E72" r:id="rId364" tooltip="SunExpress" display="https://www.flightradar24.com/data/airlines/xq-sxs"/>
    <hyperlink ref="D72" r:id="rId365" tooltip="Ankara Esenboga International Airport, Turkey" display="https://www.flightradar24.com/data/airports/esb"/>
    <hyperlink ref="F71" r:id="rId366" tooltip="OO-TCQ" display="https://www.flightradar24.com/data/aircraft/oo-tcq"/>
    <hyperlink ref="E71" r:id="rId367" tooltip="Brussels Airlines" display="https://www.flightradar24.com/data/airlines/sn-bel"/>
    <hyperlink ref="D71" r:id="rId368" tooltip="Geneva International Airport, Switzerland" display="https://www.flightradar24.com/data/airports/gva"/>
    <hyperlink ref="C71" r:id="rId369" tooltip="SN2712" display="https://www.flightradar24.com/data/flights/sn2712"/>
    <hyperlink ref="F70" r:id="rId370" tooltip="SE-RSL" display="https://www.flightradar24.com/data/aircraft/se-rsl"/>
    <hyperlink ref="E70" r:id="rId371" tooltip="SAS" display="https://www.flightradar24.com/data/airlines/sk-sas"/>
    <hyperlink ref="D70" r:id="rId372" tooltip="Copenhagen Airport, Denmark" display="https://www.flightradar24.com/data/airports/cph"/>
    <hyperlink ref="C70" r:id="rId373" tooltip="SK593" display="https://www.flightradar24.com/data/flights/sk593"/>
    <hyperlink ref="F69" r:id="rId374" tooltip="EC-NZR" display="https://www.flightradar24.com/data/aircraft/ec-nzr"/>
    <hyperlink ref="E69" r:id="rId375" tooltip="Air Europa" display="https://www.flightradar24.com/data/airlines/ux-aea"/>
    <hyperlink ref="D69" r:id="rId376" tooltip="Madrid Barajas Airport, Spain" display="https://www.flightradar24.com/data/airports/mad"/>
    <hyperlink ref="C69" r:id="rId377" tooltip="UX1171" display="https://www.flightradar24.com/data/flights/ux1171"/>
    <hyperlink ref="F68" r:id="rId378" tooltip="OO-SSQ" display="https://www.flightradar24.com/data/aircraft/oo-ssq"/>
    <hyperlink ref="E68" r:id="rId379" tooltip="Brussels Airlines" display="https://www.flightradar24.com/data/airlines/sn-bel"/>
    <hyperlink ref="D68" r:id="rId380" tooltip="London Heathrow Airport, United Kingdom" display="https://www.flightradar24.com/data/airports/lhr"/>
    <hyperlink ref="C68" r:id="rId381" tooltip="SN2106" display="https://www.flightradar24.com/data/flights/sn2106"/>
    <hyperlink ref="F66" r:id="rId382" tooltip="EI-DES" display="https://www.flightradar24.com/data/aircraft/ei-des"/>
    <hyperlink ref="E66" r:id="rId383" tooltip="Aer Lingus" display="https://www.flightradar24.com/data/airlines/ei-ein"/>
    <hyperlink ref="D66" r:id="rId384" tooltip="Dublin Airport, Ireland" display="https://www.flightradar24.com/data/airports/dub"/>
    <hyperlink ref="C66" r:id="rId385" tooltip="EI630" display="https://www.flightradar24.com/data/flights/ei630"/>
    <hyperlink ref="F67" r:id="rId386" tooltip="PH-EZC" display="https://www.flightradar24.com/data/aircraft/ph-ezc"/>
    <hyperlink ref="E67" r:id="rId387" tooltip="KLM" display="https://www.flightradar24.com/data/airlines/kl-klm"/>
    <hyperlink ref="D67" r:id="rId388" tooltip="Amsterdam Schiphol Airport, Netherlands" display="https://www.flightradar24.com/data/airports/ams"/>
    <hyperlink ref="C67" r:id="rId389" tooltip="KL1703" display="https://www.flightradar24.com/data/flights/kl1703"/>
    <hyperlink ref="F63" r:id="rId390" tooltip="EC-MKM" display="https://www.flightradar24.com/data/aircraft/ec-mkm"/>
    <hyperlink ref="E63" r:id="rId391" tooltip="Vueling" display="https://www.flightradar24.com/data/airlines/vy-vlg"/>
    <hyperlink ref="D63" r:id="rId392" tooltip="Alicante Airport, Spain" display="https://www.flightradar24.com/data/airports/alc"/>
    <hyperlink ref="C63" r:id="rId393" tooltip="VY1334" display="https://www.flightradar24.com/data/flights/vy1334"/>
    <hyperlink ref="F64" r:id="rId394" tooltip="OO-SNQ" display="https://www.flightradar24.com/data/aircraft/oo-snq"/>
    <hyperlink ref="E64" r:id="rId395" tooltip="Brussels Airlines (Star Alliance Livery)" display="https://www.flightradar24.com/data/airlines/sn-bel"/>
    <hyperlink ref="D64" r:id="rId396" tooltip="Paris Charles de Gaulle Airport, France" display="https://www.flightradar24.com/data/airports/cdg"/>
    <hyperlink ref="F65" r:id="rId397" tooltip="EI-EVS" display="https://www.flightradar24.com/data/aircraft/ei-evs"/>
    <hyperlink ref="E65" r:id="rId398" tooltip="Ryanair" display="https://www.flightradar24.com/data/airlines/fr-ryr"/>
    <hyperlink ref="D65" r:id="rId399" tooltip="Porto Francisco de Sa Carneiro Airport, Portugal" display="https://www.flightradar24.com/data/airports/opo"/>
    <hyperlink ref="C65" r:id="rId400" tooltip="FR2929" display="https://www.flightradar24.com/data/flights/fr2929"/>
    <hyperlink ref="F62" r:id="rId401" tooltip="SP-LNA" display="https://www.flightradar24.com/data/aircraft/sp-lna"/>
    <hyperlink ref="E62" r:id="rId402" tooltip="LOT (Podkarpackie Livery)" display="https://www.flightradar24.com/data/airlines/lo-lot"/>
    <hyperlink ref="D62" r:id="rId403" tooltip="Warsaw Chopin Airport, Poland" display="https://www.flightradar24.com/data/airports/waw"/>
    <hyperlink ref="C62" r:id="rId404" tooltip="LO235" display="https://www.flightradar24.com/data/flights/lo235"/>
    <hyperlink ref="F61" r:id="rId405" tooltip="EC-LOC" display="https://www.flightradar24.com/data/aircraft/ec-loc"/>
    <hyperlink ref="E61" r:id="rId406" tooltip="Vueling" display="https://www.flightradar24.com/data/airlines/vy-vlg"/>
    <hyperlink ref="D61" r:id="rId407" tooltip="Valencia Airport, Spain" display="https://www.flightradar24.com/data/airports/vlc"/>
    <hyperlink ref="F60" r:id="rId408" tooltip="YR-DSE" display="https://www.flightradar24.com/data/aircraft/yr-dse"/>
    <hyperlink ref="E60" r:id="rId409" tooltip="Dan Air" display="https://www.flightradar24.com/data/airlines/dn-joc"/>
    <hyperlink ref="D60" r:id="rId410" tooltip="Bacau International Airport, Romania" display="https://www.flightradar24.com/data/airports/bcm"/>
    <hyperlink ref="F58" r:id="rId411" tooltip="EC-MKN" display="https://www.flightradar24.com/data/aircraft/ec-mkn"/>
    <hyperlink ref="E58" r:id="rId412" tooltip="Vueling" display="https://www.flightradar24.com/data/airlines/vy-vlg"/>
    <hyperlink ref="D58" r:id="rId413" tooltip="Barcelona El Prat Airport, Spain" display="https://www.flightradar24.com/data/airports/bcn"/>
    <hyperlink ref="F59" r:id="rId414" tooltip="OE-LXB" display="https://www.flightradar24.com/data/aircraft/oe-lxb"/>
    <hyperlink ref="E59" r:id="rId415" tooltip="Austrian Airlines" display="https://www.flightradar24.com/data/airlines/os-aua"/>
    <hyperlink ref="D59" r:id="rId416" tooltip="Vienna International Airport, Austria" display="https://www.flightradar24.com/data/airports/vie"/>
    <hyperlink ref="F57" r:id="rId417" tooltip="YL-ABM" display="https://www.flightradar24.com/data/aircraft/yl-abm"/>
    <hyperlink ref="E57" r:id="rId418" tooltip="Air Baltic" display="https://www.flightradar24.com/data/airlines/bt-bti"/>
    <hyperlink ref="D57" r:id="rId419" tooltip="Tallinn Lennart Meri Airport , Estonia" display="https://www.flightradar24.com/data/airports/tll"/>
    <hyperlink ref="F56" r:id="rId420" tooltip="N91007" display="https://www.flightradar24.com/data/aircraft/n91007"/>
    <hyperlink ref="E56" r:id="rId421" tooltip="United Airlines" display="https://www.flightradar24.com/data/airlines/ua-ual"/>
    <hyperlink ref="D56" r:id="rId422" tooltip="Chicago O'Hare International Airport, United States" display="https://www.flightradar24.com/data/airports/ord"/>
    <hyperlink ref="F55" r:id="rId423" tooltip="D-CARO" display="https://www.flightradar24.com/data/aircraft/d-caro"/>
    <hyperlink ref="D55" r:id="rId424" tooltip="Stuttgart Airport, Germany" display="https://www.flightradar24.com/data/airports/str"/>
    <hyperlink ref="C55" r:id="rId425" display="https://www.flightradar24.com/data/flights/"/>
    <hyperlink ref="F53" r:id="rId426" tooltip="EI-EVH" display="https://www.flightradar24.com/data/aircraft/ei-evh"/>
    <hyperlink ref="E53" r:id="rId427" tooltip="Ryanair" display="https://www.flightradar24.com/data/airlines/fr-ryr"/>
    <hyperlink ref="D53" r:id="rId428" tooltip="Dublin Airport, Ireland" display="https://www.flightradar24.com/data/airports/dub"/>
    <hyperlink ref="C53" r:id="rId429" tooltip="FR657" display="https://www.flightradar24.com/data/flights/fr657"/>
    <hyperlink ref="F54" r:id="rId430" tooltip="YL-ABC" display="https://www.flightradar24.com/data/aircraft/yl-abc"/>
    <hyperlink ref="E54" r:id="rId431" tooltip="Air Baltic" display="https://www.flightradar24.com/data/airlines/bt-bti"/>
    <hyperlink ref="D54" r:id="rId432" tooltip="Riga International Airport, Latvia" display="https://www.flightradar24.com/data/airports/rix"/>
    <hyperlink ref="F50" r:id="rId433" tooltip="OO-SSA" display="https://www.flightradar24.com/data/aircraft/oo-ssa"/>
    <hyperlink ref="E50" r:id="rId434" tooltip="Brussels Airlines" display="https://www.flightradar24.com/data/airlines/sn-bel"/>
    <hyperlink ref="D50" r:id="rId435" tooltip="Stockholm Arlanda Airport, Sweden" display="https://www.flightradar24.com/data/airports/arn"/>
    <hyperlink ref="F49" r:id="rId436" tooltip="OO-SBC" display="https://www.flightradar24.com/data/aircraft/oo-sbc"/>
    <hyperlink ref="E49" r:id="rId437" tooltip="Brussels Airlines" display="https://www.flightradar24.com/data/airlines/sn-bel"/>
    <hyperlink ref="D49" r:id="rId438" tooltip="London Heathrow Airport, United Kingdom" display="https://www.flightradar24.com/data/airports/lhr"/>
    <hyperlink ref="F52" r:id="rId439" tooltip="HB-IJI" display="https://www.flightradar24.com/data/aircraft/hb-iji"/>
    <hyperlink ref="E52" r:id="rId440" tooltip="Swiss" display="https://www.flightradar24.com/data/airlines/lx-swr"/>
    <hyperlink ref="D52" r:id="rId441" tooltip="Zurich Airport, Switzerland" display="https://www.flightradar24.com/data/airports/zrh"/>
    <hyperlink ref="F51" r:id="rId442" tooltip="YU-APM" display="https://www.flightradar24.com/data/aircraft/yu-apm"/>
    <hyperlink ref="E51" r:id="rId443" tooltip="AirSERBIA" display="https://www.flightradar24.com/data/airlines/ju-asl"/>
    <hyperlink ref="D51" r:id="rId444" tooltip="Belgrade Nikola Tesla Airport, Serbia" display="https://www.flightradar24.com/data/airports/beg"/>
    <hyperlink ref="F47" r:id="rId445" tooltip="OO-SNB" display="https://www.flightradar24.com/data/aircraft/oo-snb"/>
    <hyperlink ref="E47" r:id="rId446" tooltip="Brussels Airlines (Tintin comics Livery)" display="https://www.flightradar24.com/data/airlines/sn-bel"/>
    <hyperlink ref="D47" r:id="rId447" tooltip="Oslo Gardermoen Airport, Norway" display="https://www.flightradar24.com/data/airports/osl"/>
    <hyperlink ref="F48" r:id="rId448" tooltip="N1201P" display="https://www.flightradar24.com/data/aircraft/n1201p"/>
    <hyperlink ref="E48" r:id="rId449" tooltip="Delta Air Lines" display="https://www.flightradar24.com/data/airlines/dl-dal"/>
    <hyperlink ref="D48" r:id="rId450" tooltip="New York John F. Kennedy International Airport, United States" display="https://www.flightradar24.com/data/airports/jfk"/>
    <hyperlink ref="F44" r:id="rId451" tooltip="OO-SSW" display="https://www.flightradar24.com/data/aircraft/oo-ssw"/>
    <hyperlink ref="E44" r:id="rId452" tooltip="Brussels Airlines" display="https://www.flightradar24.com/data/airlines/sn-bel"/>
    <hyperlink ref="D44" r:id="rId453" tooltip="Venice Marco Polo Airport, Italy" display="https://www.flightradar24.com/data/airports/vce"/>
    <hyperlink ref="F45" r:id="rId454" tooltip="OO-SNP" display="https://www.flightradar24.com/data/aircraft/oo-snp"/>
    <hyperlink ref="E45" r:id="rId455" tooltip="Brussels Airlines (Star Alliance Livery)" display="https://www.flightradar24.com/data/airlines/sn-bel"/>
    <hyperlink ref="D45" r:id="rId456" tooltip="Budapest Ferenc Liszt International Airport, Hungary" display="https://www.flightradar24.com/data/airports/bud"/>
    <hyperlink ref="F43" r:id="rId457" tooltip="OO-SSS" display="https://www.flightradar24.com/data/aircraft/oo-sss"/>
    <hyperlink ref="E43" r:id="rId458" tooltip="Brussels Airlines" display="https://www.flightradar24.com/data/airlines/sn-bel"/>
    <hyperlink ref="D43" r:id="rId459" tooltip="Gothenburg Landvetter Airport, Sweden" display="https://www.flightradar24.com/data/airports/got"/>
    <hyperlink ref="F46" r:id="rId460" tooltip="9A-CQF" display="https://www.flightradar24.com/data/aircraft/9a-cqf"/>
    <hyperlink ref="E46" r:id="rId461" tooltip="Croatia Airlines" display="https://www.flightradar24.com/data/airlines/ou-ctn"/>
    <hyperlink ref="D46" r:id="rId462" tooltip="Zagreb Franjo Tudman Airport, Croatia" display="https://www.flightradar24.com/data/airports/zag"/>
    <hyperlink ref="F41" r:id="rId463" tooltip="OO-SNN" display="https://www.flightradar24.com/data/aircraft/oo-snn"/>
    <hyperlink ref="E41" r:id="rId464" tooltip="Brussels Airlines" display="https://www.flightradar24.com/data/airlines/sn-bel"/>
    <hyperlink ref="D41" r:id="rId465" tooltip="Madrid Barajas Airport, Spain" display="https://www.flightradar24.com/data/airports/mad"/>
    <hyperlink ref="F40" r:id="rId466" tooltip="OO-SSX" display="https://www.flightradar24.com/data/aircraft/oo-ssx"/>
    <hyperlink ref="E40" r:id="rId467" tooltip="Brussels Airlines" display="https://www.flightradar24.com/data/airlines/sn-bel"/>
    <hyperlink ref="D40" r:id="rId468" tooltip="Toulouse Blagnac Airport, France" display="https://www.flightradar24.com/data/airports/tls"/>
    <hyperlink ref="F42" r:id="rId469" tooltip="OO-TCV" display="https://www.flightradar24.com/data/aircraft/oo-tcv"/>
    <hyperlink ref="E42" r:id="rId470" tooltip="Brussels Airlines (Yes to Europe Livery)" display="https://www.flightradar24.com/data/airlines/sn-bel"/>
    <hyperlink ref="D42" r:id="rId471" tooltip="Lyon Saint Exupery Airport, France" display="https://www.flightradar24.com/data/airports/lys"/>
    <hyperlink ref="F39" r:id="rId472" tooltip="OO-SSL" display="https://www.flightradar24.com/data/aircraft/oo-ssl"/>
    <hyperlink ref="E39" r:id="rId473" tooltip="Brussels Airlines" display="https://www.flightradar24.com/data/airlines/sn-bel"/>
    <hyperlink ref="D39" r:id="rId474" tooltip="Manchester Airport, United Kingdom" display="https://www.flightradar24.com/data/airports/man"/>
    <hyperlink ref="F38" r:id="rId475" tooltip="EI-IMV" display="https://www.flightradar24.com/data/aircraft/ei-imv"/>
    <hyperlink ref="E38" r:id="rId476" tooltip="ITA Airways" display="https://www.flightradar24.com/data/airlines/az-ity"/>
    <hyperlink ref="D38" r:id="rId477" tooltip="Milan Linate Airport, Italy" display="https://www.flightradar24.com/data/airports/lin"/>
    <hyperlink ref="C38" r:id="rId478" tooltip="AZ148" display="https://www.flightradar24.com/data/flights/az148"/>
    <hyperlink ref="F35" r:id="rId479" tooltip="OO-SSV" display="https://www.flightradar24.com/data/aircraft/oo-ssv"/>
    <hyperlink ref="E35" r:id="rId480" tooltip="Brussels Airlines" display="https://www.flightradar24.com/data/airlines/sn-bel"/>
    <hyperlink ref="D35" r:id="rId481" tooltip="Marseille Provence Airport, France" display="https://www.flightradar24.com/data/airports/mrs"/>
    <hyperlink ref="F34" r:id="rId482" tooltip="OO-SSU" display="https://www.flightradar24.com/data/aircraft/oo-ssu"/>
    <hyperlink ref="E34" r:id="rId483" tooltip="Brussels Airlines" display="https://www.flightradar24.com/data/airlines/sn-bel"/>
    <hyperlink ref="D34" r:id="rId484" tooltip="Milan Linate Airport, Italy" display="https://www.flightradar24.com/data/airports/lin"/>
    <hyperlink ref="F36" r:id="rId485" tooltip="OO-TCH" display="https://www.flightradar24.com/data/aircraft/oo-tch"/>
    <hyperlink ref="E36" r:id="rId486" tooltip="Brussels Airlines" display="https://www.flightradar24.com/data/airlines/sn-bel"/>
    <hyperlink ref="D36" r:id="rId487" tooltip="Copenhagen Airport, Denmark" display="https://www.flightradar24.com/data/airports/cph"/>
    <hyperlink ref="F37" r:id="rId488" tooltip="EI-HGG" display="https://www.flightradar24.com/data/aircraft/ei-hgg"/>
    <hyperlink ref="E37" r:id="rId489" tooltip="Ryanair" display="https://www.flightradar24.com/data/airlines/fr-ryr"/>
    <hyperlink ref="D37" r:id="rId490" tooltip="Madrid Barajas Airport, Spain" display="https://www.flightradar24.com/data/airports/mad"/>
    <hyperlink ref="C37" r:id="rId491" tooltip="FR2948" display="https://www.flightradar24.com/data/flights/fr2948"/>
    <hyperlink ref="F32" r:id="rId492" tooltip="OO-SSF" display="https://www.flightradar24.com/data/aircraft/oo-ssf"/>
    <hyperlink ref="E32" r:id="rId493" tooltip="Brussels Airlines" display="https://www.flightradar24.com/data/airlines/sn-bel"/>
    <hyperlink ref="D32" r:id="rId494" tooltip="Prague Vaclav Havel Airport, Czechia" display="https://www.flightradar24.com/data/airports/prg"/>
    <hyperlink ref="F33" r:id="rId495" tooltip="OO-SNM" display="https://www.flightradar24.com/data/aircraft/oo-snm"/>
    <hyperlink ref="E33" r:id="rId496" tooltip="Brussels Airlines" display="https://www.flightradar24.com/data/airlines/sn-bel"/>
    <hyperlink ref="D33" r:id="rId497" tooltip="Berlin Brandenburg Airport, Germany" display="https://www.flightradar24.com/data/airports/ber"/>
    <hyperlink ref="F31" r:id="rId498" tooltip="OO-SSO" display="https://www.flightradar24.com/data/aircraft/oo-sso"/>
    <hyperlink ref="E31" r:id="rId499" tooltip="Brussels Airlines" display="https://www.flightradar24.com/data/airlines/sn-bel"/>
    <hyperlink ref="D31" r:id="rId500" tooltip="Hamburg Airport, Germany" display="https://www.flightradar24.com/data/airports/ham"/>
    <hyperlink ref="F30" r:id="rId501" tooltip="D-AIBL" display="https://www.flightradar24.com/data/aircraft/d-aibl"/>
    <hyperlink ref="E30" r:id="rId502" tooltip="Lufthansa" display="https://www.flightradar24.com/data/airlines/lh-dlh"/>
    <hyperlink ref="D30" r:id="rId503" tooltip="Munich Airport, Germany" display="https://www.flightradar24.com/data/airports/muc"/>
    <hyperlink ref="F29" r:id="rId504" tooltip="HB-JCF" display="https://www.flightradar24.com/data/aircraft/hb-jcf"/>
    <hyperlink ref="E29" r:id="rId505" tooltip="Swiss" display="https://www.flightradar24.com/data/airlines/lx-swr"/>
    <hyperlink ref="D29" r:id="rId506" tooltip="Geneva International Airport, Switzerland" display="https://www.flightradar24.com/data/airports/gva"/>
    <hyperlink ref="C29" r:id="rId507" tooltip="LX790" display="https://www.flightradar24.com/data/flights/lx790"/>
    <hyperlink ref="F28" r:id="rId508" tooltip="B-1345" display="https://www.flightradar24.com/data/aircraft/b-1345"/>
    <hyperlink ref="E28" r:id="rId509" tooltip="Hainan Airlines" display="https://www.flightradar24.com/data/airlines/hu-chh"/>
    <hyperlink ref="D28" r:id="rId510" tooltip="Shenzhen Bao'an International Airport, China" display="https://www.flightradar24.com/data/airports/szx"/>
    <hyperlink ref="C28" r:id="rId511" tooltip="HU759" display="https://www.flightradar24.com/data/flights/hu759"/>
    <hyperlink ref="F27" r:id="rId512" tooltip="D-AIZT" display="https://www.flightradar24.com/data/aircraft/d-aizt"/>
    <hyperlink ref="E27" r:id="rId513" tooltip="Lufthansa" display="https://www.flightradar24.com/data/airlines/lh-dlh"/>
    <hyperlink ref="D27" r:id="rId514" tooltip="Frankfurt Airport, Germany" display="https://www.flightradar24.com/data/airports/fra"/>
    <hyperlink ref="C27" r:id="rId515" tooltip="LH1004" display="https://www.flightradar24.com/data/flights/lh1004"/>
    <hyperlink ref="F25" r:id="rId516" tooltip="C-GOIK" display="https://www.flightradar24.com/data/aircraft/c-goik"/>
    <hyperlink ref="E25" r:id="rId517" tooltip="Air Transat" display="https://www.flightradar24.com/data/airlines/ts-tsc"/>
    <hyperlink ref="D25" r:id="rId518" tooltip="Montreal Pierre Elliott Trudeau Airport, Canada" display="https://www.flightradar24.com/data/airports/yul"/>
    <hyperlink ref="C25" r:id="rId519" tooltip="TS154" display="https://www.flightradar24.com/data/flights/ts154"/>
    <hyperlink ref="F26" r:id="rId520" tooltip="OO-SFJ" display="https://www.flightradar24.com/data/aircraft/oo-sfj"/>
    <hyperlink ref="E26" r:id="rId521" tooltip="Brussels Airlines" display="https://www.flightradar24.com/data/airlines/sn-bel"/>
    <hyperlink ref="D26" r:id="rId522" tooltip="Washington Dulles International Airport, United States" display="https://www.flightradar24.com/data/airports/iad"/>
    <hyperlink ref="C26" r:id="rId523" tooltip="SN516" display="https://www.flightradar24.com/data/flights/sn516"/>
    <hyperlink ref="F24" r:id="rId524" tooltip="N17017" display="https://www.flightradar24.com/data/aircraft/n17017"/>
    <hyperlink ref="E24" r:id="rId525" tooltip="United Airlines" display="https://www.flightradar24.com/data/airlines/ua-ual"/>
    <hyperlink ref="D24" r:id="rId526" tooltip="New York Newark Liberty International Airport, United States" display="https://www.flightradar24.com/data/airports/ewr"/>
    <hyperlink ref="C24" r:id="rId527" tooltip="UA999" display="https://www.flightradar24.com/data/flights/ua999"/>
    <hyperlink ref="F23" r:id="rId528" tooltip="C-FRTW" display="https://www.flightradar24.com/data/aircraft/c-frtw"/>
    <hyperlink ref="E23" r:id="rId529" tooltip="Air Canada" display="https://www.flightradar24.com/data/airlines/ac-aca"/>
    <hyperlink ref="D23" r:id="rId530" tooltip="Toronto Pearson International Airport, Canada" display="https://www.flightradar24.com/data/airports/yyz"/>
    <hyperlink ref="C23" r:id="rId531" tooltip="AC826" display="https://www.flightradar24.com/data/flights/ac826"/>
    <hyperlink ref="F21" r:id="rId532" tooltip="HB-JXL" display="https://www.flightradar24.com/data/aircraft/hb-jxl"/>
    <hyperlink ref="E21" r:id="rId533" tooltip="easyJet" display="https://www.flightradar24.com/data/airlines/u2-ezy"/>
    <hyperlink ref="D21" r:id="rId534" tooltip="Geneva International Airport, Switzerland" display="https://www.flightradar24.com/data/airports/gva"/>
    <hyperlink ref="C21" r:id="rId535" tooltip="U21527" display="https://www.flightradar24.com/data/flights/u21527"/>
    <hyperlink ref="F22" r:id="rId536" tooltip="OO-SFG" display="https://www.flightradar24.com/data/aircraft/oo-sfg"/>
    <hyperlink ref="E22" r:id="rId537" tooltip="Brussels Airlines" display="https://www.flightradar24.com/data/airlines/sn-bel"/>
    <hyperlink ref="D22" r:id="rId538" tooltip="New York John F. Kennedy International Airport, United States" display="https://www.flightradar24.com/data/airports/jfk"/>
    <hyperlink ref="C22" r:id="rId539" tooltip="SN502" display="https://www.flightradar24.com/data/flights/sn502"/>
    <hyperlink ref="F20" r:id="rId540" tooltip="A6-BLM" display="https://www.flightradar24.com/data/aircraft/a6-blm"/>
    <hyperlink ref="E20" r:id="rId541" tooltip="Etihad Airways" display="https://www.flightradar24.com/data/airlines/ey-etd"/>
    <hyperlink ref="D20" r:id="rId542" tooltip="Abu Dhabi Zayed International Airport, United Arab Emirates" display="https://www.flightradar24.com/data/airports/auh"/>
    <hyperlink ref="C20" r:id="rId543" tooltip="EY57" display="https://www.flightradar24.com/data/flights/ey57"/>
    <hyperlink ref="F19" r:id="rId544" tooltip="9H-QCO" display="https://www.flightradar24.com/data/aircraft/9h-qco"/>
    <hyperlink ref="E19" r:id="rId545" tooltip="Ryanair" display="https://www.flightradar24.com/data/airlines/fr-ryr"/>
    <hyperlink ref="D19" r:id="rId546" tooltip="Berlin Brandenburg Airport, Germany" display="https://www.flightradar24.com/data/airports/ber"/>
    <hyperlink ref="C19" r:id="rId547" tooltip="FR162" display="https://www.flightradar24.com/data/flights/fr162"/>
    <hyperlink ref="F18" r:id="rId548" tooltip="N2747U" display="https://www.flightradar24.com/data/aircraft/n2747u"/>
    <hyperlink ref="E18" r:id="rId549" tooltip="United Airlines" display="https://www.flightradar24.com/data/airlines/ua-ual"/>
    <hyperlink ref="D18" r:id="rId550" tooltip="Washington Dulles International Airport, United States" display="https://www.flightradar24.com/data/airports/iad"/>
    <hyperlink ref="C18" r:id="rId551" tooltip="UA950" display="https://www.flightradar24.com/data/flights/ua950"/>
    <hyperlink ref="F17" r:id="rId552" tooltip="TC-SPA" display="https://www.flightradar24.com/data/aircraft/tc-spa"/>
    <hyperlink ref="E17" r:id="rId553" tooltip="SunExpress" display="https://www.flightradar24.com/data/airlines/xq-sxs"/>
    <hyperlink ref="D17" r:id="rId554" tooltip="Izmir Adnan Menderes International Airport, Turkey" display="https://www.flightradar24.com/data/airports/adb"/>
    <hyperlink ref="C17" r:id="rId555" tooltip="XQ932" display="https://www.flightradar24.com/data/flights/xq932"/>
    <hyperlink ref="F16" r:id="rId556" tooltip="N775CK" display="https://www.flightradar24.com/data/aircraft/n775ck"/>
    <hyperlink ref="E16" r:id="rId557" tooltip="DHL" display="https://www.flightradar24.com/data/airlines/d0-dhk"/>
    <hyperlink ref="D16" r:id="rId558" tooltip="Cincinnati Northern Kentucky International Airport, United States" display="https://www.flightradar24.com/data/airports/cvg"/>
    <hyperlink ref="C16" r:id="rId559" tooltip="K4645" display="https://www.flightradar24.com/data/flights/k4645"/>
    <hyperlink ref="F15" r:id="rId560" tooltip="ET-APU" display="https://www.flightradar24.com/data/aircraft/et-apu"/>
    <hyperlink ref="E15" r:id="rId561" tooltip="Ethiopian Cargo" display="https://www.flightradar24.com/data/airlines/et-eth"/>
    <hyperlink ref="D15" r:id="rId562" tooltip="Addis Ababa Bole Airport, Ethiopia" display="https://www.flightradar24.com/data/airports/add"/>
    <hyperlink ref="C15" r:id="rId563" tooltip="ET3714" display="https://www.flightradar24.com/data/flights/et3714"/>
    <hyperlink ref="F13" r:id="rId564" tooltip="A7-BFJ" display="https://www.flightradar24.com/data/aircraft/a7-bfj"/>
    <hyperlink ref="E13" r:id="rId565" tooltip="Qatar Cargo" display="https://www.flightradar24.com/data/airlines/qr-qtr"/>
    <hyperlink ref="D13" r:id="rId566" tooltip="Chicago O'Hare International Airport, United States" display="https://www.flightradar24.com/data/airports/ord"/>
    <hyperlink ref="C13" r:id="rId567" tooltip="QR8114" display="https://www.flightradar24.com/data/flights/qr8114"/>
    <hyperlink ref="F14" r:id="rId568" tooltip="B-208S" display="https://www.flightradar24.com/data/aircraft/b-208s"/>
    <hyperlink ref="E14" r:id="rId569" tooltip="Hainan Airlines" display="https://www.flightradar24.com/data/airlines/hu-chh"/>
    <hyperlink ref="D14" r:id="rId570" tooltip="Beijing Capital International Airport, China" display="https://www.flightradar24.com/data/airports/pek"/>
    <hyperlink ref="C14" r:id="rId571" tooltip="HU491" display="https://www.flightradar24.com/data/flights/hu491"/>
    <hyperlink ref="F11" r:id="rId572" tooltip="OO-SFE" display="https://www.flightradar24.com/data/aircraft/oo-sfe"/>
    <hyperlink ref="E11" r:id="rId573" tooltip="Brussels Airlines" display="https://www.flightradar24.com/data/airlines/sn-bel"/>
    <hyperlink ref="D11" r:id="rId574" tooltip="Entebbe International Airport, Uganda" display="https://www.flightradar24.com/data/airports/ebb"/>
    <hyperlink ref="C11" r:id="rId575" tooltip="SN465" display="https://www.flightradar24.com/data/flights/sn465"/>
    <hyperlink ref="F12" r:id="rId576" tooltip="OO-SFX" display="https://www.flightradar24.com/data/aircraft/oo-sfx"/>
    <hyperlink ref="E12" r:id="rId577" tooltip="Brussels Airlines" display="https://www.flightradar24.com/data/airlines/sn-bel"/>
    <hyperlink ref="D12" r:id="rId578" tooltip="Kinshasa N'Djili Airport, Democratic Republic Of The Congo" display="https://www.flightradar24.com/data/airports/fih"/>
    <hyperlink ref="C12" r:id="rId579" tooltip="SN358" display="https://www.flightradar24.com/data/flights/sn358"/>
    <hyperlink ref="F10" r:id="rId580" tooltip="D-CAWO" display="https://www.flightradar24.com/data/aircraft/d-cawo"/>
    <hyperlink ref="D10" r:id="rId581" tooltip="Vienna International Airport, Austria" display="https://www.flightradar24.com/data/airports/vie"/>
    <hyperlink ref="C10" r:id="rId582" display="https://www.flightradar24.com/data/flights/"/>
    <hyperlink ref="F9" r:id="rId583" tooltip="C-GEFA" display="https://www.flightradar24.com/data/aircraft/c-gefa"/>
    <hyperlink ref="E9" r:id="rId584" tooltip="Air Canada" display="https://www.flightradar24.com/data/airlines/ac-aca"/>
    <hyperlink ref="D9" r:id="rId585" tooltip="Montreal Pierre Elliott Trudeau Airport, Canada" display="https://www.flightradar24.com/data/airports/yul"/>
    <hyperlink ref="C9" r:id="rId586" tooltip="AC832" display="https://www.flightradar24.com/data/flights/ac832"/>
    <hyperlink ref="F8" r:id="rId587" tooltip="OO-SFB" display="https://www.flightradar24.com/data/aircraft/oo-sfb"/>
    <hyperlink ref="E8" r:id="rId588" tooltip="Brussels Airlines" display="https://www.flightradar24.com/data/airlines/sn-bel"/>
    <hyperlink ref="D8" r:id="rId589" tooltip="Yaounde Airport, Cameroon" display="https://www.flightradar24.com/data/airports/nsi"/>
    <hyperlink ref="C8" r:id="rId590" tooltip="SN379" display="https://www.flightradar24.com/data/flights/sn379"/>
    <hyperlink ref="F7" r:id="rId591" tooltip="D-ALMD" display="https://www.flightradar24.com/data/aircraft/d-almd"/>
    <hyperlink ref="E7" r:id="rId592" tooltip="DHL" display="https://www.flightradar24.com/data/airlines/d0-dhk"/>
    <hyperlink ref="D7" r:id="rId593" tooltip="Leipzig Halle Airport, Germany" display="https://www.flightradar24.com/data/airports/lej"/>
    <hyperlink ref="C7" r:id="rId594" tooltip="QY120" display="https://www.flightradar24.com/data/flights/qy120"/>
    <hyperlink ref="F6" r:id="rId595" tooltip="D-AEAJ" display="https://www.flightradar24.com/data/aircraft/d-aeaj"/>
    <hyperlink ref="E6" r:id="rId596" tooltip="DHL" display="https://www.flightradar24.com/data/airlines/d0-dhk"/>
    <hyperlink ref="D6" r:id="rId597" tooltip="Leipzig Halle Airport, Germany" display="https://www.flightradar24.com/data/airports/lej"/>
    <hyperlink ref="C6" r:id="rId598" tooltip="QY850" display="https://www.flightradar24.com/data/flights/qy850"/>
    <hyperlink ref="F5" r:id="rId599" tooltip="OO-SNE" display="https://www.flightradar24.com/data/aircraft/oo-sne"/>
    <hyperlink ref="E5" r:id="rId600" tooltip="Brussels Airlines" display="https://www.flightradar24.com/data/airlines/sn-bel"/>
    <hyperlink ref="D5" r:id="rId601" tooltip="Yerevan Zvartnots International Airport, Armenia" display="https://www.flightradar24.com/data/airports/evn"/>
    <hyperlink ref="C5" r:id="rId602" tooltip="SN2900" display="https://www.flightradar24.com/data/flights/sn2900"/>
    <hyperlink ref="F4" r:id="rId603" tooltip="TC-FBO" display="https://www.flightradar24.com/data/aircraft/tc-fbo"/>
    <hyperlink ref="E4" r:id="rId604" tooltip="Freebird Airlines" display="https://www.flightradar24.com/data/airlines/fh-fhy"/>
    <hyperlink ref="D4" r:id="rId605" tooltip="Dalaman Airport, Turkey" display="https://www.flightradar24.com/data/airports/dlm"/>
    <hyperlink ref="C4" r:id="rId606" tooltip="FH8079" display="https://www.flightradar24.com/data/flights/fh8079"/>
    <hyperlink ref="F3" r:id="rId607" tooltip="OO-JAX" display="https://www.flightradar24.com/data/aircraft/oo-jax"/>
    <hyperlink ref="E3" r:id="rId608" tooltip="TUI" display="https://www.flightradar24.com/data/airlines/x3-tui"/>
    <hyperlink ref="D3" r:id="rId609" tooltip="Eskisehir Airport, Turkey" display="https://www.flightradar24.com/data/airports/aoe"/>
    <hyperlink ref="C3" r:id="rId610" tooltip="TB314" display="https://www.flightradar24.com/data/flights/tb314"/>
    <hyperlink ref="J3" r:id="rId611" tooltip="TB1411" display="https://www.flightradar24.com/data/flights/tb1411"/>
    <hyperlink ref="K3" r:id="rId612" tooltip="Palma de Mallorca Airport, Spain" display="https://www.flightradar24.com/data/airports/pmi"/>
    <hyperlink ref="L3" r:id="rId613" tooltip="TUI" display="https://www.flightradar24.com/data/airlines/x3-tui"/>
    <hyperlink ref="M3" r:id="rId614" tooltip="OO-JAX" display="https://www.flightradar24.com/data/aircraft/oo-jax"/>
    <hyperlink ref="J4" r:id="rId615" tooltip="FH8013" display="https://www.flightradar24.com/data/flights/fh8013"/>
    <hyperlink ref="K4" r:id="rId616" tooltip="Antalya Airport, Turkey" display="https://www.flightradar24.com/data/airports/ayt"/>
    <hyperlink ref="L4" r:id="rId617" tooltip="Freebird Airlines" display="https://www.flightradar24.com/data/airlines/fh-fhy"/>
    <hyperlink ref="M4" r:id="rId618" tooltip="TC-FBO" display="https://www.flightradar24.com/data/aircraft/tc-fbo"/>
    <hyperlink ref="J6" r:id="rId619" tooltip="QY851" display="https://www.flightradar24.com/data/flights/qy851"/>
    <hyperlink ref="K6" r:id="rId620" tooltip="Leipzig Halle Airport, Germany" display="https://www.flightradar24.com/data/airports/lej"/>
    <hyperlink ref="L6" r:id="rId621" tooltip="DHL" display="https://www.flightradar24.com/data/airlines/d0-dhk"/>
    <hyperlink ref="M6" r:id="rId622" tooltip="D-AEAJ" display="https://www.flightradar24.com/data/aircraft/d-aeaj"/>
    <hyperlink ref="J7" r:id="rId623" tooltip="QY81" display="https://www.flightradar24.com/data/flights/qy81"/>
    <hyperlink ref="K7" r:id="rId624" tooltip="Lagos Murtala Mohammed Airport, Nigeria" display="https://www.flightradar24.com/data/airports/los"/>
    <hyperlink ref="L7" r:id="rId625" tooltip="DHL" display="https://www.flightradar24.com/data/airlines/d0-dhk"/>
    <hyperlink ref="M7" r:id="rId626" tooltip="D-ALMD" display="https://www.flightradar24.com/data/aircraft/d-almd"/>
    <hyperlink ref="J5" r:id="rId627" tooltip="SN2729" display="https://www.flightradar24.com/data/flights/sn2729"/>
    <hyperlink ref="K5" r:id="rId628" tooltip="Zurich Airport, Switzerland" display="https://www.flightradar24.com/data/airports/zrh"/>
    <hyperlink ref="L5" r:id="rId629" tooltip="Brussels Airlines" display="https://www.flightradar24.com/data/airlines/sn-bel"/>
    <hyperlink ref="M5" r:id="rId630" tooltip="OO-SNE" display="https://www.flightradar24.com/data/aircraft/oo-sne"/>
    <hyperlink ref="J19" r:id="rId631" tooltip="FR163" display="https://www.flightradar24.com/data/flights/fr163"/>
    <hyperlink ref="K19" r:id="rId632" tooltip="Berlin Brandenburg Airport, Germany" display="https://www.flightradar24.com/data/airports/ber"/>
    <hyperlink ref="L19" r:id="rId633" tooltip="Ryanair" display="https://www.flightradar24.com/data/airlines/fr-ryr"/>
    <hyperlink ref="M19" r:id="rId634" tooltip="9H-QCO" display="https://www.flightradar24.com/data/aircraft/9h-qco"/>
    <hyperlink ref="J21" r:id="rId635" tooltip="U21528" display="https://www.flightradar24.com/data/flights/u21528"/>
    <hyperlink ref="K21" r:id="rId636" tooltip="Geneva International Airport, Switzerland" display="https://www.flightradar24.com/data/airports/gva"/>
    <hyperlink ref="L21" r:id="rId637" tooltip="easyJet" display="https://www.flightradar24.com/data/airlines/u2-ezy"/>
    <hyperlink ref="M21" r:id="rId638" tooltip="HB-JXL" display="https://www.flightradar24.com/data/aircraft/hb-jxl"/>
    <hyperlink ref="J17" r:id="rId639" tooltip="XQ757" display="https://www.flightradar24.com/data/flights/xq757"/>
    <hyperlink ref="K17" r:id="rId640" tooltip="Eskisehir Airport, Turkey" display="https://www.flightradar24.com/data/airports/aoe"/>
    <hyperlink ref="L17" r:id="rId641" tooltip="SunExpress" display="https://www.flightradar24.com/data/airlines/xq-sxs"/>
    <hyperlink ref="M17" r:id="rId642" tooltip="TC-SPA" display="https://www.flightradar24.com/data/aircraft/tc-spa"/>
    <hyperlink ref="J27" r:id="rId643" tooltip="LH1005" display="https://www.flightradar24.com/data/flights/lh1005"/>
    <hyperlink ref="K27" r:id="rId644" tooltip="Frankfurt Airport, Germany" display="https://www.flightradar24.com/data/airports/fra"/>
    <hyperlink ref="L27" r:id="rId645" tooltip="Lufthansa" display="https://www.flightradar24.com/data/airlines/lh-dlh"/>
    <hyperlink ref="M27" r:id="rId646" tooltip="D-AIZT" display="https://www.flightradar24.com/data/aircraft/d-aizt"/>
    <hyperlink ref="J29" r:id="rId647" tooltip="LX791" display="https://www.flightradar24.com/data/flights/lx791"/>
    <hyperlink ref="K29" r:id="rId648" tooltip="Geneva International Airport, Switzerland" display="https://www.flightradar24.com/data/airports/gva"/>
    <hyperlink ref="L29" r:id="rId649" tooltip="Swiss" display="https://www.flightradar24.com/data/airlines/lx-swr"/>
    <hyperlink ref="M29" r:id="rId650" tooltip="HB-JCF" display="https://www.flightradar24.com/data/aircraft/hb-jcf"/>
    <hyperlink ref="J13" r:id="rId651" tooltip="QR8114" display="https://www.flightradar24.com/data/flights/qr8114"/>
    <hyperlink ref="K13" r:id="rId652" tooltip="Doha Hamad International Airport, Qatar" display="https://www.flightradar24.com/data/airports/doh"/>
    <hyperlink ref="L13" r:id="rId653" tooltip="Qatar Cargo" display="https://www.flightradar24.com/data/airlines/qr-qtr"/>
    <hyperlink ref="M13" r:id="rId654" tooltip="A7-BFJ" display="https://www.flightradar24.com/data/aircraft/a7-bfj"/>
    <hyperlink ref="J32" r:id="rId655" tooltip="SN3139" display="https://www.flightradar24.com/data/flights/sn3139"/>
    <hyperlink ref="K32" r:id="rId656" tooltip="Florence Peretola Airport, Italy" display="https://www.flightradar24.com/data/airports/flr"/>
    <hyperlink ref="L32" r:id="rId657" tooltip="Brussels Airlines" display="https://www.flightradar24.com/data/airlines/sn-bel"/>
    <hyperlink ref="M32" r:id="rId658" tooltip="OO-SSF" display="https://www.flightradar24.com/data/aircraft/oo-ssf"/>
    <hyperlink ref="J15" r:id="rId659" tooltip="ET3713" display="https://www.flightradar24.com/data/flights/et3713"/>
    <hyperlink ref="K15" r:id="rId660" tooltip="Dubai World Central International Airport, United Arab Emirates" display="https://www.flightradar24.com/data/airports/dwc"/>
    <hyperlink ref="L15" r:id="rId661" tooltip="Ethiopian Cargo" display="https://www.flightradar24.com/data/airlines/et-eth"/>
    <hyperlink ref="M15" r:id="rId662" tooltip="ET-APU" display="https://www.flightradar24.com/data/aircraft/et-apu"/>
    <hyperlink ref="J37" r:id="rId663" tooltip="FR2947" display="https://www.flightradar24.com/data/flights/fr2947"/>
    <hyperlink ref="K37" r:id="rId664" tooltip="Madrid Barajas Airport, Spain" display="https://www.flightradar24.com/data/airports/mad"/>
    <hyperlink ref="L37" r:id="rId665" tooltip="Ryanair" display="https://www.flightradar24.com/data/airlines/fr-ryr"/>
    <hyperlink ref="M37" r:id="rId666" tooltip="EI-HGG" display="https://www.flightradar24.com/data/aircraft/ei-hgg"/>
    <hyperlink ref="J30" r:id="rId667" tooltip="LH2283" display="https://www.flightradar24.com/data/flights/lh2283"/>
    <hyperlink ref="K30" r:id="rId668" tooltip="Munich Airport, Germany" display="https://www.flightradar24.com/data/airports/muc"/>
    <hyperlink ref="L30" r:id="rId669" tooltip="Lufthansa" display="https://www.flightradar24.com/data/airlines/lh-dlh"/>
    <hyperlink ref="M30" r:id="rId670" tooltip="D-AIBL" display="https://www.flightradar24.com/data/aircraft/d-aibl"/>
    <hyperlink ref="J16" r:id="rId671" tooltip="K4645" display="https://www.flightradar24.com/data/flights/k4645"/>
    <hyperlink ref="K16" r:id="rId672" tooltip="Hong Kong International Airport, Hong Kong" display="https://www.flightradar24.com/data/airports/hkg"/>
    <hyperlink ref="L16" r:id="rId673" tooltip="DHL" display="https://www.flightradar24.com/data/airlines/d0-dhk"/>
    <hyperlink ref="M16" r:id="rId674" tooltip="N775CK" display="https://www.flightradar24.com/data/aircraft/n775ck"/>
    <hyperlink ref="J42" r:id="rId675" tooltip="SN3815" display="https://www.flightradar24.com/data/flights/sn3815"/>
    <hyperlink ref="K42" r:id="rId676" tooltip="Lisbon Humberto Delgado Airport, Portugal" display="https://www.flightradar24.com/data/airports/lis"/>
    <hyperlink ref="L42" r:id="rId677" tooltip="Brussels Airlines (Yes to Europe Livery)" display="https://www.flightradar24.com/data/airlines/sn-bel"/>
    <hyperlink ref="M42" r:id="rId678" tooltip="OO-TCV" display="https://www.flightradar24.com/data/aircraft/oo-tcv"/>
    <hyperlink ref="J46" r:id="rId679" tooltip="OU457" display="https://www.flightradar24.com/data/flights/ou457"/>
    <hyperlink ref="K46" r:id="rId680" tooltip="Zagreb Franjo Tudman Airport, Croatia" display="https://www.flightradar24.com/data/airports/zag"/>
    <hyperlink ref="L46" r:id="rId681" tooltip="Croatia Airlines" display="https://www.flightradar24.com/data/airlines/ou-ctn"/>
    <hyperlink ref="M46" r:id="rId682" tooltip="9A-CQF" display="https://www.flightradar24.com/data/aircraft/9a-cqf"/>
    <hyperlink ref="J38" r:id="rId683" tooltip="AZ151" display="https://www.flightradar24.com/data/flights/az151"/>
    <hyperlink ref="K38" r:id="rId684" tooltip="Milan Linate Airport, Italy" display="https://www.flightradar24.com/data/airports/lin"/>
    <hyperlink ref="L38" r:id="rId685" tooltip="ITA Airways" display="https://www.flightradar24.com/data/airlines/az-ity"/>
    <hyperlink ref="M38" r:id="rId686" tooltip="EI-IMV" display="https://www.flightradar24.com/data/aircraft/ei-imv"/>
    <hyperlink ref="J53" r:id="rId687" tooltip="FR658" display="https://www.flightradar24.com/data/flights/fr658"/>
    <hyperlink ref="K53" r:id="rId688" tooltip="Dublin Airport, Ireland" display="https://www.flightradar24.com/data/airports/dub"/>
    <hyperlink ref="L53" r:id="rId689" tooltip="Ryanair" display="https://www.flightradar24.com/data/airlines/fr-ryr"/>
    <hyperlink ref="M53" r:id="rId690" tooltip="EI-EVH" display="https://www.flightradar24.com/data/aircraft/ei-evh"/>
    <hyperlink ref="J36" r:id="rId691" tooltip="SN2581" display="https://www.flightradar24.com/data/flights/sn2581"/>
    <hyperlink ref="K36" r:id="rId692" tooltip="Berlin Brandenburg Airport, Germany" display="https://www.flightradar24.com/data/airports/ber"/>
    <hyperlink ref="L36" r:id="rId693" tooltip="Brussels Airlines" display="https://www.flightradar24.com/data/airlines/sn-bel"/>
    <hyperlink ref="M36" r:id="rId694" tooltip="OO-TCH" display="https://www.flightradar24.com/data/aircraft/oo-tch"/>
    <hyperlink ref="J50" r:id="rId695" tooltip="SN2257" display="https://www.flightradar24.com/data/flights/sn2257"/>
    <hyperlink ref="K50" r:id="rId696" tooltip="Copenhagen Airport, Denmark" display="https://www.flightradar24.com/data/airports/cph"/>
    <hyperlink ref="L50" r:id="rId697" tooltip="Brussels Airlines" display="https://www.flightradar24.com/data/airlines/sn-bel"/>
    <hyperlink ref="M50" r:id="rId698" tooltip="OO-SSA" display="https://www.flightradar24.com/data/aircraft/oo-ssa"/>
    <hyperlink ref="J35" r:id="rId699" tooltip="SN2809" display="https://www.flightradar24.com/data/flights/sn2809"/>
    <hyperlink ref="K35" r:id="rId700" tooltip="Prague Vaclav Havel Airport, Czechia" display="https://www.flightradar24.com/data/airports/prg"/>
    <hyperlink ref="L35" r:id="rId701" tooltip="Brussels Airlines" display="https://www.flightradar24.com/data/airlines/sn-bel"/>
    <hyperlink ref="M35" r:id="rId702" tooltip="OO-SSV" display="https://www.flightradar24.com/data/aircraft/oo-ssv"/>
    <hyperlink ref="J34" r:id="rId703" tooltip="SN3201" display="https://www.flightradar24.com/data/flights/sn3201"/>
    <hyperlink ref="K34" r:id="rId704" tooltip="Venice Marco Polo Airport, Italy" display="https://www.flightradar24.com/data/airports/vce"/>
    <hyperlink ref="L34" r:id="rId705" tooltip="Brussels Airlines" display="https://www.flightradar24.com/data/airlines/sn-bel"/>
    <hyperlink ref="M34" r:id="rId706" tooltip="OO-SSU" display="https://www.flightradar24.com/data/aircraft/oo-ssu"/>
    <hyperlink ref="J25" r:id="rId707" tooltip="TS155" display="https://www.flightradar24.com/data/flights/ts155"/>
    <hyperlink ref="K25" r:id="rId708" tooltip="Montreal Pierre Elliott Trudeau Airport, Canada" display="https://www.flightradar24.com/data/airports/yul"/>
    <hyperlink ref="L25" r:id="rId709" tooltip="Air Transat" display="https://www.flightradar24.com/data/airlines/ts-tsc"/>
    <hyperlink ref="M25" r:id="rId710" tooltip="C-GOIK" display="https://www.flightradar24.com/data/aircraft/c-goik"/>
    <hyperlink ref="J23" r:id="rId711" tooltip="AC827" display="https://www.flightradar24.com/data/flights/ac827"/>
    <hyperlink ref="K23" r:id="rId712" tooltip="Toronto Pearson International Airport, Canada" display="https://www.flightradar24.com/data/airports/yyz"/>
    <hyperlink ref="L23" r:id="rId713" tooltip="Air Canada" display="https://www.flightradar24.com/data/airlines/ac-aca"/>
    <hyperlink ref="M23" r:id="rId714" tooltip="C-FRTW" display="https://www.flightradar24.com/data/aircraft/c-frtw"/>
    <hyperlink ref="J31" r:id="rId715" tooltip="SN2547" display="https://www.flightradar24.com/data/flights/sn2547"/>
    <hyperlink ref="K31" r:id="rId716" tooltip="Krakow John Paul II International Airport, Poland" display="https://www.flightradar24.com/data/airports/krk"/>
    <hyperlink ref="L31" r:id="rId717" tooltip="Brussels Airlines" display="https://www.flightradar24.com/data/airlines/sn-bel"/>
    <hyperlink ref="M31" r:id="rId718" tooltip="OO-SSO" display="https://www.flightradar24.com/data/aircraft/oo-sso"/>
    <hyperlink ref="J33" r:id="rId719" tooltip="SN3169" display="https://www.flightradar24.com/data/flights/sn3169"/>
    <hyperlink ref="K33" r:id="rId720" tooltip="Naples Airport, Italy" display="https://www.flightradar24.com/data/airports/nap"/>
    <hyperlink ref="L33" r:id="rId721" tooltip="Brussels Airlines" display="https://www.flightradar24.com/data/airlines/sn-bel"/>
    <hyperlink ref="M33" r:id="rId722" tooltip="OO-SNM" display="https://www.flightradar24.com/data/aircraft/oo-snm"/>
    <hyperlink ref="K43" r:id="rId723" tooltip="Lyon Saint Exupery Airport, France" display="https://www.flightradar24.com/data/airports/lys"/>
    <hyperlink ref="L43" r:id="rId724" tooltip="Brussels Airlines" display="https://www.flightradar24.com/data/airlines/sn-bel"/>
    <hyperlink ref="M43" r:id="rId725" tooltip="OO-SSS" display="https://www.flightradar24.com/data/aircraft/oo-sss"/>
    <hyperlink ref="K54" r:id="rId726" tooltip="Riga International Airport, Latvia" display="https://www.flightradar24.com/data/airports/rix"/>
    <hyperlink ref="L54" r:id="rId727" tooltip="Air Baltic" display="https://www.flightradar24.com/data/airlines/bt-bti"/>
    <hyperlink ref="M54" r:id="rId728" tooltip="YL-ABC" display="https://www.flightradar24.com/data/aircraft/yl-abc"/>
    <hyperlink ref="K57" r:id="rId729" tooltip="Tallinn Lennart Meri Airport , Estonia" display="https://www.flightradar24.com/data/airports/tll"/>
    <hyperlink ref="L57" r:id="rId730" tooltip="Air Baltic" display="https://www.flightradar24.com/data/airlines/bt-bti"/>
    <hyperlink ref="M57" r:id="rId731" tooltip="YL-ABM" display="https://www.flightradar24.com/data/aircraft/yl-abm"/>
    <hyperlink ref="K39" r:id="rId732" tooltip="Toulouse Blagnac Airport, France" display="https://www.flightradar24.com/data/airports/tls"/>
    <hyperlink ref="L39" r:id="rId733" tooltip="Brussels Airlines" display="https://www.flightradar24.com/data/airlines/sn-bel"/>
    <hyperlink ref="M39" r:id="rId734" tooltip="OO-SSL" display="https://www.flightradar24.com/data/aircraft/oo-ssl"/>
    <hyperlink ref="K58" r:id="rId735" tooltip="Barcelona El Prat Airport, Spain" display="https://www.flightradar24.com/data/airports/bcn"/>
    <hyperlink ref="L58" r:id="rId736" tooltip="Vueling" display="https://www.flightradar24.com/data/airlines/vy-vlg"/>
    <hyperlink ref="M58" r:id="rId737" tooltip="EC-MKN" display="https://www.flightradar24.com/data/aircraft/ec-mkn"/>
    <hyperlink ref="K51" r:id="rId738" tooltip="Belgrade Nikola Tesla Airport, Serbia" display="https://www.flightradar24.com/data/airports/beg"/>
    <hyperlink ref="L51" r:id="rId739" tooltip="AirSERBIA" display="https://www.flightradar24.com/data/airlines/ju-asl"/>
    <hyperlink ref="M51" r:id="rId740" tooltip="YU-APM" display="https://www.flightradar24.com/data/aircraft/yu-apm"/>
    <hyperlink ref="K47" r:id="rId741" tooltip="Nice Cote d'Azur Airport, France" display="https://www.flightradar24.com/data/airports/nce"/>
    <hyperlink ref="L47" r:id="rId742" tooltip="Brussels Airlines (Tintin comics Livery)" display="https://www.flightradar24.com/data/airlines/sn-bel"/>
    <hyperlink ref="M47" r:id="rId743" tooltip="OO-SNB" display="https://www.flightradar24.com/data/aircraft/oo-snb"/>
    <hyperlink ref="K52" r:id="rId744" tooltip="Zurich Airport, Switzerland" display="https://www.flightradar24.com/data/airports/zrh"/>
    <hyperlink ref="L52" r:id="rId745" tooltip="Swiss" display="https://www.flightradar24.com/data/airlines/lx-swr"/>
    <hyperlink ref="M52" r:id="rId746" tooltip="HB-IJI" display="https://www.flightradar24.com/data/aircraft/hb-iji"/>
    <hyperlink ref="K59" r:id="rId747" tooltip="Vienna International Airport, Austria" display="https://www.flightradar24.com/data/airports/vie"/>
    <hyperlink ref="L59" r:id="rId748" tooltip="Austrian Airlines" display="https://www.flightradar24.com/data/airlines/os-aua"/>
    <hyperlink ref="M59" r:id="rId749" tooltip="OE-LXB" display="https://www.flightradar24.com/data/aircraft/oe-lxb"/>
    <hyperlink ref="K49" r:id="rId750" tooltip="London Heathrow Airport, United Kingdom" display="https://www.flightradar24.com/data/airports/lhr"/>
    <hyperlink ref="L49" r:id="rId751" tooltip="Brussels Airlines" display="https://www.flightradar24.com/data/airlines/sn-bel"/>
    <hyperlink ref="M49" r:id="rId752" tooltip="OO-SBC" display="https://www.flightradar24.com/data/aircraft/oo-sbc"/>
    <hyperlink ref="K44" r:id="rId753" tooltip="Stockholm Arlanda Airport, Sweden" display="https://www.flightradar24.com/data/airports/arn"/>
    <hyperlink ref="L44" r:id="rId754" tooltip="Brussels Airlines" display="https://www.flightradar24.com/data/airlines/sn-bel"/>
    <hyperlink ref="M44" r:id="rId755" tooltip="OO-SSW" display="https://www.flightradar24.com/data/aircraft/oo-ssw"/>
    <hyperlink ref="K40" r:id="rId756" tooltip="Milan Linate Airport, Italy" display="https://www.flightradar24.com/data/airports/lin"/>
    <hyperlink ref="L40" r:id="rId757" tooltip="Brussels Airlines" display="https://www.flightradar24.com/data/airlines/sn-bel"/>
    <hyperlink ref="M40" r:id="rId758" tooltip="OO-SSX" display="https://www.flightradar24.com/data/aircraft/oo-ssx"/>
    <hyperlink ref="J65" r:id="rId759" tooltip="FR2928" display="https://www.flightradar24.com/data/flights/fr2928"/>
    <hyperlink ref="K65" r:id="rId760" tooltip="Porto Francisco de Sa Carneiro Airport, Portugal" display="https://www.flightradar24.com/data/airports/opo"/>
    <hyperlink ref="L65" r:id="rId761" tooltip="Ryanair" display="https://www.flightradar24.com/data/airlines/fr-ryr"/>
    <hyperlink ref="M65" r:id="rId762" tooltip="EI-EVS" display="https://www.flightradar24.com/data/aircraft/ei-evs"/>
    <hyperlink ref="K61" r:id="rId763" tooltip="Valencia Airport, Spain" display="https://www.flightradar24.com/data/airports/vlc"/>
    <hyperlink ref="L61" r:id="rId764" tooltip="Vueling" display="https://www.flightradar24.com/data/airlines/vy-vlg"/>
    <hyperlink ref="M61" r:id="rId765" tooltip="EC-LOC" display="https://www.flightradar24.com/data/aircraft/ec-loc"/>
    <hyperlink ref="J9" r:id="rId766" tooltip="AC833" display="https://www.flightradar24.com/data/flights/ac833"/>
    <hyperlink ref="K9" r:id="rId767" tooltip="Montreal Pierre Elliott Trudeau Airport, Canada" display="https://www.flightradar24.com/data/airports/yul"/>
    <hyperlink ref="L9" r:id="rId768" tooltip="Air Canada" display="https://www.flightradar24.com/data/airlines/ac-aca"/>
    <hyperlink ref="M9" r:id="rId769" tooltip="C-GEFA" display="https://www.flightradar24.com/data/aircraft/c-gefa"/>
    <hyperlink ref="J63" r:id="rId770" tooltip="VY1335" display="https://www.flightradar24.com/data/flights/vy1335"/>
    <hyperlink ref="K63" r:id="rId771" tooltip="Alicante Airport, Spain" display="https://www.flightradar24.com/data/airports/alc"/>
    <hyperlink ref="L63" r:id="rId772" tooltip="Vueling" display="https://www.flightradar24.com/data/airlines/vy-vlg"/>
    <hyperlink ref="M63" r:id="rId773" tooltip="EC-MKM" display="https://www.flightradar24.com/data/aircraft/ec-mkm"/>
    <hyperlink ref="J60" r:id="rId774" tooltip="DN404" display="https://www.flightradar24.com/data/flights/dn404"/>
    <hyperlink ref="K60" r:id="rId775" tooltip="Bacau International Airport, Romania" display="https://www.flightradar24.com/data/airports/bcm"/>
    <hyperlink ref="L60" r:id="rId776" tooltip="Dan Air" display="https://www.flightradar24.com/data/airlines/dn-joc"/>
    <hyperlink ref="M60" r:id="rId777" tooltip="YR-DSE" display="https://www.flightradar24.com/data/aircraft/yr-dse"/>
    <hyperlink ref="J62" r:id="rId778" tooltip="LO236" display="https://www.flightradar24.com/data/flights/lo236"/>
    <hyperlink ref="K62" r:id="rId779" tooltip="Warsaw Chopin Airport, Poland" display="https://www.flightradar24.com/data/airports/waw"/>
    <hyperlink ref="L62" r:id="rId780" tooltip="LOT (Podkarpackie Livery)" display="https://www.flightradar24.com/data/airlines/lo-lot"/>
    <hyperlink ref="M62" r:id="rId781" tooltip="SP-LNA" display="https://www.flightradar24.com/data/aircraft/sp-lna"/>
    <hyperlink ref="J24" r:id="rId782" tooltip="UA973" display="https://www.flightradar24.com/data/flights/ua973"/>
    <hyperlink ref="K24" r:id="rId783" tooltip="Chicago O'Hare International Airport, United States" display="https://www.flightradar24.com/data/airports/ord"/>
    <hyperlink ref="L24" r:id="rId784" tooltip="United Airlines" display="https://www.flightradar24.com/data/airlines/ua-ual"/>
    <hyperlink ref="M24" r:id="rId785" tooltip="N17017" display="https://www.flightradar24.com/data/aircraft/n17017"/>
    <hyperlink ref="J10" r:id="rId786" display="https://www.flightradar24.com/data/flights/"/>
    <hyperlink ref="K10" r:id="rId787" tooltip="Vienna International Airport, Austria" display="https://www.flightradar24.com/data/airports/vie"/>
    <hyperlink ref="M10" r:id="rId788" tooltip="D-CAWO" display="https://www.flightradar24.com/data/aircraft/d-cawo"/>
    <hyperlink ref="J66" r:id="rId789" tooltip="EI631" display="https://www.flightradar24.com/data/flights/ei631"/>
    <hyperlink ref="K66" r:id="rId790" tooltip="Dublin Airport, Ireland" display="https://www.flightradar24.com/data/airports/dub"/>
    <hyperlink ref="L66" r:id="rId791" tooltip="Aer Lingus" display="https://www.flightradar24.com/data/airlines/ei-ein"/>
    <hyperlink ref="M66" r:id="rId792" tooltip="EI-DES" display="https://www.flightradar24.com/data/aircraft/ei-des"/>
    <hyperlink ref="J67" r:id="rId793" tooltip="KL1704" display="https://www.flightradar24.com/data/flights/kl1704"/>
    <hyperlink ref="K67" r:id="rId794" tooltip="Amsterdam Schiphol Airport, Netherlands" display="https://www.flightradar24.com/data/airports/ams"/>
    <hyperlink ref="L67" r:id="rId795" tooltip="KLM" display="https://www.flightradar24.com/data/airlines/kl-klm"/>
    <hyperlink ref="M67" r:id="rId796" tooltip="PH-EZC" display="https://www.flightradar24.com/data/aircraft/ph-ezc"/>
    <hyperlink ref="J12" r:id="rId797" tooltip="SN467" display="https://www.flightradar24.com/data/flights/sn467"/>
    <hyperlink ref="K12" r:id="rId798" tooltip="Kigali Airport, Rwanda" display="https://www.flightradar24.com/data/airports/kgl"/>
    <hyperlink ref="L12" r:id="rId799" tooltip="Brussels Airlines" display="https://www.flightradar24.com/data/airlines/sn-bel"/>
    <hyperlink ref="M12" r:id="rId800" tooltip="OO-SFX" display="https://www.flightradar24.com/data/aircraft/oo-sfx"/>
    <hyperlink ref="J45" r:id="rId801" tooltip="SN3811" display="https://www.flightradar24.com/data/flights/sn3811"/>
    <hyperlink ref="K45" r:id="rId802" tooltip="Porto Francisco de Sa Carneiro Airport, Portugal" display="https://www.flightradar24.com/data/airports/opo"/>
    <hyperlink ref="L45" r:id="rId803" tooltip="Brussels Airlines (Star Alliance Livery)" display="https://www.flightradar24.com/data/airlines/sn-bel"/>
    <hyperlink ref="M45" r:id="rId804" tooltip="OO-SNP" display="https://www.flightradar24.com/data/aircraft/oo-snp"/>
    <hyperlink ref="J70" r:id="rId805" tooltip="SK594" display="https://www.flightradar24.com/data/flights/sk594"/>
    <hyperlink ref="K70" r:id="rId806" tooltip="Copenhagen Airport, Denmark" display="https://www.flightradar24.com/data/airports/cph"/>
    <hyperlink ref="L70" r:id="rId807" tooltip="SAS" display="https://www.flightradar24.com/data/airlines/sk-sas"/>
    <hyperlink ref="M70" r:id="rId808" tooltip="SE-RSL" display="https://www.flightradar24.com/data/aircraft/se-rsl"/>
    <hyperlink ref="J8" r:id="rId809" tooltip="SN501" display="https://www.flightradar24.com/data/flights/sn501"/>
    <hyperlink ref="K8" r:id="rId810" tooltip="New York John F. Kennedy International Airport, United States" display="https://www.flightradar24.com/data/airports/jfk"/>
    <hyperlink ref="L8" r:id="rId811" tooltip="Brussels Airlines" display="https://www.flightradar24.com/data/airlines/sn-bel"/>
    <hyperlink ref="M8" r:id="rId812" tooltip="OO-SFB" display="https://www.flightradar24.com/data/aircraft/oo-sfb"/>
    <hyperlink ref="J48" r:id="rId813" tooltip="DL141" display="https://www.flightradar24.com/data/flights/dl141"/>
    <hyperlink ref="K48" r:id="rId814" tooltip="New York John F. Kennedy International Airport, United States" display="https://www.flightradar24.com/data/airports/jfk"/>
    <hyperlink ref="L48" r:id="rId815" tooltip="Delta Air Lines" display="https://www.flightradar24.com/data/airlines/dl-dal"/>
    <hyperlink ref="M48" r:id="rId816" tooltip="N1201P" display="https://www.flightradar24.com/data/aircraft/n1201p"/>
    <hyperlink ref="J74" r:id="rId817" tooltip="VY2151" display="https://www.flightradar24.com/data/flights/vy2151"/>
    <hyperlink ref="K74" r:id="rId818" tooltip="Malaga Costa Del Sol Airport, Spain" display="https://www.flightradar24.com/data/airports/agp"/>
    <hyperlink ref="L74" r:id="rId819" tooltip="Vueling" display="https://www.flightradar24.com/data/airlines/vy-vlg"/>
    <hyperlink ref="M74" r:id="rId820" tooltip="EC-MBS" display="https://www.flightradar24.com/data/aircraft/ec-mbs"/>
    <hyperlink ref="J69" r:id="rId821" tooltip="UX1172" display="https://www.flightradar24.com/data/flights/ux1172"/>
    <hyperlink ref="K69" r:id="rId822" tooltip="Madrid Barajas Airport, Spain" display="https://www.flightradar24.com/data/airports/mad"/>
    <hyperlink ref="L69" r:id="rId823" tooltip="Air Europa" display="https://www.flightradar24.com/data/airlines/ux-aea"/>
    <hyperlink ref="M69" r:id="rId824" tooltip="EC-NZR" display="https://www.flightradar24.com/data/aircraft/ec-nzr"/>
    <hyperlink ref="J68" r:id="rId825" tooltip="SN2063" display="https://www.flightradar24.com/data/flights/sn2063"/>
    <hyperlink ref="K68" r:id="rId826" tooltip="Edinburgh Airport, United Kingdom" display="https://www.flightradar24.com/data/airports/edi"/>
    <hyperlink ref="L68" r:id="rId827" tooltip="Brussels Airlines" display="https://www.flightradar24.com/data/airlines/sn-bel"/>
    <hyperlink ref="M68" r:id="rId828" tooltip="OO-SSQ" display="https://www.flightradar24.com/data/aircraft/oo-ssq"/>
    <hyperlink ref="J64" r:id="rId829" tooltip="SN3245" display="https://www.flightradar24.com/data/flights/sn3245"/>
    <hyperlink ref="K64" r:id="rId830" tooltip="Athens Eleftherios Venizelos, Greece" display="https://www.flightradar24.com/data/airports/ath"/>
    <hyperlink ref="L64" r:id="rId831" tooltip="Brussels Airlines (Star Alliance Livery)" display="https://www.flightradar24.com/data/airlines/sn-bel"/>
    <hyperlink ref="M64" r:id="rId832" tooltip="OO-SNQ" display="https://www.flightradar24.com/data/aircraft/oo-snq"/>
    <hyperlink ref="J20" r:id="rId833" tooltip="EY58" display="https://www.flightradar24.com/data/flights/ey58"/>
    <hyperlink ref="K20" r:id="rId834" tooltip="Abu Dhabi Zayed International Airport, United Arab Emirates" display="https://www.flightradar24.com/data/airports/auh"/>
    <hyperlink ref="L20" r:id="rId835" tooltip="Etihad Airways" display="https://www.flightradar24.com/data/airlines/ey-etd"/>
    <hyperlink ref="M20" r:id="rId836" tooltip="A6-BLM" display="https://www.flightradar24.com/data/aircraft/a6-blm"/>
    <hyperlink ref="J77" r:id="rId837" tooltip="SK4744" display="https://www.flightradar24.com/data/flights/sk4744"/>
    <hyperlink ref="K77" r:id="rId838" tooltip="Oslo Gardermoen Airport, Norway" display="https://www.flightradar24.com/data/airports/osl"/>
    <hyperlink ref="L77" r:id="rId839" tooltip="SAS" display="https://www.flightradar24.com/data/airlines/sk-sas"/>
    <hyperlink ref="M77" r:id="rId840" tooltip="SE-ROL" display="https://www.flightradar24.com/data/aircraft/se-rol"/>
    <hyperlink ref="J76" r:id="rId841" tooltip="SN3597" display="https://www.flightradar24.com/data/flights/sn3597"/>
    <hyperlink ref="K76" r:id="rId842" tooltip="Marseille Provence Airport, France" display="https://www.flightradar24.com/data/airports/mrs"/>
    <hyperlink ref="L76" r:id="rId843" tooltip="Brussels Airlines" display="https://www.flightradar24.com/data/airlines/sn-bel"/>
    <hyperlink ref="M76" r:id="rId844" tooltip="OO-SSN" display="https://www.flightradar24.com/data/aircraft/oo-ssn"/>
    <hyperlink ref="J80" r:id="rId845" tooltip="SN3711" display="https://www.flightradar24.com/data/flights/sn3711"/>
    <hyperlink ref="K80" r:id="rId846" tooltip="Bilbao Airport, Spain" display="https://www.flightradar24.com/data/airports/bio"/>
    <hyperlink ref="L80" r:id="rId847" tooltip="Brussels Airlines (Star Alliance Livery)" display="https://www.flightradar24.com/data/airlines/sn-bel"/>
    <hyperlink ref="M80" r:id="rId848" tooltip="OO-SSY" display="https://www.flightradar24.com/data/aircraft/oo-ssy"/>
    <hyperlink ref="J75" r:id="rId849" tooltip="SN2623" display="https://www.flightradar24.com/data/flights/sn2623"/>
    <hyperlink ref="K75" r:id="rId850" tooltip="Hamburg Airport, Germany" display="https://www.flightradar24.com/data/airports/ham"/>
    <hyperlink ref="L75" r:id="rId851" tooltip="Brussels Airlines" display="https://www.flightradar24.com/data/airlines/sn-bel"/>
    <hyperlink ref="M75" r:id="rId852" tooltip="OO-SSB" display="https://www.flightradar24.com/data/aircraft/oo-ssb"/>
    <hyperlink ref="J72" r:id="rId853" tooltip="XQ775" display="https://www.flightradar24.com/data/flights/xq775"/>
    <hyperlink ref="K72" r:id="rId854" tooltip="Ankara Esenboga International Airport, Turkey" display="https://www.flightradar24.com/data/airports/esb"/>
    <hyperlink ref="L72" r:id="rId855" tooltip="SunExpress" display="https://www.flightradar24.com/data/airlines/xq-sxs"/>
    <hyperlink ref="M72" r:id="rId856" tooltip="TC-SPH" display="https://www.flightradar24.com/data/aircraft/tc-sph"/>
    <hyperlink ref="J79" r:id="rId857" tooltip="A3621" display="https://www.flightradar24.com/data/flights/a3621"/>
    <hyperlink ref="K79" r:id="rId858" tooltip="Athens Eleftherios Venizelos, Greece" display="https://www.flightradar24.com/data/airports/ath"/>
    <hyperlink ref="L79" r:id="rId859" tooltip="Aegean Airlines" display="https://www.flightradar24.com/data/airlines/a3-aee"/>
    <hyperlink ref="M79" r:id="rId860" tooltip="SX-NEP" display="https://www.flightradar24.com/data/aircraft/sx-nep"/>
    <hyperlink ref="J73" r:id="rId861" tooltip="BA393" display="https://www.flightradar24.com/data/flights/ba393"/>
    <hyperlink ref="K73" r:id="rId862" tooltip="London Heathrow Airport, United Kingdom" display="https://www.flightradar24.com/data/airports/lhr"/>
    <hyperlink ref="L73" r:id="rId863" tooltip="British Airways" display="https://www.flightradar24.com/data/airlines/ba-baw"/>
    <hyperlink ref="M73" r:id="rId864" tooltip="G-NEOR" display="https://www.flightradar24.com/data/aircraft/g-neor"/>
    <hyperlink ref="J86" r:id="rId865" tooltip="FR2923" display="https://www.flightradar24.com/data/flights/fr2923"/>
    <hyperlink ref="K86" r:id="rId866" tooltip="Malaga Costa Del Sol Airport, Spain" display="https://www.flightradar24.com/data/airports/agp"/>
    <hyperlink ref="L86" r:id="rId867" tooltip="Ryanair" display="https://www.flightradar24.com/data/airlines/fr-ryr"/>
    <hyperlink ref="M86" r:id="rId868" tooltip="EI-DHZ" display="https://www.flightradar24.com/data/aircraft/ei-dhz"/>
    <hyperlink ref="J56" r:id="rId869" tooltip="UA998" display="https://www.flightradar24.com/data/flights/ua998"/>
    <hyperlink ref="K56" r:id="rId870" tooltip="New York Newark Liberty International Airport, United States" display="https://www.flightradar24.com/data/airports/ewr"/>
    <hyperlink ref="L56" r:id="rId871" tooltip="United Airlines" display="https://www.flightradar24.com/data/airlines/ua-ual"/>
    <hyperlink ref="M56" r:id="rId872" tooltip="N91007" display="https://www.flightradar24.com/data/aircraft/n91007"/>
    <hyperlink ref="K83" r:id="rId873" tooltip="Frankfurt Airport, Germany" display="https://www.flightradar24.com/data/airports/fra"/>
    <hyperlink ref="L83" r:id="rId874" tooltip="Lufthansa" display="https://www.flightradar24.com/data/airlines/lh-dlh"/>
    <hyperlink ref="M83" r:id="rId875" tooltip="D-AILD" display="https://www.flightradar24.com/data/aircraft/d-aild"/>
    <hyperlink ref="K81" r:id="rId876" tooltip="Istanbul Airport, Turkey" display="https://www.flightradar24.com/data/airports/ist"/>
    <hyperlink ref="L81" r:id="rId877" tooltip="Turkish Airlines" display="https://www.flightradar24.com/data/airlines/tk-thy"/>
    <hyperlink ref="M81" r:id="rId878" tooltip="TC-LSP" display="https://www.flightradar24.com/data/aircraft/tc-lsp"/>
    <hyperlink ref="K22" r:id="rId879" tooltip="Kinshasa N'Djili Airport, Democratic Republic Of The Congo" display="https://www.flightradar24.com/data/airports/fih"/>
    <hyperlink ref="L22" r:id="rId880" tooltip="Brussels Airlines" display="https://www.flightradar24.com/data/airlines/sn-bel"/>
    <hyperlink ref="M22" r:id="rId881" tooltip="OO-SFG" display="https://www.flightradar24.com/data/aircraft/oo-sfg"/>
    <hyperlink ref="J28" r:id="rId882" tooltip="HU760" display="https://www.flightradar24.com/data/flights/hu760"/>
    <hyperlink ref="K28" r:id="rId883" tooltip="Shenzhen Bao'an International Airport, China" display="https://www.flightradar24.com/data/airports/szx"/>
    <hyperlink ref="L28" r:id="rId884" tooltip="Hainan Airlines" display="https://www.flightradar24.com/data/airlines/hu-chh"/>
    <hyperlink ref="M28" r:id="rId885" tooltip="B-1345" display="https://www.flightradar24.com/data/aircraft/b-1345"/>
    <hyperlink ref="K82" r:id="rId886" tooltip="Rome Leonardo da Vinci Fiumicino Airport, Italy" display="https://www.flightradar24.com/data/airports/fco"/>
    <hyperlink ref="L82" r:id="rId887" tooltip="ITA Airways" display="https://www.flightradar24.com/data/airlines/az-ity"/>
    <hyperlink ref="M82" r:id="rId888" tooltip="EI-HXA" display="https://www.flightradar24.com/data/aircraft/ei-hxa"/>
    <hyperlink ref="K88" r:id="rId889" tooltip="Lisbon Humberto Delgado Airport, Portugal" display="https://www.flightradar24.com/data/airports/lis"/>
    <hyperlink ref="L88" r:id="rId890" tooltip="TAP Air Portugal" display="https://www.flightradar24.com/data/airlines/tp-tap"/>
    <hyperlink ref="M88" r:id="rId891" tooltip="CS-TTO" display="https://www.flightradar24.com/data/aircraft/cs-tto"/>
    <hyperlink ref="J89" r:id="rId892" tooltip="SN3243" display="https://www.flightradar24.com/data/flights/sn3243"/>
    <hyperlink ref="K89" r:id="rId893" tooltip="Kos Island International Airport, Greece" display="https://www.flightradar24.com/data/airports/kgs"/>
    <hyperlink ref="L89" r:id="rId894" tooltip="Brussels Airlines" display="https://www.flightradar24.com/data/airlines/sn-bel"/>
    <hyperlink ref="M89" r:id="rId895" tooltip="OO-SBA" display="https://www.flightradar24.com/data/aircraft/oo-sba"/>
    <hyperlink ref="J90" r:id="rId896" tooltip="3O136" display="https://www.flightradar24.com/data/flights/3o136"/>
    <hyperlink ref="K90" r:id="rId897" tooltip="Rabat-Sale Airport, Morocco" display="https://www.flightradar24.com/data/airports/rba"/>
    <hyperlink ref="L90" r:id="rId898" tooltip="Air Arabia" display="https://www.flightradar24.com/data/airlines/g9-aby"/>
    <hyperlink ref="M90" r:id="rId899" tooltip="CN-NMT" display="https://www.flightradar24.com/data/aircraft/cn-nmt"/>
    <hyperlink ref="K18" r:id="rId900" tooltip="Washington Dulles International Airport, United States" display="https://www.flightradar24.com/data/airports/iad"/>
    <hyperlink ref="L18" r:id="rId901" tooltip="United Airlines" display="https://www.flightradar24.com/data/airlines/ua-ual"/>
    <hyperlink ref="M18" r:id="rId902" tooltip="N2747U" display="https://www.flightradar24.com/data/aircraft/n2747u"/>
    <hyperlink ref="K91" r:id="rId903" tooltip="Madrid Barajas Airport, Spain" display="https://www.flightradar24.com/data/airports/mad"/>
    <hyperlink ref="L91" r:id="rId904" tooltip="Iberia" display="https://www.flightradar24.com/data/airlines/ib-ibe"/>
    <hyperlink ref="M91" r:id="rId905" tooltip="EC-NCM" display="https://www.flightradar24.com/data/aircraft/ec-ncm"/>
    <hyperlink ref="K11" r:id="rId906" tooltip="Freetown Lungi International Airport, Sierra Leone" display="https://www.flightradar24.com/data/airports/fna"/>
    <hyperlink ref="L11" r:id="rId907" tooltip="Brussels Airlines" display="https://www.flightradar24.com/data/airlines/sn-bel"/>
    <hyperlink ref="M11" r:id="rId908" tooltip="OO-SFE" display="https://www.flightradar24.com/data/aircraft/oo-sfe"/>
    <hyperlink ref="K26" r:id="rId909" tooltip="Dakar Blaise Diagne International Airport, Senegal" display="https://www.flightradar24.com/data/airports/dss"/>
    <hyperlink ref="L26" r:id="rId910" tooltip="Brussels Airlines" display="https://www.flightradar24.com/data/airlines/sn-bel"/>
    <hyperlink ref="M26" r:id="rId911" tooltip="OO-SFJ" display="https://www.flightradar24.com/data/aircraft/oo-sfj"/>
    <hyperlink ref="K78" r:id="rId912" tooltip="Barcelona El Prat Airport, Spain" display="https://www.flightradar24.com/data/airports/bcn"/>
    <hyperlink ref="L78" r:id="rId913" tooltip="Brussels Airlines" display="https://www.flightradar24.com/data/airlines/sn-bel"/>
    <hyperlink ref="M78" r:id="rId914" tooltip="OO-SNE" display="https://www.flightradar24.com/data/aircraft/oo-sne"/>
    <hyperlink ref="J92" r:id="rId915" tooltip="TU955" display="https://www.flightradar24.com/data/flights/tu955"/>
    <hyperlink ref="K92" r:id="rId916" tooltip="Tunis Carthage International Airport, Tunisia" display="https://www.flightradar24.com/data/airports/tun"/>
    <hyperlink ref="L92" r:id="rId917" tooltip="Tunisair" display="https://www.flightradar24.com/data/airlines/tu-tar"/>
    <hyperlink ref="M92" r:id="rId918" tooltip="TS-IMT" display="https://www.flightradar24.com/data/aircraft/ts-imt"/>
    <hyperlink ref="J93" r:id="rId919" tooltip="3O114" display="https://www.flightradar24.com/data/flights/3o114"/>
    <hyperlink ref="K93" r:id="rId920" tooltip="Tangier Ibn Battouta Airport, Morocco" display="https://www.flightradar24.com/data/airports/tng"/>
    <hyperlink ref="L93" r:id="rId921" tooltip="Air Arabia" display="https://www.flightradar24.com/data/airlines/g9-aby"/>
    <hyperlink ref="M93" r:id="rId922" tooltip="CN-NMP" display="https://www.flightradar24.com/data/aircraft/cn-nmp"/>
    <hyperlink ref="J96" r:id="rId923" tooltip="VF66" display="https://www.flightradar24.com/data/flights/vf66"/>
    <hyperlink ref="K96" r:id="rId924" tooltip="Istanbul Sabiha Gokcen International Airport, Turkey" display="https://www.flightradar24.com/data/airports/saw"/>
    <hyperlink ref="L96" r:id="rId925" tooltip="AJet" display="https://www.flightradar24.com/data/airlines/vf-tkj"/>
    <hyperlink ref="M96" r:id="rId926" tooltip="YL-LDJ" display="https://www.flightradar24.com/data/aircraft/yl-ldj"/>
    <hyperlink ref="J95" r:id="rId927" tooltip="3O138" display="https://www.flightradar24.com/data/flights/3o138"/>
    <hyperlink ref="K95" r:id="rId928" tooltip="Tetuan Sania Ramel Airport, Morocco" display="https://www.flightradar24.com/data/airports/ttu"/>
    <hyperlink ref="L95" r:id="rId929" tooltip="Air Arabia" display="https://www.flightradar24.com/data/airlines/g9-aby"/>
    <hyperlink ref="M95" r:id="rId930" tooltip="CN-NML" display="https://www.flightradar24.com/data/aircraft/cn-nml"/>
    <hyperlink ref="J97" r:id="rId931" tooltip="TB2511" display="https://www.flightradar24.com/data/flights/tb2511"/>
    <hyperlink ref="K97" r:id="rId932" tooltip="Agadir Al Massira Airport, Morocco" display="https://www.flightradar24.com/data/airports/aga"/>
    <hyperlink ref="L97" r:id="rId933" tooltip="TUI" display="https://www.flightradar24.com/data/airlines/x3-tui"/>
    <hyperlink ref="M97" r:id="rId934" tooltip="OO-JAX" display="https://www.flightradar24.com/data/aircraft/oo-jax"/>
    <hyperlink ref="J98" r:id="rId935" tooltip="3O118" display="https://www.flightradar24.com/data/flights/3o118"/>
    <hyperlink ref="K98" r:id="rId936" tooltip="Fes Saiss Airport, Morocco" display="https://www.flightradar24.com/data/airports/fez"/>
    <hyperlink ref="L98" r:id="rId937" tooltip="Air Arabia" display="https://www.flightradar24.com/data/airlines/g9-aby"/>
    <hyperlink ref="M98" r:id="rId938" tooltip="CN-NMI" display="https://www.flightradar24.com/data/aircraft/cn-nmi"/>
    <hyperlink ref="J105" r:id="rId939" tooltip="FR2917" display="https://www.flightradar24.com/data/flights/fr2917"/>
    <hyperlink ref="K105" r:id="rId940" tooltip="Barcelona El Prat Airport, Spain" display="https://www.flightradar24.com/data/airports/bcn"/>
    <hyperlink ref="L105" r:id="rId941" tooltip="Ryanair" display="https://www.flightradar24.com/data/airlines/fr-ryr"/>
    <hyperlink ref="M105" r:id="rId942" tooltip="EI-IGW" display="https://www.flightradar24.com/data/aircraft/ei-igw"/>
    <hyperlink ref="K101" r:id="rId943" tooltip="Munich Airport, Germany" display="https://www.flightradar24.com/data/airports/muc"/>
    <hyperlink ref="L101" r:id="rId944" tooltip="Lufthansa" display="https://www.flightradar24.com/data/airlines/lh-dlh"/>
    <hyperlink ref="M101" r:id="rId945" tooltip="D-ACNH" display="https://www.flightradar24.com/data/aircraft/d-acnh"/>
    <hyperlink ref="J107" r:id="rId946" tooltip="FR5235" display="https://www.flightradar24.com/data/flights/fr5235"/>
    <hyperlink ref="K107" r:id="rId947" tooltip="Pisa Galileo Galilei Airport, Italy" display="https://www.flightradar24.com/data/airports/psa"/>
    <hyperlink ref="L107" r:id="rId948" tooltip="Ryanair" display="https://www.flightradar24.com/data/airlines/fr-ryr"/>
    <hyperlink ref="M107" r:id="rId949" tooltip="9H-VVL" display="https://www.flightradar24.com/data/aircraft/9h-vvl"/>
    <hyperlink ref="J100" r:id="rId950" tooltip="TB1911" display="https://www.flightradar24.com/data/flights/tb1911"/>
    <hyperlink ref="K100" r:id="rId951" tooltip="Funchal Cristiano Ronaldo Airport, Portugal" display="https://www.flightradar24.com/data/airports/fnc"/>
    <hyperlink ref="L100" r:id="rId952" tooltip="TUI" display="https://www.flightradar24.com/data/airlines/x3-tui"/>
    <hyperlink ref="M100" r:id="rId953" tooltip="OO-TMS" display="https://www.flightradar24.com/data/aircraft/oo-tms"/>
    <hyperlink ref="J55" r:id="rId954" display="https://www.flightradar24.com/data/flights/"/>
    <hyperlink ref="K55" r:id="rId955" tooltip="Stuttgart Airport, Germany" display="https://www.flightradar24.com/data/airports/str"/>
    <hyperlink ref="M55" r:id="rId956" tooltip="D-CARO" display="https://www.flightradar24.com/data/aircraft/d-caro"/>
    <hyperlink ref="K106" r:id="rId957" tooltip="Frankfurt Airport, Germany" display="https://www.flightradar24.com/data/airports/fra"/>
    <hyperlink ref="L106" r:id="rId958" tooltip="Lufthansa" display="https://www.flightradar24.com/data/airlines/lh-dlh"/>
    <hyperlink ref="M106" r:id="rId959" tooltip="D-AECH" display="https://www.flightradar24.com/data/aircraft/d-aech"/>
    <hyperlink ref="J94" r:id="rId960" tooltip="SN3781" display="https://www.flightradar24.com/data/flights/sn3781"/>
    <hyperlink ref="K94" r:id="rId961" tooltip="Tenerife South Airport, Spain" display="https://www.flightradar24.com/data/airports/tfs"/>
    <hyperlink ref="L94" r:id="rId962" tooltip="Brussels Airlines" display="https://www.flightradar24.com/data/airlines/sn-bel"/>
    <hyperlink ref="M94" r:id="rId963" tooltip="OO-SNJ" display="https://www.flightradar24.com/data/aircraft/oo-snj"/>
    <hyperlink ref="J14" r:id="rId964" tooltip="HU492" display="https://www.flightradar24.com/data/flights/hu492"/>
    <hyperlink ref="K14" r:id="rId965" tooltip="Beijing Capital International Airport, China" display="https://www.flightradar24.com/data/airports/pek"/>
    <hyperlink ref="L14" r:id="rId966" tooltip="Hainan Airlines" display="https://www.flightradar24.com/data/airlines/hu-chh"/>
    <hyperlink ref="M14" r:id="rId967" tooltip="B-208S" display="https://www.flightradar24.com/data/aircraft/b-208s"/>
    <hyperlink ref="K102" r:id="rId968" tooltip="Bucharest Henri Coanda International Airport, Romania" display="https://www.flightradar24.com/data/airports/otp"/>
    <hyperlink ref="L102" r:id="rId969" tooltip="HiSky" display="https://www.flightradar24.com/data/airlines/h7-hym"/>
    <hyperlink ref="M102" r:id="rId970" tooltip="YR-SUN" display="https://www.flightradar24.com/data/aircraft/yr-sun"/>
    <hyperlink ref="J85" r:id="rId971" tooltip="TB351" display="https://www.flightradar24.com/data/flights/tb351"/>
    <hyperlink ref="K85" r:id="rId972" tooltip="Cancun International Airport, Mexico" display="https://www.flightradar24.com/data/airports/cun"/>
    <hyperlink ref="L85" r:id="rId973" tooltip="TUI" display="https://www.flightradar24.com/data/airlines/x3-tui"/>
    <hyperlink ref="M85" r:id="rId974" tooltip="PH-TFL" display="https://www.flightradar24.com/data/aircraft/ph-tfl"/>
    <hyperlink ref="J108" r:id="rId975" tooltip="TB1753" display="https://www.flightradar24.com/data/flights/tb1753"/>
    <hyperlink ref="K108" r:id="rId976" tooltip="Tenerife South Airport, Spain" display="https://www.flightradar24.com/data/airports/tfs"/>
    <hyperlink ref="L108" r:id="rId977" tooltip="SmartLynx" display="https://www.flightradar24.com/data/airlines/6y-art"/>
    <hyperlink ref="M108" r:id="rId978" tooltip="ES-SAB" display="https://www.flightradar24.com/data/aircraft/es-sab"/>
    <hyperlink ref="K110" r:id="rId979" tooltip="Keflavik International Airport, Iceland" display="https://www.flightradar24.com/data/airports/kef"/>
    <hyperlink ref="L110" r:id="rId980" tooltip="Icelandair" display="https://www.flightradar24.com/data/airlines/fi-ice"/>
    <hyperlink ref="M110" r:id="rId981" tooltip="TF-ICM" display="https://www.flightradar24.com/data/aircraft/tf-icm"/>
    <hyperlink ref="J71" r:id="rId982" tooltip="SN2213" display="https://www.flightradar24.com/data/flights/sn2213"/>
    <hyperlink ref="K71" r:id="rId983" tooltip="Samos International Airport, Greece" display="https://www.flightradar24.com/data/airports/smi"/>
    <hyperlink ref="L71" r:id="rId984" tooltip="Brussels Airlines" display="https://www.flightradar24.com/data/airlines/sn-bel"/>
    <hyperlink ref="M71" r:id="rId985" tooltip="OO-TCQ" display="https://www.flightradar24.com/data/aircraft/oo-tcq"/>
    <hyperlink ref="K87" r:id="rId986" tooltip="Nice Cote d'Azur Airport, France" display="https://www.flightradar24.com/data/airports/nce"/>
    <hyperlink ref="L87" r:id="rId987" tooltip="Brussels Airlines" display="https://www.flightradar24.com/data/airlines/sn-bel"/>
    <hyperlink ref="M87" r:id="rId988" tooltip="OO-SNI" display="https://www.flightradar24.com/data/aircraft/oo-sni"/>
    <hyperlink ref="K112" r:id="rId989" tooltip="Munich Airport, Germany" display="https://www.flightradar24.com/data/airports/muc"/>
    <hyperlink ref="L112" r:id="rId990" tooltip="Brussels Airlines" display="https://www.flightradar24.com/data/airlines/sn-bel"/>
    <hyperlink ref="M112" r:id="rId991" tooltip="OO-SSS" display="https://www.flightradar24.com/data/aircraft/oo-sss"/>
    <hyperlink ref="J111" r:id="rId992" tooltip="GQ801" display="https://www.flightradar24.com/data/flights/gq801"/>
    <hyperlink ref="K111" r:id="rId993" tooltip="Athens Eleftherios Venizelos, Greece" display="https://www.flightradar24.com/data/airports/ath"/>
    <hyperlink ref="L111" r:id="rId994" tooltip="SKY express" display="https://www.flightradar24.com/data/airlines/gq-seh"/>
    <hyperlink ref="M111" r:id="rId995" tooltip="SX-CHG" display="https://www.flightradar24.com/data/aircraft/sx-chg"/>
    <hyperlink ref="K121" r:id="rId996" tooltip="Bologna Guglielmo Marconi Airport, Italy" display="https://www.flightradar24.com/data/airports/blq"/>
    <hyperlink ref="L121" r:id="rId997" tooltip="Brussels Airlines" display="https://www.flightradar24.com/data/airlines/sn-bel"/>
    <hyperlink ref="M121" r:id="rId998" tooltip="OO-SSA" display="https://www.flightradar24.com/data/aircraft/oo-ssa"/>
    <hyperlink ref="J119" r:id="rId999" tooltip="WF1891" display="https://www.flightradar24.com/data/flights/wf1891"/>
    <hyperlink ref="K119" r:id="rId1000" tooltip="Bergen Flesland Airport, Norway" display="https://www.flightradar24.com/data/airports/bgo"/>
    <hyperlink ref="L119" r:id="rId1001" tooltip="Wideroe" display="https://www.flightradar24.com/data/airlines/wf-wif"/>
    <hyperlink ref="M119" r:id="rId1002" tooltip="LN-WEC" display="https://www.flightradar24.com/data/aircraft/ln-wec"/>
    <hyperlink ref="K117" r:id="rId1003" tooltip="Vilnius International Airport, Lithuania" display="https://www.flightradar24.com/data/airports/vno"/>
    <hyperlink ref="L117" r:id="rId1004" tooltip="Brussels Airlines" display="https://www.flightradar24.com/data/airlines/sn-bel"/>
    <hyperlink ref="M117" r:id="rId1005" tooltip="OO-SSV" display="https://www.flightradar24.com/data/aircraft/oo-ssv"/>
    <hyperlink ref="J116" r:id="rId1006" tooltip="SN3343" display="https://www.flightradar24.com/data/flights/sn3343"/>
    <hyperlink ref="K116" r:id="rId1007" tooltip="Ljubljana Joze Pucnik Airport, Slovenia" display="https://www.flightradar24.com/data/airports/lju"/>
    <hyperlink ref="L116" r:id="rId1008" tooltip="Brussels Airlines" display="https://www.flightradar24.com/data/airlines/sn-bel"/>
    <hyperlink ref="M116" r:id="rId1009" tooltip="OO-SSF" display="https://www.flightradar24.com/data/aircraft/oo-ssf"/>
    <hyperlink ref="J99" r:id="rId1010" tooltip="TB2161" display="https://www.flightradar24.com/data/flights/tb2161"/>
    <hyperlink ref="K99" r:id="rId1011" tooltip="Patras Araxos Airport, Greece" display="https://www.flightradar24.com/data/airports/gpa"/>
    <hyperlink ref="L99" r:id="rId1012" tooltip="TUI" display="https://www.flightradar24.com/data/airlines/x3-tui"/>
    <hyperlink ref="M99" r:id="rId1013" tooltip="OO-JAR" display="https://www.flightradar24.com/data/aircraft/oo-jar"/>
    <hyperlink ref="K84" r:id="rId1014" tooltip="New York Newark Liberty International Airport, United States" display="https://www.flightradar24.com/data/airports/ewr"/>
    <hyperlink ref="L84" r:id="rId1015" tooltip="United Airlines" display="https://www.flightradar24.com/data/airlines/ua-ual"/>
    <hyperlink ref="M84" r:id="rId1016" tooltip="N17128" display="https://www.flightradar24.com/data/aircraft/n17128"/>
    <hyperlink ref="K115" r:id="rId1017" tooltip="Madrid Barajas Airport, Spain" display="https://www.flightradar24.com/data/airports/mad"/>
    <hyperlink ref="L115" r:id="rId1018" tooltip="Brussels Airlines" display="https://www.flightradar24.com/data/airlines/sn-bel"/>
    <hyperlink ref="M115" r:id="rId1019" tooltip="OO-SBC" display="https://www.flightradar24.com/data/aircraft/oo-sbc"/>
    <hyperlink ref="K125" r:id="rId1020" tooltip="Stockholm Arlanda Airport, Sweden" display="https://www.flightradar24.com/data/airports/arn"/>
    <hyperlink ref="L125" r:id="rId1021" tooltip="SAS" display="https://www.flightradar24.com/data/airlines/sk-sas"/>
    <hyperlink ref="M125" r:id="rId1022" tooltip="EI-SIL" display="https://www.flightradar24.com/data/aircraft/ei-sil"/>
    <hyperlink ref="K109" r:id="rId1023" tooltip="Porto Francisco de Sa Carneiro Airport, Portugal" display="https://www.flightradar24.com/data/airports/opo"/>
    <hyperlink ref="L109" r:id="rId1024" tooltip="Brussels Airlines" display="https://www.flightradar24.com/data/airlines/sn-bel"/>
    <hyperlink ref="M109" r:id="rId1025" tooltip="OO-SNK" display="https://www.flightradar24.com/data/aircraft/oo-snk"/>
    <hyperlink ref="K123" r:id="rId1026" tooltip="Istanbul Airport, Turkey" display="https://www.flightradar24.com/data/airports/ist"/>
    <hyperlink ref="L123" r:id="rId1027" tooltip="Turkish Airlines" display="https://www.flightradar24.com/data/airlines/tk-thy"/>
    <hyperlink ref="M123" r:id="rId1028" tooltip="TC-JTK" display="https://www.flightradar24.com/data/aircraft/tc-jtk"/>
    <hyperlink ref="K124" r:id="rId1029" tooltip="Stockholm Arlanda Airport, Sweden" display="https://www.flightradar24.com/data/airports/arn"/>
    <hyperlink ref="L124" r:id="rId1030" tooltip="Brussels Airlines" display="https://www.flightradar24.com/data/airlines/sn-bel"/>
    <hyperlink ref="M124" r:id="rId1031" tooltip="OO-SSX" display="https://www.flightradar24.com/data/aircraft/oo-ssx"/>
    <hyperlink ref="K131" r:id="rId1032" tooltip="Frankfurt Airport, Germany" display="https://www.flightradar24.com/data/airports/fra"/>
    <hyperlink ref="L131" r:id="rId1033" tooltip="Lufthansa" display="https://www.flightradar24.com/data/airlines/lh-dlh"/>
    <hyperlink ref="M131" r:id="rId1034" tooltip="D-AILE" display="https://www.flightradar24.com/data/aircraft/d-aile"/>
    <hyperlink ref="K133" r:id="rId1035" tooltip="Vienna International Airport, Austria" display="https://www.flightradar24.com/data/airports/vie"/>
    <hyperlink ref="L133" r:id="rId1036" tooltip="Austrian Airlines" display="https://www.flightradar24.com/data/airlines/os-aua"/>
    <hyperlink ref="M133" r:id="rId1037" tooltip="OE-LBX" display="https://www.flightradar24.com/data/aircraft/oe-lbx"/>
    <hyperlink ref="K113" r:id="rId1038" tooltip="Rome Leonardo da Vinci Fiumicino Airport, Italy" display="https://www.flightradar24.com/data/airports/fco"/>
    <hyperlink ref="L113" r:id="rId1039" tooltip="Brussels Airlines" display="https://www.flightradar24.com/data/airlines/sn-bel"/>
    <hyperlink ref="M113" r:id="rId1040" tooltip="OO-TCH" display="https://www.flightradar24.com/data/aircraft/oo-tch"/>
    <hyperlink ref="K137" r:id="rId1041" tooltip="Barcelona El Prat Airport, Spain" display="https://www.flightradar24.com/data/airports/bcn"/>
    <hyperlink ref="L137" r:id="rId1042" tooltip="Vueling" display="https://www.flightradar24.com/data/airlines/vy-vlg"/>
    <hyperlink ref="M137" r:id="rId1043" tooltip="EC-LLM" display="https://www.flightradar24.com/data/aircraft/ec-llm"/>
    <hyperlink ref="J130" r:id="rId1044" tooltip="AH2063" display="https://www.flightradar24.com/data/flights/ah2063"/>
    <hyperlink ref="K130" r:id="rId1045" tooltip="Algiers Houari Boumediene Airport, Algeria" display="https://www.flightradar24.com/data/airports/alg"/>
    <hyperlink ref="L130" r:id="rId1046" tooltip="Air Algerie" display="https://www.flightradar24.com/data/airlines/ah-dah"/>
    <hyperlink ref="M130" r:id="rId1047" tooltip="7T-VKP" display="https://www.flightradar24.com/data/aircraft/7t-vkp"/>
    <hyperlink ref="K139" r:id="rId1048" tooltip="Zurich Airport, Switzerland" display="https://www.flightradar24.com/data/airports/zrh"/>
    <hyperlink ref="L139" r:id="rId1049" tooltip="Swiss" display="https://www.flightradar24.com/data/airlines/lx-swr"/>
    <hyperlink ref="M139" r:id="rId1050" tooltip="HB-JBF" display="https://www.flightradar24.com/data/aircraft/hb-jbf"/>
    <hyperlink ref="J128" r:id="rId1051" tooltip="TB2421" display="https://www.flightradar24.com/data/flights/tb2421"/>
    <hyperlink ref="K128" r:id="rId1052" tooltip="Zakynthos International Airport, Greece" display="https://www.flightradar24.com/data/airports/zth"/>
    <hyperlink ref="L128" r:id="rId1053" tooltip="TUI" display="https://www.flightradar24.com/data/airlines/x3-tui"/>
    <hyperlink ref="M128" r:id="rId1054" tooltip="OO-JAL" display="https://www.flightradar24.com/data/aircraft/oo-jal"/>
    <hyperlink ref="K143" r:id="rId1055" tooltip="Amsterdam Schiphol Airport, Netherlands" display="https://www.flightradar24.com/data/airports/ams"/>
    <hyperlink ref="L143" r:id="rId1056" tooltip="KLM" display="https://www.flightradar24.com/data/airlines/kl-klm"/>
    <hyperlink ref="M143" r:id="rId1057" tooltip="PH-EXP" display="https://www.flightradar24.com/data/aircraft/ph-exp"/>
    <hyperlink ref="J140" r:id="rId1058" tooltip="XR7651" display="https://www.flightradar24.com/data/flights/xr7651"/>
    <hyperlink ref="K140" r:id="rId1059" tooltip="Burgas Airport, Bulgaria" display="https://www.flightradar24.com/data/airports/boj"/>
    <hyperlink ref="L140" r:id="rId1060" tooltip="Corendon Airlines" display="https://www.flightradar24.com/data/airlines/xc-cai"/>
    <hyperlink ref="M140" r:id="rId1061" tooltip="9H-CXB" display="https://www.flightradar24.com/data/aircraft/9h-cxb"/>
    <hyperlink ref="K129" r:id="rId1062" tooltip="Budapest Ferenc Liszt International Airport, Hungary" display="https://www.flightradar24.com/data/airports/bud"/>
    <hyperlink ref="L129" r:id="rId1063" tooltip="Brussels Airlines" display="https://www.flightradar24.com/data/airlines/sn-bel"/>
    <hyperlink ref="M129" r:id="rId1064" tooltip="OO-SSL" display="https://www.flightradar24.com/data/aircraft/oo-ssl"/>
    <hyperlink ref="J120" r:id="rId1065" tooltip="H5721" display="https://www.flightradar24.com/data/flights/h5721"/>
    <hyperlink ref="K120" r:id="rId1066" tooltip="Cannes Mandelieu Airport, France" display="https://www.flightradar24.com/data/airports/ceq"/>
    <hyperlink ref="L120" r:id="rId1067" tooltip="VistaJet" display="https://www.flightradar24.com/data/airlines/-vjt"/>
    <hyperlink ref="M120" r:id="rId1068" tooltip="D-AIRZ" display="https://www.flightradar24.com/data/aircraft/d-airz"/>
    <hyperlink ref="J144" r:id="rId1069" tooltip="TB2661" display="https://www.flightradar24.com/data/flights/tb2661"/>
    <hyperlink ref="K144" r:id="rId1070" tooltip="Tangier Ibn Battouta Airport, Morocco" display="https://www.flightradar24.com/data/airports/tng"/>
    <hyperlink ref="L144" r:id="rId1071" tooltip="Leav Aviation" display="https://www.flightradar24.com/data/airlines/kk-ngn"/>
    <hyperlink ref="M144" r:id="rId1072" tooltip="D-ANNE" display="https://www.flightradar24.com/data/aircraft/d-anne"/>
    <hyperlink ref="K118" r:id="rId1073" tooltip="Dubai International Airport, United Arab Emirates" display="https://www.flightradar24.com/data/airports/dxb"/>
    <hyperlink ref="L118" r:id="rId1074" tooltip="Emirates" display="https://www.flightradar24.com/data/airlines/ek-uae"/>
    <hyperlink ref="M118" r:id="rId1075" tooltip="A6-EQJ" display="https://www.flightradar24.com/data/aircraft/a6-eqj"/>
    <hyperlink ref="J149" r:id="rId1076" tooltip="FR1453" display="https://www.flightradar24.com/data/flights/fr1453"/>
    <hyperlink ref="K149" r:id="rId1077" tooltip="Dublin Airport, Ireland" display="https://www.flightradar24.com/data/airports/dub"/>
    <hyperlink ref="L149" r:id="rId1078" tooltip="Ryanair" display="https://www.flightradar24.com/data/airlines/fr-ryr"/>
    <hyperlink ref="M149" r:id="rId1079" tooltip="EI-EBY" display="https://www.flightradar24.com/data/aircraft/ei-eby"/>
    <hyperlink ref="K122" r:id="rId1080" tooltip="Oslo Gardermoen Airport, Norway" display="https://www.flightradar24.com/data/airports/osl"/>
    <hyperlink ref="L122" r:id="rId1081" tooltip="Brussels Airlines" display="https://www.flightradar24.com/data/airlines/sn-bel"/>
    <hyperlink ref="M122" r:id="rId1082" tooltip="OO-SSJ" display="https://www.flightradar24.com/data/aircraft/oo-ssj"/>
    <hyperlink ref="K127" r:id="rId1083" tooltip="Warsaw Chopin Airport, Poland" display="https://www.flightradar24.com/data/airports/waw"/>
    <hyperlink ref="L127" r:id="rId1084" tooltip="Brussels Airlines" display="https://www.flightradar24.com/data/airlines/sn-bel"/>
    <hyperlink ref="M127" r:id="rId1085" tooltip="OO-SSU" display="https://www.flightradar24.com/data/aircraft/oo-ssu"/>
    <hyperlink ref="J138" r:id="rId1086" tooltip="TB1551" display="https://www.flightradar24.com/data/flights/tb1551"/>
    <hyperlink ref="K138" r:id="rId1087" tooltip="Gran Canaria Airport, Spain" display="https://www.flightradar24.com/data/airports/lpa"/>
    <hyperlink ref="L138" r:id="rId1088" tooltip="TUI" display="https://www.flightradar24.com/data/airlines/x3-tui"/>
    <hyperlink ref="M138" r:id="rId1089" tooltip="OO-TUV" display="https://www.flightradar24.com/data/aircraft/oo-tuv"/>
    <hyperlink ref="J141" r:id="rId1090" tooltip="TB2951" display="https://www.flightradar24.com/data/flights/tb2951"/>
    <hyperlink ref="K141" r:id="rId1091" tooltip="Tirana International Airport, Albania" display="https://www.flightradar24.com/data/airports/tia"/>
    <hyperlink ref="L141" r:id="rId1092" tooltip="SmartLynx" display="https://www.flightradar24.com/data/airlines/6y-art"/>
    <hyperlink ref="M141" r:id="rId1093" tooltip="ES-SAW" display="https://www.flightradar24.com/data/aircraft/es-saw"/>
    <hyperlink ref="J148" r:id="rId1094" tooltip="VY1471" display="https://www.flightradar24.com/data/flights/vy1471"/>
    <hyperlink ref="K148" r:id="rId1095" tooltip="Bilbao Airport, Spain" display="https://www.flightradar24.com/data/airports/bio"/>
    <hyperlink ref="L148" r:id="rId1096" tooltip="Vueling" display="https://www.flightradar24.com/data/airlines/vy-vlg"/>
    <hyperlink ref="M148" r:id="rId1097" tooltip="EC-MXG" display="https://www.flightradar24.com/data/aircraft/ec-mxg"/>
    <hyperlink ref="J155" r:id="rId1098" tooltip="A3539" display="https://www.flightradar24.com/data/flights/a3539"/>
    <hyperlink ref="K155" r:id="rId1099" tooltip="Thessaloniki International Airport, Greece" display="https://www.flightradar24.com/data/airports/skg"/>
    <hyperlink ref="L155" r:id="rId1100" tooltip="Aegean Airlines" display="https://www.flightradar24.com/data/airlines/a3-aee"/>
    <hyperlink ref="K134" r:id="rId1101" tooltip="Vienna International Airport, Austria" display="https://www.flightradar24.com/data/airports/vie"/>
    <hyperlink ref="L134" r:id="rId1102" tooltip="Brussels Airlines (Tintin comics Livery)" display="https://www.flightradar24.com/data/airlines/sn-bel"/>
    <hyperlink ref="M134" r:id="rId1103" tooltip="OO-SNB" display="https://www.flightradar24.com/data/aircraft/oo-snb"/>
    <hyperlink ref="J145" r:id="rId1104" tooltip="TB2327" display="https://www.flightradar24.com/data/flights/tb2327"/>
    <hyperlink ref="K145" r:id="rId1105" tooltip="Mytilene International Airport, Greece" display="https://www.flightradar24.com/data/airports/mjt"/>
    <hyperlink ref="L145" r:id="rId1106" tooltip="SmartLynx" display="https://www.flightradar24.com/data/airlines/6y-art"/>
    <hyperlink ref="M145" r:id="rId1107" tooltip="ES-SAX" display="https://www.flightradar24.com/data/aircraft/es-sax"/>
    <hyperlink ref="J147" r:id="rId1108" tooltip="AZ149" display="https://www.flightradar24.com/data/flights/az149"/>
    <hyperlink ref="K147" r:id="rId1109" tooltip="Milan Linate Airport, Italy" display="https://www.flightradar24.com/data/airports/lin"/>
    <hyperlink ref="L147" r:id="rId1110" tooltip="ITA Airways" display="https://www.flightradar24.com/data/airlines/az-ity"/>
    <hyperlink ref="M147" r:id="rId1111" tooltip="EI-HHP" display="https://www.flightradar24.com/data/aircraft/ei-hhp"/>
    <hyperlink ref="K136" r:id="rId1112" tooltip="Gothenburg Landvetter Airport, Sweden" display="https://www.flightradar24.com/data/airports/got"/>
    <hyperlink ref="L136" r:id="rId1113" tooltip="Brussels Airlines" display="https://www.flightradar24.com/data/airlines/sn-bel"/>
    <hyperlink ref="M136" r:id="rId1114" tooltip="OO-SSB" display="https://www.flightradar24.com/data/aircraft/oo-ssb"/>
    <hyperlink ref="J146" r:id="rId1115" tooltip="FH8067" display="https://www.flightradar24.com/data/flights/fh8067"/>
    <hyperlink ref="K146" r:id="rId1116" tooltip="Bodrum Milas Airport, Turkey" display="https://www.flightradar24.com/data/airports/bjv"/>
    <hyperlink ref="L146" r:id="rId1117" tooltip="Freebird Airlines" display="https://www.flightradar24.com/data/airlines/fh-fhy"/>
    <hyperlink ref="M146" r:id="rId1118" tooltip="TC-FBO" display="https://www.flightradar24.com/data/aircraft/tc-fbo"/>
    <hyperlink ref="J114" r:id="rId1119" tooltip="HV9009" display="https://www.flightradar24.com/data/flights/hv9009"/>
    <hyperlink ref="K114" r:id="rId1120" tooltip="Ibiza Airport, Spain" display="https://www.flightradar24.com/data/airports/ibz"/>
    <hyperlink ref="L114" r:id="rId1121" tooltip="Transavia" display="https://www.flightradar24.com/data/airlines/hv-tra"/>
    <hyperlink ref="M114" r:id="rId1122" tooltip="PH-HSB" display="https://www.flightradar24.com/data/aircraft/ph-hsb"/>
    <hyperlink ref="K158" r:id="rId1123" tooltip="Copenhagen Airport, Denmark" display="https://www.flightradar24.com/data/airports/cph"/>
    <hyperlink ref="L158" r:id="rId1124" tooltip="SAS" display="https://www.flightradar24.com/data/airlines/sk-sas"/>
    <hyperlink ref="M158" r:id="rId1125" tooltip="LN-RGM" display="https://www.flightradar24.com/data/aircraft/ln-rgm"/>
    <hyperlink ref="J103" r:id="rId1126" tooltip="TB3407" display="https://www.flightradar24.com/data/flights/tb3407"/>
    <hyperlink ref="K103" r:id="rId1127" tooltip="Algiers Houari Boumediene Airport, Algeria" display="https://www.flightradar24.com/data/airports/alg"/>
    <hyperlink ref="L103" r:id="rId1128" tooltip="TUI (Family Life Hotels Livery)" display="https://www.flightradar24.com/data/airlines/x3-tui"/>
    <hyperlink ref="M103" r:id="rId1129" tooltip="OO-JAF" display="https://www.flightradar24.com/data/aircraft/oo-jaf"/>
    <hyperlink ref="K154" r:id="rId1130" tooltip="Lisbon Humberto Delgado Airport, Portugal" display="https://www.flightradar24.com/data/airports/lis"/>
    <hyperlink ref="L154" r:id="rId1131" tooltip="TAP Air Portugal" display="https://www.flightradar24.com/data/airlines/tp-tap"/>
    <hyperlink ref="M154" r:id="rId1132" tooltip="CS-TTP" display="https://www.flightradar24.com/data/aircraft/cs-ttp"/>
    <hyperlink ref="J126" r:id="rId1133" tooltip="HV9033" display="https://www.flightradar24.com/data/flights/hv9033"/>
    <hyperlink ref="K126" r:id="rId1134" tooltip="Malaga Costa Del Sol Airport, Spain" display="https://www.flightradar24.com/data/airports/agp"/>
    <hyperlink ref="L126" r:id="rId1135" tooltip="Transavia" display="https://www.flightradar24.com/data/airlines/hv-tra"/>
    <hyperlink ref="M126" r:id="rId1136" tooltip="PH-HXM" display="https://www.flightradar24.com/data/aircraft/ph-hxm"/>
    <hyperlink ref="K157" r:id="rId1137" tooltip="Cairo International Airport, Egypt" display="https://www.flightradar24.com/data/airports/cai"/>
    <hyperlink ref="L157" r:id="rId1138" tooltip="Egyptair" display="https://www.flightradar24.com/data/airlines/ms-msr"/>
    <hyperlink ref="M157" r:id="rId1139" tooltip="SU-GED" display="https://www.flightradar24.com/data/aircraft/su-ged"/>
    <hyperlink ref="J132" r:id="rId1140" tooltip="SN3737" display="https://www.flightradar24.com/data/flights/sn3737"/>
    <hyperlink ref="K132" r:id="rId1141" tooltip="Malaga Costa Del Sol Airport, Spain" display="https://www.flightradar24.com/data/airports/agp"/>
    <hyperlink ref="L132" r:id="rId1142" tooltip="Brussels Airlines" display="https://www.flightradar24.com/data/airlines/sn-bel"/>
    <hyperlink ref="M132" r:id="rId1143" tooltip="OO-SNH" display="https://www.flightradar24.com/data/aircraft/oo-snh"/>
    <hyperlink ref="K161" r:id="rId1144" tooltip="Munich Airport, Germany" display="https://www.flightradar24.com/data/airports/muc"/>
    <hyperlink ref="L161" r:id="rId1145" tooltip="Lufthansa" display="https://www.flightradar24.com/data/airlines/lh-dlh"/>
    <hyperlink ref="M161" r:id="rId1146" tooltip="D-AIBF" display="https://www.flightradar24.com/data/aircraft/d-aibf"/>
    <hyperlink ref="K142" r:id="rId1147" tooltip="Berlin Brandenburg Airport, Germany" display="https://www.flightradar24.com/data/airports/ber"/>
    <hyperlink ref="L142" r:id="rId1148" tooltip="Brussels Airlines" display="https://www.flightradar24.com/data/airlines/sn-bel"/>
    <hyperlink ref="M142" r:id="rId1149" tooltip="OO-SNF" display="https://www.flightradar24.com/data/aircraft/oo-snf"/>
    <hyperlink ref="K135" r:id="rId1150" tooltip="Prague Vaclav Havel Airport, Czechia" display="https://www.flightradar24.com/data/airports/prg"/>
    <hyperlink ref="L135" r:id="rId1151" tooltip="Brussels Airlines" display="https://www.flightradar24.com/data/airlines/sn-bel"/>
    <hyperlink ref="M135" r:id="rId1152" tooltip="OO-SSO" display="https://www.flightradar24.com/data/aircraft/oo-sso"/>
    <hyperlink ref="J104" r:id="rId1153" tooltip="SN3149" display="https://www.flightradar24.com/data/flights/sn3149"/>
    <hyperlink ref="K104" r:id="rId1154" tooltip="Milan Linate Airport, Italy" display="https://www.flightradar24.com/data/airports/lin"/>
    <hyperlink ref="L104" r:id="rId1155" tooltip="Brussels Airlines" display="https://www.flightradar24.com/data/airlines/sn-bel"/>
    <hyperlink ref="M104" r:id="rId1156" tooltip="OO-SNL" display="https://www.flightradar24.com/data/aircraft/oo-snl"/>
    <hyperlink ref="K151" r:id="rId1157" tooltip="Doha Hamad International Airport, Qatar" display="https://www.flightradar24.com/data/airports/doh"/>
    <hyperlink ref="L151" r:id="rId1158" tooltip="Qatar Airways" display="https://www.flightradar24.com/data/airlines/qr-qtr"/>
    <hyperlink ref="M151" r:id="rId1159" tooltip="A7-BDD" display="https://www.flightradar24.com/data/aircraft/a7-bdd"/>
    <hyperlink ref="J164" r:id="rId1160" tooltip="U21748" display="https://www.flightradar24.com/data/flights/u21748"/>
    <hyperlink ref="K164" r:id="rId1161" tooltip="Nice Cote d'Azur Airport, France" display="https://www.flightradar24.com/data/airports/nce"/>
    <hyperlink ref="L164" r:id="rId1162" tooltip="easyJet" display="https://www.flightradar24.com/data/airlines/u2-ezy"/>
    <hyperlink ref="M164" r:id="rId1163" tooltip="OE-IJR" display="https://www.flightradar24.com/data/aircraft/oe-ijr"/>
    <hyperlink ref="K162" r:id="rId1164" tooltip="London Heathrow Airport, United Kingdom" display="https://www.flightradar24.com/data/airports/lhr"/>
    <hyperlink ref="L162" r:id="rId1165" tooltip="Brussels Airlines (Amare Tomorrowland Livery)" display="https://www.flightradar24.com/data/airlines/sn-bel"/>
    <hyperlink ref="M162" r:id="rId1166" tooltip="OO-SBB" display="https://www.flightradar24.com/data/aircraft/oo-sbb"/>
    <hyperlink ref="K160" r:id="rId1167" tooltip="Lisbon Humberto Delgado Airport, Portugal" display="https://www.flightradar24.com/data/airports/lis"/>
    <hyperlink ref="L160" r:id="rId1168" tooltip="Brussels Airlines (Yes to Europe Livery)" display="https://www.flightradar24.com/data/airlines/sn-bel"/>
    <hyperlink ref="M160" r:id="rId1169" tooltip="OO-TCV" display="https://www.flightradar24.com/data/aircraft/oo-tcv"/>
    <hyperlink ref="J152" r:id="rId1170" tooltip="SN2627" display="https://www.flightradar24.com/data/flights/sn2627"/>
    <hyperlink ref="K152" r:id="rId1171" tooltip="Hamburg Airport, Germany" display="https://www.flightradar24.com/data/airports/ham"/>
    <hyperlink ref="L152" r:id="rId1172" tooltip="Brussels Airlines" display="https://www.flightradar24.com/data/airlines/sn-bel"/>
    <hyperlink ref="M152" r:id="rId1173" tooltip="OO-SSQ" display="https://www.flightradar24.com/data/aircraft/oo-ssq"/>
    <hyperlink ref="J153" r:id="rId1174" display="https://www.flightradar24.com/data/flights/"/>
    <hyperlink ref="K153" r:id="rId1175" tooltip="Genoa Cristoforo Colombo Airport, Italy" display="https://www.flightradar24.com/data/airports/goa"/>
    <hyperlink ref="L153" r:id="rId1176" tooltip="GlobeAir" display="https://www.flightradar24.com/data/airlines/-gac"/>
    <hyperlink ref="M153" r:id="rId1177" tooltip="OE-FWF" display="https://www.flightradar24.com/data/aircraft/oe-fwf"/>
    <hyperlink ref="K163" r:id="rId1178" tooltip="Izmir Adnan Menderes International Airport, Turkey" display="https://www.flightradar24.com/data/airports/adb"/>
    <hyperlink ref="L163" r:id="rId1179" tooltip="SunExpress" display="https://www.flightradar24.com/data/airlines/xq-sxs"/>
    <hyperlink ref="M163" r:id="rId1180" tooltip="TC-SPA" display="https://www.flightradar24.com/data/aircraft/tc-spa"/>
    <hyperlink ref="K167" r:id="rId1181" tooltip="Antalya Airport, Turkey" display="https://www.flightradar24.com/data/airports/ayt"/>
    <hyperlink ref="L167" r:id="rId1182" tooltip="SunExpress" display="https://www.flightradar24.com/data/airlines/xq-sxs"/>
    <hyperlink ref="M167" r:id="rId1183" tooltip="TC-SPJ" display="https://www.flightradar24.com/data/aircraft/tc-spj"/>
    <hyperlink ref="J166" r:id="rId1184" tooltip="TB2941" display="https://www.flightradar24.com/data/flights/tb2941"/>
    <hyperlink ref="K166" r:id="rId1185" tooltip="Pristina Adem Jashari International Airport, Kosovo" display="https://www.flightradar24.com/data/airports/prn"/>
    <hyperlink ref="L166" r:id="rId1186" tooltip="SmartLynx" display="https://www.flightradar24.com/data/airlines/6y-art"/>
    <hyperlink ref="M166" r:id="rId1187" tooltip="ES-SAA" display="https://www.flightradar24.com/data/aircraft/es-saa"/>
    <hyperlink ref="J168" r:id="rId1188" tooltip="BJ397" display="https://www.flightradar24.com/data/flights/bj397"/>
    <hyperlink ref="K168" r:id="rId1189" tooltip="Tunis Carthage International Airport, Tunisia" display="https://www.flightradar24.com/data/airports/tun"/>
    <hyperlink ref="L168" r:id="rId1190" tooltip="Nouvelair" display="https://www.flightradar24.com/data/airlines/bj-lbt"/>
    <hyperlink ref="M168" r:id="rId1191" tooltip="TS-INO" display="https://www.flightradar24.com/data/aircraft/ts-ino"/>
    <hyperlink ref="K165" r:id="rId1192" tooltip="Rome Leonardo da Vinci Fiumicino Airport, Italy" display="https://www.flightradar24.com/data/airports/fco"/>
    <hyperlink ref="L165" r:id="rId1193" tooltip="Brussels Airlines (Star Alliance Livery)" display="https://www.flightradar24.com/data/airlines/sn-bel"/>
    <hyperlink ref="M165" r:id="rId1194" tooltip="OO-SNP" display="https://www.flightradar24.com/data/aircraft/oo-snp"/>
    <hyperlink ref="J170" r:id="rId1195" tooltip="AT833" display="https://www.flightradar24.com/data/flights/at833"/>
    <hyperlink ref="K170" r:id="rId1196" tooltip="Casablanca Mohammed V International Airport, Morocco" display="https://www.flightradar24.com/data/airports/cmn"/>
    <hyperlink ref="L170" r:id="rId1197" tooltip="Royal Air Maroc" display="https://www.flightradar24.com/data/airlines/at-ram"/>
    <hyperlink ref="M170" r:id="rId1198" tooltip="CN-RGW" display="https://www.flightradar24.com/data/aircraft/cn-rgw"/>
    <hyperlink ref="K159" r:id="rId1199" tooltip="Munich Airport, Germany" display="https://www.flightradar24.com/data/airports/muc"/>
    <hyperlink ref="L159" r:id="rId1200" tooltip="Brussels Airlines (Star Alliance Livery)" display="https://www.flightradar24.com/data/airlines/sn-bel"/>
    <hyperlink ref="M159" r:id="rId1201" tooltip="OO-SSY" display="https://www.flightradar24.com/data/aircraft/oo-ssy"/>
    <hyperlink ref="K172" r:id="rId1202" tooltip="Istanbul Airport, Turkey" display="https://www.flightradar24.com/data/airports/ist"/>
    <hyperlink ref="L172" r:id="rId1203" tooltip="Turkish Airlines" display="https://www.flightradar24.com/data/airlines/tk-thy"/>
    <hyperlink ref="M172" r:id="rId1204" tooltip="TC-JTR" display="https://www.flightradar24.com/data/aircraft/tc-jtr"/>
    <hyperlink ref="J171" r:id="rId1205" tooltip="UNI132" display="https://www.flightradar24.com/data/flights/uni132"/>
    <hyperlink ref="K171" r:id="rId1206" tooltip="Cologne Bonn Airport, Germany" display="https://www.flightradar24.com/data/airports/cgn"/>
    <hyperlink ref="L171" r:id="rId1207" tooltip="Unicair" display="https://www.flightradar24.com/data/airlines/-uni"/>
    <hyperlink ref="M171" r:id="rId1208" tooltip="D-CICU" display="https://www.flightradar24.com/data/aircraft/d-cicu"/>
    <hyperlink ref="J169" r:id="rId1209" display="https://www.flightradar24.com/data/flights/"/>
    <hyperlink ref="K169" r:id="rId1210" tooltip="Luxembourg Findel Airport, Luxembourg" display="https://www.flightradar24.com/data/airports/lux"/>
    <hyperlink ref="L169" r:id="rId1211" tooltip="Luxembourg Air Ambulance" display="https://www.flightradar24.com/data/airlines/-lrq"/>
    <hyperlink ref="M169" r:id="rId1212" tooltip="LX-TWO" display="https://www.flightradar24.com/data/aircraft/lx-two"/>
    <hyperlink ref="J173" r:id="rId1213" tooltip="EK182" display="https://www.flightradar24.com/data/flights/ek182"/>
    <hyperlink ref="K173" r:id="rId1214" tooltip="Dubai International Airport, United Arab Emirates" display="https://www.flightradar24.com/data/airports/dxb"/>
    <hyperlink ref="L173" r:id="rId1215" tooltip="Emirates" display="https://www.flightradar24.com/data/airlines/ek-uae"/>
    <hyperlink ref="M173" r:id="rId1216" tooltip="A6-EQL" display="https://www.flightradar24.com/data/aircraft/a6-eql"/>
    <hyperlink ref="M155" r:id="rId1217" tooltip="OO-SSX" display="https://www.flightradar24.com/data/aircraft/oo-ssx"/>
    <hyperlink ref="M41" r:id="rId1218"/>
    <hyperlink ref="M156" r:id="rId1219" tooltip="OO-SSN" display="https://www.flightradar24.com/data/aircraft/oo-ssn"/>
    <hyperlink ref="L156" r:id="rId1220" tooltip="Brussels Airlines" display="https://www.flightradar24.com/data/airlines/sn-bel"/>
    <hyperlink ref="K156" r:id="rId1221" tooltip="Geneva International Airport, Switzerland" display="https://www.flightradar24.com/data/airports/gva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5368AF75-709B-A844-BAF9-C7218CA5FD06}">
            <xm:f>NOT(ISERROR(SEARCH("-",O3)))</xm:f>
            <xm:f>"-"</xm:f>
            <x14:dxf>
              <font>
                <color rgb="FF00B050"/>
              </font>
            </x14:dxf>
          </x14:cfRule>
          <xm:sqref>O273:P391 S273:S391 S3:T3 S4:S177 O3:P177 T3:T272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P172"/>
  <sheetViews>
    <sheetView tabSelected="1" zoomScale="70" zoomScaleNormal="70" workbookViewId="0">
      <pane xSplit="1" ySplit="1" topLeftCell="B106" activePane="bottomRight" state="frozen"/>
      <selection pane="topRight" activeCell="B1" sqref="B1"/>
      <selection pane="bottomLeft" activeCell="A2" sqref="A2"/>
      <selection pane="bottomRight" activeCell="K152" sqref="K152"/>
    </sheetView>
  </sheetViews>
  <sheetFormatPr baseColWidth="10" defaultColWidth="6.33203125" defaultRowHeight="15.5"/>
  <cols>
    <col min="1" max="1" width="6.58203125" style="102" customWidth="1"/>
  </cols>
  <sheetData>
    <row r="1" spans="1:172" s="101" customFormat="1">
      <c r="A1" s="104"/>
      <c r="B1" s="105">
        <v>1</v>
      </c>
      <c r="C1" s="105">
        <v>2</v>
      </c>
      <c r="D1" s="105">
        <v>3</v>
      </c>
      <c r="E1" s="105">
        <v>4</v>
      </c>
      <c r="F1" s="105">
        <v>5</v>
      </c>
      <c r="G1" s="105">
        <v>6</v>
      </c>
      <c r="H1" s="105">
        <v>7</v>
      </c>
      <c r="I1" s="105">
        <v>8</v>
      </c>
      <c r="J1" s="105">
        <v>9</v>
      </c>
      <c r="K1" s="105">
        <v>10</v>
      </c>
      <c r="L1" s="105">
        <v>11</v>
      </c>
      <c r="M1" s="105">
        <v>12</v>
      </c>
      <c r="N1" s="105">
        <v>13</v>
      </c>
      <c r="O1" s="105">
        <v>14</v>
      </c>
      <c r="P1" s="105">
        <v>15</v>
      </c>
      <c r="Q1" s="105">
        <v>16</v>
      </c>
      <c r="R1" s="105">
        <v>17</v>
      </c>
      <c r="S1" s="105">
        <v>18</v>
      </c>
      <c r="T1" s="105">
        <v>19</v>
      </c>
      <c r="U1" s="105">
        <v>20</v>
      </c>
      <c r="V1" s="105">
        <v>21</v>
      </c>
      <c r="W1" s="105">
        <v>22</v>
      </c>
      <c r="X1" s="105">
        <v>23</v>
      </c>
      <c r="Y1" s="105">
        <v>24</v>
      </c>
      <c r="Z1" s="105">
        <v>25</v>
      </c>
      <c r="AA1" s="105">
        <v>26</v>
      </c>
      <c r="AB1" s="105">
        <v>27</v>
      </c>
      <c r="AC1" s="105">
        <v>28</v>
      </c>
      <c r="AD1" s="105">
        <v>29</v>
      </c>
      <c r="AE1" s="105">
        <v>30</v>
      </c>
      <c r="AF1" s="105">
        <v>31</v>
      </c>
      <c r="AG1" s="105">
        <v>32</v>
      </c>
      <c r="AH1" s="105">
        <v>33</v>
      </c>
      <c r="AI1" s="105">
        <v>34</v>
      </c>
      <c r="AJ1" s="105">
        <v>35</v>
      </c>
      <c r="AK1" s="105">
        <v>36</v>
      </c>
      <c r="AL1" s="105">
        <v>37</v>
      </c>
      <c r="AM1" s="105">
        <v>38</v>
      </c>
      <c r="AN1" s="105">
        <v>39</v>
      </c>
      <c r="AO1" s="105">
        <v>40</v>
      </c>
      <c r="AP1" s="105">
        <v>41</v>
      </c>
      <c r="AQ1" s="105">
        <v>42</v>
      </c>
      <c r="AR1" s="105">
        <v>43</v>
      </c>
      <c r="AS1" s="105">
        <v>44</v>
      </c>
      <c r="AT1" s="105">
        <v>45</v>
      </c>
      <c r="AU1" s="105">
        <v>46</v>
      </c>
      <c r="AV1" s="105">
        <v>47</v>
      </c>
      <c r="AW1" s="105">
        <v>48</v>
      </c>
      <c r="AX1" s="105">
        <v>49</v>
      </c>
      <c r="AY1" s="105">
        <v>50</v>
      </c>
      <c r="AZ1" s="105">
        <v>51</v>
      </c>
      <c r="BA1" s="105">
        <v>52</v>
      </c>
      <c r="BB1" s="105">
        <v>53</v>
      </c>
      <c r="BC1" s="105">
        <v>54</v>
      </c>
      <c r="BD1" s="105">
        <v>55</v>
      </c>
      <c r="BE1" s="105">
        <v>56</v>
      </c>
      <c r="BF1" s="105">
        <v>57</v>
      </c>
      <c r="BG1" s="105">
        <v>58</v>
      </c>
      <c r="BH1" s="105">
        <v>59</v>
      </c>
      <c r="BI1" s="105">
        <v>60</v>
      </c>
      <c r="BJ1" s="105">
        <v>61</v>
      </c>
      <c r="BK1" s="105">
        <v>62</v>
      </c>
      <c r="BL1" s="105">
        <v>63</v>
      </c>
      <c r="BM1" s="105">
        <v>64</v>
      </c>
      <c r="BN1" s="105">
        <v>65</v>
      </c>
      <c r="BO1" s="105">
        <v>66</v>
      </c>
      <c r="BP1" s="105">
        <v>67</v>
      </c>
      <c r="BQ1" s="105">
        <v>68</v>
      </c>
      <c r="BR1" s="105">
        <v>69</v>
      </c>
      <c r="BS1" s="105">
        <v>70</v>
      </c>
      <c r="BT1" s="105">
        <v>71</v>
      </c>
      <c r="BU1" s="105">
        <v>72</v>
      </c>
      <c r="BV1" s="105">
        <v>73</v>
      </c>
      <c r="BW1" s="105">
        <v>74</v>
      </c>
      <c r="BX1" s="105">
        <v>75</v>
      </c>
      <c r="BY1" s="105">
        <v>76</v>
      </c>
      <c r="BZ1" s="105">
        <v>77</v>
      </c>
      <c r="CA1" s="105">
        <v>78</v>
      </c>
      <c r="CB1" s="105">
        <v>79</v>
      </c>
      <c r="CC1" s="105">
        <v>80</v>
      </c>
      <c r="CD1" s="105">
        <v>81</v>
      </c>
      <c r="CE1" s="105">
        <v>82</v>
      </c>
      <c r="CF1" s="105">
        <v>83</v>
      </c>
      <c r="CG1" s="105">
        <v>84</v>
      </c>
      <c r="CH1" s="105">
        <v>85</v>
      </c>
      <c r="CI1" s="105">
        <v>86</v>
      </c>
      <c r="CJ1" s="105">
        <v>87</v>
      </c>
      <c r="CK1" s="105">
        <v>88</v>
      </c>
      <c r="CL1" s="105">
        <v>89</v>
      </c>
      <c r="CM1" s="105">
        <v>90</v>
      </c>
      <c r="CN1" s="105">
        <v>91</v>
      </c>
      <c r="CO1" s="105">
        <v>92</v>
      </c>
      <c r="CP1" s="105">
        <v>93</v>
      </c>
      <c r="CQ1" s="105">
        <v>94</v>
      </c>
      <c r="CR1" s="105">
        <v>95</v>
      </c>
      <c r="CS1" s="105">
        <v>96</v>
      </c>
      <c r="CT1" s="105">
        <v>97</v>
      </c>
      <c r="CU1" s="105">
        <v>98</v>
      </c>
      <c r="CV1" s="105">
        <v>99</v>
      </c>
      <c r="CW1" s="105">
        <v>100</v>
      </c>
      <c r="CX1" s="105">
        <v>101</v>
      </c>
      <c r="CY1" s="105">
        <v>102</v>
      </c>
      <c r="CZ1" s="105">
        <v>103</v>
      </c>
      <c r="DA1" s="105">
        <v>104</v>
      </c>
      <c r="DB1" s="105">
        <v>105</v>
      </c>
      <c r="DC1" s="105">
        <v>106</v>
      </c>
      <c r="DD1" s="105">
        <v>107</v>
      </c>
      <c r="DE1" s="105">
        <v>108</v>
      </c>
      <c r="DF1" s="105">
        <v>109</v>
      </c>
      <c r="DG1" s="105">
        <v>110</v>
      </c>
      <c r="DH1" s="105">
        <v>111</v>
      </c>
      <c r="DI1" s="105">
        <v>112</v>
      </c>
      <c r="DJ1" s="105">
        <v>113</v>
      </c>
      <c r="DK1" s="105">
        <v>114</v>
      </c>
      <c r="DL1" s="105">
        <v>115</v>
      </c>
      <c r="DM1" s="105">
        <v>116</v>
      </c>
      <c r="DN1" s="105">
        <v>117</v>
      </c>
      <c r="DO1" s="105">
        <v>118</v>
      </c>
      <c r="DP1" s="105">
        <v>119</v>
      </c>
      <c r="DQ1" s="105">
        <v>120</v>
      </c>
      <c r="DR1" s="105">
        <v>121</v>
      </c>
      <c r="DS1" s="105">
        <v>122</v>
      </c>
      <c r="DT1" s="105">
        <v>123</v>
      </c>
      <c r="DU1" s="105">
        <v>124</v>
      </c>
      <c r="DV1" s="105">
        <v>125</v>
      </c>
      <c r="DW1" s="105">
        <v>126</v>
      </c>
      <c r="DX1" s="105">
        <v>127</v>
      </c>
      <c r="DY1" s="105">
        <v>128</v>
      </c>
      <c r="DZ1" s="105">
        <v>129</v>
      </c>
      <c r="EA1" s="105">
        <v>130</v>
      </c>
      <c r="EB1" s="105">
        <v>131</v>
      </c>
      <c r="EC1" s="105">
        <v>132</v>
      </c>
      <c r="ED1" s="105">
        <v>133</v>
      </c>
      <c r="EE1" s="105">
        <v>134</v>
      </c>
      <c r="EF1" s="105">
        <v>135</v>
      </c>
      <c r="EG1" s="105">
        <v>136</v>
      </c>
      <c r="EH1" s="105">
        <v>137</v>
      </c>
      <c r="EI1" s="105">
        <v>138</v>
      </c>
      <c r="EJ1" s="105">
        <v>139</v>
      </c>
      <c r="EK1" s="105">
        <v>140</v>
      </c>
      <c r="EL1" s="105">
        <v>141</v>
      </c>
      <c r="EM1" s="105">
        <v>142</v>
      </c>
      <c r="EN1" s="105">
        <v>143</v>
      </c>
      <c r="EO1" s="105">
        <v>144</v>
      </c>
      <c r="EP1" s="105">
        <v>145</v>
      </c>
      <c r="EQ1" s="105">
        <v>146</v>
      </c>
      <c r="ER1" s="105">
        <v>147</v>
      </c>
      <c r="ES1" s="105">
        <v>148</v>
      </c>
      <c r="ET1" s="105">
        <v>149</v>
      </c>
      <c r="EU1" s="105">
        <v>150</v>
      </c>
      <c r="EV1" s="105">
        <v>151</v>
      </c>
      <c r="EW1" s="105">
        <v>152</v>
      </c>
      <c r="EX1" s="105">
        <v>153</v>
      </c>
      <c r="EY1" s="105">
        <v>154</v>
      </c>
      <c r="EZ1" s="105">
        <v>155</v>
      </c>
      <c r="FA1" s="105">
        <v>156</v>
      </c>
      <c r="FB1" s="105">
        <v>157</v>
      </c>
      <c r="FC1" s="105">
        <v>158</v>
      </c>
      <c r="FD1" s="105">
        <v>159</v>
      </c>
      <c r="FE1" s="105">
        <v>160</v>
      </c>
      <c r="FF1" s="105">
        <v>161</v>
      </c>
      <c r="FG1" s="105">
        <v>162</v>
      </c>
      <c r="FH1" s="105">
        <v>163</v>
      </c>
      <c r="FI1" s="105">
        <v>164</v>
      </c>
      <c r="FJ1" s="105">
        <v>165</v>
      </c>
      <c r="FK1" s="105">
        <v>166</v>
      </c>
      <c r="FL1" s="105">
        <v>167</v>
      </c>
      <c r="FM1" s="105">
        <v>168</v>
      </c>
      <c r="FN1" s="105">
        <v>169</v>
      </c>
      <c r="FO1" s="105">
        <v>170</v>
      </c>
      <c r="FP1" s="105">
        <v>171</v>
      </c>
    </row>
    <row r="2" spans="1:172">
      <c r="A2" s="104">
        <v>1</v>
      </c>
      <c r="B2" s="106">
        <v>0</v>
      </c>
      <c r="C2" s="107">
        <v>61</v>
      </c>
      <c r="D2" s="107">
        <v>279</v>
      </c>
      <c r="E2" s="107">
        <v>280</v>
      </c>
      <c r="F2" s="107">
        <v>281</v>
      </c>
      <c r="G2" s="107">
        <v>299</v>
      </c>
      <c r="H2" s="107">
        <v>379</v>
      </c>
      <c r="I2" s="107">
        <v>386</v>
      </c>
      <c r="J2" s="107">
        <v>404</v>
      </c>
      <c r="K2" s="107">
        <v>404</v>
      </c>
      <c r="L2" s="107">
        <v>409</v>
      </c>
      <c r="M2" s="107">
        <v>409</v>
      </c>
      <c r="N2" s="107">
        <v>419</v>
      </c>
      <c r="O2" s="107">
        <v>424</v>
      </c>
      <c r="P2" s="107">
        <v>429</v>
      </c>
      <c r="Q2" s="107">
        <v>434</v>
      </c>
      <c r="R2" s="107">
        <v>444</v>
      </c>
      <c r="S2" s="107">
        <v>449</v>
      </c>
      <c r="T2" s="107">
        <v>459</v>
      </c>
      <c r="U2" s="107">
        <v>459</v>
      </c>
      <c r="V2" s="107">
        <v>464</v>
      </c>
      <c r="W2" s="107">
        <v>464</v>
      </c>
      <c r="X2" s="107">
        <v>469</v>
      </c>
      <c r="Y2" s="107">
        <v>469</v>
      </c>
      <c r="Z2" s="107">
        <v>474</v>
      </c>
      <c r="AA2" s="107">
        <v>479</v>
      </c>
      <c r="AB2" s="107">
        <v>484</v>
      </c>
      <c r="AC2" s="107">
        <v>494</v>
      </c>
      <c r="AD2" s="107">
        <v>494</v>
      </c>
      <c r="AE2" s="107">
        <v>499</v>
      </c>
      <c r="AF2" s="107">
        <v>499</v>
      </c>
      <c r="AG2" s="107">
        <v>504</v>
      </c>
      <c r="AH2" s="107">
        <v>504</v>
      </c>
      <c r="AI2" s="107">
        <v>504</v>
      </c>
      <c r="AJ2" s="107">
        <v>504</v>
      </c>
      <c r="AK2" s="107">
        <v>514</v>
      </c>
      <c r="AL2" s="107">
        <v>514</v>
      </c>
      <c r="AM2" s="107">
        <v>514</v>
      </c>
      <c r="AN2" s="107">
        <v>514</v>
      </c>
      <c r="AO2" s="107">
        <v>514</v>
      </c>
      <c r="AP2" s="107">
        <v>519</v>
      </c>
      <c r="AQ2" s="107">
        <v>519</v>
      </c>
      <c r="AR2" s="107">
        <v>519</v>
      </c>
      <c r="AS2" s="107">
        <v>519</v>
      </c>
      <c r="AT2" s="107">
        <v>524</v>
      </c>
      <c r="AU2" s="107">
        <v>524</v>
      </c>
      <c r="AV2" s="107">
        <v>529</v>
      </c>
      <c r="AW2" s="107">
        <v>529</v>
      </c>
      <c r="AX2" s="107">
        <v>529</v>
      </c>
      <c r="AY2" s="107">
        <v>529</v>
      </c>
      <c r="AZ2" s="107">
        <v>534</v>
      </c>
      <c r="BA2" s="107">
        <v>534</v>
      </c>
      <c r="BB2" s="107">
        <v>534</v>
      </c>
      <c r="BC2" s="107">
        <v>539</v>
      </c>
      <c r="BD2" s="107">
        <v>539</v>
      </c>
      <c r="BE2" s="107">
        <v>544</v>
      </c>
      <c r="BF2" s="107">
        <v>544</v>
      </c>
      <c r="BG2" s="107">
        <v>554</v>
      </c>
      <c r="BH2" s="107">
        <v>559</v>
      </c>
      <c r="BI2" s="107">
        <v>564</v>
      </c>
      <c r="BJ2" s="107">
        <v>569</v>
      </c>
      <c r="BK2" s="107">
        <v>569</v>
      </c>
      <c r="BL2" s="107">
        <v>569</v>
      </c>
      <c r="BM2" s="107">
        <v>579</v>
      </c>
      <c r="BN2" s="107">
        <v>579</v>
      </c>
      <c r="BO2" s="107">
        <v>584</v>
      </c>
      <c r="BP2" s="107">
        <v>584</v>
      </c>
      <c r="BQ2" s="107">
        <v>589</v>
      </c>
      <c r="BR2" s="107">
        <v>594</v>
      </c>
      <c r="BS2" s="107">
        <v>594</v>
      </c>
      <c r="BT2" s="107">
        <v>604</v>
      </c>
      <c r="BU2" s="107">
        <v>604</v>
      </c>
      <c r="BV2" s="107">
        <v>609</v>
      </c>
      <c r="BW2" s="107">
        <v>609</v>
      </c>
      <c r="BX2" s="107">
        <v>614</v>
      </c>
      <c r="BY2" s="107">
        <v>614</v>
      </c>
      <c r="BZ2" s="107">
        <v>619</v>
      </c>
      <c r="CA2" s="107">
        <v>619</v>
      </c>
      <c r="CB2" s="107">
        <v>624</v>
      </c>
      <c r="CC2" s="107">
        <v>639</v>
      </c>
      <c r="CD2" s="107">
        <v>639</v>
      </c>
      <c r="CE2" s="107">
        <v>639</v>
      </c>
      <c r="CF2" s="107">
        <v>644</v>
      </c>
      <c r="CG2" s="107">
        <v>649</v>
      </c>
      <c r="CH2" s="107">
        <v>654</v>
      </c>
      <c r="CI2" s="107">
        <v>659</v>
      </c>
      <c r="CJ2" s="107">
        <v>664</v>
      </c>
      <c r="CK2" s="107">
        <v>669</v>
      </c>
      <c r="CL2" s="107">
        <v>684</v>
      </c>
      <c r="CM2" s="107">
        <v>684</v>
      </c>
      <c r="CN2" s="107">
        <v>694</v>
      </c>
      <c r="CO2" s="107">
        <v>704</v>
      </c>
      <c r="CP2" s="107">
        <v>714</v>
      </c>
      <c r="CQ2" s="107">
        <v>714</v>
      </c>
      <c r="CR2" s="107">
        <v>719</v>
      </c>
      <c r="CS2" s="107">
        <v>724</v>
      </c>
      <c r="CT2" s="107">
        <v>729</v>
      </c>
      <c r="CU2" s="107">
        <v>734</v>
      </c>
      <c r="CV2" s="107">
        <v>734</v>
      </c>
      <c r="CW2" s="107">
        <v>739</v>
      </c>
      <c r="CX2" s="107">
        <v>746</v>
      </c>
      <c r="CY2" s="107">
        <v>749</v>
      </c>
      <c r="CZ2" s="107">
        <v>749</v>
      </c>
      <c r="DA2" s="107">
        <v>749</v>
      </c>
      <c r="DB2" s="107">
        <v>754</v>
      </c>
      <c r="DC2" s="107">
        <v>769</v>
      </c>
      <c r="DD2" s="107">
        <v>769</v>
      </c>
      <c r="DE2" s="107">
        <v>769</v>
      </c>
      <c r="DF2" s="107">
        <v>779</v>
      </c>
      <c r="DG2" s="107">
        <v>784</v>
      </c>
      <c r="DH2" s="107">
        <v>784</v>
      </c>
      <c r="DI2" s="107">
        <v>784</v>
      </c>
      <c r="DJ2" s="107">
        <v>789</v>
      </c>
      <c r="DK2" s="107">
        <v>799</v>
      </c>
      <c r="DL2" s="107">
        <v>799</v>
      </c>
      <c r="DM2" s="107">
        <v>799</v>
      </c>
      <c r="DN2" s="107">
        <v>799</v>
      </c>
      <c r="DO2" s="107">
        <v>804</v>
      </c>
      <c r="DP2" s="107">
        <v>809</v>
      </c>
      <c r="DQ2" s="107">
        <v>809</v>
      </c>
      <c r="DR2" s="107">
        <v>809</v>
      </c>
      <c r="DS2" s="107">
        <v>814</v>
      </c>
      <c r="DT2" s="107">
        <v>819</v>
      </c>
      <c r="DU2" s="107">
        <v>819</v>
      </c>
      <c r="DV2" s="107">
        <v>824</v>
      </c>
      <c r="DW2" s="107">
        <v>824</v>
      </c>
      <c r="DX2" s="107">
        <v>829</v>
      </c>
      <c r="DY2" s="107">
        <v>829</v>
      </c>
      <c r="DZ2" s="107">
        <v>839</v>
      </c>
      <c r="EA2" s="107">
        <v>839</v>
      </c>
      <c r="EB2" s="107">
        <v>844</v>
      </c>
      <c r="EC2" s="107">
        <v>849</v>
      </c>
      <c r="ED2" s="107">
        <v>854</v>
      </c>
      <c r="EE2" s="107">
        <v>859</v>
      </c>
      <c r="EF2" s="107">
        <v>859</v>
      </c>
      <c r="EG2" s="107">
        <v>859</v>
      </c>
      <c r="EH2" s="107">
        <v>859</v>
      </c>
      <c r="EI2" s="107">
        <v>864</v>
      </c>
      <c r="EJ2" s="107">
        <v>874</v>
      </c>
      <c r="EK2" s="107">
        <v>874</v>
      </c>
      <c r="EL2" s="107">
        <v>874</v>
      </c>
      <c r="EM2" s="107">
        <v>879</v>
      </c>
      <c r="EN2" s="107">
        <v>879</v>
      </c>
      <c r="EO2" s="107">
        <v>881</v>
      </c>
      <c r="EP2" s="107">
        <v>884</v>
      </c>
      <c r="EQ2" s="107">
        <v>889</v>
      </c>
      <c r="ER2" s="107">
        <v>889</v>
      </c>
      <c r="ES2" s="107">
        <v>894</v>
      </c>
      <c r="ET2" s="107">
        <v>894</v>
      </c>
      <c r="EU2" s="107">
        <v>899</v>
      </c>
      <c r="EV2" s="107">
        <v>901</v>
      </c>
      <c r="EW2" s="107">
        <v>909</v>
      </c>
      <c r="EX2" s="107">
        <v>909</v>
      </c>
      <c r="EY2" s="107">
        <v>914</v>
      </c>
      <c r="EZ2" s="107">
        <v>914</v>
      </c>
      <c r="FA2" s="107">
        <v>919</v>
      </c>
      <c r="FB2" s="107">
        <v>939</v>
      </c>
      <c r="FC2" s="107">
        <v>944</v>
      </c>
      <c r="FD2" s="107">
        <v>949</v>
      </c>
      <c r="FE2" s="107">
        <v>959</v>
      </c>
      <c r="FF2" s="107">
        <v>965</v>
      </c>
      <c r="FG2" s="107">
        <v>969</v>
      </c>
      <c r="FH2" s="107">
        <v>974</v>
      </c>
      <c r="FI2" s="107">
        <v>979</v>
      </c>
      <c r="FJ2" s="107">
        <v>1009</v>
      </c>
      <c r="FK2" s="107">
        <v>1019</v>
      </c>
      <c r="FL2" s="107">
        <v>1038</v>
      </c>
      <c r="FM2" s="107">
        <v>1054</v>
      </c>
      <c r="FN2" s="107">
        <v>1068</v>
      </c>
      <c r="FO2" s="107">
        <v>1074</v>
      </c>
      <c r="FP2" s="103">
        <v>1159</v>
      </c>
    </row>
    <row r="3" spans="1:172">
      <c r="A3" s="104">
        <v>2</v>
      </c>
      <c r="B3" s="107">
        <v>-61</v>
      </c>
      <c r="C3" s="106">
        <v>0</v>
      </c>
      <c r="D3" s="107">
        <v>218</v>
      </c>
      <c r="E3" s="107">
        <v>219</v>
      </c>
      <c r="F3" s="107">
        <v>220</v>
      </c>
      <c r="G3" s="107">
        <v>238</v>
      </c>
      <c r="H3" s="107">
        <v>318</v>
      </c>
      <c r="I3" s="107">
        <v>325</v>
      </c>
      <c r="J3" s="107">
        <v>343</v>
      </c>
      <c r="K3" s="107">
        <v>343</v>
      </c>
      <c r="L3" s="107">
        <v>348</v>
      </c>
      <c r="M3" s="107">
        <v>348</v>
      </c>
      <c r="N3" s="107">
        <v>358</v>
      </c>
      <c r="O3" s="107">
        <v>363</v>
      </c>
      <c r="P3" s="107">
        <v>368</v>
      </c>
      <c r="Q3" s="107">
        <v>373</v>
      </c>
      <c r="R3" s="107">
        <v>383</v>
      </c>
      <c r="S3" s="107">
        <v>388</v>
      </c>
      <c r="T3" s="107">
        <v>398</v>
      </c>
      <c r="U3" s="107">
        <v>398</v>
      </c>
      <c r="V3" s="107">
        <v>403</v>
      </c>
      <c r="W3" s="107">
        <v>403</v>
      </c>
      <c r="X3" s="107">
        <v>408</v>
      </c>
      <c r="Y3" s="107">
        <v>408</v>
      </c>
      <c r="Z3" s="107">
        <v>413</v>
      </c>
      <c r="AA3" s="107">
        <v>418</v>
      </c>
      <c r="AB3" s="107">
        <v>423</v>
      </c>
      <c r="AC3" s="107">
        <v>433</v>
      </c>
      <c r="AD3" s="107">
        <v>433</v>
      </c>
      <c r="AE3" s="107">
        <v>438</v>
      </c>
      <c r="AF3" s="107">
        <v>438</v>
      </c>
      <c r="AG3" s="107">
        <v>443</v>
      </c>
      <c r="AH3" s="107">
        <v>443</v>
      </c>
      <c r="AI3" s="107">
        <v>443</v>
      </c>
      <c r="AJ3" s="107">
        <v>443</v>
      </c>
      <c r="AK3" s="107">
        <v>453</v>
      </c>
      <c r="AL3" s="107">
        <v>453</v>
      </c>
      <c r="AM3" s="107">
        <v>453</v>
      </c>
      <c r="AN3" s="107">
        <v>453</v>
      </c>
      <c r="AO3" s="107">
        <v>453</v>
      </c>
      <c r="AP3" s="107">
        <v>458</v>
      </c>
      <c r="AQ3" s="107">
        <v>458</v>
      </c>
      <c r="AR3" s="107">
        <v>458</v>
      </c>
      <c r="AS3" s="107">
        <v>458</v>
      </c>
      <c r="AT3" s="107">
        <v>463</v>
      </c>
      <c r="AU3" s="107">
        <v>463</v>
      </c>
      <c r="AV3" s="107">
        <v>468</v>
      </c>
      <c r="AW3" s="107">
        <v>468</v>
      </c>
      <c r="AX3" s="107">
        <v>468</v>
      </c>
      <c r="AY3" s="107">
        <v>468</v>
      </c>
      <c r="AZ3" s="107">
        <v>473</v>
      </c>
      <c r="BA3" s="107">
        <v>473</v>
      </c>
      <c r="BB3" s="107">
        <v>473</v>
      </c>
      <c r="BC3" s="107">
        <v>478</v>
      </c>
      <c r="BD3" s="107">
        <v>478</v>
      </c>
      <c r="BE3" s="107">
        <v>483</v>
      </c>
      <c r="BF3" s="107">
        <v>483</v>
      </c>
      <c r="BG3" s="107">
        <v>493</v>
      </c>
      <c r="BH3" s="107">
        <v>498</v>
      </c>
      <c r="BI3" s="107">
        <v>503</v>
      </c>
      <c r="BJ3" s="107">
        <v>508</v>
      </c>
      <c r="BK3" s="107">
        <v>508</v>
      </c>
      <c r="BL3" s="107">
        <v>508</v>
      </c>
      <c r="BM3" s="107">
        <v>518</v>
      </c>
      <c r="BN3" s="107">
        <v>518</v>
      </c>
      <c r="BO3" s="107">
        <v>523</v>
      </c>
      <c r="BP3" s="107">
        <v>523</v>
      </c>
      <c r="BQ3" s="107">
        <v>528</v>
      </c>
      <c r="BR3" s="107">
        <v>533</v>
      </c>
      <c r="BS3" s="107">
        <v>533</v>
      </c>
      <c r="BT3" s="107">
        <v>543</v>
      </c>
      <c r="BU3" s="107">
        <v>543</v>
      </c>
      <c r="BV3" s="107">
        <v>548</v>
      </c>
      <c r="BW3" s="107">
        <v>548</v>
      </c>
      <c r="BX3" s="107">
        <v>553</v>
      </c>
      <c r="BY3" s="107">
        <v>553</v>
      </c>
      <c r="BZ3" s="107">
        <v>558</v>
      </c>
      <c r="CA3" s="107">
        <v>558</v>
      </c>
      <c r="CB3" s="107">
        <v>563</v>
      </c>
      <c r="CC3" s="107">
        <v>578</v>
      </c>
      <c r="CD3" s="107">
        <v>578</v>
      </c>
      <c r="CE3" s="107">
        <v>578</v>
      </c>
      <c r="CF3" s="107">
        <v>583</v>
      </c>
      <c r="CG3" s="107">
        <v>588</v>
      </c>
      <c r="CH3" s="107">
        <v>593</v>
      </c>
      <c r="CI3" s="107">
        <v>598</v>
      </c>
      <c r="CJ3" s="107">
        <v>603</v>
      </c>
      <c r="CK3" s="107">
        <v>608</v>
      </c>
      <c r="CL3" s="107">
        <v>623</v>
      </c>
      <c r="CM3" s="107">
        <v>623</v>
      </c>
      <c r="CN3" s="107">
        <v>633</v>
      </c>
      <c r="CO3" s="107">
        <v>643</v>
      </c>
      <c r="CP3" s="107">
        <v>653</v>
      </c>
      <c r="CQ3" s="107">
        <v>653</v>
      </c>
      <c r="CR3" s="107">
        <v>658</v>
      </c>
      <c r="CS3" s="107">
        <v>663</v>
      </c>
      <c r="CT3" s="107">
        <v>668</v>
      </c>
      <c r="CU3" s="107">
        <v>673</v>
      </c>
      <c r="CV3" s="107">
        <v>673</v>
      </c>
      <c r="CW3" s="107">
        <v>678</v>
      </c>
      <c r="CX3" s="107">
        <v>685</v>
      </c>
      <c r="CY3" s="107">
        <v>688</v>
      </c>
      <c r="CZ3" s="107">
        <v>688</v>
      </c>
      <c r="DA3" s="107">
        <v>688</v>
      </c>
      <c r="DB3" s="107">
        <v>693</v>
      </c>
      <c r="DC3" s="107">
        <v>708</v>
      </c>
      <c r="DD3" s="107">
        <v>708</v>
      </c>
      <c r="DE3" s="107">
        <v>708</v>
      </c>
      <c r="DF3" s="107">
        <v>718</v>
      </c>
      <c r="DG3" s="107">
        <v>723</v>
      </c>
      <c r="DH3" s="107">
        <v>723</v>
      </c>
      <c r="DI3" s="107">
        <v>723</v>
      </c>
      <c r="DJ3" s="107">
        <v>728</v>
      </c>
      <c r="DK3" s="107">
        <v>738</v>
      </c>
      <c r="DL3" s="107">
        <v>738</v>
      </c>
      <c r="DM3" s="107">
        <v>738</v>
      </c>
      <c r="DN3" s="107">
        <v>738</v>
      </c>
      <c r="DO3" s="107">
        <v>743</v>
      </c>
      <c r="DP3" s="107">
        <v>748</v>
      </c>
      <c r="DQ3" s="107">
        <v>748</v>
      </c>
      <c r="DR3" s="107">
        <v>748</v>
      </c>
      <c r="DS3" s="107">
        <v>753</v>
      </c>
      <c r="DT3" s="107">
        <v>758</v>
      </c>
      <c r="DU3" s="107">
        <v>758</v>
      </c>
      <c r="DV3" s="107">
        <v>763</v>
      </c>
      <c r="DW3" s="107">
        <v>763</v>
      </c>
      <c r="DX3" s="107">
        <v>768</v>
      </c>
      <c r="DY3" s="107">
        <v>768</v>
      </c>
      <c r="DZ3" s="107">
        <v>778</v>
      </c>
      <c r="EA3" s="107">
        <v>778</v>
      </c>
      <c r="EB3" s="107">
        <v>783</v>
      </c>
      <c r="EC3" s="107">
        <v>788</v>
      </c>
      <c r="ED3" s="107">
        <v>793</v>
      </c>
      <c r="EE3" s="107">
        <v>798</v>
      </c>
      <c r="EF3" s="107">
        <v>798</v>
      </c>
      <c r="EG3" s="107">
        <v>798</v>
      </c>
      <c r="EH3" s="107">
        <v>798</v>
      </c>
      <c r="EI3" s="107">
        <v>803</v>
      </c>
      <c r="EJ3" s="107">
        <v>813</v>
      </c>
      <c r="EK3" s="107">
        <v>813</v>
      </c>
      <c r="EL3" s="107">
        <v>813</v>
      </c>
      <c r="EM3" s="107">
        <v>818</v>
      </c>
      <c r="EN3" s="107">
        <v>818</v>
      </c>
      <c r="EO3" s="107">
        <v>820</v>
      </c>
      <c r="EP3" s="107">
        <v>823</v>
      </c>
      <c r="EQ3" s="107">
        <v>828</v>
      </c>
      <c r="ER3" s="107">
        <v>828</v>
      </c>
      <c r="ES3" s="107">
        <v>833</v>
      </c>
      <c r="ET3" s="107">
        <v>833</v>
      </c>
      <c r="EU3" s="107">
        <v>838</v>
      </c>
      <c r="EV3" s="107">
        <v>840</v>
      </c>
      <c r="EW3" s="107">
        <v>848</v>
      </c>
      <c r="EX3" s="107">
        <v>848</v>
      </c>
      <c r="EY3" s="107">
        <v>853</v>
      </c>
      <c r="EZ3" s="107">
        <v>853</v>
      </c>
      <c r="FA3" s="107">
        <v>858</v>
      </c>
      <c r="FB3" s="107">
        <v>878</v>
      </c>
      <c r="FC3" s="107">
        <v>883</v>
      </c>
      <c r="FD3" s="107">
        <v>888</v>
      </c>
      <c r="FE3" s="107">
        <v>898</v>
      </c>
      <c r="FF3" s="107">
        <v>904</v>
      </c>
      <c r="FG3" s="107">
        <v>908</v>
      </c>
      <c r="FH3" s="107">
        <v>913</v>
      </c>
      <c r="FI3" s="107">
        <v>918</v>
      </c>
      <c r="FJ3" s="107">
        <v>948</v>
      </c>
      <c r="FK3" s="107">
        <v>958</v>
      </c>
      <c r="FL3" s="107">
        <v>977</v>
      </c>
      <c r="FM3" s="107">
        <v>993</v>
      </c>
      <c r="FN3" s="107">
        <v>1007</v>
      </c>
      <c r="FO3" s="107">
        <v>1013</v>
      </c>
      <c r="FP3" s="103">
        <v>1098</v>
      </c>
    </row>
    <row r="4" spans="1:172">
      <c r="A4" s="104">
        <v>3</v>
      </c>
      <c r="B4" s="107">
        <v>-279</v>
      </c>
      <c r="C4" s="107">
        <v>-218</v>
      </c>
      <c r="D4" s="106">
        <v>0</v>
      </c>
      <c r="E4" s="107">
        <v>1</v>
      </c>
      <c r="F4" s="107">
        <v>2</v>
      </c>
      <c r="G4" s="107">
        <v>20</v>
      </c>
      <c r="H4" s="107">
        <v>100</v>
      </c>
      <c r="I4" s="107">
        <v>107</v>
      </c>
      <c r="J4" s="107">
        <v>125</v>
      </c>
      <c r="K4" s="107">
        <v>125</v>
      </c>
      <c r="L4" s="107">
        <v>130</v>
      </c>
      <c r="M4" s="107">
        <v>130</v>
      </c>
      <c r="N4" s="107">
        <v>140</v>
      </c>
      <c r="O4" s="107">
        <v>145</v>
      </c>
      <c r="P4" s="107">
        <v>150</v>
      </c>
      <c r="Q4" s="107">
        <v>155</v>
      </c>
      <c r="R4" s="107">
        <v>165</v>
      </c>
      <c r="S4" s="107">
        <v>170</v>
      </c>
      <c r="T4" s="107">
        <v>180</v>
      </c>
      <c r="U4" s="107">
        <v>180</v>
      </c>
      <c r="V4" s="107">
        <v>185</v>
      </c>
      <c r="W4" s="107">
        <v>185</v>
      </c>
      <c r="X4" s="107">
        <v>190</v>
      </c>
      <c r="Y4" s="107">
        <v>190</v>
      </c>
      <c r="Z4" s="107">
        <v>195</v>
      </c>
      <c r="AA4" s="107">
        <v>200</v>
      </c>
      <c r="AB4" s="107">
        <v>205</v>
      </c>
      <c r="AC4" s="107">
        <v>215</v>
      </c>
      <c r="AD4" s="107">
        <v>215</v>
      </c>
      <c r="AE4" s="107">
        <v>220</v>
      </c>
      <c r="AF4" s="107">
        <v>220</v>
      </c>
      <c r="AG4" s="107">
        <v>225</v>
      </c>
      <c r="AH4" s="107">
        <v>225</v>
      </c>
      <c r="AI4" s="107">
        <v>225</v>
      </c>
      <c r="AJ4" s="107">
        <v>225</v>
      </c>
      <c r="AK4" s="107">
        <v>235</v>
      </c>
      <c r="AL4" s="107">
        <v>235</v>
      </c>
      <c r="AM4" s="107">
        <v>235</v>
      </c>
      <c r="AN4" s="107">
        <v>235</v>
      </c>
      <c r="AO4" s="107">
        <v>235</v>
      </c>
      <c r="AP4" s="107">
        <v>240</v>
      </c>
      <c r="AQ4" s="107">
        <v>240</v>
      </c>
      <c r="AR4" s="107">
        <v>240</v>
      </c>
      <c r="AS4" s="107">
        <v>240</v>
      </c>
      <c r="AT4" s="107">
        <v>245</v>
      </c>
      <c r="AU4" s="107">
        <v>245</v>
      </c>
      <c r="AV4" s="107">
        <v>250</v>
      </c>
      <c r="AW4" s="107">
        <v>250</v>
      </c>
      <c r="AX4" s="107">
        <v>250</v>
      </c>
      <c r="AY4" s="107">
        <v>250</v>
      </c>
      <c r="AZ4" s="107">
        <v>255</v>
      </c>
      <c r="BA4" s="107">
        <v>255</v>
      </c>
      <c r="BB4" s="107">
        <v>255</v>
      </c>
      <c r="BC4" s="107">
        <v>260</v>
      </c>
      <c r="BD4" s="107">
        <v>260</v>
      </c>
      <c r="BE4" s="107">
        <v>265</v>
      </c>
      <c r="BF4" s="107">
        <v>265</v>
      </c>
      <c r="BG4" s="107">
        <v>275</v>
      </c>
      <c r="BH4" s="107">
        <v>280</v>
      </c>
      <c r="BI4" s="107">
        <v>285</v>
      </c>
      <c r="BJ4" s="107">
        <v>290</v>
      </c>
      <c r="BK4" s="107">
        <v>290</v>
      </c>
      <c r="BL4" s="107">
        <v>290</v>
      </c>
      <c r="BM4" s="107">
        <v>300</v>
      </c>
      <c r="BN4" s="107">
        <v>300</v>
      </c>
      <c r="BO4" s="107">
        <v>305</v>
      </c>
      <c r="BP4" s="107">
        <v>305</v>
      </c>
      <c r="BQ4" s="107">
        <v>310</v>
      </c>
      <c r="BR4" s="107">
        <v>315</v>
      </c>
      <c r="BS4" s="107">
        <v>315</v>
      </c>
      <c r="BT4" s="107">
        <v>325</v>
      </c>
      <c r="BU4" s="107">
        <v>325</v>
      </c>
      <c r="BV4" s="107">
        <v>330</v>
      </c>
      <c r="BW4" s="107">
        <v>330</v>
      </c>
      <c r="BX4" s="107">
        <v>335</v>
      </c>
      <c r="BY4" s="107">
        <v>335</v>
      </c>
      <c r="BZ4" s="107">
        <v>340</v>
      </c>
      <c r="CA4" s="107">
        <v>340</v>
      </c>
      <c r="CB4" s="107">
        <v>345</v>
      </c>
      <c r="CC4" s="107">
        <v>360</v>
      </c>
      <c r="CD4" s="107">
        <v>360</v>
      </c>
      <c r="CE4" s="107">
        <v>360</v>
      </c>
      <c r="CF4" s="107">
        <v>365</v>
      </c>
      <c r="CG4" s="107">
        <v>370</v>
      </c>
      <c r="CH4" s="107">
        <v>375</v>
      </c>
      <c r="CI4" s="107">
        <v>380</v>
      </c>
      <c r="CJ4" s="107">
        <v>385</v>
      </c>
      <c r="CK4" s="107">
        <v>390</v>
      </c>
      <c r="CL4" s="107">
        <v>405</v>
      </c>
      <c r="CM4" s="107">
        <v>405</v>
      </c>
      <c r="CN4" s="107">
        <v>415</v>
      </c>
      <c r="CO4" s="107">
        <v>425</v>
      </c>
      <c r="CP4" s="107">
        <v>435</v>
      </c>
      <c r="CQ4" s="107">
        <v>435</v>
      </c>
      <c r="CR4" s="107">
        <v>440</v>
      </c>
      <c r="CS4" s="107">
        <v>445</v>
      </c>
      <c r="CT4" s="107">
        <v>450</v>
      </c>
      <c r="CU4" s="107">
        <v>455</v>
      </c>
      <c r="CV4" s="107">
        <v>455</v>
      </c>
      <c r="CW4" s="107">
        <v>460</v>
      </c>
      <c r="CX4" s="107">
        <v>467</v>
      </c>
      <c r="CY4" s="107">
        <v>470</v>
      </c>
      <c r="CZ4" s="107">
        <v>470</v>
      </c>
      <c r="DA4" s="107">
        <v>470</v>
      </c>
      <c r="DB4" s="107">
        <v>475</v>
      </c>
      <c r="DC4" s="107">
        <v>490</v>
      </c>
      <c r="DD4" s="107">
        <v>490</v>
      </c>
      <c r="DE4" s="107">
        <v>490</v>
      </c>
      <c r="DF4" s="107">
        <v>500</v>
      </c>
      <c r="DG4" s="107">
        <v>505</v>
      </c>
      <c r="DH4" s="107">
        <v>505</v>
      </c>
      <c r="DI4" s="107">
        <v>505</v>
      </c>
      <c r="DJ4" s="107">
        <v>510</v>
      </c>
      <c r="DK4" s="107">
        <v>520</v>
      </c>
      <c r="DL4" s="107">
        <v>520</v>
      </c>
      <c r="DM4" s="107">
        <v>520</v>
      </c>
      <c r="DN4" s="107">
        <v>520</v>
      </c>
      <c r="DO4" s="107">
        <v>525</v>
      </c>
      <c r="DP4" s="107">
        <v>530</v>
      </c>
      <c r="DQ4" s="107">
        <v>530</v>
      </c>
      <c r="DR4" s="107">
        <v>530</v>
      </c>
      <c r="DS4" s="107">
        <v>535</v>
      </c>
      <c r="DT4" s="107">
        <v>540</v>
      </c>
      <c r="DU4" s="107">
        <v>540</v>
      </c>
      <c r="DV4" s="107">
        <v>545</v>
      </c>
      <c r="DW4" s="107">
        <v>545</v>
      </c>
      <c r="DX4" s="107">
        <v>550</v>
      </c>
      <c r="DY4" s="107">
        <v>550</v>
      </c>
      <c r="DZ4" s="107">
        <v>560</v>
      </c>
      <c r="EA4" s="107">
        <v>560</v>
      </c>
      <c r="EB4" s="107">
        <v>565</v>
      </c>
      <c r="EC4" s="107">
        <v>570</v>
      </c>
      <c r="ED4" s="107">
        <v>575</v>
      </c>
      <c r="EE4" s="107">
        <v>580</v>
      </c>
      <c r="EF4" s="107">
        <v>580</v>
      </c>
      <c r="EG4" s="107">
        <v>580</v>
      </c>
      <c r="EH4" s="107">
        <v>580</v>
      </c>
      <c r="EI4" s="107">
        <v>585</v>
      </c>
      <c r="EJ4" s="107">
        <v>595</v>
      </c>
      <c r="EK4" s="107">
        <v>595</v>
      </c>
      <c r="EL4" s="107">
        <v>595</v>
      </c>
      <c r="EM4" s="107">
        <v>600</v>
      </c>
      <c r="EN4" s="107">
        <v>600</v>
      </c>
      <c r="EO4" s="107">
        <v>602</v>
      </c>
      <c r="EP4" s="107">
        <v>605</v>
      </c>
      <c r="EQ4" s="107">
        <v>610</v>
      </c>
      <c r="ER4" s="107">
        <v>610</v>
      </c>
      <c r="ES4" s="107">
        <v>615</v>
      </c>
      <c r="ET4" s="107">
        <v>615</v>
      </c>
      <c r="EU4" s="107">
        <v>620</v>
      </c>
      <c r="EV4" s="107">
        <v>622</v>
      </c>
      <c r="EW4" s="107">
        <v>630</v>
      </c>
      <c r="EX4" s="107">
        <v>630</v>
      </c>
      <c r="EY4" s="107">
        <v>635</v>
      </c>
      <c r="EZ4" s="107">
        <v>635</v>
      </c>
      <c r="FA4" s="107">
        <v>640</v>
      </c>
      <c r="FB4" s="107">
        <v>660</v>
      </c>
      <c r="FC4" s="107">
        <v>665</v>
      </c>
      <c r="FD4" s="107">
        <v>670</v>
      </c>
      <c r="FE4" s="107">
        <v>680</v>
      </c>
      <c r="FF4" s="107">
        <v>686</v>
      </c>
      <c r="FG4" s="107">
        <v>690</v>
      </c>
      <c r="FH4" s="107">
        <v>695</v>
      </c>
      <c r="FI4" s="107">
        <v>700</v>
      </c>
      <c r="FJ4" s="107">
        <v>730</v>
      </c>
      <c r="FK4" s="107">
        <v>740</v>
      </c>
      <c r="FL4" s="107">
        <v>759</v>
      </c>
      <c r="FM4" s="107">
        <v>775</v>
      </c>
      <c r="FN4" s="107">
        <v>789</v>
      </c>
      <c r="FO4" s="107">
        <v>795</v>
      </c>
      <c r="FP4" s="103">
        <v>880</v>
      </c>
    </row>
    <row r="5" spans="1:172">
      <c r="A5" s="104">
        <v>4</v>
      </c>
      <c r="B5" s="107">
        <v>-280</v>
      </c>
      <c r="C5" s="107">
        <v>-219</v>
      </c>
      <c r="D5" s="107">
        <v>-1</v>
      </c>
      <c r="E5" s="106">
        <v>0</v>
      </c>
      <c r="F5" s="107">
        <v>1</v>
      </c>
      <c r="G5" s="107">
        <v>19</v>
      </c>
      <c r="H5" s="107">
        <v>99</v>
      </c>
      <c r="I5" s="107">
        <v>106</v>
      </c>
      <c r="J5" s="107">
        <v>124</v>
      </c>
      <c r="K5" s="107">
        <v>124</v>
      </c>
      <c r="L5" s="107">
        <v>129</v>
      </c>
      <c r="M5" s="107">
        <v>129</v>
      </c>
      <c r="N5" s="107">
        <v>139</v>
      </c>
      <c r="O5" s="107">
        <v>144</v>
      </c>
      <c r="P5" s="107">
        <v>149</v>
      </c>
      <c r="Q5" s="107">
        <v>154</v>
      </c>
      <c r="R5" s="107">
        <v>164</v>
      </c>
      <c r="S5" s="107">
        <v>169</v>
      </c>
      <c r="T5" s="107">
        <v>179</v>
      </c>
      <c r="U5" s="107">
        <v>179</v>
      </c>
      <c r="V5" s="107">
        <v>184</v>
      </c>
      <c r="W5" s="107">
        <v>184</v>
      </c>
      <c r="X5" s="107">
        <v>189</v>
      </c>
      <c r="Y5" s="107">
        <v>189</v>
      </c>
      <c r="Z5" s="107">
        <v>194</v>
      </c>
      <c r="AA5" s="107">
        <v>199</v>
      </c>
      <c r="AB5" s="107">
        <v>204</v>
      </c>
      <c r="AC5" s="107">
        <v>214</v>
      </c>
      <c r="AD5" s="107">
        <v>214</v>
      </c>
      <c r="AE5" s="107">
        <v>219</v>
      </c>
      <c r="AF5" s="107">
        <v>219</v>
      </c>
      <c r="AG5" s="107">
        <v>224</v>
      </c>
      <c r="AH5" s="107">
        <v>224</v>
      </c>
      <c r="AI5" s="107">
        <v>224</v>
      </c>
      <c r="AJ5" s="107">
        <v>224</v>
      </c>
      <c r="AK5" s="107">
        <v>234</v>
      </c>
      <c r="AL5" s="107">
        <v>234</v>
      </c>
      <c r="AM5" s="107">
        <v>234</v>
      </c>
      <c r="AN5" s="107">
        <v>234</v>
      </c>
      <c r="AO5" s="107">
        <v>234</v>
      </c>
      <c r="AP5" s="107">
        <v>239</v>
      </c>
      <c r="AQ5" s="107">
        <v>239</v>
      </c>
      <c r="AR5" s="107">
        <v>239</v>
      </c>
      <c r="AS5" s="107">
        <v>239</v>
      </c>
      <c r="AT5" s="107">
        <v>244</v>
      </c>
      <c r="AU5" s="107">
        <v>244</v>
      </c>
      <c r="AV5" s="107">
        <v>249</v>
      </c>
      <c r="AW5" s="107">
        <v>249</v>
      </c>
      <c r="AX5" s="107">
        <v>249</v>
      </c>
      <c r="AY5" s="107">
        <v>249</v>
      </c>
      <c r="AZ5" s="107">
        <v>254</v>
      </c>
      <c r="BA5" s="107">
        <v>254</v>
      </c>
      <c r="BB5" s="107">
        <v>254</v>
      </c>
      <c r="BC5" s="107">
        <v>259</v>
      </c>
      <c r="BD5" s="107">
        <v>259</v>
      </c>
      <c r="BE5" s="107">
        <v>264</v>
      </c>
      <c r="BF5" s="107">
        <v>264</v>
      </c>
      <c r="BG5" s="107">
        <v>274</v>
      </c>
      <c r="BH5" s="107">
        <v>279</v>
      </c>
      <c r="BI5" s="107">
        <v>284</v>
      </c>
      <c r="BJ5" s="107">
        <v>289</v>
      </c>
      <c r="BK5" s="107">
        <v>289</v>
      </c>
      <c r="BL5" s="107">
        <v>289</v>
      </c>
      <c r="BM5" s="107">
        <v>299</v>
      </c>
      <c r="BN5" s="107">
        <v>299</v>
      </c>
      <c r="BO5" s="107">
        <v>304</v>
      </c>
      <c r="BP5" s="107">
        <v>304</v>
      </c>
      <c r="BQ5" s="107">
        <v>309</v>
      </c>
      <c r="BR5" s="107">
        <v>314</v>
      </c>
      <c r="BS5" s="107">
        <v>314</v>
      </c>
      <c r="BT5" s="107">
        <v>324</v>
      </c>
      <c r="BU5" s="107">
        <v>324</v>
      </c>
      <c r="BV5" s="107">
        <v>329</v>
      </c>
      <c r="BW5" s="107">
        <v>329</v>
      </c>
      <c r="BX5" s="107">
        <v>334</v>
      </c>
      <c r="BY5" s="107">
        <v>334</v>
      </c>
      <c r="BZ5" s="107">
        <v>339</v>
      </c>
      <c r="CA5" s="107">
        <v>339</v>
      </c>
      <c r="CB5" s="107">
        <v>344</v>
      </c>
      <c r="CC5" s="107">
        <v>359</v>
      </c>
      <c r="CD5" s="107">
        <v>359</v>
      </c>
      <c r="CE5" s="107">
        <v>359</v>
      </c>
      <c r="CF5" s="107">
        <v>364</v>
      </c>
      <c r="CG5" s="107">
        <v>369</v>
      </c>
      <c r="CH5" s="107">
        <v>374</v>
      </c>
      <c r="CI5" s="107">
        <v>379</v>
      </c>
      <c r="CJ5" s="107">
        <v>384</v>
      </c>
      <c r="CK5" s="107">
        <v>389</v>
      </c>
      <c r="CL5" s="107">
        <v>404</v>
      </c>
      <c r="CM5" s="107">
        <v>404</v>
      </c>
      <c r="CN5" s="107">
        <v>414</v>
      </c>
      <c r="CO5" s="107">
        <v>424</v>
      </c>
      <c r="CP5" s="107">
        <v>434</v>
      </c>
      <c r="CQ5" s="107">
        <v>434</v>
      </c>
      <c r="CR5" s="107">
        <v>439</v>
      </c>
      <c r="CS5" s="107">
        <v>444</v>
      </c>
      <c r="CT5" s="107">
        <v>449</v>
      </c>
      <c r="CU5" s="107">
        <v>454</v>
      </c>
      <c r="CV5" s="107">
        <v>454</v>
      </c>
      <c r="CW5" s="107">
        <v>459</v>
      </c>
      <c r="CX5" s="107">
        <v>466</v>
      </c>
      <c r="CY5" s="107">
        <v>469</v>
      </c>
      <c r="CZ5" s="107">
        <v>469</v>
      </c>
      <c r="DA5" s="107">
        <v>469</v>
      </c>
      <c r="DB5" s="107">
        <v>474</v>
      </c>
      <c r="DC5" s="107">
        <v>489</v>
      </c>
      <c r="DD5" s="107">
        <v>489</v>
      </c>
      <c r="DE5" s="107">
        <v>489</v>
      </c>
      <c r="DF5" s="107">
        <v>499</v>
      </c>
      <c r="DG5" s="107">
        <v>504</v>
      </c>
      <c r="DH5" s="107">
        <v>504</v>
      </c>
      <c r="DI5" s="107">
        <v>504</v>
      </c>
      <c r="DJ5" s="107">
        <v>509</v>
      </c>
      <c r="DK5" s="107">
        <v>519</v>
      </c>
      <c r="DL5" s="107">
        <v>519</v>
      </c>
      <c r="DM5" s="107">
        <v>519</v>
      </c>
      <c r="DN5" s="107">
        <v>519</v>
      </c>
      <c r="DO5" s="107">
        <v>524</v>
      </c>
      <c r="DP5" s="107">
        <v>529</v>
      </c>
      <c r="DQ5" s="107">
        <v>529</v>
      </c>
      <c r="DR5" s="107">
        <v>529</v>
      </c>
      <c r="DS5" s="107">
        <v>534</v>
      </c>
      <c r="DT5" s="107">
        <v>539</v>
      </c>
      <c r="DU5" s="107">
        <v>539</v>
      </c>
      <c r="DV5" s="107">
        <v>544</v>
      </c>
      <c r="DW5" s="107">
        <v>544</v>
      </c>
      <c r="DX5" s="107">
        <v>549</v>
      </c>
      <c r="DY5" s="107">
        <v>549</v>
      </c>
      <c r="DZ5" s="107">
        <v>559</v>
      </c>
      <c r="EA5" s="107">
        <v>559</v>
      </c>
      <c r="EB5" s="107">
        <v>564</v>
      </c>
      <c r="EC5" s="107">
        <v>569</v>
      </c>
      <c r="ED5" s="107">
        <v>574</v>
      </c>
      <c r="EE5" s="107">
        <v>579</v>
      </c>
      <c r="EF5" s="107">
        <v>579</v>
      </c>
      <c r="EG5" s="107">
        <v>579</v>
      </c>
      <c r="EH5" s="107">
        <v>579</v>
      </c>
      <c r="EI5" s="107">
        <v>584</v>
      </c>
      <c r="EJ5" s="107">
        <v>594</v>
      </c>
      <c r="EK5" s="107">
        <v>594</v>
      </c>
      <c r="EL5" s="107">
        <v>594</v>
      </c>
      <c r="EM5" s="107">
        <v>599</v>
      </c>
      <c r="EN5" s="107">
        <v>599</v>
      </c>
      <c r="EO5" s="107">
        <v>601</v>
      </c>
      <c r="EP5" s="107">
        <v>604</v>
      </c>
      <c r="EQ5" s="107">
        <v>609</v>
      </c>
      <c r="ER5" s="107">
        <v>609</v>
      </c>
      <c r="ES5" s="107">
        <v>614</v>
      </c>
      <c r="ET5" s="107">
        <v>614</v>
      </c>
      <c r="EU5" s="107">
        <v>619</v>
      </c>
      <c r="EV5" s="107">
        <v>621</v>
      </c>
      <c r="EW5" s="107">
        <v>629</v>
      </c>
      <c r="EX5" s="107">
        <v>629</v>
      </c>
      <c r="EY5" s="107">
        <v>634</v>
      </c>
      <c r="EZ5" s="107">
        <v>634</v>
      </c>
      <c r="FA5" s="107">
        <v>639</v>
      </c>
      <c r="FB5" s="107">
        <v>659</v>
      </c>
      <c r="FC5" s="107">
        <v>664</v>
      </c>
      <c r="FD5" s="107">
        <v>669</v>
      </c>
      <c r="FE5" s="107">
        <v>679</v>
      </c>
      <c r="FF5" s="107">
        <v>685</v>
      </c>
      <c r="FG5" s="107">
        <v>689</v>
      </c>
      <c r="FH5" s="107">
        <v>694</v>
      </c>
      <c r="FI5" s="107">
        <v>699</v>
      </c>
      <c r="FJ5" s="107">
        <v>729</v>
      </c>
      <c r="FK5" s="107">
        <v>739</v>
      </c>
      <c r="FL5" s="107">
        <v>758</v>
      </c>
      <c r="FM5" s="107">
        <v>774</v>
      </c>
      <c r="FN5" s="107">
        <v>788</v>
      </c>
      <c r="FO5" s="107">
        <v>794</v>
      </c>
      <c r="FP5" s="103">
        <v>879</v>
      </c>
    </row>
    <row r="6" spans="1:172">
      <c r="A6" s="104">
        <v>5</v>
      </c>
      <c r="B6" s="107">
        <v>-281</v>
      </c>
      <c r="C6" s="107">
        <v>-220</v>
      </c>
      <c r="D6" s="107">
        <v>-2</v>
      </c>
      <c r="E6" s="107">
        <v>-1</v>
      </c>
      <c r="F6" s="106">
        <v>0</v>
      </c>
      <c r="G6" s="107">
        <v>18</v>
      </c>
      <c r="H6" s="107">
        <v>98</v>
      </c>
      <c r="I6" s="107">
        <v>105</v>
      </c>
      <c r="J6" s="107">
        <v>123</v>
      </c>
      <c r="K6" s="107">
        <v>123</v>
      </c>
      <c r="L6" s="107">
        <v>128</v>
      </c>
      <c r="M6" s="107">
        <v>128</v>
      </c>
      <c r="N6" s="107">
        <v>138</v>
      </c>
      <c r="O6" s="107">
        <v>143</v>
      </c>
      <c r="P6" s="107">
        <v>148</v>
      </c>
      <c r="Q6" s="107">
        <v>153</v>
      </c>
      <c r="R6" s="107">
        <v>163</v>
      </c>
      <c r="S6" s="107">
        <v>168</v>
      </c>
      <c r="T6" s="107">
        <v>178</v>
      </c>
      <c r="U6" s="107">
        <v>178</v>
      </c>
      <c r="V6" s="107">
        <v>183</v>
      </c>
      <c r="W6" s="107">
        <v>183</v>
      </c>
      <c r="X6" s="107">
        <v>188</v>
      </c>
      <c r="Y6" s="107">
        <v>188</v>
      </c>
      <c r="Z6" s="107">
        <v>193</v>
      </c>
      <c r="AA6" s="107">
        <v>198</v>
      </c>
      <c r="AB6" s="107">
        <v>203</v>
      </c>
      <c r="AC6" s="107">
        <v>213</v>
      </c>
      <c r="AD6" s="107">
        <v>213</v>
      </c>
      <c r="AE6" s="107">
        <v>218</v>
      </c>
      <c r="AF6" s="107">
        <v>218</v>
      </c>
      <c r="AG6" s="107">
        <v>223</v>
      </c>
      <c r="AH6" s="107">
        <v>223</v>
      </c>
      <c r="AI6" s="107">
        <v>223</v>
      </c>
      <c r="AJ6" s="107">
        <v>223</v>
      </c>
      <c r="AK6" s="107">
        <v>233</v>
      </c>
      <c r="AL6" s="107">
        <v>233</v>
      </c>
      <c r="AM6" s="107">
        <v>233</v>
      </c>
      <c r="AN6" s="107">
        <v>233</v>
      </c>
      <c r="AO6" s="107">
        <v>233</v>
      </c>
      <c r="AP6" s="107">
        <v>238</v>
      </c>
      <c r="AQ6" s="107">
        <v>238</v>
      </c>
      <c r="AR6" s="107">
        <v>238</v>
      </c>
      <c r="AS6" s="107">
        <v>238</v>
      </c>
      <c r="AT6" s="107">
        <v>243</v>
      </c>
      <c r="AU6" s="107">
        <v>243</v>
      </c>
      <c r="AV6" s="107">
        <v>248</v>
      </c>
      <c r="AW6" s="107">
        <v>248</v>
      </c>
      <c r="AX6" s="107">
        <v>248</v>
      </c>
      <c r="AY6" s="107">
        <v>248</v>
      </c>
      <c r="AZ6" s="107">
        <v>253</v>
      </c>
      <c r="BA6" s="107">
        <v>253</v>
      </c>
      <c r="BB6" s="107">
        <v>253</v>
      </c>
      <c r="BC6" s="107">
        <v>258</v>
      </c>
      <c r="BD6" s="107">
        <v>258</v>
      </c>
      <c r="BE6" s="107">
        <v>263</v>
      </c>
      <c r="BF6" s="107">
        <v>263</v>
      </c>
      <c r="BG6" s="107">
        <v>273</v>
      </c>
      <c r="BH6" s="107">
        <v>278</v>
      </c>
      <c r="BI6" s="107">
        <v>283</v>
      </c>
      <c r="BJ6" s="107">
        <v>288</v>
      </c>
      <c r="BK6" s="107">
        <v>288</v>
      </c>
      <c r="BL6" s="107">
        <v>288</v>
      </c>
      <c r="BM6" s="107">
        <v>298</v>
      </c>
      <c r="BN6" s="107">
        <v>298</v>
      </c>
      <c r="BO6" s="107">
        <v>303</v>
      </c>
      <c r="BP6" s="107">
        <v>303</v>
      </c>
      <c r="BQ6" s="107">
        <v>308</v>
      </c>
      <c r="BR6" s="107">
        <v>313</v>
      </c>
      <c r="BS6" s="107">
        <v>313</v>
      </c>
      <c r="BT6" s="107">
        <v>323</v>
      </c>
      <c r="BU6" s="107">
        <v>323</v>
      </c>
      <c r="BV6" s="107">
        <v>328</v>
      </c>
      <c r="BW6" s="107">
        <v>328</v>
      </c>
      <c r="BX6" s="107">
        <v>333</v>
      </c>
      <c r="BY6" s="107">
        <v>333</v>
      </c>
      <c r="BZ6" s="107">
        <v>338</v>
      </c>
      <c r="CA6" s="107">
        <v>338</v>
      </c>
      <c r="CB6" s="107">
        <v>343</v>
      </c>
      <c r="CC6" s="107">
        <v>358</v>
      </c>
      <c r="CD6" s="107">
        <v>358</v>
      </c>
      <c r="CE6" s="107">
        <v>358</v>
      </c>
      <c r="CF6" s="107">
        <v>363</v>
      </c>
      <c r="CG6" s="107">
        <v>368</v>
      </c>
      <c r="CH6" s="107">
        <v>373</v>
      </c>
      <c r="CI6" s="107">
        <v>378</v>
      </c>
      <c r="CJ6" s="107">
        <v>383</v>
      </c>
      <c r="CK6" s="107">
        <v>388</v>
      </c>
      <c r="CL6" s="107">
        <v>403</v>
      </c>
      <c r="CM6" s="107">
        <v>403</v>
      </c>
      <c r="CN6" s="107">
        <v>413</v>
      </c>
      <c r="CO6" s="107">
        <v>423</v>
      </c>
      <c r="CP6" s="107">
        <v>433</v>
      </c>
      <c r="CQ6" s="107">
        <v>433</v>
      </c>
      <c r="CR6" s="107">
        <v>438</v>
      </c>
      <c r="CS6" s="107">
        <v>443</v>
      </c>
      <c r="CT6" s="107">
        <v>448</v>
      </c>
      <c r="CU6" s="107">
        <v>453</v>
      </c>
      <c r="CV6" s="107">
        <v>453</v>
      </c>
      <c r="CW6" s="107">
        <v>458</v>
      </c>
      <c r="CX6" s="107">
        <v>465</v>
      </c>
      <c r="CY6" s="107">
        <v>468</v>
      </c>
      <c r="CZ6" s="107">
        <v>468</v>
      </c>
      <c r="DA6" s="107">
        <v>468</v>
      </c>
      <c r="DB6" s="107">
        <v>473</v>
      </c>
      <c r="DC6" s="107">
        <v>488</v>
      </c>
      <c r="DD6" s="107">
        <v>488</v>
      </c>
      <c r="DE6" s="107">
        <v>488</v>
      </c>
      <c r="DF6" s="107">
        <v>498</v>
      </c>
      <c r="DG6" s="107">
        <v>503</v>
      </c>
      <c r="DH6" s="107">
        <v>503</v>
      </c>
      <c r="DI6" s="107">
        <v>503</v>
      </c>
      <c r="DJ6" s="107">
        <v>508</v>
      </c>
      <c r="DK6" s="107">
        <v>518</v>
      </c>
      <c r="DL6" s="107">
        <v>518</v>
      </c>
      <c r="DM6" s="107">
        <v>518</v>
      </c>
      <c r="DN6" s="107">
        <v>518</v>
      </c>
      <c r="DO6" s="107">
        <v>523</v>
      </c>
      <c r="DP6" s="107">
        <v>528</v>
      </c>
      <c r="DQ6" s="107">
        <v>528</v>
      </c>
      <c r="DR6" s="107">
        <v>528</v>
      </c>
      <c r="DS6" s="107">
        <v>533</v>
      </c>
      <c r="DT6" s="107">
        <v>538</v>
      </c>
      <c r="DU6" s="107">
        <v>538</v>
      </c>
      <c r="DV6" s="107">
        <v>543</v>
      </c>
      <c r="DW6" s="107">
        <v>543</v>
      </c>
      <c r="DX6" s="107">
        <v>548</v>
      </c>
      <c r="DY6" s="107">
        <v>548</v>
      </c>
      <c r="DZ6" s="107">
        <v>558</v>
      </c>
      <c r="EA6" s="107">
        <v>558</v>
      </c>
      <c r="EB6" s="107">
        <v>563</v>
      </c>
      <c r="EC6" s="107">
        <v>568</v>
      </c>
      <c r="ED6" s="107">
        <v>573</v>
      </c>
      <c r="EE6" s="107">
        <v>578</v>
      </c>
      <c r="EF6" s="107">
        <v>578</v>
      </c>
      <c r="EG6" s="107">
        <v>578</v>
      </c>
      <c r="EH6" s="107">
        <v>578</v>
      </c>
      <c r="EI6" s="107">
        <v>583</v>
      </c>
      <c r="EJ6" s="107">
        <v>593</v>
      </c>
      <c r="EK6" s="107">
        <v>593</v>
      </c>
      <c r="EL6" s="107">
        <v>593</v>
      </c>
      <c r="EM6" s="107">
        <v>598</v>
      </c>
      <c r="EN6" s="107">
        <v>598</v>
      </c>
      <c r="EO6" s="107">
        <v>600</v>
      </c>
      <c r="EP6" s="107">
        <v>603</v>
      </c>
      <c r="EQ6" s="107">
        <v>608</v>
      </c>
      <c r="ER6" s="107">
        <v>608</v>
      </c>
      <c r="ES6" s="107">
        <v>613</v>
      </c>
      <c r="ET6" s="107">
        <v>613</v>
      </c>
      <c r="EU6" s="107">
        <v>618</v>
      </c>
      <c r="EV6" s="107">
        <v>620</v>
      </c>
      <c r="EW6" s="107">
        <v>628</v>
      </c>
      <c r="EX6" s="107">
        <v>628</v>
      </c>
      <c r="EY6" s="107">
        <v>633</v>
      </c>
      <c r="EZ6" s="107">
        <v>633</v>
      </c>
      <c r="FA6" s="107">
        <v>638</v>
      </c>
      <c r="FB6" s="107">
        <v>658</v>
      </c>
      <c r="FC6" s="107">
        <v>663</v>
      </c>
      <c r="FD6" s="107">
        <v>668</v>
      </c>
      <c r="FE6" s="107">
        <v>678</v>
      </c>
      <c r="FF6" s="107">
        <v>684</v>
      </c>
      <c r="FG6" s="107">
        <v>688</v>
      </c>
      <c r="FH6" s="107">
        <v>693</v>
      </c>
      <c r="FI6" s="107">
        <v>698</v>
      </c>
      <c r="FJ6" s="107">
        <v>728</v>
      </c>
      <c r="FK6" s="107">
        <v>738</v>
      </c>
      <c r="FL6" s="107">
        <v>757</v>
      </c>
      <c r="FM6" s="107">
        <v>773</v>
      </c>
      <c r="FN6" s="107">
        <v>787</v>
      </c>
      <c r="FO6" s="107">
        <v>793</v>
      </c>
      <c r="FP6" s="103">
        <v>878</v>
      </c>
    </row>
    <row r="7" spans="1:172">
      <c r="A7" s="104">
        <v>6</v>
      </c>
      <c r="B7" s="107">
        <v>-299</v>
      </c>
      <c r="C7" s="107">
        <v>-238</v>
      </c>
      <c r="D7" s="107">
        <v>-20</v>
      </c>
      <c r="E7" s="107">
        <v>-19</v>
      </c>
      <c r="F7" s="107">
        <v>-18</v>
      </c>
      <c r="G7" s="106">
        <v>0</v>
      </c>
      <c r="H7" s="107">
        <v>80</v>
      </c>
      <c r="I7" s="107">
        <v>87</v>
      </c>
      <c r="J7" s="107">
        <v>105</v>
      </c>
      <c r="K7" s="107">
        <v>105</v>
      </c>
      <c r="L7" s="107">
        <v>110</v>
      </c>
      <c r="M7" s="107">
        <v>110</v>
      </c>
      <c r="N7" s="107">
        <v>120</v>
      </c>
      <c r="O7" s="107">
        <v>125</v>
      </c>
      <c r="P7" s="107">
        <v>130</v>
      </c>
      <c r="Q7" s="107">
        <v>135</v>
      </c>
      <c r="R7" s="107">
        <v>145</v>
      </c>
      <c r="S7" s="107">
        <v>150</v>
      </c>
      <c r="T7" s="107">
        <v>160</v>
      </c>
      <c r="U7" s="107">
        <v>160</v>
      </c>
      <c r="V7" s="107">
        <v>165</v>
      </c>
      <c r="W7" s="107">
        <v>165</v>
      </c>
      <c r="X7" s="107">
        <v>170</v>
      </c>
      <c r="Y7" s="107">
        <v>170</v>
      </c>
      <c r="Z7" s="107">
        <v>175</v>
      </c>
      <c r="AA7" s="107">
        <v>180</v>
      </c>
      <c r="AB7" s="107">
        <v>185</v>
      </c>
      <c r="AC7" s="107">
        <v>195</v>
      </c>
      <c r="AD7" s="107">
        <v>195</v>
      </c>
      <c r="AE7" s="107">
        <v>200</v>
      </c>
      <c r="AF7" s="107">
        <v>200</v>
      </c>
      <c r="AG7" s="107">
        <v>205</v>
      </c>
      <c r="AH7" s="107">
        <v>205</v>
      </c>
      <c r="AI7" s="107">
        <v>205</v>
      </c>
      <c r="AJ7" s="107">
        <v>205</v>
      </c>
      <c r="AK7" s="107">
        <v>215</v>
      </c>
      <c r="AL7" s="107">
        <v>215</v>
      </c>
      <c r="AM7" s="107">
        <v>215</v>
      </c>
      <c r="AN7" s="107">
        <v>215</v>
      </c>
      <c r="AO7" s="107">
        <v>215</v>
      </c>
      <c r="AP7" s="107">
        <v>220</v>
      </c>
      <c r="AQ7" s="107">
        <v>220</v>
      </c>
      <c r="AR7" s="107">
        <v>220</v>
      </c>
      <c r="AS7" s="107">
        <v>220</v>
      </c>
      <c r="AT7" s="107">
        <v>225</v>
      </c>
      <c r="AU7" s="107">
        <v>225</v>
      </c>
      <c r="AV7" s="107">
        <v>230</v>
      </c>
      <c r="AW7" s="107">
        <v>230</v>
      </c>
      <c r="AX7" s="107">
        <v>230</v>
      </c>
      <c r="AY7" s="107">
        <v>230</v>
      </c>
      <c r="AZ7" s="107">
        <v>235</v>
      </c>
      <c r="BA7" s="107">
        <v>235</v>
      </c>
      <c r="BB7" s="107">
        <v>235</v>
      </c>
      <c r="BC7" s="107">
        <v>240</v>
      </c>
      <c r="BD7" s="107">
        <v>240</v>
      </c>
      <c r="BE7" s="107">
        <v>245</v>
      </c>
      <c r="BF7" s="107">
        <v>245</v>
      </c>
      <c r="BG7" s="107">
        <v>255</v>
      </c>
      <c r="BH7" s="107">
        <v>260</v>
      </c>
      <c r="BI7" s="107">
        <v>265</v>
      </c>
      <c r="BJ7" s="107">
        <v>270</v>
      </c>
      <c r="BK7" s="107">
        <v>270</v>
      </c>
      <c r="BL7" s="107">
        <v>270</v>
      </c>
      <c r="BM7" s="107">
        <v>280</v>
      </c>
      <c r="BN7" s="107">
        <v>280</v>
      </c>
      <c r="BO7" s="107">
        <v>285</v>
      </c>
      <c r="BP7" s="107">
        <v>285</v>
      </c>
      <c r="BQ7" s="107">
        <v>290</v>
      </c>
      <c r="BR7" s="107">
        <v>295</v>
      </c>
      <c r="BS7" s="107">
        <v>295</v>
      </c>
      <c r="BT7" s="107">
        <v>305</v>
      </c>
      <c r="BU7" s="107">
        <v>305</v>
      </c>
      <c r="BV7" s="107">
        <v>310</v>
      </c>
      <c r="BW7" s="107">
        <v>310</v>
      </c>
      <c r="BX7" s="107">
        <v>315</v>
      </c>
      <c r="BY7" s="107">
        <v>315</v>
      </c>
      <c r="BZ7" s="107">
        <v>320</v>
      </c>
      <c r="CA7" s="107">
        <v>320</v>
      </c>
      <c r="CB7" s="107">
        <v>325</v>
      </c>
      <c r="CC7" s="107">
        <v>340</v>
      </c>
      <c r="CD7" s="107">
        <v>340</v>
      </c>
      <c r="CE7" s="107">
        <v>340</v>
      </c>
      <c r="CF7" s="107">
        <v>345</v>
      </c>
      <c r="CG7" s="107">
        <v>350</v>
      </c>
      <c r="CH7" s="107">
        <v>355</v>
      </c>
      <c r="CI7" s="107">
        <v>360</v>
      </c>
      <c r="CJ7" s="107">
        <v>365</v>
      </c>
      <c r="CK7" s="107">
        <v>370</v>
      </c>
      <c r="CL7" s="107">
        <v>385</v>
      </c>
      <c r="CM7" s="107">
        <v>385</v>
      </c>
      <c r="CN7" s="107">
        <v>395</v>
      </c>
      <c r="CO7" s="107">
        <v>405</v>
      </c>
      <c r="CP7" s="107">
        <v>415</v>
      </c>
      <c r="CQ7" s="107">
        <v>415</v>
      </c>
      <c r="CR7" s="107">
        <v>420</v>
      </c>
      <c r="CS7" s="107">
        <v>425</v>
      </c>
      <c r="CT7" s="107">
        <v>430</v>
      </c>
      <c r="CU7" s="107">
        <v>435</v>
      </c>
      <c r="CV7" s="107">
        <v>435</v>
      </c>
      <c r="CW7" s="107">
        <v>440</v>
      </c>
      <c r="CX7" s="107">
        <v>447</v>
      </c>
      <c r="CY7" s="107">
        <v>450</v>
      </c>
      <c r="CZ7" s="107">
        <v>450</v>
      </c>
      <c r="DA7" s="107">
        <v>450</v>
      </c>
      <c r="DB7" s="107">
        <v>455</v>
      </c>
      <c r="DC7" s="107">
        <v>470</v>
      </c>
      <c r="DD7" s="107">
        <v>470</v>
      </c>
      <c r="DE7" s="107">
        <v>470</v>
      </c>
      <c r="DF7" s="107">
        <v>480</v>
      </c>
      <c r="DG7" s="107">
        <v>485</v>
      </c>
      <c r="DH7" s="107">
        <v>485</v>
      </c>
      <c r="DI7" s="107">
        <v>485</v>
      </c>
      <c r="DJ7" s="107">
        <v>490</v>
      </c>
      <c r="DK7" s="107">
        <v>500</v>
      </c>
      <c r="DL7" s="107">
        <v>500</v>
      </c>
      <c r="DM7" s="107">
        <v>500</v>
      </c>
      <c r="DN7" s="107">
        <v>500</v>
      </c>
      <c r="DO7" s="107">
        <v>505</v>
      </c>
      <c r="DP7" s="107">
        <v>510</v>
      </c>
      <c r="DQ7" s="107">
        <v>510</v>
      </c>
      <c r="DR7" s="107">
        <v>510</v>
      </c>
      <c r="DS7" s="107">
        <v>515</v>
      </c>
      <c r="DT7" s="107">
        <v>520</v>
      </c>
      <c r="DU7" s="107">
        <v>520</v>
      </c>
      <c r="DV7" s="107">
        <v>525</v>
      </c>
      <c r="DW7" s="107">
        <v>525</v>
      </c>
      <c r="DX7" s="107">
        <v>530</v>
      </c>
      <c r="DY7" s="107">
        <v>530</v>
      </c>
      <c r="DZ7" s="107">
        <v>540</v>
      </c>
      <c r="EA7" s="107">
        <v>540</v>
      </c>
      <c r="EB7" s="107">
        <v>545</v>
      </c>
      <c r="EC7" s="107">
        <v>550</v>
      </c>
      <c r="ED7" s="107">
        <v>555</v>
      </c>
      <c r="EE7" s="107">
        <v>560</v>
      </c>
      <c r="EF7" s="107">
        <v>560</v>
      </c>
      <c r="EG7" s="107">
        <v>560</v>
      </c>
      <c r="EH7" s="107">
        <v>560</v>
      </c>
      <c r="EI7" s="107">
        <v>565</v>
      </c>
      <c r="EJ7" s="107">
        <v>575</v>
      </c>
      <c r="EK7" s="107">
        <v>575</v>
      </c>
      <c r="EL7" s="107">
        <v>575</v>
      </c>
      <c r="EM7" s="107">
        <v>580</v>
      </c>
      <c r="EN7" s="107">
        <v>580</v>
      </c>
      <c r="EO7" s="107">
        <v>582</v>
      </c>
      <c r="EP7" s="107">
        <v>585</v>
      </c>
      <c r="EQ7" s="107">
        <v>590</v>
      </c>
      <c r="ER7" s="107">
        <v>590</v>
      </c>
      <c r="ES7" s="107">
        <v>595</v>
      </c>
      <c r="ET7" s="107">
        <v>595</v>
      </c>
      <c r="EU7" s="107">
        <v>600</v>
      </c>
      <c r="EV7" s="107">
        <v>602</v>
      </c>
      <c r="EW7" s="107">
        <v>610</v>
      </c>
      <c r="EX7" s="107">
        <v>610</v>
      </c>
      <c r="EY7" s="107">
        <v>615</v>
      </c>
      <c r="EZ7" s="107">
        <v>615</v>
      </c>
      <c r="FA7" s="107">
        <v>620</v>
      </c>
      <c r="FB7" s="107">
        <v>640</v>
      </c>
      <c r="FC7" s="107">
        <v>645</v>
      </c>
      <c r="FD7" s="107">
        <v>650</v>
      </c>
      <c r="FE7" s="107">
        <v>660</v>
      </c>
      <c r="FF7" s="107">
        <v>666</v>
      </c>
      <c r="FG7" s="107">
        <v>670</v>
      </c>
      <c r="FH7" s="107">
        <v>675</v>
      </c>
      <c r="FI7" s="107">
        <v>680</v>
      </c>
      <c r="FJ7" s="107">
        <v>710</v>
      </c>
      <c r="FK7" s="107">
        <v>720</v>
      </c>
      <c r="FL7" s="107">
        <v>739</v>
      </c>
      <c r="FM7" s="107">
        <v>755</v>
      </c>
      <c r="FN7" s="107">
        <v>769</v>
      </c>
      <c r="FO7" s="107">
        <v>775</v>
      </c>
      <c r="FP7" s="103">
        <v>860</v>
      </c>
    </row>
    <row r="8" spans="1:172">
      <c r="A8" s="104">
        <v>7</v>
      </c>
      <c r="B8" s="107">
        <v>-379</v>
      </c>
      <c r="C8" s="107">
        <v>-318</v>
      </c>
      <c r="D8" s="107">
        <v>-100</v>
      </c>
      <c r="E8" s="107">
        <v>-99</v>
      </c>
      <c r="F8" s="107">
        <v>-98</v>
      </c>
      <c r="G8" s="107">
        <v>-80</v>
      </c>
      <c r="H8" s="106">
        <v>0</v>
      </c>
      <c r="I8" s="107">
        <v>7</v>
      </c>
      <c r="J8" s="107">
        <v>25</v>
      </c>
      <c r="K8" s="107">
        <v>25</v>
      </c>
      <c r="L8" s="107">
        <v>30</v>
      </c>
      <c r="M8" s="107">
        <v>30</v>
      </c>
      <c r="N8" s="107">
        <v>40</v>
      </c>
      <c r="O8" s="107">
        <v>45</v>
      </c>
      <c r="P8" s="107">
        <v>50</v>
      </c>
      <c r="Q8" s="107">
        <v>55</v>
      </c>
      <c r="R8" s="107">
        <v>65</v>
      </c>
      <c r="S8" s="107">
        <v>70</v>
      </c>
      <c r="T8" s="107">
        <v>80</v>
      </c>
      <c r="U8" s="107">
        <v>80</v>
      </c>
      <c r="V8" s="107">
        <v>85</v>
      </c>
      <c r="W8" s="107">
        <v>85</v>
      </c>
      <c r="X8" s="107">
        <v>90</v>
      </c>
      <c r="Y8" s="107">
        <v>90</v>
      </c>
      <c r="Z8" s="107">
        <v>95</v>
      </c>
      <c r="AA8" s="107">
        <v>100</v>
      </c>
      <c r="AB8" s="107">
        <v>105</v>
      </c>
      <c r="AC8" s="107">
        <v>115</v>
      </c>
      <c r="AD8" s="107">
        <v>115</v>
      </c>
      <c r="AE8" s="107">
        <v>120</v>
      </c>
      <c r="AF8" s="107">
        <v>120</v>
      </c>
      <c r="AG8" s="107">
        <v>125</v>
      </c>
      <c r="AH8" s="107">
        <v>125</v>
      </c>
      <c r="AI8" s="107">
        <v>125</v>
      </c>
      <c r="AJ8" s="107">
        <v>125</v>
      </c>
      <c r="AK8" s="107">
        <v>135</v>
      </c>
      <c r="AL8" s="107">
        <v>135</v>
      </c>
      <c r="AM8" s="107">
        <v>135</v>
      </c>
      <c r="AN8" s="107">
        <v>135</v>
      </c>
      <c r="AO8" s="107">
        <v>135</v>
      </c>
      <c r="AP8" s="107">
        <v>140</v>
      </c>
      <c r="AQ8" s="107">
        <v>140</v>
      </c>
      <c r="AR8" s="107">
        <v>140</v>
      </c>
      <c r="AS8" s="107">
        <v>140</v>
      </c>
      <c r="AT8" s="107">
        <v>145</v>
      </c>
      <c r="AU8" s="107">
        <v>145</v>
      </c>
      <c r="AV8" s="107">
        <v>150</v>
      </c>
      <c r="AW8" s="107">
        <v>150</v>
      </c>
      <c r="AX8" s="107">
        <v>150</v>
      </c>
      <c r="AY8" s="107">
        <v>150</v>
      </c>
      <c r="AZ8" s="107">
        <v>155</v>
      </c>
      <c r="BA8" s="107">
        <v>155</v>
      </c>
      <c r="BB8" s="107">
        <v>155</v>
      </c>
      <c r="BC8" s="107">
        <v>160</v>
      </c>
      <c r="BD8" s="107">
        <v>160</v>
      </c>
      <c r="BE8" s="107">
        <v>165</v>
      </c>
      <c r="BF8" s="107">
        <v>165</v>
      </c>
      <c r="BG8" s="107">
        <v>175</v>
      </c>
      <c r="BH8" s="107">
        <v>180</v>
      </c>
      <c r="BI8" s="107">
        <v>185</v>
      </c>
      <c r="BJ8" s="107">
        <v>190</v>
      </c>
      <c r="BK8" s="107">
        <v>190</v>
      </c>
      <c r="BL8" s="107">
        <v>190</v>
      </c>
      <c r="BM8" s="107">
        <v>200</v>
      </c>
      <c r="BN8" s="107">
        <v>200</v>
      </c>
      <c r="BO8" s="107">
        <v>205</v>
      </c>
      <c r="BP8" s="107">
        <v>205</v>
      </c>
      <c r="BQ8" s="107">
        <v>210</v>
      </c>
      <c r="BR8" s="107">
        <v>215</v>
      </c>
      <c r="BS8" s="107">
        <v>215</v>
      </c>
      <c r="BT8" s="107">
        <v>225</v>
      </c>
      <c r="BU8" s="107">
        <v>225</v>
      </c>
      <c r="BV8" s="107">
        <v>230</v>
      </c>
      <c r="BW8" s="107">
        <v>230</v>
      </c>
      <c r="BX8" s="107">
        <v>235</v>
      </c>
      <c r="BY8" s="107">
        <v>235</v>
      </c>
      <c r="BZ8" s="107">
        <v>240</v>
      </c>
      <c r="CA8" s="107">
        <v>240</v>
      </c>
      <c r="CB8" s="107">
        <v>245</v>
      </c>
      <c r="CC8" s="107">
        <v>260</v>
      </c>
      <c r="CD8" s="107">
        <v>260</v>
      </c>
      <c r="CE8" s="107">
        <v>260</v>
      </c>
      <c r="CF8" s="107">
        <v>265</v>
      </c>
      <c r="CG8" s="107">
        <v>270</v>
      </c>
      <c r="CH8" s="107">
        <v>275</v>
      </c>
      <c r="CI8" s="107">
        <v>280</v>
      </c>
      <c r="CJ8" s="107">
        <v>285</v>
      </c>
      <c r="CK8" s="107">
        <v>290</v>
      </c>
      <c r="CL8" s="107">
        <v>305</v>
      </c>
      <c r="CM8" s="107">
        <v>305</v>
      </c>
      <c r="CN8" s="107">
        <v>315</v>
      </c>
      <c r="CO8" s="107">
        <v>325</v>
      </c>
      <c r="CP8" s="107">
        <v>335</v>
      </c>
      <c r="CQ8" s="107">
        <v>335</v>
      </c>
      <c r="CR8" s="107">
        <v>340</v>
      </c>
      <c r="CS8" s="107">
        <v>345</v>
      </c>
      <c r="CT8" s="107">
        <v>350</v>
      </c>
      <c r="CU8" s="107">
        <v>355</v>
      </c>
      <c r="CV8" s="107">
        <v>355</v>
      </c>
      <c r="CW8" s="107">
        <v>360</v>
      </c>
      <c r="CX8" s="107">
        <v>367</v>
      </c>
      <c r="CY8" s="107">
        <v>370</v>
      </c>
      <c r="CZ8" s="107">
        <v>370</v>
      </c>
      <c r="DA8" s="107">
        <v>370</v>
      </c>
      <c r="DB8" s="107">
        <v>375</v>
      </c>
      <c r="DC8" s="107">
        <v>390</v>
      </c>
      <c r="DD8" s="107">
        <v>390</v>
      </c>
      <c r="DE8" s="107">
        <v>390</v>
      </c>
      <c r="DF8" s="107">
        <v>400</v>
      </c>
      <c r="DG8" s="107">
        <v>405</v>
      </c>
      <c r="DH8" s="107">
        <v>405</v>
      </c>
      <c r="DI8" s="107">
        <v>405</v>
      </c>
      <c r="DJ8" s="107">
        <v>410</v>
      </c>
      <c r="DK8" s="107">
        <v>420</v>
      </c>
      <c r="DL8" s="107">
        <v>420</v>
      </c>
      <c r="DM8" s="107">
        <v>420</v>
      </c>
      <c r="DN8" s="107">
        <v>420</v>
      </c>
      <c r="DO8" s="107">
        <v>425</v>
      </c>
      <c r="DP8" s="107">
        <v>430</v>
      </c>
      <c r="DQ8" s="107">
        <v>430</v>
      </c>
      <c r="DR8" s="107">
        <v>430</v>
      </c>
      <c r="DS8" s="107">
        <v>435</v>
      </c>
      <c r="DT8" s="107">
        <v>440</v>
      </c>
      <c r="DU8" s="107">
        <v>440</v>
      </c>
      <c r="DV8" s="107">
        <v>445</v>
      </c>
      <c r="DW8" s="107">
        <v>445</v>
      </c>
      <c r="DX8" s="107">
        <v>450</v>
      </c>
      <c r="DY8" s="107">
        <v>450</v>
      </c>
      <c r="DZ8" s="107">
        <v>460</v>
      </c>
      <c r="EA8" s="107">
        <v>460</v>
      </c>
      <c r="EB8" s="107">
        <v>465</v>
      </c>
      <c r="EC8" s="107">
        <v>470</v>
      </c>
      <c r="ED8" s="107">
        <v>475</v>
      </c>
      <c r="EE8" s="107">
        <v>480</v>
      </c>
      <c r="EF8" s="107">
        <v>480</v>
      </c>
      <c r="EG8" s="107">
        <v>480</v>
      </c>
      <c r="EH8" s="107">
        <v>480</v>
      </c>
      <c r="EI8" s="107">
        <v>485</v>
      </c>
      <c r="EJ8" s="107">
        <v>495</v>
      </c>
      <c r="EK8" s="107">
        <v>495</v>
      </c>
      <c r="EL8" s="107">
        <v>495</v>
      </c>
      <c r="EM8" s="107">
        <v>500</v>
      </c>
      <c r="EN8" s="107">
        <v>500</v>
      </c>
      <c r="EO8" s="107">
        <v>502</v>
      </c>
      <c r="EP8" s="107">
        <v>505</v>
      </c>
      <c r="EQ8" s="107">
        <v>510</v>
      </c>
      <c r="ER8" s="107">
        <v>510</v>
      </c>
      <c r="ES8" s="107">
        <v>515</v>
      </c>
      <c r="ET8" s="107">
        <v>515</v>
      </c>
      <c r="EU8" s="107">
        <v>520</v>
      </c>
      <c r="EV8" s="107">
        <v>522</v>
      </c>
      <c r="EW8" s="107">
        <v>530</v>
      </c>
      <c r="EX8" s="107">
        <v>530</v>
      </c>
      <c r="EY8" s="107">
        <v>535</v>
      </c>
      <c r="EZ8" s="107">
        <v>535</v>
      </c>
      <c r="FA8" s="107">
        <v>540</v>
      </c>
      <c r="FB8" s="107">
        <v>560</v>
      </c>
      <c r="FC8" s="107">
        <v>565</v>
      </c>
      <c r="FD8" s="107">
        <v>570</v>
      </c>
      <c r="FE8" s="107">
        <v>580</v>
      </c>
      <c r="FF8" s="107">
        <v>586</v>
      </c>
      <c r="FG8" s="107">
        <v>590</v>
      </c>
      <c r="FH8" s="107">
        <v>595</v>
      </c>
      <c r="FI8" s="107">
        <v>600</v>
      </c>
      <c r="FJ8" s="107">
        <v>630</v>
      </c>
      <c r="FK8" s="107">
        <v>640</v>
      </c>
      <c r="FL8" s="107">
        <v>659</v>
      </c>
      <c r="FM8" s="107">
        <v>675</v>
      </c>
      <c r="FN8" s="107">
        <v>689</v>
      </c>
      <c r="FO8" s="107">
        <v>695</v>
      </c>
      <c r="FP8" s="103">
        <v>780</v>
      </c>
    </row>
    <row r="9" spans="1:172">
      <c r="A9" s="104">
        <v>8</v>
      </c>
      <c r="B9" s="107">
        <v>-386</v>
      </c>
      <c r="C9" s="107">
        <v>-325</v>
      </c>
      <c r="D9" s="107">
        <v>-107</v>
      </c>
      <c r="E9" s="107">
        <v>-106</v>
      </c>
      <c r="F9" s="107">
        <v>-105</v>
      </c>
      <c r="G9" s="107">
        <v>-87</v>
      </c>
      <c r="H9" s="107">
        <v>-7</v>
      </c>
      <c r="I9" s="106">
        <v>0</v>
      </c>
      <c r="J9" s="107">
        <v>18</v>
      </c>
      <c r="K9" s="107">
        <v>18</v>
      </c>
      <c r="L9" s="107">
        <v>23</v>
      </c>
      <c r="M9" s="107">
        <v>23</v>
      </c>
      <c r="N9" s="107">
        <v>33</v>
      </c>
      <c r="O9" s="107">
        <v>38</v>
      </c>
      <c r="P9" s="107">
        <v>43</v>
      </c>
      <c r="Q9" s="107">
        <v>48</v>
      </c>
      <c r="R9" s="107">
        <v>58</v>
      </c>
      <c r="S9" s="107">
        <v>63</v>
      </c>
      <c r="T9" s="107">
        <v>73</v>
      </c>
      <c r="U9" s="107">
        <v>73</v>
      </c>
      <c r="V9" s="107">
        <v>78</v>
      </c>
      <c r="W9" s="107">
        <v>78</v>
      </c>
      <c r="X9" s="107">
        <v>83</v>
      </c>
      <c r="Y9" s="107">
        <v>83</v>
      </c>
      <c r="Z9" s="107">
        <v>88</v>
      </c>
      <c r="AA9" s="107">
        <v>93</v>
      </c>
      <c r="AB9" s="107">
        <v>98</v>
      </c>
      <c r="AC9" s="107">
        <v>108</v>
      </c>
      <c r="AD9" s="107">
        <v>108</v>
      </c>
      <c r="AE9" s="107">
        <v>113</v>
      </c>
      <c r="AF9" s="107">
        <v>113</v>
      </c>
      <c r="AG9" s="107">
        <v>118</v>
      </c>
      <c r="AH9" s="107">
        <v>118</v>
      </c>
      <c r="AI9" s="107">
        <v>118</v>
      </c>
      <c r="AJ9" s="107">
        <v>118</v>
      </c>
      <c r="AK9" s="107">
        <v>128</v>
      </c>
      <c r="AL9" s="107">
        <v>128</v>
      </c>
      <c r="AM9" s="107">
        <v>128</v>
      </c>
      <c r="AN9" s="107">
        <v>128</v>
      </c>
      <c r="AO9" s="107">
        <v>128</v>
      </c>
      <c r="AP9" s="107">
        <v>133</v>
      </c>
      <c r="AQ9" s="107">
        <v>133</v>
      </c>
      <c r="AR9" s="107">
        <v>133</v>
      </c>
      <c r="AS9" s="107">
        <v>133</v>
      </c>
      <c r="AT9" s="107">
        <v>138</v>
      </c>
      <c r="AU9" s="107">
        <v>138</v>
      </c>
      <c r="AV9" s="107">
        <v>143</v>
      </c>
      <c r="AW9" s="107">
        <v>143</v>
      </c>
      <c r="AX9" s="107">
        <v>143</v>
      </c>
      <c r="AY9" s="107">
        <v>143</v>
      </c>
      <c r="AZ9" s="107">
        <v>148</v>
      </c>
      <c r="BA9" s="107">
        <v>148</v>
      </c>
      <c r="BB9" s="107">
        <v>148</v>
      </c>
      <c r="BC9" s="107">
        <v>153</v>
      </c>
      <c r="BD9" s="107">
        <v>153</v>
      </c>
      <c r="BE9" s="107">
        <v>158</v>
      </c>
      <c r="BF9" s="107">
        <v>158</v>
      </c>
      <c r="BG9" s="107">
        <v>168</v>
      </c>
      <c r="BH9" s="107">
        <v>173</v>
      </c>
      <c r="BI9" s="107">
        <v>178</v>
      </c>
      <c r="BJ9" s="107">
        <v>183</v>
      </c>
      <c r="BK9" s="107">
        <v>183</v>
      </c>
      <c r="BL9" s="107">
        <v>183</v>
      </c>
      <c r="BM9" s="107">
        <v>193</v>
      </c>
      <c r="BN9" s="107">
        <v>193</v>
      </c>
      <c r="BO9" s="107">
        <v>198</v>
      </c>
      <c r="BP9" s="107">
        <v>198</v>
      </c>
      <c r="BQ9" s="107">
        <v>203</v>
      </c>
      <c r="BR9" s="107">
        <v>208</v>
      </c>
      <c r="BS9" s="107">
        <v>208</v>
      </c>
      <c r="BT9" s="107">
        <v>218</v>
      </c>
      <c r="BU9" s="107">
        <v>218</v>
      </c>
      <c r="BV9" s="107">
        <v>223</v>
      </c>
      <c r="BW9" s="107">
        <v>223</v>
      </c>
      <c r="BX9" s="107">
        <v>228</v>
      </c>
      <c r="BY9" s="107">
        <v>228</v>
      </c>
      <c r="BZ9" s="107">
        <v>233</v>
      </c>
      <c r="CA9" s="107">
        <v>233</v>
      </c>
      <c r="CB9" s="107">
        <v>238</v>
      </c>
      <c r="CC9" s="107">
        <v>253</v>
      </c>
      <c r="CD9" s="107">
        <v>253</v>
      </c>
      <c r="CE9" s="107">
        <v>253</v>
      </c>
      <c r="CF9" s="107">
        <v>258</v>
      </c>
      <c r="CG9" s="107">
        <v>263</v>
      </c>
      <c r="CH9" s="107">
        <v>268</v>
      </c>
      <c r="CI9" s="107">
        <v>273</v>
      </c>
      <c r="CJ9" s="107">
        <v>278</v>
      </c>
      <c r="CK9" s="107">
        <v>283</v>
      </c>
      <c r="CL9" s="107">
        <v>298</v>
      </c>
      <c r="CM9" s="107">
        <v>298</v>
      </c>
      <c r="CN9" s="107">
        <v>308</v>
      </c>
      <c r="CO9" s="107">
        <v>318</v>
      </c>
      <c r="CP9" s="107">
        <v>328</v>
      </c>
      <c r="CQ9" s="107">
        <v>328</v>
      </c>
      <c r="CR9" s="107">
        <v>333</v>
      </c>
      <c r="CS9" s="107">
        <v>338</v>
      </c>
      <c r="CT9" s="107">
        <v>343</v>
      </c>
      <c r="CU9" s="107">
        <v>348</v>
      </c>
      <c r="CV9" s="107">
        <v>348</v>
      </c>
      <c r="CW9" s="107">
        <v>353</v>
      </c>
      <c r="CX9" s="107">
        <v>360</v>
      </c>
      <c r="CY9" s="107">
        <v>363</v>
      </c>
      <c r="CZ9" s="107">
        <v>363</v>
      </c>
      <c r="DA9" s="107">
        <v>363</v>
      </c>
      <c r="DB9" s="107">
        <v>368</v>
      </c>
      <c r="DC9" s="107">
        <v>383</v>
      </c>
      <c r="DD9" s="107">
        <v>383</v>
      </c>
      <c r="DE9" s="107">
        <v>383</v>
      </c>
      <c r="DF9" s="107">
        <v>393</v>
      </c>
      <c r="DG9" s="107">
        <v>398</v>
      </c>
      <c r="DH9" s="107">
        <v>398</v>
      </c>
      <c r="DI9" s="107">
        <v>398</v>
      </c>
      <c r="DJ9" s="107">
        <v>403</v>
      </c>
      <c r="DK9" s="107">
        <v>413</v>
      </c>
      <c r="DL9" s="107">
        <v>413</v>
      </c>
      <c r="DM9" s="107">
        <v>413</v>
      </c>
      <c r="DN9" s="107">
        <v>413</v>
      </c>
      <c r="DO9" s="107">
        <v>418</v>
      </c>
      <c r="DP9" s="107">
        <v>423</v>
      </c>
      <c r="DQ9" s="107">
        <v>423</v>
      </c>
      <c r="DR9" s="107">
        <v>423</v>
      </c>
      <c r="DS9" s="107">
        <v>428</v>
      </c>
      <c r="DT9" s="107">
        <v>433</v>
      </c>
      <c r="DU9" s="107">
        <v>433</v>
      </c>
      <c r="DV9" s="107">
        <v>438</v>
      </c>
      <c r="DW9" s="107">
        <v>438</v>
      </c>
      <c r="DX9" s="107">
        <v>443</v>
      </c>
      <c r="DY9" s="107">
        <v>443</v>
      </c>
      <c r="DZ9" s="107">
        <v>453</v>
      </c>
      <c r="EA9" s="107">
        <v>453</v>
      </c>
      <c r="EB9" s="107">
        <v>458</v>
      </c>
      <c r="EC9" s="107">
        <v>463</v>
      </c>
      <c r="ED9" s="107">
        <v>468</v>
      </c>
      <c r="EE9" s="107">
        <v>473</v>
      </c>
      <c r="EF9" s="107">
        <v>473</v>
      </c>
      <c r="EG9" s="107">
        <v>473</v>
      </c>
      <c r="EH9" s="107">
        <v>473</v>
      </c>
      <c r="EI9" s="107">
        <v>478</v>
      </c>
      <c r="EJ9" s="107">
        <v>488</v>
      </c>
      <c r="EK9" s="107">
        <v>488</v>
      </c>
      <c r="EL9" s="107">
        <v>488</v>
      </c>
      <c r="EM9" s="107">
        <v>493</v>
      </c>
      <c r="EN9" s="107">
        <v>493</v>
      </c>
      <c r="EO9" s="107">
        <v>495</v>
      </c>
      <c r="EP9" s="107">
        <v>498</v>
      </c>
      <c r="EQ9" s="107">
        <v>503</v>
      </c>
      <c r="ER9" s="107">
        <v>503</v>
      </c>
      <c r="ES9" s="107">
        <v>508</v>
      </c>
      <c r="ET9" s="107">
        <v>508</v>
      </c>
      <c r="EU9" s="107">
        <v>513</v>
      </c>
      <c r="EV9" s="107">
        <v>515</v>
      </c>
      <c r="EW9" s="107">
        <v>523</v>
      </c>
      <c r="EX9" s="107">
        <v>523</v>
      </c>
      <c r="EY9" s="107">
        <v>528</v>
      </c>
      <c r="EZ9" s="107">
        <v>528</v>
      </c>
      <c r="FA9" s="107">
        <v>533</v>
      </c>
      <c r="FB9" s="107">
        <v>553</v>
      </c>
      <c r="FC9" s="107">
        <v>558</v>
      </c>
      <c r="FD9" s="107">
        <v>563</v>
      </c>
      <c r="FE9" s="107">
        <v>573</v>
      </c>
      <c r="FF9" s="107">
        <v>579</v>
      </c>
      <c r="FG9" s="107">
        <v>583</v>
      </c>
      <c r="FH9" s="107">
        <v>588</v>
      </c>
      <c r="FI9" s="107">
        <v>593</v>
      </c>
      <c r="FJ9" s="107">
        <v>623</v>
      </c>
      <c r="FK9" s="107">
        <v>633</v>
      </c>
      <c r="FL9" s="107">
        <v>652</v>
      </c>
      <c r="FM9" s="107">
        <v>668</v>
      </c>
      <c r="FN9" s="107">
        <v>682</v>
      </c>
      <c r="FO9" s="107">
        <v>688</v>
      </c>
      <c r="FP9" s="103">
        <v>773</v>
      </c>
    </row>
    <row r="10" spans="1:172">
      <c r="A10" s="104">
        <v>9</v>
      </c>
      <c r="B10" s="107">
        <v>-404</v>
      </c>
      <c r="C10" s="107">
        <v>-343</v>
      </c>
      <c r="D10" s="107">
        <v>-125</v>
      </c>
      <c r="E10" s="107">
        <v>-124</v>
      </c>
      <c r="F10" s="107">
        <v>-123</v>
      </c>
      <c r="G10" s="107">
        <v>-105</v>
      </c>
      <c r="H10" s="107">
        <v>-25</v>
      </c>
      <c r="I10" s="107">
        <v>-18</v>
      </c>
      <c r="J10" s="106">
        <v>0</v>
      </c>
      <c r="K10" s="107">
        <v>0</v>
      </c>
      <c r="L10" s="107">
        <v>5</v>
      </c>
      <c r="M10" s="107">
        <v>5</v>
      </c>
      <c r="N10" s="107">
        <v>15</v>
      </c>
      <c r="O10" s="107">
        <v>20</v>
      </c>
      <c r="P10" s="107">
        <v>25</v>
      </c>
      <c r="Q10" s="107">
        <v>30</v>
      </c>
      <c r="R10" s="107">
        <v>40</v>
      </c>
      <c r="S10" s="107">
        <v>45</v>
      </c>
      <c r="T10" s="107">
        <v>55</v>
      </c>
      <c r="U10" s="107">
        <v>55</v>
      </c>
      <c r="V10" s="107">
        <v>60</v>
      </c>
      <c r="W10" s="107">
        <v>60</v>
      </c>
      <c r="X10" s="107">
        <v>65</v>
      </c>
      <c r="Y10" s="107">
        <v>65</v>
      </c>
      <c r="Z10" s="107">
        <v>70</v>
      </c>
      <c r="AA10" s="107">
        <v>75</v>
      </c>
      <c r="AB10" s="107">
        <v>80</v>
      </c>
      <c r="AC10" s="107">
        <v>90</v>
      </c>
      <c r="AD10" s="107">
        <v>90</v>
      </c>
      <c r="AE10" s="107">
        <v>95</v>
      </c>
      <c r="AF10" s="107">
        <v>95</v>
      </c>
      <c r="AG10" s="107">
        <v>100</v>
      </c>
      <c r="AH10" s="107">
        <v>100</v>
      </c>
      <c r="AI10" s="107">
        <v>100</v>
      </c>
      <c r="AJ10" s="107">
        <v>100</v>
      </c>
      <c r="AK10" s="107">
        <v>110</v>
      </c>
      <c r="AL10" s="107">
        <v>110</v>
      </c>
      <c r="AM10" s="107">
        <v>110</v>
      </c>
      <c r="AN10" s="107">
        <v>110</v>
      </c>
      <c r="AO10" s="107">
        <v>110</v>
      </c>
      <c r="AP10" s="107">
        <v>115</v>
      </c>
      <c r="AQ10" s="107">
        <v>115</v>
      </c>
      <c r="AR10" s="107">
        <v>115</v>
      </c>
      <c r="AS10" s="107">
        <v>115</v>
      </c>
      <c r="AT10" s="107">
        <v>120</v>
      </c>
      <c r="AU10" s="107">
        <v>120</v>
      </c>
      <c r="AV10" s="107">
        <v>125</v>
      </c>
      <c r="AW10" s="107">
        <v>125</v>
      </c>
      <c r="AX10" s="107">
        <v>125</v>
      </c>
      <c r="AY10" s="107">
        <v>125</v>
      </c>
      <c r="AZ10" s="107">
        <v>130</v>
      </c>
      <c r="BA10" s="107">
        <v>130</v>
      </c>
      <c r="BB10" s="107">
        <v>130</v>
      </c>
      <c r="BC10" s="107">
        <v>135</v>
      </c>
      <c r="BD10" s="107">
        <v>135</v>
      </c>
      <c r="BE10" s="107">
        <v>140</v>
      </c>
      <c r="BF10" s="107">
        <v>140</v>
      </c>
      <c r="BG10" s="107">
        <v>150</v>
      </c>
      <c r="BH10" s="107">
        <v>155</v>
      </c>
      <c r="BI10" s="107">
        <v>160</v>
      </c>
      <c r="BJ10" s="107">
        <v>165</v>
      </c>
      <c r="BK10" s="107">
        <v>165</v>
      </c>
      <c r="BL10" s="107">
        <v>165</v>
      </c>
      <c r="BM10" s="107">
        <v>175</v>
      </c>
      <c r="BN10" s="107">
        <v>175</v>
      </c>
      <c r="BO10" s="107">
        <v>180</v>
      </c>
      <c r="BP10" s="107">
        <v>180</v>
      </c>
      <c r="BQ10" s="107">
        <v>185</v>
      </c>
      <c r="BR10" s="107">
        <v>190</v>
      </c>
      <c r="BS10" s="107">
        <v>190</v>
      </c>
      <c r="BT10" s="107">
        <v>200</v>
      </c>
      <c r="BU10" s="107">
        <v>200</v>
      </c>
      <c r="BV10" s="107">
        <v>205</v>
      </c>
      <c r="BW10" s="107">
        <v>205</v>
      </c>
      <c r="BX10" s="107">
        <v>210</v>
      </c>
      <c r="BY10" s="107">
        <v>210</v>
      </c>
      <c r="BZ10" s="107">
        <v>215</v>
      </c>
      <c r="CA10" s="107">
        <v>215</v>
      </c>
      <c r="CB10" s="107">
        <v>220</v>
      </c>
      <c r="CC10" s="107">
        <v>235</v>
      </c>
      <c r="CD10" s="107">
        <v>235</v>
      </c>
      <c r="CE10" s="107">
        <v>235</v>
      </c>
      <c r="CF10" s="107">
        <v>240</v>
      </c>
      <c r="CG10" s="107">
        <v>245</v>
      </c>
      <c r="CH10" s="107">
        <v>250</v>
      </c>
      <c r="CI10" s="107">
        <v>255</v>
      </c>
      <c r="CJ10" s="107">
        <v>260</v>
      </c>
      <c r="CK10" s="107">
        <v>265</v>
      </c>
      <c r="CL10" s="107">
        <v>280</v>
      </c>
      <c r="CM10" s="107">
        <v>280</v>
      </c>
      <c r="CN10" s="107">
        <v>290</v>
      </c>
      <c r="CO10" s="107">
        <v>300</v>
      </c>
      <c r="CP10" s="107">
        <v>310</v>
      </c>
      <c r="CQ10" s="107">
        <v>310</v>
      </c>
      <c r="CR10" s="107">
        <v>315</v>
      </c>
      <c r="CS10" s="107">
        <v>320</v>
      </c>
      <c r="CT10" s="107">
        <v>325</v>
      </c>
      <c r="CU10" s="107">
        <v>330</v>
      </c>
      <c r="CV10" s="107">
        <v>330</v>
      </c>
      <c r="CW10" s="107">
        <v>335</v>
      </c>
      <c r="CX10" s="107">
        <v>342</v>
      </c>
      <c r="CY10" s="107">
        <v>345</v>
      </c>
      <c r="CZ10" s="107">
        <v>345</v>
      </c>
      <c r="DA10" s="107">
        <v>345</v>
      </c>
      <c r="DB10" s="107">
        <v>350</v>
      </c>
      <c r="DC10" s="107">
        <v>365</v>
      </c>
      <c r="DD10" s="107">
        <v>365</v>
      </c>
      <c r="DE10" s="107">
        <v>365</v>
      </c>
      <c r="DF10" s="107">
        <v>375</v>
      </c>
      <c r="DG10" s="107">
        <v>380</v>
      </c>
      <c r="DH10" s="107">
        <v>380</v>
      </c>
      <c r="DI10" s="107">
        <v>380</v>
      </c>
      <c r="DJ10" s="107">
        <v>385</v>
      </c>
      <c r="DK10" s="107">
        <v>395</v>
      </c>
      <c r="DL10" s="107">
        <v>395</v>
      </c>
      <c r="DM10" s="107">
        <v>395</v>
      </c>
      <c r="DN10" s="107">
        <v>395</v>
      </c>
      <c r="DO10" s="107">
        <v>400</v>
      </c>
      <c r="DP10" s="107">
        <v>405</v>
      </c>
      <c r="DQ10" s="107">
        <v>405</v>
      </c>
      <c r="DR10" s="107">
        <v>405</v>
      </c>
      <c r="DS10" s="107">
        <v>410</v>
      </c>
      <c r="DT10" s="107">
        <v>415</v>
      </c>
      <c r="DU10" s="107">
        <v>415</v>
      </c>
      <c r="DV10" s="107">
        <v>420</v>
      </c>
      <c r="DW10" s="107">
        <v>420</v>
      </c>
      <c r="DX10" s="107">
        <v>425</v>
      </c>
      <c r="DY10" s="107">
        <v>425</v>
      </c>
      <c r="DZ10" s="107">
        <v>435</v>
      </c>
      <c r="EA10" s="107">
        <v>435</v>
      </c>
      <c r="EB10" s="107">
        <v>440</v>
      </c>
      <c r="EC10" s="107">
        <v>445</v>
      </c>
      <c r="ED10" s="107">
        <v>450</v>
      </c>
      <c r="EE10" s="107">
        <v>455</v>
      </c>
      <c r="EF10" s="107">
        <v>455</v>
      </c>
      <c r="EG10" s="107">
        <v>455</v>
      </c>
      <c r="EH10" s="107">
        <v>455</v>
      </c>
      <c r="EI10" s="107">
        <v>460</v>
      </c>
      <c r="EJ10" s="107">
        <v>470</v>
      </c>
      <c r="EK10" s="107">
        <v>470</v>
      </c>
      <c r="EL10" s="107">
        <v>470</v>
      </c>
      <c r="EM10" s="107">
        <v>475</v>
      </c>
      <c r="EN10" s="107">
        <v>475</v>
      </c>
      <c r="EO10" s="107">
        <v>477</v>
      </c>
      <c r="EP10" s="107">
        <v>480</v>
      </c>
      <c r="EQ10" s="107">
        <v>485</v>
      </c>
      <c r="ER10" s="107">
        <v>485</v>
      </c>
      <c r="ES10" s="107">
        <v>490</v>
      </c>
      <c r="ET10" s="107">
        <v>490</v>
      </c>
      <c r="EU10" s="107">
        <v>495</v>
      </c>
      <c r="EV10" s="107">
        <v>497</v>
      </c>
      <c r="EW10" s="107">
        <v>505</v>
      </c>
      <c r="EX10" s="107">
        <v>505</v>
      </c>
      <c r="EY10" s="107">
        <v>510</v>
      </c>
      <c r="EZ10" s="107">
        <v>510</v>
      </c>
      <c r="FA10" s="107">
        <v>515</v>
      </c>
      <c r="FB10" s="107">
        <v>535</v>
      </c>
      <c r="FC10" s="107">
        <v>540</v>
      </c>
      <c r="FD10" s="107">
        <v>545</v>
      </c>
      <c r="FE10" s="107">
        <v>555</v>
      </c>
      <c r="FF10" s="107">
        <v>561</v>
      </c>
      <c r="FG10" s="107">
        <v>565</v>
      </c>
      <c r="FH10" s="107">
        <v>570</v>
      </c>
      <c r="FI10" s="107">
        <v>575</v>
      </c>
      <c r="FJ10" s="107">
        <v>605</v>
      </c>
      <c r="FK10" s="107">
        <v>615</v>
      </c>
      <c r="FL10" s="107">
        <v>634</v>
      </c>
      <c r="FM10" s="107">
        <v>650</v>
      </c>
      <c r="FN10" s="107">
        <v>664</v>
      </c>
      <c r="FO10" s="107">
        <v>670</v>
      </c>
      <c r="FP10" s="103">
        <v>755</v>
      </c>
    </row>
    <row r="11" spans="1:172">
      <c r="A11" s="104">
        <v>10</v>
      </c>
      <c r="B11" s="107">
        <v>-404</v>
      </c>
      <c r="C11" s="107">
        <v>-343</v>
      </c>
      <c r="D11" s="107">
        <v>-125</v>
      </c>
      <c r="E11" s="107">
        <v>-124</v>
      </c>
      <c r="F11" s="107">
        <v>-123</v>
      </c>
      <c r="G11" s="107">
        <v>-105</v>
      </c>
      <c r="H11" s="107">
        <v>-25</v>
      </c>
      <c r="I11" s="107">
        <v>-18</v>
      </c>
      <c r="J11" s="107">
        <v>0</v>
      </c>
      <c r="K11" s="106">
        <v>0</v>
      </c>
      <c r="L11" s="107">
        <v>5</v>
      </c>
      <c r="M11" s="107">
        <v>5</v>
      </c>
      <c r="N11" s="107">
        <v>15</v>
      </c>
      <c r="O11" s="107">
        <v>20</v>
      </c>
      <c r="P11" s="107">
        <v>25</v>
      </c>
      <c r="Q11" s="107">
        <v>30</v>
      </c>
      <c r="R11" s="107">
        <v>40</v>
      </c>
      <c r="S11" s="107">
        <v>45</v>
      </c>
      <c r="T11" s="107">
        <v>55</v>
      </c>
      <c r="U11" s="107">
        <v>55</v>
      </c>
      <c r="V11" s="107">
        <v>60</v>
      </c>
      <c r="W11" s="107">
        <v>60</v>
      </c>
      <c r="X11" s="107">
        <v>65</v>
      </c>
      <c r="Y11" s="107">
        <v>65</v>
      </c>
      <c r="Z11" s="107">
        <v>70</v>
      </c>
      <c r="AA11" s="107">
        <v>75</v>
      </c>
      <c r="AB11" s="107">
        <v>80</v>
      </c>
      <c r="AC11" s="107">
        <v>90</v>
      </c>
      <c r="AD11" s="107">
        <v>90</v>
      </c>
      <c r="AE11" s="107">
        <v>95</v>
      </c>
      <c r="AF11" s="107">
        <v>95</v>
      </c>
      <c r="AG11" s="107">
        <v>100</v>
      </c>
      <c r="AH11" s="107">
        <v>100</v>
      </c>
      <c r="AI11" s="107">
        <v>100</v>
      </c>
      <c r="AJ11" s="107">
        <v>100</v>
      </c>
      <c r="AK11" s="107">
        <v>110</v>
      </c>
      <c r="AL11" s="107">
        <v>110</v>
      </c>
      <c r="AM11" s="107">
        <v>110</v>
      </c>
      <c r="AN11" s="107">
        <v>110</v>
      </c>
      <c r="AO11" s="107">
        <v>110</v>
      </c>
      <c r="AP11" s="107">
        <v>115</v>
      </c>
      <c r="AQ11" s="107">
        <v>115</v>
      </c>
      <c r="AR11" s="107">
        <v>115</v>
      </c>
      <c r="AS11" s="107">
        <v>115</v>
      </c>
      <c r="AT11" s="107">
        <v>120</v>
      </c>
      <c r="AU11" s="107">
        <v>120</v>
      </c>
      <c r="AV11" s="107">
        <v>125</v>
      </c>
      <c r="AW11" s="107">
        <v>125</v>
      </c>
      <c r="AX11" s="107">
        <v>125</v>
      </c>
      <c r="AY11" s="107">
        <v>125</v>
      </c>
      <c r="AZ11" s="107">
        <v>130</v>
      </c>
      <c r="BA11" s="107">
        <v>130</v>
      </c>
      <c r="BB11" s="107">
        <v>130</v>
      </c>
      <c r="BC11" s="107">
        <v>135</v>
      </c>
      <c r="BD11" s="107">
        <v>135</v>
      </c>
      <c r="BE11" s="107">
        <v>140</v>
      </c>
      <c r="BF11" s="107">
        <v>140</v>
      </c>
      <c r="BG11" s="107">
        <v>150</v>
      </c>
      <c r="BH11" s="107">
        <v>155</v>
      </c>
      <c r="BI11" s="107">
        <v>160</v>
      </c>
      <c r="BJ11" s="107">
        <v>165</v>
      </c>
      <c r="BK11" s="107">
        <v>165</v>
      </c>
      <c r="BL11" s="107">
        <v>165</v>
      </c>
      <c r="BM11" s="107">
        <v>175</v>
      </c>
      <c r="BN11" s="107">
        <v>175</v>
      </c>
      <c r="BO11" s="107">
        <v>180</v>
      </c>
      <c r="BP11" s="107">
        <v>180</v>
      </c>
      <c r="BQ11" s="107">
        <v>185</v>
      </c>
      <c r="BR11" s="107">
        <v>190</v>
      </c>
      <c r="BS11" s="107">
        <v>190</v>
      </c>
      <c r="BT11" s="107">
        <v>200</v>
      </c>
      <c r="BU11" s="107">
        <v>200</v>
      </c>
      <c r="BV11" s="107">
        <v>205</v>
      </c>
      <c r="BW11" s="107">
        <v>205</v>
      </c>
      <c r="BX11" s="107">
        <v>210</v>
      </c>
      <c r="BY11" s="107">
        <v>210</v>
      </c>
      <c r="BZ11" s="107">
        <v>215</v>
      </c>
      <c r="CA11" s="107">
        <v>215</v>
      </c>
      <c r="CB11" s="107">
        <v>220</v>
      </c>
      <c r="CC11" s="107">
        <v>235</v>
      </c>
      <c r="CD11" s="107">
        <v>235</v>
      </c>
      <c r="CE11" s="107">
        <v>235</v>
      </c>
      <c r="CF11" s="107">
        <v>240</v>
      </c>
      <c r="CG11" s="107">
        <v>245</v>
      </c>
      <c r="CH11" s="107">
        <v>250</v>
      </c>
      <c r="CI11" s="107">
        <v>255</v>
      </c>
      <c r="CJ11" s="107">
        <v>260</v>
      </c>
      <c r="CK11" s="107">
        <v>265</v>
      </c>
      <c r="CL11" s="107">
        <v>280</v>
      </c>
      <c r="CM11" s="107">
        <v>280</v>
      </c>
      <c r="CN11" s="107">
        <v>290</v>
      </c>
      <c r="CO11" s="107">
        <v>300</v>
      </c>
      <c r="CP11" s="107">
        <v>310</v>
      </c>
      <c r="CQ11" s="107">
        <v>310</v>
      </c>
      <c r="CR11" s="107">
        <v>315</v>
      </c>
      <c r="CS11" s="107">
        <v>320</v>
      </c>
      <c r="CT11" s="107">
        <v>325</v>
      </c>
      <c r="CU11" s="107">
        <v>330</v>
      </c>
      <c r="CV11" s="107">
        <v>330</v>
      </c>
      <c r="CW11" s="107">
        <v>335</v>
      </c>
      <c r="CX11" s="107">
        <v>342</v>
      </c>
      <c r="CY11" s="107">
        <v>345</v>
      </c>
      <c r="CZ11" s="107">
        <v>345</v>
      </c>
      <c r="DA11" s="107">
        <v>345</v>
      </c>
      <c r="DB11" s="107">
        <v>350</v>
      </c>
      <c r="DC11" s="107">
        <v>365</v>
      </c>
      <c r="DD11" s="107">
        <v>365</v>
      </c>
      <c r="DE11" s="107">
        <v>365</v>
      </c>
      <c r="DF11" s="107">
        <v>375</v>
      </c>
      <c r="DG11" s="107">
        <v>380</v>
      </c>
      <c r="DH11" s="107">
        <v>380</v>
      </c>
      <c r="DI11" s="107">
        <v>380</v>
      </c>
      <c r="DJ11" s="107">
        <v>385</v>
      </c>
      <c r="DK11" s="107">
        <v>395</v>
      </c>
      <c r="DL11" s="107">
        <v>395</v>
      </c>
      <c r="DM11" s="107">
        <v>395</v>
      </c>
      <c r="DN11" s="107">
        <v>395</v>
      </c>
      <c r="DO11" s="107">
        <v>400</v>
      </c>
      <c r="DP11" s="107">
        <v>405</v>
      </c>
      <c r="DQ11" s="107">
        <v>405</v>
      </c>
      <c r="DR11" s="107">
        <v>405</v>
      </c>
      <c r="DS11" s="107">
        <v>410</v>
      </c>
      <c r="DT11" s="107">
        <v>415</v>
      </c>
      <c r="DU11" s="107">
        <v>415</v>
      </c>
      <c r="DV11" s="107">
        <v>420</v>
      </c>
      <c r="DW11" s="107">
        <v>420</v>
      </c>
      <c r="DX11" s="107">
        <v>425</v>
      </c>
      <c r="DY11" s="107">
        <v>425</v>
      </c>
      <c r="DZ11" s="107">
        <v>435</v>
      </c>
      <c r="EA11" s="107">
        <v>435</v>
      </c>
      <c r="EB11" s="107">
        <v>440</v>
      </c>
      <c r="EC11" s="107">
        <v>445</v>
      </c>
      <c r="ED11" s="107">
        <v>450</v>
      </c>
      <c r="EE11" s="107">
        <v>455</v>
      </c>
      <c r="EF11" s="107">
        <v>455</v>
      </c>
      <c r="EG11" s="107">
        <v>455</v>
      </c>
      <c r="EH11" s="107">
        <v>455</v>
      </c>
      <c r="EI11" s="107">
        <v>460</v>
      </c>
      <c r="EJ11" s="107">
        <v>470</v>
      </c>
      <c r="EK11" s="107">
        <v>470</v>
      </c>
      <c r="EL11" s="107">
        <v>470</v>
      </c>
      <c r="EM11" s="107">
        <v>475</v>
      </c>
      <c r="EN11" s="107">
        <v>475</v>
      </c>
      <c r="EO11" s="107">
        <v>477</v>
      </c>
      <c r="EP11" s="107">
        <v>480</v>
      </c>
      <c r="EQ11" s="107">
        <v>485</v>
      </c>
      <c r="ER11" s="107">
        <v>485</v>
      </c>
      <c r="ES11" s="107">
        <v>490</v>
      </c>
      <c r="ET11" s="107">
        <v>490</v>
      </c>
      <c r="EU11" s="107">
        <v>495</v>
      </c>
      <c r="EV11" s="107">
        <v>497</v>
      </c>
      <c r="EW11" s="107">
        <v>505</v>
      </c>
      <c r="EX11" s="107">
        <v>505</v>
      </c>
      <c r="EY11" s="107">
        <v>510</v>
      </c>
      <c r="EZ11" s="107">
        <v>510</v>
      </c>
      <c r="FA11" s="107">
        <v>515</v>
      </c>
      <c r="FB11" s="107">
        <v>535</v>
      </c>
      <c r="FC11" s="107">
        <v>540</v>
      </c>
      <c r="FD11" s="107">
        <v>545</v>
      </c>
      <c r="FE11" s="107">
        <v>555</v>
      </c>
      <c r="FF11" s="107">
        <v>561</v>
      </c>
      <c r="FG11" s="107">
        <v>565</v>
      </c>
      <c r="FH11" s="107">
        <v>570</v>
      </c>
      <c r="FI11" s="107">
        <v>575</v>
      </c>
      <c r="FJ11" s="107">
        <v>605</v>
      </c>
      <c r="FK11" s="107">
        <v>615</v>
      </c>
      <c r="FL11" s="107">
        <v>634</v>
      </c>
      <c r="FM11" s="107">
        <v>650</v>
      </c>
      <c r="FN11" s="107">
        <v>664</v>
      </c>
      <c r="FO11" s="107">
        <v>670</v>
      </c>
      <c r="FP11" s="103">
        <v>755</v>
      </c>
    </row>
    <row r="12" spans="1:172">
      <c r="A12" s="104">
        <v>11</v>
      </c>
      <c r="B12" s="107">
        <v>-409</v>
      </c>
      <c r="C12" s="107">
        <v>-348</v>
      </c>
      <c r="D12" s="107">
        <v>-130</v>
      </c>
      <c r="E12" s="107">
        <v>-129</v>
      </c>
      <c r="F12" s="107">
        <v>-128</v>
      </c>
      <c r="G12" s="107">
        <v>-110</v>
      </c>
      <c r="H12" s="107">
        <v>-30</v>
      </c>
      <c r="I12" s="107">
        <v>-23</v>
      </c>
      <c r="J12" s="107">
        <v>-5</v>
      </c>
      <c r="K12" s="107">
        <v>-5</v>
      </c>
      <c r="L12" s="106">
        <v>0</v>
      </c>
      <c r="M12" s="107">
        <v>0</v>
      </c>
      <c r="N12" s="107">
        <v>10</v>
      </c>
      <c r="O12" s="107">
        <v>15</v>
      </c>
      <c r="P12" s="107">
        <v>20</v>
      </c>
      <c r="Q12" s="107">
        <v>25</v>
      </c>
      <c r="R12" s="107">
        <v>35</v>
      </c>
      <c r="S12" s="107">
        <v>40</v>
      </c>
      <c r="T12" s="107">
        <v>50</v>
      </c>
      <c r="U12" s="107">
        <v>50</v>
      </c>
      <c r="V12" s="107">
        <v>55</v>
      </c>
      <c r="W12" s="107">
        <v>55</v>
      </c>
      <c r="X12" s="107">
        <v>60</v>
      </c>
      <c r="Y12" s="107">
        <v>60</v>
      </c>
      <c r="Z12" s="107">
        <v>65</v>
      </c>
      <c r="AA12" s="107">
        <v>70</v>
      </c>
      <c r="AB12" s="107">
        <v>75</v>
      </c>
      <c r="AC12" s="107">
        <v>85</v>
      </c>
      <c r="AD12" s="107">
        <v>85</v>
      </c>
      <c r="AE12" s="107">
        <v>90</v>
      </c>
      <c r="AF12" s="107">
        <v>90</v>
      </c>
      <c r="AG12" s="107">
        <v>95</v>
      </c>
      <c r="AH12" s="107">
        <v>95</v>
      </c>
      <c r="AI12" s="107">
        <v>95</v>
      </c>
      <c r="AJ12" s="107">
        <v>95</v>
      </c>
      <c r="AK12" s="107">
        <v>105</v>
      </c>
      <c r="AL12" s="107">
        <v>105</v>
      </c>
      <c r="AM12" s="107">
        <v>105</v>
      </c>
      <c r="AN12" s="107">
        <v>105</v>
      </c>
      <c r="AO12" s="107">
        <v>105</v>
      </c>
      <c r="AP12" s="107">
        <v>110</v>
      </c>
      <c r="AQ12" s="107">
        <v>110</v>
      </c>
      <c r="AR12" s="107">
        <v>110</v>
      </c>
      <c r="AS12" s="107">
        <v>110</v>
      </c>
      <c r="AT12" s="107">
        <v>115</v>
      </c>
      <c r="AU12" s="107">
        <v>115</v>
      </c>
      <c r="AV12" s="107">
        <v>120</v>
      </c>
      <c r="AW12" s="107">
        <v>120</v>
      </c>
      <c r="AX12" s="107">
        <v>120</v>
      </c>
      <c r="AY12" s="107">
        <v>120</v>
      </c>
      <c r="AZ12" s="107">
        <v>125</v>
      </c>
      <c r="BA12" s="107">
        <v>125</v>
      </c>
      <c r="BB12" s="107">
        <v>125</v>
      </c>
      <c r="BC12" s="107">
        <v>130</v>
      </c>
      <c r="BD12" s="107">
        <v>130</v>
      </c>
      <c r="BE12" s="107">
        <v>135</v>
      </c>
      <c r="BF12" s="107">
        <v>135</v>
      </c>
      <c r="BG12" s="107">
        <v>145</v>
      </c>
      <c r="BH12" s="107">
        <v>150</v>
      </c>
      <c r="BI12" s="107">
        <v>155</v>
      </c>
      <c r="BJ12" s="107">
        <v>160</v>
      </c>
      <c r="BK12" s="107">
        <v>160</v>
      </c>
      <c r="BL12" s="107">
        <v>160</v>
      </c>
      <c r="BM12" s="107">
        <v>170</v>
      </c>
      <c r="BN12" s="107">
        <v>170</v>
      </c>
      <c r="BO12" s="107">
        <v>175</v>
      </c>
      <c r="BP12" s="107">
        <v>175</v>
      </c>
      <c r="BQ12" s="107">
        <v>180</v>
      </c>
      <c r="BR12" s="107">
        <v>185</v>
      </c>
      <c r="BS12" s="107">
        <v>185</v>
      </c>
      <c r="BT12" s="107">
        <v>195</v>
      </c>
      <c r="BU12" s="107">
        <v>195</v>
      </c>
      <c r="BV12" s="107">
        <v>200</v>
      </c>
      <c r="BW12" s="107">
        <v>200</v>
      </c>
      <c r="BX12" s="107">
        <v>205</v>
      </c>
      <c r="BY12" s="107">
        <v>205</v>
      </c>
      <c r="BZ12" s="107">
        <v>210</v>
      </c>
      <c r="CA12" s="107">
        <v>210</v>
      </c>
      <c r="CB12" s="107">
        <v>215</v>
      </c>
      <c r="CC12" s="107">
        <v>230</v>
      </c>
      <c r="CD12" s="107">
        <v>230</v>
      </c>
      <c r="CE12" s="107">
        <v>230</v>
      </c>
      <c r="CF12" s="107">
        <v>235</v>
      </c>
      <c r="CG12" s="107">
        <v>240</v>
      </c>
      <c r="CH12" s="107">
        <v>245</v>
      </c>
      <c r="CI12" s="107">
        <v>250</v>
      </c>
      <c r="CJ12" s="107">
        <v>255</v>
      </c>
      <c r="CK12" s="107">
        <v>260</v>
      </c>
      <c r="CL12" s="107">
        <v>275</v>
      </c>
      <c r="CM12" s="107">
        <v>275</v>
      </c>
      <c r="CN12" s="107">
        <v>285</v>
      </c>
      <c r="CO12" s="107">
        <v>295</v>
      </c>
      <c r="CP12" s="107">
        <v>305</v>
      </c>
      <c r="CQ12" s="107">
        <v>305</v>
      </c>
      <c r="CR12" s="107">
        <v>310</v>
      </c>
      <c r="CS12" s="107">
        <v>315</v>
      </c>
      <c r="CT12" s="107">
        <v>320</v>
      </c>
      <c r="CU12" s="107">
        <v>325</v>
      </c>
      <c r="CV12" s="107">
        <v>325</v>
      </c>
      <c r="CW12" s="107">
        <v>330</v>
      </c>
      <c r="CX12" s="107">
        <v>337</v>
      </c>
      <c r="CY12" s="107">
        <v>340</v>
      </c>
      <c r="CZ12" s="107">
        <v>340</v>
      </c>
      <c r="DA12" s="107">
        <v>340</v>
      </c>
      <c r="DB12" s="107">
        <v>345</v>
      </c>
      <c r="DC12" s="107">
        <v>360</v>
      </c>
      <c r="DD12" s="107">
        <v>360</v>
      </c>
      <c r="DE12" s="107">
        <v>360</v>
      </c>
      <c r="DF12" s="107">
        <v>370</v>
      </c>
      <c r="DG12" s="107">
        <v>375</v>
      </c>
      <c r="DH12" s="107">
        <v>375</v>
      </c>
      <c r="DI12" s="107">
        <v>375</v>
      </c>
      <c r="DJ12" s="107">
        <v>380</v>
      </c>
      <c r="DK12" s="107">
        <v>390</v>
      </c>
      <c r="DL12" s="107">
        <v>390</v>
      </c>
      <c r="DM12" s="107">
        <v>390</v>
      </c>
      <c r="DN12" s="107">
        <v>390</v>
      </c>
      <c r="DO12" s="107">
        <v>395</v>
      </c>
      <c r="DP12" s="107">
        <v>400</v>
      </c>
      <c r="DQ12" s="107">
        <v>400</v>
      </c>
      <c r="DR12" s="107">
        <v>400</v>
      </c>
      <c r="DS12" s="107">
        <v>405</v>
      </c>
      <c r="DT12" s="107">
        <v>410</v>
      </c>
      <c r="DU12" s="107">
        <v>410</v>
      </c>
      <c r="DV12" s="107">
        <v>415</v>
      </c>
      <c r="DW12" s="107">
        <v>415</v>
      </c>
      <c r="DX12" s="107">
        <v>420</v>
      </c>
      <c r="DY12" s="107">
        <v>420</v>
      </c>
      <c r="DZ12" s="107">
        <v>430</v>
      </c>
      <c r="EA12" s="107">
        <v>430</v>
      </c>
      <c r="EB12" s="107">
        <v>435</v>
      </c>
      <c r="EC12" s="107">
        <v>440</v>
      </c>
      <c r="ED12" s="107">
        <v>445</v>
      </c>
      <c r="EE12" s="107">
        <v>450</v>
      </c>
      <c r="EF12" s="107">
        <v>450</v>
      </c>
      <c r="EG12" s="107">
        <v>450</v>
      </c>
      <c r="EH12" s="107">
        <v>450</v>
      </c>
      <c r="EI12" s="107">
        <v>455</v>
      </c>
      <c r="EJ12" s="107">
        <v>465</v>
      </c>
      <c r="EK12" s="107">
        <v>465</v>
      </c>
      <c r="EL12" s="107">
        <v>465</v>
      </c>
      <c r="EM12" s="107">
        <v>470</v>
      </c>
      <c r="EN12" s="107">
        <v>470</v>
      </c>
      <c r="EO12" s="107">
        <v>472</v>
      </c>
      <c r="EP12" s="107">
        <v>475</v>
      </c>
      <c r="EQ12" s="107">
        <v>480</v>
      </c>
      <c r="ER12" s="107">
        <v>480</v>
      </c>
      <c r="ES12" s="107">
        <v>485</v>
      </c>
      <c r="ET12" s="107">
        <v>485</v>
      </c>
      <c r="EU12" s="107">
        <v>490</v>
      </c>
      <c r="EV12" s="107">
        <v>492</v>
      </c>
      <c r="EW12" s="107">
        <v>500</v>
      </c>
      <c r="EX12" s="107">
        <v>500</v>
      </c>
      <c r="EY12" s="107">
        <v>505</v>
      </c>
      <c r="EZ12" s="107">
        <v>505</v>
      </c>
      <c r="FA12" s="107">
        <v>510</v>
      </c>
      <c r="FB12" s="107">
        <v>530</v>
      </c>
      <c r="FC12" s="107">
        <v>535</v>
      </c>
      <c r="FD12" s="107">
        <v>540</v>
      </c>
      <c r="FE12" s="107">
        <v>550</v>
      </c>
      <c r="FF12" s="107">
        <v>556</v>
      </c>
      <c r="FG12" s="107">
        <v>560</v>
      </c>
      <c r="FH12" s="107">
        <v>565</v>
      </c>
      <c r="FI12" s="107">
        <v>570</v>
      </c>
      <c r="FJ12" s="107">
        <v>600</v>
      </c>
      <c r="FK12" s="107">
        <v>610</v>
      </c>
      <c r="FL12" s="107">
        <v>629</v>
      </c>
      <c r="FM12" s="107">
        <v>645</v>
      </c>
      <c r="FN12" s="107">
        <v>659</v>
      </c>
      <c r="FO12" s="107">
        <v>665</v>
      </c>
      <c r="FP12" s="103">
        <v>750</v>
      </c>
    </row>
    <row r="13" spans="1:172">
      <c r="A13" s="104">
        <v>12</v>
      </c>
      <c r="B13" s="107">
        <v>-409</v>
      </c>
      <c r="C13" s="107">
        <v>-348</v>
      </c>
      <c r="D13" s="107">
        <v>-130</v>
      </c>
      <c r="E13" s="107">
        <v>-129</v>
      </c>
      <c r="F13" s="107">
        <v>-128</v>
      </c>
      <c r="G13" s="107">
        <v>-110</v>
      </c>
      <c r="H13" s="107">
        <v>-30</v>
      </c>
      <c r="I13" s="107">
        <v>-23</v>
      </c>
      <c r="J13" s="107">
        <v>-5</v>
      </c>
      <c r="K13" s="107">
        <v>-5</v>
      </c>
      <c r="L13" s="107">
        <v>0</v>
      </c>
      <c r="M13" s="106">
        <v>0</v>
      </c>
      <c r="N13" s="107">
        <v>10</v>
      </c>
      <c r="O13" s="107">
        <v>15</v>
      </c>
      <c r="P13" s="107">
        <v>20</v>
      </c>
      <c r="Q13" s="107">
        <v>25</v>
      </c>
      <c r="R13" s="107">
        <v>35</v>
      </c>
      <c r="S13" s="107">
        <v>40</v>
      </c>
      <c r="T13" s="107">
        <v>50</v>
      </c>
      <c r="U13" s="107">
        <v>50</v>
      </c>
      <c r="V13" s="107">
        <v>55</v>
      </c>
      <c r="W13" s="107">
        <v>55</v>
      </c>
      <c r="X13" s="107">
        <v>60</v>
      </c>
      <c r="Y13" s="107">
        <v>60</v>
      </c>
      <c r="Z13" s="107">
        <v>65</v>
      </c>
      <c r="AA13" s="107">
        <v>70</v>
      </c>
      <c r="AB13" s="107">
        <v>75</v>
      </c>
      <c r="AC13" s="107">
        <v>85</v>
      </c>
      <c r="AD13" s="107">
        <v>85</v>
      </c>
      <c r="AE13" s="107">
        <v>90</v>
      </c>
      <c r="AF13" s="107">
        <v>90</v>
      </c>
      <c r="AG13" s="107">
        <v>95</v>
      </c>
      <c r="AH13" s="107">
        <v>95</v>
      </c>
      <c r="AI13" s="107">
        <v>95</v>
      </c>
      <c r="AJ13" s="107">
        <v>95</v>
      </c>
      <c r="AK13" s="107">
        <v>105</v>
      </c>
      <c r="AL13" s="107">
        <v>105</v>
      </c>
      <c r="AM13" s="107">
        <v>105</v>
      </c>
      <c r="AN13" s="107">
        <v>105</v>
      </c>
      <c r="AO13" s="107">
        <v>105</v>
      </c>
      <c r="AP13" s="107">
        <v>110</v>
      </c>
      <c r="AQ13" s="107">
        <v>110</v>
      </c>
      <c r="AR13" s="107">
        <v>110</v>
      </c>
      <c r="AS13" s="107">
        <v>110</v>
      </c>
      <c r="AT13" s="107">
        <v>115</v>
      </c>
      <c r="AU13" s="107">
        <v>115</v>
      </c>
      <c r="AV13" s="107">
        <v>120</v>
      </c>
      <c r="AW13" s="107">
        <v>120</v>
      </c>
      <c r="AX13" s="107">
        <v>120</v>
      </c>
      <c r="AY13" s="107">
        <v>120</v>
      </c>
      <c r="AZ13" s="107">
        <v>125</v>
      </c>
      <c r="BA13" s="107">
        <v>125</v>
      </c>
      <c r="BB13" s="107">
        <v>125</v>
      </c>
      <c r="BC13" s="107">
        <v>130</v>
      </c>
      <c r="BD13" s="107">
        <v>130</v>
      </c>
      <c r="BE13" s="107">
        <v>135</v>
      </c>
      <c r="BF13" s="107">
        <v>135</v>
      </c>
      <c r="BG13" s="107">
        <v>145</v>
      </c>
      <c r="BH13" s="107">
        <v>150</v>
      </c>
      <c r="BI13" s="107">
        <v>155</v>
      </c>
      <c r="BJ13" s="107">
        <v>160</v>
      </c>
      <c r="BK13" s="107">
        <v>160</v>
      </c>
      <c r="BL13" s="107">
        <v>160</v>
      </c>
      <c r="BM13" s="107">
        <v>170</v>
      </c>
      <c r="BN13" s="107">
        <v>170</v>
      </c>
      <c r="BO13" s="107">
        <v>175</v>
      </c>
      <c r="BP13" s="107">
        <v>175</v>
      </c>
      <c r="BQ13" s="107">
        <v>180</v>
      </c>
      <c r="BR13" s="107">
        <v>185</v>
      </c>
      <c r="BS13" s="107">
        <v>185</v>
      </c>
      <c r="BT13" s="107">
        <v>195</v>
      </c>
      <c r="BU13" s="107">
        <v>195</v>
      </c>
      <c r="BV13" s="107">
        <v>200</v>
      </c>
      <c r="BW13" s="107">
        <v>200</v>
      </c>
      <c r="BX13" s="107">
        <v>205</v>
      </c>
      <c r="BY13" s="107">
        <v>205</v>
      </c>
      <c r="BZ13" s="107">
        <v>210</v>
      </c>
      <c r="CA13" s="107">
        <v>210</v>
      </c>
      <c r="CB13" s="107">
        <v>215</v>
      </c>
      <c r="CC13" s="107">
        <v>230</v>
      </c>
      <c r="CD13" s="107">
        <v>230</v>
      </c>
      <c r="CE13" s="107">
        <v>230</v>
      </c>
      <c r="CF13" s="107">
        <v>235</v>
      </c>
      <c r="CG13" s="107">
        <v>240</v>
      </c>
      <c r="CH13" s="107">
        <v>245</v>
      </c>
      <c r="CI13" s="107">
        <v>250</v>
      </c>
      <c r="CJ13" s="107">
        <v>255</v>
      </c>
      <c r="CK13" s="107">
        <v>260</v>
      </c>
      <c r="CL13" s="107">
        <v>275</v>
      </c>
      <c r="CM13" s="107">
        <v>275</v>
      </c>
      <c r="CN13" s="107">
        <v>285</v>
      </c>
      <c r="CO13" s="107">
        <v>295</v>
      </c>
      <c r="CP13" s="107">
        <v>305</v>
      </c>
      <c r="CQ13" s="107">
        <v>305</v>
      </c>
      <c r="CR13" s="107">
        <v>310</v>
      </c>
      <c r="CS13" s="107">
        <v>315</v>
      </c>
      <c r="CT13" s="107">
        <v>320</v>
      </c>
      <c r="CU13" s="107">
        <v>325</v>
      </c>
      <c r="CV13" s="107">
        <v>325</v>
      </c>
      <c r="CW13" s="107">
        <v>330</v>
      </c>
      <c r="CX13" s="107">
        <v>337</v>
      </c>
      <c r="CY13" s="107">
        <v>340</v>
      </c>
      <c r="CZ13" s="107">
        <v>340</v>
      </c>
      <c r="DA13" s="107">
        <v>340</v>
      </c>
      <c r="DB13" s="107">
        <v>345</v>
      </c>
      <c r="DC13" s="107">
        <v>360</v>
      </c>
      <c r="DD13" s="107">
        <v>360</v>
      </c>
      <c r="DE13" s="107">
        <v>360</v>
      </c>
      <c r="DF13" s="107">
        <v>370</v>
      </c>
      <c r="DG13" s="107">
        <v>375</v>
      </c>
      <c r="DH13" s="107">
        <v>375</v>
      </c>
      <c r="DI13" s="107">
        <v>375</v>
      </c>
      <c r="DJ13" s="107">
        <v>380</v>
      </c>
      <c r="DK13" s="107">
        <v>390</v>
      </c>
      <c r="DL13" s="107">
        <v>390</v>
      </c>
      <c r="DM13" s="107">
        <v>390</v>
      </c>
      <c r="DN13" s="107">
        <v>390</v>
      </c>
      <c r="DO13" s="107">
        <v>395</v>
      </c>
      <c r="DP13" s="107">
        <v>400</v>
      </c>
      <c r="DQ13" s="107">
        <v>400</v>
      </c>
      <c r="DR13" s="107">
        <v>400</v>
      </c>
      <c r="DS13" s="107">
        <v>405</v>
      </c>
      <c r="DT13" s="107">
        <v>410</v>
      </c>
      <c r="DU13" s="107">
        <v>410</v>
      </c>
      <c r="DV13" s="107">
        <v>415</v>
      </c>
      <c r="DW13" s="107">
        <v>415</v>
      </c>
      <c r="DX13" s="107">
        <v>420</v>
      </c>
      <c r="DY13" s="107">
        <v>420</v>
      </c>
      <c r="DZ13" s="107">
        <v>430</v>
      </c>
      <c r="EA13" s="107">
        <v>430</v>
      </c>
      <c r="EB13" s="107">
        <v>435</v>
      </c>
      <c r="EC13" s="107">
        <v>440</v>
      </c>
      <c r="ED13" s="107">
        <v>445</v>
      </c>
      <c r="EE13" s="107">
        <v>450</v>
      </c>
      <c r="EF13" s="107">
        <v>450</v>
      </c>
      <c r="EG13" s="107">
        <v>450</v>
      </c>
      <c r="EH13" s="107">
        <v>450</v>
      </c>
      <c r="EI13" s="107">
        <v>455</v>
      </c>
      <c r="EJ13" s="107">
        <v>465</v>
      </c>
      <c r="EK13" s="107">
        <v>465</v>
      </c>
      <c r="EL13" s="107">
        <v>465</v>
      </c>
      <c r="EM13" s="107">
        <v>470</v>
      </c>
      <c r="EN13" s="107">
        <v>470</v>
      </c>
      <c r="EO13" s="107">
        <v>472</v>
      </c>
      <c r="EP13" s="107">
        <v>475</v>
      </c>
      <c r="EQ13" s="107">
        <v>480</v>
      </c>
      <c r="ER13" s="107">
        <v>480</v>
      </c>
      <c r="ES13" s="107">
        <v>485</v>
      </c>
      <c r="ET13" s="107">
        <v>485</v>
      </c>
      <c r="EU13" s="107">
        <v>490</v>
      </c>
      <c r="EV13" s="107">
        <v>492</v>
      </c>
      <c r="EW13" s="107">
        <v>500</v>
      </c>
      <c r="EX13" s="107">
        <v>500</v>
      </c>
      <c r="EY13" s="107">
        <v>505</v>
      </c>
      <c r="EZ13" s="107">
        <v>505</v>
      </c>
      <c r="FA13" s="107">
        <v>510</v>
      </c>
      <c r="FB13" s="107">
        <v>530</v>
      </c>
      <c r="FC13" s="107">
        <v>535</v>
      </c>
      <c r="FD13" s="107">
        <v>540</v>
      </c>
      <c r="FE13" s="107">
        <v>550</v>
      </c>
      <c r="FF13" s="107">
        <v>556</v>
      </c>
      <c r="FG13" s="107">
        <v>560</v>
      </c>
      <c r="FH13" s="107">
        <v>565</v>
      </c>
      <c r="FI13" s="107">
        <v>570</v>
      </c>
      <c r="FJ13" s="107">
        <v>600</v>
      </c>
      <c r="FK13" s="107">
        <v>610</v>
      </c>
      <c r="FL13" s="107">
        <v>629</v>
      </c>
      <c r="FM13" s="107">
        <v>645</v>
      </c>
      <c r="FN13" s="107">
        <v>659</v>
      </c>
      <c r="FO13" s="107">
        <v>665</v>
      </c>
      <c r="FP13" s="103">
        <v>750</v>
      </c>
    </row>
    <row r="14" spans="1:172">
      <c r="A14" s="104">
        <v>13</v>
      </c>
      <c r="B14" s="107">
        <v>-419</v>
      </c>
      <c r="C14" s="107">
        <v>-358</v>
      </c>
      <c r="D14" s="107">
        <v>-140</v>
      </c>
      <c r="E14" s="107">
        <v>-139</v>
      </c>
      <c r="F14" s="107">
        <v>-138</v>
      </c>
      <c r="G14" s="107">
        <v>-120</v>
      </c>
      <c r="H14" s="107">
        <v>-40</v>
      </c>
      <c r="I14" s="107">
        <v>-33</v>
      </c>
      <c r="J14" s="107">
        <v>-15</v>
      </c>
      <c r="K14" s="107">
        <v>-15</v>
      </c>
      <c r="L14" s="107">
        <v>-10</v>
      </c>
      <c r="M14" s="107">
        <v>-10</v>
      </c>
      <c r="N14" s="106">
        <v>0</v>
      </c>
      <c r="O14" s="107">
        <v>5</v>
      </c>
      <c r="P14" s="107">
        <v>10</v>
      </c>
      <c r="Q14" s="107">
        <v>15</v>
      </c>
      <c r="R14" s="107">
        <v>25</v>
      </c>
      <c r="S14" s="107">
        <v>30</v>
      </c>
      <c r="T14" s="107">
        <v>40</v>
      </c>
      <c r="U14" s="107">
        <v>40</v>
      </c>
      <c r="V14" s="107">
        <v>45</v>
      </c>
      <c r="W14" s="107">
        <v>45</v>
      </c>
      <c r="X14" s="107">
        <v>50</v>
      </c>
      <c r="Y14" s="107">
        <v>50</v>
      </c>
      <c r="Z14" s="107">
        <v>55</v>
      </c>
      <c r="AA14" s="107">
        <v>60</v>
      </c>
      <c r="AB14" s="107">
        <v>65</v>
      </c>
      <c r="AC14" s="107">
        <v>75</v>
      </c>
      <c r="AD14" s="107">
        <v>75</v>
      </c>
      <c r="AE14" s="107">
        <v>80</v>
      </c>
      <c r="AF14" s="107">
        <v>80</v>
      </c>
      <c r="AG14" s="107">
        <v>85</v>
      </c>
      <c r="AH14" s="107">
        <v>85</v>
      </c>
      <c r="AI14" s="107">
        <v>85</v>
      </c>
      <c r="AJ14" s="107">
        <v>85</v>
      </c>
      <c r="AK14" s="107">
        <v>95</v>
      </c>
      <c r="AL14" s="107">
        <v>95</v>
      </c>
      <c r="AM14" s="107">
        <v>95</v>
      </c>
      <c r="AN14" s="107">
        <v>95</v>
      </c>
      <c r="AO14" s="107">
        <v>95</v>
      </c>
      <c r="AP14" s="107">
        <v>100</v>
      </c>
      <c r="AQ14" s="107">
        <v>100</v>
      </c>
      <c r="AR14" s="107">
        <v>100</v>
      </c>
      <c r="AS14" s="107">
        <v>100</v>
      </c>
      <c r="AT14" s="107">
        <v>105</v>
      </c>
      <c r="AU14" s="107">
        <v>105</v>
      </c>
      <c r="AV14" s="107">
        <v>110</v>
      </c>
      <c r="AW14" s="107">
        <v>110</v>
      </c>
      <c r="AX14" s="107">
        <v>110</v>
      </c>
      <c r="AY14" s="107">
        <v>110</v>
      </c>
      <c r="AZ14" s="107">
        <v>115</v>
      </c>
      <c r="BA14" s="107">
        <v>115</v>
      </c>
      <c r="BB14" s="107">
        <v>115</v>
      </c>
      <c r="BC14" s="107">
        <v>120</v>
      </c>
      <c r="BD14" s="107">
        <v>120</v>
      </c>
      <c r="BE14" s="107">
        <v>125</v>
      </c>
      <c r="BF14" s="107">
        <v>125</v>
      </c>
      <c r="BG14" s="107">
        <v>135</v>
      </c>
      <c r="BH14" s="107">
        <v>140</v>
      </c>
      <c r="BI14" s="107">
        <v>145</v>
      </c>
      <c r="BJ14" s="107">
        <v>150</v>
      </c>
      <c r="BK14" s="107">
        <v>150</v>
      </c>
      <c r="BL14" s="107">
        <v>150</v>
      </c>
      <c r="BM14" s="107">
        <v>160</v>
      </c>
      <c r="BN14" s="107">
        <v>160</v>
      </c>
      <c r="BO14" s="107">
        <v>165</v>
      </c>
      <c r="BP14" s="107">
        <v>165</v>
      </c>
      <c r="BQ14" s="107">
        <v>170</v>
      </c>
      <c r="BR14" s="107">
        <v>175</v>
      </c>
      <c r="BS14" s="107">
        <v>175</v>
      </c>
      <c r="BT14" s="107">
        <v>185</v>
      </c>
      <c r="BU14" s="107">
        <v>185</v>
      </c>
      <c r="BV14" s="107">
        <v>190</v>
      </c>
      <c r="BW14" s="107">
        <v>190</v>
      </c>
      <c r="BX14" s="107">
        <v>195</v>
      </c>
      <c r="BY14" s="107">
        <v>195</v>
      </c>
      <c r="BZ14" s="107">
        <v>200</v>
      </c>
      <c r="CA14" s="107">
        <v>200</v>
      </c>
      <c r="CB14" s="107">
        <v>205</v>
      </c>
      <c r="CC14" s="107">
        <v>220</v>
      </c>
      <c r="CD14" s="107">
        <v>220</v>
      </c>
      <c r="CE14" s="107">
        <v>220</v>
      </c>
      <c r="CF14" s="107">
        <v>225</v>
      </c>
      <c r="CG14" s="107">
        <v>230</v>
      </c>
      <c r="CH14" s="107">
        <v>235</v>
      </c>
      <c r="CI14" s="107">
        <v>240</v>
      </c>
      <c r="CJ14" s="107">
        <v>245</v>
      </c>
      <c r="CK14" s="107">
        <v>250</v>
      </c>
      <c r="CL14" s="107">
        <v>265</v>
      </c>
      <c r="CM14" s="107">
        <v>265</v>
      </c>
      <c r="CN14" s="107">
        <v>275</v>
      </c>
      <c r="CO14" s="107">
        <v>285</v>
      </c>
      <c r="CP14" s="107">
        <v>295</v>
      </c>
      <c r="CQ14" s="107">
        <v>295</v>
      </c>
      <c r="CR14" s="107">
        <v>300</v>
      </c>
      <c r="CS14" s="107">
        <v>305</v>
      </c>
      <c r="CT14" s="107">
        <v>310</v>
      </c>
      <c r="CU14" s="107">
        <v>315</v>
      </c>
      <c r="CV14" s="107">
        <v>315</v>
      </c>
      <c r="CW14" s="107">
        <v>320</v>
      </c>
      <c r="CX14" s="107">
        <v>327</v>
      </c>
      <c r="CY14" s="107">
        <v>330</v>
      </c>
      <c r="CZ14" s="107">
        <v>330</v>
      </c>
      <c r="DA14" s="107">
        <v>330</v>
      </c>
      <c r="DB14" s="107">
        <v>335</v>
      </c>
      <c r="DC14" s="107">
        <v>350</v>
      </c>
      <c r="DD14" s="107">
        <v>350</v>
      </c>
      <c r="DE14" s="107">
        <v>350</v>
      </c>
      <c r="DF14" s="107">
        <v>360</v>
      </c>
      <c r="DG14" s="107">
        <v>365</v>
      </c>
      <c r="DH14" s="107">
        <v>365</v>
      </c>
      <c r="DI14" s="107">
        <v>365</v>
      </c>
      <c r="DJ14" s="107">
        <v>370</v>
      </c>
      <c r="DK14" s="107">
        <v>380</v>
      </c>
      <c r="DL14" s="107">
        <v>380</v>
      </c>
      <c r="DM14" s="107">
        <v>380</v>
      </c>
      <c r="DN14" s="107">
        <v>380</v>
      </c>
      <c r="DO14" s="107">
        <v>385</v>
      </c>
      <c r="DP14" s="107">
        <v>390</v>
      </c>
      <c r="DQ14" s="107">
        <v>390</v>
      </c>
      <c r="DR14" s="107">
        <v>390</v>
      </c>
      <c r="DS14" s="107">
        <v>395</v>
      </c>
      <c r="DT14" s="107">
        <v>400</v>
      </c>
      <c r="DU14" s="107">
        <v>400</v>
      </c>
      <c r="DV14" s="107">
        <v>405</v>
      </c>
      <c r="DW14" s="107">
        <v>405</v>
      </c>
      <c r="DX14" s="107">
        <v>410</v>
      </c>
      <c r="DY14" s="107">
        <v>410</v>
      </c>
      <c r="DZ14" s="107">
        <v>420</v>
      </c>
      <c r="EA14" s="107">
        <v>420</v>
      </c>
      <c r="EB14" s="107">
        <v>425</v>
      </c>
      <c r="EC14" s="107">
        <v>430</v>
      </c>
      <c r="ED14" s="107">
        <v>435</v>
      </c>
      <c r="EE14" s="107">
        <v>440</v>
      </c>
      <c r="EF14" s="107">
        <v>440</v>
      </c>
      <c r="EG14" s="107">
        <v>440</v>
      </c>
      <c r="EH14" s="107">
        <v>440</v>
      </c>
      <c r="EI14" s="107">
        <v>445</v>
      </c>
      <c r="EJ14" s="107">
        <v>455</v>
      </c>
      <c r="EK14" s="107">
        <v>455</v>
      </c>
      <c r="EL14" s="107">
        <v>455</v>
      </c>
      <c r="EM14" s="107">
        <v>460</v>
      </c>
      <c r="EN14" s="107">
        <v>460</v>
      </c>
      <c r="EO14" s="107">
        <v>462</v>
      </c>
      <c r="EP14" s="107">
        <v>465</v>
      </c>
      <c r="EQ14" s="107">
        <v>470</v>
      </c>
      <c r="ER14" s="107">
        <v>470</v>
      </c>
      <c r="ES14" s="107">
        <v>475</v>
      </c>
      <c r="ET14" s="107">
        <v>475</v>
      </c>
      <c r="EU14" s="107">
        <v>480</v>
      </c>
      <c r="EV14" s="107">
        <v>482</v>
      </c>
      <c r="EW14" s="107">
        <v>490</v>
      </c>
      <c r="EX14" s="107">
        <v>490</v>
      </c>
      <c r="EY14" s="107">
        <v>495</v>
      </c>
      <c r="EZ14" s="107">
        <v>495</v>
      </c>
      <c r="FA14" s="107">
        <v>500</v>
      </c>
      <c r="FB14" s="107">
        <v>520</v>
      </c>
      <c r="FC14" s="107">
        <v>525</v>
      </c>
      <c r="FD14" s="107">
        <v>530</v>
      </c>
      <c r="FE14" s="107">
        <v>540</v>
      </c>
      <c r="FF14" s="107">
        <v>546</v>
      </c>
      <c r="FG14" s="107">
        <v>550</v>
      </c>
      <c r="FH14" s="107">
        <v>555</v>
      </c>
      <c r="FI14" s="107">
        <v>560</v>
      </c>
      <c r="FJ14" s="107">
        <v>590</v>
      </c>
      <c r="FK14" s="107">
        <v>600</v>
      </c>
      <c r="FL14" s="107">
        <v>619</v>
      </c>
      <c r="FM14" s="107">
        <v>635</v>
      </c>
      <c r="FN14" s="107">
        <v>649</v>
      </c>
      <c r="FO14" s="107">
        <v>655</v>
      </c>
      <c r="FP14" s="103">
        <v>740</v>
      </c>
    </row>
    <row r="15" spans="1:172">
      <c r="A15" s="104">
        <v>14</v>
      </c>
      <c r="B15" s="107">
        <v>-424</v>
      </c>
      <c r="C15" s="107">
        <v>-363</v>
      </c>
      <c r="D15" s="107">
        <v>-145</v>
      </c>
      <c r="E15" s="107">
        <v>-144</v>
      </c>
      <c r="F15" s="107">
        <v>-143</v>
      </c>
      <c r="G15" s="107">
        <v>-125</v>
      </c>
      <c r="H15" s="107">
        <v>-45</v>
      </c>
      <c r="I15" s="107">
        <v>-38</v>
      </c>
      <c r="J15" s="107">
        <v>-20</v>
      </c>
      <c r="K15" s="107">
        <v>-20</v>
      </c>
      <c r="L15" s="107">
        <v>-15</v>
      </c>
      <c r="M15" s="107">
        <v>-15</v>
      </c>
      <c r="N15" s="107">
        <v>-5</v>
      </c>
      <c r="O15" s="106">
        <v>0</v>
      </c>
      <c r="P15" s="107">
        <v>5</v>
      </c>
      <c r="Q15" s="107">
        <v>10</v>
      </c>
      <c r="R15" s="107">
        <v>20</v>
      </c>
      <c r="S15" s="107">
        <v>25</v>
      </c>
      <c r="T15" s="107">
        <v>35</v>
      </c>
      <c r="U15" s="107">
        <v>35</v>
      </c>
      <c r="V15" s="107">
        <v>40</v>
      </c>
      <c r="W15" s="107">
        <v>40</v>
      </c>
      <c r="X15" s="107">
        <v>45</v>
      </c>
      <c r="Y15" s="107">
        <v>45</v>
      </c>
      <c r="Z15" s="107">
        <v>50</v>
      </c>
      <c r="AA15" s="107">
        <v>55</v>
      </c>
      <c r="AB15" s="107">
        <v>60</v>
      </c>
      <c r="AC15" s="107">
        <v>70</v>
      </c>
      <c r="AD15" s="107">
        <v>70</v>
      </c>
      <c r="AE15" s="107">
        <v>75</v>
      </c>
      <c r="AF15" s="107">
        <v>75</v>
      </c>
      <c r="AG15" s="107">
        <v>80</v>
      </c>
      <c r="AH15" s="107">
        <v>80</v>
      </c>
      <c r="AI15" s="107">
        <v>80</v>
      </c>
      <c r="AJ15" s="107">
        <v>80</v>
      </c>
      <c r="AK15" s="107">
        <v>90</v>
      </c>
      <c r="AL15" s="107">
        <v>90</v>
      </c>
      <c r="AM15" s="107">
        <v>90</v>
      </c>
      <c r="AN15" s="107">
        <v>90</v>
      </c>
      <c r="AO15" s="107">
        <v>90</v>
      </c>
      <c r="AP15" s="107">
        <v>95</v>
      </c>
      <c r="AQ15" s="107">
        <v>95</v>
      </c>
      <c r="AR15" s="107">
        <v>95</v>
      </c>
      <c r="AS15" s="107">
        <v>95</v>
      </c>
      <c r="AT15" s="107">
        <v>100</v>
      </c>
      <c r="AU15" s="107">
        <v>100</v>
      </c>
      <c r="AV15" s="107">
        <v>105</v>
      </c>
      <c r="AW15" s="107">
        <v>105</v>
      </c>
      <c r="AX15" s="107">
        <v>105</v>
      </c>
      <c r="AY15" s="107">
        <v>105</v>
      </c>
      <c r="AZ15" s="107">
        <v>110</v>
      </c>
      <c r="BA15" s="107">
        <v>110</v>
      </c>
      <c r="BB15" s="107">
        <v>110</v>
      </c>
      <c r="BC15" s="107">
        <v>115</v>
      </c>
      <c r="BD15" s="107">
        <v>115</v>
      </c>
      <c r="BE15" s="107">
        <v>120</v>
      </c>
      <c r="BF15" s="107">
        <v>120</v>
      </c>
      <c r="BG15" s="107">
        <v>130</v>
      </c>
      <c r="BH15" s="107">
        <v>135</v>
      </c>
      <c r="BI15" s="107">
        <v>140</v>
      </c>
      <c r="BJ15" s="107">
        <v>145</v>
      </c>
      <c r="BK15" s="107">
        <v>145</v>
      </c>
      <c r="BL15" s="107">
        <v>145</v>
      </c>
      <c r="BM15" s="107">
        <v>155</v>
      </c>
      <c r="BN15" s="107">
        <v>155</v>
      </c>
      <c r="BO15" s="107">
        <v>160</v>
      </c>
      <c r="BP15" s="107">
        <v>160</v>
      </c>
      <c r="BQ15" s="107">
        <v>165</v>
      </c>
      <c r="BR15" s="107">
        <v>170</v>
      </c>
      <c r="BS15" s="107">
        <v>170</v>
      </c>
      <c r="BT15" s="107">
        <v>180</v>
      </c>
      <c r="BU15" s="107">
        <v>180</v>
      </c>
      <c r="BV15" s="107">
        <v>185</v>
      </c>
      <c r="BW15" s="107">
        <v>185</v>
      </c>
      <c r="BX15" s="107">
        <v>190</v>
      </c>
      <c r="BY15" s="107">
        <v>190</v>
      </c>
      <c r="BZ15" s="107">
        <v>195</v>
      </c>
      <c r="CA15" s="107">
        <v>195</v>
      </c>
      <c r="CB15" s="107">
        <v>200</v>
      </c>
      <c r="CC15" s="107">
        <v>215</v>
      </c>
      <c r="CD15" s="107">
        <v>215</v>
      </c>
      <c r="CE15" s="107">
        <v>215</v>
      </c>
      <c r="CF15" s="107">
        <v>220</v>
      </c>
      <c r="CG15" s="107">
        <v>225</v>
      </c>
      <c r="CH15" s="107">
        <v>230</v>
      </c>
      <c r="CI15" s="107">
        <v>235</v>
      </c>
      <c r="CJ15" s="107">
        <v>240</v>
      </c>
      <c r="CK15" s="107">
        <v>245</v>
      </c>
      <c r="CL15" s="107">
        <v>260</v>
      </c>
      <c r="CM15" s="107">
        <v>260</v>
      </c>
      <c r="CN15" s="107">
        <v>270</v>
      </c>
      <c r="CO15" s="107">
        <v>280</v>
      </c>
      <c r="CP15" s="107">
        <v>290</v>
      </c>
      <c r="CQ15" s="107">
        <v>290</v>
      </c>
      <c r="CR15" s="107">
        <v>295</v>
      </c>
      <c r="CS15" s="107">
        <v>300</v>
      </c>
      <c r="CT15" s="107">
        <v>305</v>
      </c>
      <c r="CU15" s="107">
        <v>310</v>
      </c>
      <c r="CV15" s="107">
        <v>310</v>
      </c>
      <c r="CW15" s="107">
        <v>315</v>
      </c>
      <c r="CX15" s="107">
        <v>322</v>
      </c>
      <c r="CY15" s="107">
        <v>325</v>
      </c>
      <c r="CZ15" s="107">
        <v>325</v>
      </c>
      <c r="DA15" s="107">
        <v>325</v>
      </c>
      <c r="DB15" s="107">
        <v>330</v>
      </c>
      <c r="DC15" s="107">
        <v>345</v>
      </c>
      <c r="DD15" s="107">
        <v>345</v>
      </c>
      <c r="DE15" s="107">
        <v>345</v>
      </c>
      <c r="DF15" s="107">
        <v>355</v>
      </c>
      <c r="DG15" s="107">
        <v>360</v>
      </c>
      <c r="DH15" s="107">
        <v>360</v>
      </c>
      <c r="DI15" s="107">
        <v>360</v>
      </c>
      <c r="DJ15" s="107">
        <v>365</v>
      </c>
      <c r="DK15" s="107">
        <v>375</v>
      </c>
      <c r="DL15" s="107">
        <v>375</v>
      </c>
      <c r="DM15" s="107">
        <v>375</v>
      </c>
      <c r="DN15" s="107">
        <v>375</v>
      </c>
      <c r="DO15" s="107">
        <v>380</v>
      </c>
      <c r="DP15" s="107">
        <v>385</v>
      </c>
      <c r="DQ15" s="107">
        <v>385</v>
      </c>
      <c r="DR15" s="107">
        <v>385</v>
      </c>
      <c r="DS15" s="107">
        <v>390</v>
      </c>
      <c r="DT15" s="107">
        <v>395</v>
      </c>
      <c r="DU15" s="107">
        <v>395</v>
      </c>
      <c r="DV15" s="107">
        <v>400</v>
      </c>
      <c r="DW15" s="107">
        <v>400</v>
      </c>
      <c r="DX15" s="107">
        <v>405</v>
      </c>
      <c r="DY15" s="107">
        <v>405</v>
      </c>
      <c r="DZ15" s="107">
        <v>415</v>
      </c>
      <c r="EA15" s="107">
        <v>415</v>
      </c>
      <c r="EB15" s="107">
        <v>420</v>
      </c>
      <c r="EC15" s="107">
        <v>425</v>
      </c>
      <c r="ED15" s="107">
        <v>430</v>
      </c>
      <c r="EE15" s="107">
        <v>435</v>
      </c>
      <c r="EF15" s="107">
        <v>435</v>
      </c>
      <c r="EG15" s="107">
        <v>435</v>
      </c>
      <c r="EH15" s="107">
        <v>435</v>
      </c>
      <c r="EI15" s="107">
        <v>440</v>
      </c>
      <c r="EJ15" s="107">
        <v>450</v>
      </c>
      <c r="EK15" s="107">
        <v>450</v>
      </c>
      <c r="EL15" s="107">
        <v>450</v>
      </c>
      <c r="EM15" s="107">
        <v>455</v>
      </c>
      <c r="EN15" s="107">
        <v>455</v>
      </c>
      <c r="EO15" s="107">
        <v>457</v>
      </c>
      <c r="EP15" s="107">
        <v>460</v>
      </c>
      <c r="EQ15" s="107">
        <v>465</v>
      </c>
      <c r="ER15" s="107">
        <v>465</v>
      </c>
      <c r="ES15" s="107">
        <v>470</v>
      </c>
      <c r="ET15" s="107">
        <v>470</v>
      </c>
      <c r="EU15" s="107">
        <v>475</v>
      </c>
      <c r="EV15" s="107">
        <v>477</v>
      </c>
      <c r="EW15" s="107">
        <v>485</v>
      </c>
      <c r="EX15" s="107">
        <v>485</v>
      </c>
      <c r="EY15" s="107">
        <v>490</v>
      </c>
      <c r="EZ15" s="107">
        <v>490</v>
      </c>
      <c r="FA15" s="107">
        <v>495</v>
      </c>
      <c r="FB15" s="107">
        <v>515</v>
      </c>
      <c r="FC15" s="107">
        <v>520</v>
      </c>
      <c r="FD15" s="107">
        <v>525</v>
      </c>
      <c r="FE15" s="107">
        <v>535</v>
      </c>
      <c r="FF15" s="107">
        <v>541</v>
      </c>
      <c r="FG15" s="107">
        <v>545</v>
      </c>
      <c r="FH15" s="107">
        <v>550</v>
      </c>
      <c r="FI15" s="107">
        <v>555</v>
      </c>
      <c r="FJ15" s="107">
        <v>585</v>
      </c>
      <c r="FK15" s="107">
        <v>595</v>
      </c>
      <c r="FL15" s="107">
        <v>614</v>
      </c>
      <c r="FM15" s="107">
        <v>630</v>
      </c>
      <c r="FN15" s="107">
        <v>644</v>
      </c>
      <c r="FO15" s="107">
        <v>650</v>
      </c>
      <c r="FP15" s="103">
        <v>735</v>
      </c>
    </row>
    <row r="16" spans="1:172">
      <c r="A16" s="104">
        <v>15</v>
      </c>
      <c r="B16" s="107">
        <v>-429</v>
      </c>
      <c r="C16" s="107">
        <v>-368</v>
      </c>
      <c r="D16" s="107">
        <v>-150</v>
      </c>
      <c r="E16" s="107">
        <v>-149</v>
      </c>
      <c r="F16" s="107">
        <v>-148</v>
      </c>
      <c r="G16" s="107">
        <v>-130</v>
      </c>
      <c r="H16" s="107">
        <v>-50</v>
      </c>
      <c r="I16" s="107">
        <v>-43</v>
      </c>
      <c r="J16" s="107">
        <v>-25</v>
      </c>
      <c r="K16" s="107">
        <v>-25</v>
      </c>
      <c r="L16" s="107">
        <v>-20</v>
      </c>
      <c r="M16" s="107">
        <v>-20</v>
      </c>
      <c r="N16" s="107">
        <v>-10</v>
      </c>
      <c r="O16" s="107">
        <v>-5</v>
      </c>
      <c r="P16" s="106">
        <v>0</v>
      </c>
      <c r="Q16" s="107">
        <v>5</v>
      </c>
      <c r="R16" s="107">
        <v>15</v>
      </c>
      <c r="S16" s="107">
        <v>20</v>
      </c>
      <c r="T16" s="107">
        <v>30</v>
      </c>
      <c r="U16" s="107">
        <v>30</v>
      </c>
      <c r="V16" s="107">
        <v>35</v>
      </c>
      <c r="W16" s="107">
        <v>35</v>
      </c>
      <c r="X16" s="107">
        <v>40</v>
      </c>
      <c r="Y16" s="107">
        <v>40</v>
      </c>
      <c r="Z16" s="107">
        <v>45</v>
      </c>
      <c r="AA16" s="107">
        <v>50</v>
      </c>
      <c r="AB16" s="107">
        <v>55</v>
      </c>
      <c r="AC16" s="107">
        <v>65</v>
      </c>
      <c r="AD16" s="107">
        <v>65</v>
      </c>
      <c r="AE16" s="107">
        <v>70</v>
      </c>
      <c r="AF16" s="107">
        <v>70</v>
      </c>
      <c r="AG16" s="107">
        <v>75</v>
      </c>
      <c r="AH16" s="107">
        <v>75</v>
      </c>
      <c r="AI16" s="107">
        <v>75</v>
      </c>
      <c r="AJ16" s="107">
        <v>75</v>
      </c>
      <c r="AK16" s="107">
        <v>85</v>
      </c>
      <c r="AL16" s="107">
        <v>85</v>
      </c>
      <c r="AM16" s="107">
        <v>85</v>
      </c>
      <c r="AN16" s="107">
        <v>85</v>
      </c>
      <c r="AO16" s="107">
        <v>85</v>
      </c>
      <c r="AP16" s="107">
        <v>90</v>
      </c>
      <c r="AQ16" s="107">
        <v>90</v>
      </c>
      <c r="AR16" s="107">
        <v>90</v>
      </c>
      <c r="AS16" s="107">
        <v>90</v>
      </c>
      <c r="AT16" s="107">
        <v>95</v>
      </c>
      <c r="AU16" s="107">
        <v>95</v>
      </c>
      <c r="AV16" s="107">
        <v>100</v>
      </c>
      <c r="AW16" s="107">
        <v>100</v>
      </c>
      <c r="AX16" s="107">
        <v>100</v>
      </c>
      <c r="AY16" s="107">
        <v>100</v>
      </c>
      <c r="AZ16" s="107">
        <v>105</v>
      </c>
      <c r="BA16" s="107">
        <v>105</v>
      </c>
      <c r="BB16" s="107">
        <v>105</v>
      </c>
      <c r="BC16" s="107">
        <v>110</v>
      </c>
      <c r="BD16" s="107">
        <v>110</v>
      </c>
      <c r="BE16" s="107">
        <v>115</v>
      </c>
      <c r="BF16" s="107">
        <v>115</v>
      </c>
      <c r="BG16" s="107">
        <v>125</v>
      </c>
      <c r="BH16" s="107">
        <v>130</v>
      </c>
      <c r="BI16" s="107">
        <v>135</v>
      </c>
      <c r="BJ16" s="107">
        <v>140</v>
      </c>
      <c r="BK16" s="107">
        <v>140</v>
      </c>
      <c r="BL16" s="107">
        <v>140</v>
      </c>
      <c r="BM16" s="107">
        <v>150</v>
      </c>
      <c r="BN16" s="107">
        <v>150</v>
      </c>
      <c r="BO16" s="107">
        <v>155</v>
      </c>
      <c r="BP16" s="107">
        <v>155</v>
      </c>
      <c r="BQ16" s="107">
        <v>160</v>
      </c>
      <c r="BR16" s="107">
        <v>165</v>
      </c>
      <c r="BS16" s="107">
        <v>165</v>
      </c>
      <c r="BT16" s="107">
        <v>175</v>
      </c>
      <c r="BU16" s="107">
        <v>175</v>
      </c>
      <c r="BV16" s="107">
        <v>180</v>
      </c>
      <c r="BW16" s="107">
        <v>180</v>
      </c>
      <c r="BX16" s="107">
        <v>185</v>
      </c>
      <c r="BY16" s="107">
        <v>185</v>
      </c>
      <c r="BZ16" s="107">
        <v>190</v>
      </c>
      <c r="CA16" s="107">
        <v>190</v>
      </c>
      <c r="CB16" s="107">
        <v>195</v>
      </c>
      <c r="CC16" s="107">
        <v>210</v>
      </c>
      <c r="CD16" s="107">
        <v>210</v>
      </c>
      <c r="CE16" s="107">
        <v>210</v>
      </c>
      <c r="CF16" s="107">
        <v>215</v>
      </c>
      <c r="CG16" s="107">
        <v>220</v>
      </c>
      <c r="CH16" s="107">
        <v>225</v>
      </c>
      <c r="CI16" s="107">
        <v>230</v>
      </c>
      <c r="CJ16" s="107">
        <v>235</v>
      </c>
      <c r="CK16" s="107">
        <v>240</v>
      </c>
      <c r="CL16" s="107">
        <v>255</v>
      </c>
      <c r="CM16" s="107">
        <v>255</v>
      </c>
      <c r="CN16" s="107">
        <v>265</v>
      </c>
      <c r="CO16" s="107">
        <v>275</v>
      </c>
      <c r="CP16" s="107">
        <v>285</v>
      </c>
      <c r="CQ16" s="107">
        <v>285</v>
      </c>
      <c r="CR16" s="107">
        <v>290</v>
      </c>
      <c r="CS16" s="107">
        <v>295</v>
      </c>
      <c r="CT16" s="107">
        <v>300</v>
      </c>
      <c r="CU16" s="107">
        <v>305</v>
      </c>
      <c r="CV16" s="107">
        <v>305</v>
      </c>
      <c r="CW16" s="107">
        <v>310</v>
      </c>
      <c r="CX16" s="107">
        <v>317</v>
      </c>
      <c r="CY16" s="107">
        <v>320</v>
      </c>
      <c r="CZ16" s="107">
        <v>320</v>
      </c>
      <c r="DA16" s="107">
        <v>320</v>
      </c>
      <c r="DB16" s="107">
        <v>325</v>
      </c>
      <c r="DC16" s="107">
        <v>340</v>
      </c>
      <c r="DD16" s="107">
        <v>340</v>
      </c>
      <c r="DE16" s="107">
        <v>340</v>
      </c>
      <c r="DF16" s="107">
        <v>350</v>
      </c>
      <c r="DG16" s="107">
        <v>355</v>
      </c>
      <c r="DH16" s="107">
        <v>355</v>
      </c>
      <c r="DI16" s="107">
        <v>355</v>
      </c>
      <c r="DJ16" s="107">
        <v>360</v>
      </c>
      <c r="DK16" s="107">
        <v>370</v>
      </c>
      <c r="DL16" s="107">
        <v>370</v>
      </c>
      <c r="DM16" s="107">
        <v>370</v>
      </c>
      <c r="DN16" s="107">
        <v>370</v>
      </c>
      <c r="DO16" s="107">
        <v>375</v>
      </c>
      <c r="DP16" s="107">
        <v>380</v>
      </c>
      <c r="DQ16" s="107">
        <v>380</v>
      </c>
      <c r="DR16" s="107">
        <v>380</v>
      </c>
      <c r="DS16" s="107">
        <v>385</v>
      </c>
      <c r="DT16" s="107">
        <v>390</v>
      </c>
      <c r="DU16" s="107">
        <v>390</v>
      </c>
      <c r="DV16" s="107">
        <v>395</v>
      </c>
      <c r="DW16" s="107">
        <v>395</v>
      </c>
      <c r="DX16" s="107">
        <v>400</v>
      </c>
      <c r="DY16" s="107">
        <v>400</v>
      </c>
      <c r="DZ16" s="107">
        <v>410</v>
      </c>
      <c r="EA16" s="107">
        <v>410</v>
      </c>
      <c r="EB16" s="107">
        <v>415</v>
      </c>
      <c r="EC16" s="107">
        <v>420</v>
      </c>
      <c r="ED16" s="107">
        <v>425</v>
      </c>
      <c r="EE16" s="107">
        <v>430</v>
      </c>
      <c r="EF16" s="107">
        <v>430</v>
      </c>
      <c r="EG16" s="107">
        <v>430</v>
      </c>
      <c r="EH16" s="107">
        <v>430</v>
      </c>
      <c r="EI16" s="107">
        <v>435</v>
      </c>
      <c r="EJ16" s="107">
        <v>445</v>
      </c>
      <c r="EK16" s="107">
        <v>445</v>
      </c>
      <c r="EL16" s="107">
        <v>445</v>
      </c>
      <c r="EM16" s="107">
        <v>450</v>
      </c>
      <c r="EN16" s="107">
        <v>450</v>
      </c>
      <c r="EO16" s="107">
        <v>452</v>
      </c>
      <c r="EP16" s="107">
        <v>455</v>
      </c>
      <c r="EQ16" s="107">
        <v>460</v>
      </c>
      <c r="ER16" s="107">
        <v>460</v>
      </c>
      <c r="ES16" s="107">
        <v>465</v>
      </c>
      <c r="ET16" s="107">
        <v>465</v>
      </c>
      <c r="EU16" s="107">
        <v>470</v>
      </c>
      <c r="EV16" s="107">
        <v>472</v>
      </c>
      <c r="EW16" s="107">
        <v>480</v>
      </c>
      <c r="EX16" s="107">
        <v>480</v>
      </c>
      <c r="EY16" s="107">
        <v>485</v>
      </c>
      <c r="EZ16" s="107">
        <v>485</v>
      </c>
      <c r="FA16" s="107">
        <v>490</v>
      </c>
      <c r="FB16" s="107">
        <v>510</v>
      </c>
      <c r="FC16" s="107">
        <v>515</v>
      </c>
      <c r="FD16" s="107">
        <v>520</v>
      </c>
      <c r="FE16" s="107">
        <v>530</v>
      </c>
      <c r="FF16" s="107">
        <v>536</v>
      </c>
      <c r="FG16" s="107">
        <v>540</v>
      </c>
      <c r="FH16" s="107">
        <v>545</v>
      </c>
      <c r="FI16" s="107">
        <v>550</v>
      </c>
      <c r="FJ16" s="107">
        <v>580</v>
      </c>
      <c r="FK16" s="107">
        <v>590</v>
      </c>
      <c r="FL16" s="107">
        <v>609</v>
      </c>
      <c r="FM16" s="107">
        <v>625</v>
      </c>
      <c r="FN16" s="107">
        <v>639</v>
      </c>
      <c r="FO16" s="107">
        <v>645</v>
      </c>
      <c r="FP16" s="103">
        <v>730</v>
      </c>
    </row>
    <row r="17" spans="1:172">
      <c r="A17" s="104">
        <v>16</v>
      </c>
      <c r="B17" s="107">
        <v>-434</v>
      </c>
      <c r="C17" s="107">
        <v>-373</v>
      </c>
      <c r="D17" s="107">
        <v>-155</v>
      </c>
      <c r="E17" s="107">
        <v>-154</v>
      </c>
      <c r="F17" s="107">
        <v>-153</v>
      </c>
      <c r="G17" s="107">
        <v>-135</v>
      </c>
      <c r="H17" s="107">
        <v>-55</v>
      </c>
      <c r="I17" s="107">
        <v>-48</v>
      </c>
      <c r="J17" s="107">
        <v>-30</v>
      </c>
      <c r="K17" s="107">
        <v>-30</v>
      </c>
      <c r="L17" s="107">
        <v>-25</v>
      </c>
      <c r="M17" s="107">
        <v>-25</v>
      </c>
      <c r="N17" s="107">
        <v>-15</v>
      </c>
      <c r="O17" s="107">
        <v>-10</v>
      </c>
      <c r="P17" s="107">
        <v>-5</v>
      </c>
      <c r="Q17" s="106">
        <v>0</v>
      </c>
      <c r="R17" s="107">
        <v>10</v>
      </c>
      <c r="S17" s="107">
        <v>15</v>
      </c>
      <c r="T17" s="107">
        <v>25</v>
      </c>
      <c r="U17" s="107">
        <v>25</v>
      </c>
      <c r="V17" s="107">
        <v>30</v>
      </c>
      <c r="W17" s="107">
        <v>30</v>
      </c>
      <c r="X17" s="107">
        <v>35</v>
      </c>
      <c r="Y17" s="107">
        <v>35</v>
      </c>
      <c r="Z17" s="107">
        <v>40</v>
      </c>
      <c r="AA17" s="107">
        <v>45</v>
      </c>
      <c r="AB17" s="107">
        <v>50</v>
      </c>
      <c r="AC17" s="107">
        <v>60</v>
      </c>
      <c r="AD17" s="107">
        <v>60</v>
      </c>
      <c r="AE17" s="107">
        <v>65</v>
      </c>
      <c r="AF17" s="107">
        <v>65</v>
      </c>
      <c r="AG17" s="107">
        <v>70</v>
      </c>
      <c r="AH17" s="107">
        <v>70</v>
      </c>
      <c r="AI17" s="107">
        <v>70</v>
      </c>
      <c r="AJ17" s="107">
        <v>70</v>
      </c>
      <c r="AK17" s="107">
        <v>80</v>
      </c>
      <c r="AL17" s="107">
        <v>80</v>
      </c>
      <c r="AM17" s="107">
        <v>80</v>
      </c>
      <c r="AN17" s="107">
        <v>80</v>
      </c>
      <c r="AO17" s="107">
        <v>80</v>
      </c>
      <c r="AP17" s="107">
        <v>85</v>
      </c>
      <c r="AQ17" s="107">
        <v>85</v>
      </c>
      <c r="AR17" s="107">
        <v>85</v>
      </c>
      <c r="AS17" s="107">
        <v>85</v>
      </c>
      <c r="AT17" s="107">
        <v>90</v>
      </c>
      <c r="AU17" s="107">
        <v>90</v>
      </c>
      <c r="AV17" s="107">
        <v>95</v>
      </c>
      <c r="AW17" s="107">
        <v>95</v>
      </c>
      <c r="AX17" s="107">
        <v>95</v>
      </c>
      <c r="AY17" s="107">
        <v>95</v>
      </c>
      <c r="AZ17" s="107">
        <v>100</v>
      </c>
      <c r="BA17" s="107">
        <v>100</v>
      </c>
      <c r="BB17" s="107">
        <v>100</v>
      </c>
      <c r="BC17" s="107">
        <v>105</v>
      </c>
      <c r="BD17" s="107">
        <v>105</v>
      </c>
      <c r="BE17" s="107">
        <v>110</v>
      </c>
      <c r="BF17" s="107">
        <v>110</v>
      </c>
      <c r="BG17" s="107">
        <v>120</v>
      </c>
      <c r="BH17" s="107">
        <v>125</v>
      </c>
      <c r="BI17" s="107">
        <v>130</v>
      </c>
      <c r="BJ17" s="107">
        <v>135</v>
      </c>
      <c r="BK17" s="107">
        <v>135</v>
      </c>
      <c r="BL17" s="107">
        <v>135</v>
      </c>
      <c r="BM17" s="107">
        <v>145</v>
      </c>
      <c r="BN17" s="107">
        <v>145</v>
      </c>
      <c r="BO17" s="107">
        <v>150</v>
      </c>
      <c r="BP17" s="107">
        <v>150</v>
      </c>
      <c r="BQ17" s="107">
        <v>155</v>
      </c>
      <c r="BR17" s="107">
        <v>160</v>
      </c>
      <c r="BS17" s="107">
        <v>160</v>
      </c>
      <c r="BT17" s="107">
        <v>170</v>
      </c>
      <c r="BU17" s="107">
        <v>170</v>
      </c>
      <c r="BV17" s="107">
        <v>175</v>
      </c>
      <c r="BW17" s="107">
        <v>175</v>
      </c>
      <c r="BX17" s="107">
        <v>180</v>
      </c>
      <c r="BY17" s="107">
        <v>180</v>
      </c>
      <c r="BZ17" s="107">
        <v>185</v>
      </c>
      <c r="CA17" s="107">
        <v>185</v>
      </c>
      <c r="CB17" s="107">
        <v>190</v>
      </c>
      <c r="CC17" s="107">
        <v>205</v>
      </c>
      <c r="CD17" s="107">
        <v>205</v>
      </c>
      <c r="CE17" s="107">
        <v>205</v>
      </c>
      <c r="CF17" s="107">
        <v>210</v>
      </c>
      <c r="CG17" s="107">
        <v>215</v>
      </c>
      <c r="CH17" s="107">
        <v>220</v>
      </c>
      <c r="CI17" s="107">
        <v>225</v>
      </c>
      <c r="CJ17" s="107">
        <v>230</v>
      </c>
      <c r="CK17" s="107">
        <v>235</v>
      </c>
      <c r="CL17" s="107">
        <v>250</v>
      </c>
      <c r="CM17" s="107">
        <v>250</v>
      </c>
      <c r="CN17" s="107">
        <v>260</v>
      </c>
      <c r="CO17" s="107">
        <v>270</v>
      </c>
      <c r="CP17" s="107">
        <v>280</v>
      </c>
      <c r="CQ17" s="107">
        <v>280</v>
      </c>
      <c r="CR17" s="107">
        <v>285</v>
      </c>
      <c r="CS17" s="107">
        <v>290</v>
      </c>
      <c r="CT17" s="107">
        <v>295</v>
      </c>
      <c r="CU17" s="107">
        <v>300</v>
      </c>
      <c r="CV17" s="107">
        <v>300</v>
      </c>
      <c r="CW17" s="107">
        <v>305</v>
      </c>
      <c r="CX17" s="107">
        <v>312</v>
      </c>
      <c r="CY17" s="107">
        <v>315</v>
      </c>
      <c r="CZ17" s="107">
        <v>315</v>
      </c>
      <c r="DA17" s="107">
        <v>315</v>
      </c>
      <c r="DB17" s="107">
        <v>320</v>
      </c>
      <c r="DC17" s="107">
        <v>335</v>
      </c>
      <c r="DD17" s="107">
        <v>335</v>
      </c>
      <c r="DE17" s="107">
        <v>335</v>
      </c>
      <c r="DF17" s="107">
        <v>345</v>
      </c>
      <c r="DG17" s="107">
        <v>350</v>
      </c>
      <c r="DH17" s="107">
        <v>350</v>
      </c>
      <c r="DI17" s="107">
        <v>350</v>
      </c>
      <c r="DJ17" s="107">
        <v>355</v>
      </c>
      <c r="DK17" s="107">
        <v>365</v>
      </c>
      <c r="DL17" s="107">
        <v>365</v>
      </c>
      <c r="DM17" s="107">
        <v>365</v>
      </c>
      <c r="DN17" s="107">
        <v>365</v>
      </c>
      <c r="DO17" s="107">
        <v>370</v>
      </c>
      <c r="DP17" s="107">
        <v>375</v>
      </c>
      <c r="DQ17" s="107">
        <v>375</v>
      </c>
      <c r="DR17" s="107">
        <v>375</v>
      </c>
      <c r="DS17" s="107">
        <v>380</v>
      </c>
      <c r="DT17" s="107">
        <v>385</v>
      </c>
      <c r="DU17" s="107">
        <v>385</v>
      </c>
      <c r="DV17" s="107">
        <v>390</v>
      </c>
      <c r="DW17" s="107">
        <v>390</v>
      </c>
      <c r="DX17" s="107">
        <v>395</v>
      </c>
      <c r="DY17" s="107">
        <v>395</v>
      </c>
      <c r="DZ17" s="107">
        <v>405</v>
      </c>
      <c r="EA17" s="107">
        <v>405</v>
      </c>
      <c r="EB17" s="107">
        <v>410</v>
      </c>
      <c r="EC17" s="107">
        <v>415</v>
      </c>
      <c r="ED17" s="107">
        <v>420</v>
      </c>
      <c r="EE17" s="107">
        <v>425</v>
      </c>
      <c r="EF17" s="107">
        <v>425</v>
      </c>
      <c r="EG17" s="107">
        <v>425</v>
      </c>
      <c r="EH17" s="107">
        <v>425</v>
      </c>
      <c r="EI17" s="107">
        <v>430</v>
      </c>
      <c r="EJ17" s="107">
        <v>440</v>
      </c>
      <c r="EK17" s="107">
        <v>440</v>
      </c>
      <c r="EL17" s="107">
        <v>440</v>
      </c>
      <c r="EM17" s="107">
        <v>445</v>
      </c>
      <c r="EN17" s="107">
        <v>445</v>
      </c>
      <c r="EO17" s="107">
        <v>447</v>
      </c>
      <c r="EP17" s="107">
        <v>450</v>
      </c>
      <c r="EQ17" s="107">
        <v>455</v>
      </c>
      <c r="ER17" s="107">
        <v>455</v>
      </c>
      <c r="ES17" s="107">
        <v>460</v>
      </c>
      <c r="ET17" s="107">
        <v>460</v>
      </c>
      <c r="EU17" s="107">
        <v>465</v>
      </c>
      <c r="EV17" s="107">
        <v>467</v>
      </c>
      <c r="EW17" s="107">
        <v>475</v>
      </c>
      <c r="EX17" s="107">
        <v>475</v>
      </c>
      <c r="EY17" s="107">
        <v>480</v>
      </c>
      <c r="EZ17" s="107">
        <v>480</v>
      </c>
      <c r="FA17" s="107">
        <v>485</v>
      </c>
      <c r="FB17" s="107">
        <v>505</v>
      </c>
      <c r="FC17" s="107">
        <v>510</v>
      </c>
      <c r="FD17" s="107">
        <v>515</v>
      </c>
      <c r="FE17" s="107">
        <v>525</v>
      </c>
      <c r="FF17" s="107">
        <v>531</v>
      </c>
      <c r="FG17" s="107">
        <v>535</v>
      </c>
      <c r="FH17" s="107">
        <v>540</v>
      </c>
      <c r="FI17" s="107">
        <v>545</v>
      </c>
      <c r="FJ17" s="107">
        <v>575</v>
      </c>
      <c r="FK17" s="107">
        <v>585</v>
      </c>
      <c r="FL17" s="107">
        <v>604</v>
      </c>
      <c r="FM17" s="107">
        <v>620</v>
      </c>
      <c r="FN17" s="107">
        <v>634</v>
      </c>
      <c r="FO17" s="107">
        <v>640</v>
      </c>
      <c r="FP17" s="103">
        <v>725</v>
      </c>
    </row>
    <row r="18" spans="1:172">
      <c r="A18" s="104">
        <v>17</v>
      </c>
      <c r="B18" s="107">
        <v>-444</v>
      </c>
      <c r="C18" s="107">
        <v>-383</v>
      </c>
      <c r="D18" s="107">
        <v>-165</v>
      </c>
      <c r="E18" s="107">
        <v>-164</v>
      </c>
      <c r="F18" s="107">
        <v>-163</v>
      </c>
      <c r="G18" s="107">
        <v>-145</v>
      </c>
      <c r="H18" s="107">
        <v>-65</v>
      </c>
      <c r="I18" s="107">
        <v>-58</v>
      </c>
      <c r="J18" s="107">
        <v>-40</v>
      </c>
      <c r="K18" s="107">
        <v>-40</v>
      </c>
      <c r="L18" s="107">
        <v>-35</v>
      </c>
      <c r="M18" s="107">
        <v>-35</v>
      </c>
      <c r="N18" s="107">
        <v>-25</v>
      </c>
      <c r="O18" s="107">
        <v>-20</v>
      </c>
      <c r="P18" s="107">
        <v>-15</v>
      </c>
      <c r="Q18" s="107">
        <v>-10</v>
      </c>
      <c r="R18" s="106">
        <v>0</v>
      </c>
      <c r="S18" s="107">
        <v>5</v>
      </c>
      <c r="T18" s="107">
        <v>15</v>
      </c>
      <c r="U18" s="107">
        <v>15</v>
      </c>
      <c r="V18" s="107">
        <v>20</v>
      </c>
      <c r="W18" s="107">
        <v>20</v>
      </c>
      <c r="X18" s="107">
        <v>25</v>
      </c>
      <c r="Y18" s="107">
        <v>25</v>
      </c>
      <c r="Z18" s="107">
        <v>30</v>
      </c>
      <c r="AA18" s="107">
        <v>35</v>
      </c>
      <c r="AB18" s="107">
        <v>40</v>
      </c>
      <c r="AC18" s="107">
        <v>50</v>
      </c>
      <c r="AD18" s="107">
        <v>50</v>
      </c>
      <c r="AE18" s="107">
        <v>55</v>
      </c>
      <c r="AF18" s="107">
        <v>55</v>
      </c>
      <c r="AG18" s="107">
        <v>60</v>
      </c>
      <c r="AH18" s="107">
        <v>60</v>
      </c>
      <c r="AI18" s="107">
        <v>60</v>
      </c>
      <c r="AJ18" s="107">
        <v>60</v>
      </c>
      <c r="AK18" s="107">
        <v>70</v>
      </c>
      <c r="AL18" s="107">
        <v>70</v>
      </c>
      <c r="AM18" s="107">
        <v>70</v>
      </c>
      <c r="AN18" s="107">
        <v>70</v>
      </c>
      <c r="AO18" s="107">
        <v>70</v>
      </c>
      <c r="AP18" s="107">
        <v>75</v>
      </c>
      <c r="AQ18" s="107">
        <v>75</v>
      </c>
      <c r="AR18" s="107">
        <v>75</v>
      </c>
      <c r="AS18" s="107">
        <v>75</v>
      </c>
      <c r="AT18" s="107">
        <v>80</v>
      </c>
      <c r="AU18" s="107">
        <v>80</v>
      </c>
      <c r="AV18" s="107">
        <v>85</v>
      </c>
      <c r="AW18" s="107">
        <v>85</v>
      </c>
      <c r="AX18" s="107">
        <v>85</v>
      </c>
      <c r="AY18" s="107">
        <v>85</v>
      </c>
      <c r="AZ18" s="107">
        <v>90</v>
      </c>
      <c r="BA18" s="107">
        <v>90</v>
      </c>
      <c r="BB18" s="107">
        <v>90</v>
      </c>
      <c r="BC18" s="107">
        <v>95</v>
      </c>
      <c r="BD18" s="107">
        <v>95</v>
      </c>
      <c r="BE18" s="107">
        <v>100</v>
      </c>
      <c r="BF18" s="107">
        <v>100</v>
      </c>
      <c r="BG18" s="107">
        <v>110</v>
      </c>
      <c r="BH18" s="107">
        <v>115</v>
      </c>
      <c r="BI18" s="107">
        <v>120</v>
      </c>
      <c r="BJ18" s="107">
        <v>125</v>
      </c>
      <c r="BK18" s="107">
        <v>125</v>
      </c>
      <c r="BL18" s="107">
        <v>125</v>
      </c>
      <c r="BM18" s="107">
        <v>135</v>
      </c>
      <c r="BN18" s="107">
        <v>135</v>
      </c>
      <c r="BO18" s="107">
        <v>140</v>
      </c>
      <c r="BP18" s="107">
        <v>140</v>
      </c>
      <c r="BQ18" s="107">
        <v>145</v>
      </c>
      <c r="BR18" s="107">
        <v>150</v>
      </c>
      <c r="BS18" s="107">
        <v>150</v>
      </c>
      <c r="BT18" s="107">
        <v>160</v>
      </c>
      <c r="BU18" s="107">
        <v>160</v>
      </c>
      <c r="BV18" s="107">
        <v>165</v>
      </c>
      <c r="BW18" s="107">
        <v>165</v>
      </c>
      <c r="BX18" s="107">
        <v>170</v>
      </c>
      <c r="BY18" s="107">
        <v>170</v>
      </c>
      <c r="BZ18" s="107">
        <v>175</v>
      </c>
      <c r="CA18" s="107">
        <v>175</v>
      </c>
      <c r="CB18" s="107">
        <v>180</v>
      </c>
      <c r="CC18" s="107">
        <v>195</v>
      </c>
      <c r="CD18" s="107">
        <v>195</v>
      </c>
      <c r="CE18" s="107">
        <v>195</v>
      </c>
      <c r="CF18" s="107">
        <v>200</v>
      </c>
      <c r="CG18" s="107">
        <v>205</v>
      </c>
      <c r="CH18" s="107">
        <v>210</v>
      </c>
      <c r="CI18" s="107">
        <v>215</v>
      </c>
      <c r="CJ18" s="107">
        <v>220</v>
      </c>
      <c r="CK18" s="107">
        <v>225</v>
      </c>
      <c r="CL18" s="107">
        <v>240</v>
      </c>
      <c r="CM18" s="107">
        <v>240</v>
      </c>
      <c r="CN18" s="107">
        <v>250</v>
      </c>
      <c r="CO18" s="107">
        <v>260</v>
      </c>
      <c r="CP18" s="107">
        <v>270</v>
      </c>
      <c r="CQ18" s="107">
        <v>270</v>
      </c>
      <c r="CR18" s="107">
        <v>275</v>
      </c>
      <c r="CS18" s="107">
        <v>280</v>
      </c>
      <c r="CT18" s="107">
        <v>285</v>
      </c>
      <c r="CU18" s="107">
        <v>290</v>
      </c>
      <c r="CV18" s="107">
        <v>290</v>
      </c>
      <c r="CW18" s="107">
        <v>295</v>
      </c>
      <c r="CX18" s="107">
        <v>302</v>
      </c>
      <c r="CY18" s="107">
        <v>305</v>
      </c>
      <c r="CZ18" s="107">
        <v>305</v>
      </c>
      <c r="DA18" s="107">
        <v>305</v>
      </c>
      <c r="DB18" s="107">
        <v>310</v>
      </c>
      <c r="DC18" s="107">
        <v>325</v>
      </c>
      <c r="DD18" s="107">
        <v>325</v>
      </c>
      <c r="DE18" s="107">
        <v>325</v>
      </c>
      <c r="DF18" s="107">
        <v>335</v>
      </c>
      <c r="DG18" s="107">
        <v>340</v>
      </c>
      <c r="DH18" s="107">
        <v>340</v>
      </c>
      <c r="DI18" s="107">
        <v>340</v>
      </c>
      <c r="DJ18" s="107">
        <v>345</v>
      </c>
      <c r="DK18" s="107">
        <v>355</v>
      </c>
      <c r="DL18" s="107">
        <v>355</v>
      </c>
      <c r="DM18" s="107">
        <v>355</v>
      </c>
      <c r="DN18" s="107">
        <v>355</v>
      </c>
      <c r="DO18" s="107">
        <v>360</v>
      </c>
      <c r="DP18" s="107">
        <v>365</v>
      </c>
      <c r="DQ18" s="107">
        <v>365</v>
      </c>
      <c r="DR18" s="107">
        <v>365</v>
      </c>
      <c r="DS18" s="107">
        <v>370</v>
      </c>
      <c r="DT18" s="107">
        <v>375</v>
      </c>
      <c r="DU18" s="107">
        <v>375</v>
      </c>
      <c r="DV18" s="107">
        <v>380</v>
      </c>
      <c r="DW18" s="107">
        <v>380</v>
      </c>
      <c r="DX18" s="107">
        <v>385</v>
      </c>
      <c r="DY18" s="107">
        <v>385</v>
      </c>
      <c r="DZ18" s="107">
        <v>395</v>
      </c>
      <c r="EA18" s="107">
        <v>395</v>
      </c>
      <c r="EB18" s="107">
        <v>400</v>
      </c>
      <c r="EC18" s="107">
        <v>405</v>
      </c>
      <c r="ED18" s="107">
        <v>410</v>
      </c>
      <c r="EE18" s="107">
        <v>415</v>
      </c>
      <c r="EF18" s="107">
        <v>415</v>
      </c>
      <c r="EG18" s="107">
        <v>415</v>
      </c>
      <c r="EH18" s="107">
        <v>415</v>
      </c>
      <c r="EI18" s="107">
        <v>420</v>
      </c>
      <c r="EJ18" s="107">
        <v>430</v>
      </c>
      <c r="EK18" s="107">
        <v>430</v>
      </c>
      <c r="EL18" s="107">
        <v>430</v>
      </c>
      <c r="EM18" s="107">
        <v>435</v>
      </c>
      <c r="EN18" s="107">
        <v>435</v>
      </c>
      <c r="EO18" s="107">
        <v>437</v>
      </c>
      <c r="EP18" s="107">
        <v>440</v>
      </c>
      <c r="EQ18" s="107">
        <v>445</v>
      </c>
      <c r="ER18" s="107">
        <v>445</v>
      </c>
      <c r="ES18" s="107">
        <v>450</v>
      </c>
      <c r="ET18" s="107">
        <v>450</v>
      </c>
      <c r="EU18" s="107">
        <v>455</v>
      </c>
      <c r="EV18" s="107">
        <v>457</v>
      </c>
      <c r="EW18" s="107">
        <v>465</v>
      </c>
      <c r="EX18" s="107">
        <v>465</v>
      </c>
      <c r="EY18" s="107">
        <v>470</v>
      </c>
      <c r="EZ18" s="107">
        <v>470</v>
      </c>
      <c r="FA18" s="107">
        <v>475</v>
      </c>
      <c r="FB18" s="107">
        <v>495</v>
      </c>
      <c r="FC18" s="107">
        <v>500</v>
      </c>
      <c r="FD18" s="107">
        <v>505</v>
      </c>
      <c r="FE18" s="107">
        <v>515</v>
      </c>
      <c r="FF18" s="107">
        <v>521</v>
      </c>
      <c r="FG18" s="107">
        <v>525</v>
      </c>
      <c r="FH18" s="107">
        <v>530</v>
      </c>
      <c r="FI18" s="107">
        <v>535</v>
      </c>
      <c r="FJ18" s="107">
        <v>565</v>
      </c>
      <c r="FK18" s="107">
        <v>575</v>
      </c>
      <c r="FL18" s="107">
        <v>594</v>
      </c>
      <c r="FM18" s="107">
        <v>610</v>
      </c>
      <c r="FN18" s="107">
        <v>624</v>
      </c>
      <c r="FO18" s="107">
        <v>630</v>
      </c>
      <c r="FP18" s="103">
        <v>715</v>
      </c>
    </row>
    <row r="19" spans="1:172">
      <c r="A19" s="104">
        <v>18</v>
      </c>
      <c r="B19" s="107">
        <v>-449</v>
      </c>
      <c r="C19" s="107">
        <v>-388</v>
      </c>
      <c r="D19" s="107">
        <v>-170</v>
      </c>
      <c r="E19" s="107">
        <v>-169</v>
      </c>
      <c r="F19" s="107">
        <v>-168</v>
      </c>
      <c r="G19" s="107">
        <v>-150</v>
      </c>
      <c r="H19" s="107">
        <v>-70</v>
      </c>
      <c r="I19" s="107">
        <v>-63</v>
      </c>
      <c r="J19" s="107">
        <v>-45</v>
      </c>
      <c r="K19" s="107">
        <v>-45</v>
      </c>
      <c r="L19" s="107">
        <v>-40</v>
      </c>
      <c r="M19" s="107">
        <v>-40</v>
      </c>
      <c r="N19" s="107">
        <v>-30</v>
      </c>
      <c r="O19" s="107">
        <v>-25</v>
      </c>
      <c r="P19" s="107">
        <v>-20</v>
      </c>
      <c r="Q19" s="107">
        <v>-15</v>
      </c>
      <c r="R19" s="107">
        <v>-5</v>
      </c>
      <c r="S19" s="106">
        <v>0</v>
      </c>
      <c r="T19" s="107">
        <v>10</v>
      </c>
      <c r="U19" s="107">
        <v>10</v>
      </c>
      <c r="V19" s="107">
        <v>15</v>
      </c>
      <c r="W19" s="107">
        <v>15</v>
      </c>
      <c r="X19" s="107">
        <v>20</v>
      </c>
      <c r="Y19" s="107">
        <v>20</v>
      </c>
      <c r="Z19" s="107">
        <v>25</v>
      </c>
      <c r="AA19" s="107">
        <v>30</v>
      </c>
      <c r="AB19" s="107">
        <v>35</v>
      </c>
      <c r="AC19" s="107">
        <v>45</v>
      </c>
      <c r="AD19" s="107">
        <v>45</v>
      </c>
      <c r="AE19" s="107">
        <v>50</v>
      </c>
      <c r="AF19" s="107">
        <v>50</v>
      </c>
      <c r="AG19" s="107">
        <v>55</v>
      </c>
      <c r="AH19" s="107">
        <v>55</v>
      </c>
      <c r="AI19" s="107">
        <v>55</v>
      </c>
      <c r="AJ19" s="107">
        <v>55</v>
      </c>
      <c r="AK19" s="107">
        <v>65</v>
      </c>
      <c r="AL19" s="107">
        <v>65</v>
      </c>
      <c r="AM19" s="107">
        <v>65</v>
      </c>
      <c r="AN19" s="107">
        <v>65</v>
      </c>
      <c r="AO19" s="107">
        <v>65</v>
      </c>
      <c r="AP19" s="107">
        <v>70</v>
      </c>
      <c r="AQ19" s="107">
        <v>70</v>
      </c>
      <c r="AR19" s="107">
        <v>70</v>
      </c>
      <c r="AS19" s="107">
        <v>70</v>
      </c>
      <c r="AT19" s="107">
        <v>75</v>
      </c>
      <c r="AU19" s="107">
        <v>75</v>
      </c>
      <c r="AV19" s="107">
        <v>80</v>
      </c>
      <c r="AW19" s="107">
        <v>80</v>
      </c>
      <c r="AX19" s="107">
        <v>80</v>
      </c>
      <c r="AY19" s="107">
        <v>80</v>
      </c>
      <c r="AZ19" s="107">
        <v>85</v>
      </c>
      <c r="BA19" s="107">
        <v>85</v>
      </c>
      <c r="BB19" s="107">
        <v>85</v>
      </c>
      <c r="BC19" s="107">
        <v>90</v>
      </c>
      <c r="BD19" s="107">
        <v>90</v>
      </c>
      <c r="BE19" s="107">
        <v>95</v>
      </c>
      <c r="BF19" s="107">
        <v>95</v>
      </c>
      <c r="BG19" s="107">
        <v>105</v>
      </c>
      <c r="BH19" s="107">
        <v>110</v>
      </c>
      <c r="BI19" s="107">
        <v>115</v>
      </c>
      <c r="BJ19" s="107">
        <v>120</v>
      </c>
      <c r="BK19" s="107">
        <v>120</v>
      </c>
      <c r="BL19" s="107">
        <v>120</v>
      </c>
      <c r="BM19" s="107">
        <v>130</v>
      </c>
      <c r="BN19" s="107">
        <v>130</v>
      </c>
      <c r="BO19" s="107">
        <v>135</v>
      </c>
      <c r="BP19" s="107">
        <v>135</v>
      </c>
      <c r="BQ19" s="107">
        <v>140</v>
      </c>
      <c r="BR19" s="107">
        <v>145</v>
      </c>
      <c r="BS19" s="107">
        <v>145</v>
      </c>
      <c r="BT19" s="107">
        <v>155</v>
      </c>
      <c r="BU19" s="107">
        <v>155</v>
      </c>
      <c r="BV19" s="107">
        <v>160</v>
      </c>
      <c r="BW19" s="107">
        <v>160</v>
      </c>
      <c r="BX19" s="107">
        <v>165</v>
      </c>
      <c r="BY19" s="107">
        <v>165</v>
      </c>
      <c r="BZ19" s="107">
        <v>170</v>
      </c>
      <c r="CA19" s="107">
        <v>170</v>
      </c>
      <c r="CB19" s="107">
        <v>175</v>
      </c>
      <c r="CC19" s="107">
        <v>190</v>
      </c>
      <c r="CD19" s="107">
        <v>190</v>
      </c>
      <c r="CE19" s="107">
        <v>190</v>
      </c>
      <c r="CF19" s="107">
        <v>195</v>
      </c>
      <c r="CG19" s="107">
        <v>200</v>
      </c>
      <c r="CH19" s="107">
        <v>205</v>
      </c>
      <c r="CI19" s="107">
        <v>210</v>
      </c>
      <c r="CJ19" s="107">
        <v>215</v>
      </c>
      <c r="CK19" s="107">
        <v>220</v>
      </c>
      <c r="CL19" s="107">
        <v>235</v>
      </c>
      <c r="CM19" s="107">
        <v>235</v>
      </c>
      <c r="CN19" s="107">
        <v>245</v>
      </c>
      <c r="CO19" s="107">
        <v>255</v>
      </c>
      <c r="CP19" s="107">
        <v>265</v>
      </c>
      <c r="CQ19" s="107">
        <v>265</v>
      </c>
      <c r="CR19" s="107">
        <v>270</v>
      </c>
      <c r="CS19" s="107">
        <v>275</v>
      </c>
      <c r="CT19" s="107">
        <v>280</v>
      </c>
      <c r="CU19" s="107">
        <v>285</v>
      </c>
      <c r="CV19" s="107">
        <v>285</v>
      </c>
      <c r="CW19" s="107">
        <v>290</v>
      </c>
      <c r="CX19" s="107">
        <v>297</v>
      </c>
      <c r="CY19" s="107">
        <v>300</v>
      </c>
      <c r="CZ19" s="107">
        <v>300</v>
      </c>
      <c r="DA19" s="107">
        <v>300</v>
      </c>
      <c r="DB19" s="107">
        <v>305</v>
      </c>
      <c r="DC19" s="107">
        <v>320</v>
      </c>
      <c r="DD19" s="107">
        <v>320</v>
      </c>
      <c r="DE19" s="107">
        <v>320</v>
      </c>
      <c r="DF19" s="107">
        <v>330</v>
      </c>
      <c r="DG19" s="107">
        <v>335</v>
      </c>
      <c r="DH19" s="107">
        <v>335</v>
      </c>
      <c r="DI19" s="107">
        <v>335</v>
      </c>
      <c r="DJ19" s="107">
        <v>340</v>
      </c>
      <c r="DK19" s="107">
        <v>350</v>
      </c>
      <c r="DL19" s="107">
        <v>350</v>
      </c>
      <c r="DM19" s="107">
        <v>350</v>
      </c>
      <c r="DN19" s="107">
        <v>350</v>
      </c>
      <c r="DO19" s="107">
        <v>355</v>
      </c>
      <c r="DP19" s="107">
        <v>360</v>
      </c>
      <c r="DQ19" s="107">
        <v>360</v>
      </c>
      <c r="DR19" s="107">
        <v>360</v>
      </c>
      <c r="DS19" s="107">
        <v>365</v>
      </c>
      <c r="DT19" s="107">
        <v>370</v>
      </c>
      <c r="DU19" s="107">
        <v>370</v>
      </c>
      <c r="DV19" s="107">
        <v>375</v>
      </c>
      <c r="DW19" s="107">
        <v>375</v>
      </c>
      <c r="DX19" s="107">
        <v>380</v>
      </c>
      <c r="DY19" s="107">
        <v>380</v>
      </c>
      <c r="DZ19" s="107">
        <v>390</v>
      </c>
      <c r="EA19" s="107">
        <v>390</v>
      </c>
      <c r="EB19" s="107">
        <v>395</v>
      </c>
      <c r="EC19" s="107">
        <v>400</v>
      </c>
      <c r="ED19" s="107">
        <v>405</v>
      </c>
      <c r="EE19" s="107">
        <v>410</v>
      </c>
      <c r="EF19" s="107">
        <v>410</v>
      </c>
      <c r="EG19" s="107">
        <v>410</v>
      </c>
      <c r="EH19" s="107">
        <v>410</v>
      </c>
      <c r="EI19" s="107">
        <v>415</v>
      </c>
      <c r="EJ19" s="107">
        <v>425</v>
      </c>
      <c r="EK19" s="107">
        <v>425</v>
      </c>
      <c r="EL19" s="107">
        <v>425</v>
      </c>
      <c r="EM19" s="107">
        <v>430</v>
      </c>
      <c r="EN19" s="107">
        <v>430</v>
      </c>
      <c r="EO19" s="107">
        <v>432</v>
      </c>
      <c r="EP19" s="107">
        <v>435</v>
      </c>
      <c r="EQ19" s="107">
        <v>440</v>
      </c>
      <c r="ER19" s="107">
        <v>440</v>
      </c>
      <c r="ES19" s="107">
        <v>445</v>
      </c>
      <c r="ET19" s="107">
        <v>445</v>
      </c>
      <c r="EU19" s="107">
        <v>450</v>
      </c>
      <c r="EV19" s="107">
        <v>452</v>
      </c>
      <c r="EW19" s="107">
        <v>460</v>
      </c>
      <c r="EX19" s="107">
        <v>460</v>
      </c>
      <c r="EY19" s="107">
        <v>465</v>
      </c>
      <c r="EZ19" s="107">
        <v>465</v>
      </c>
      <c r="FA19" s="107">
        <v>470</v>
      </c>
      <c r="FB19" s="107">
        <v>490</v>
      </c>
      <c r="FC19" s="107">
        <v>495</v>
      </c>
      <c r="FD19" s="107">
        <v>500</v>
      </c>
      <c r="FE19" s="107">
        <v>510</v>
      </c>
      <c r="FF19" s="107">
        <v>516</v>
      </c>
      <c r="FG19" s="107">
        <v>520</v>
      </c>
      <c r="FH19" s="107">
        <v>525</v>
      </c>
      <c r="FI19" s="107">
        <v>530</v>
      </c>
      <c r="FJ19" s="107">
        <v>560</v>
      </c>
      <c r="FK19" s="107">
        <v>570</v>
      </c>
      <c r="FL19" s="107">
        <v>589</v>
      </c>
      <c r="FM19" s="107">
        <v>605</v>
      </c>
      <c r="FN19" s="107">
        <v>619</v>
      </c>
      <c r="FO19" s="107">
        <v>625</v>
      </c>
      <c r="FP19" s="103">
        <v>710</v>
      </c>
    </row>
    <row r="20" spans="1:172">
      <c r="A20" s="104">
        <v>19</v>
      </c>
      <c r="B20" s="107">
        <v>-459</v>
      </c>
      <c r="C20" s="107">
        <v>-398</v>
      </c>
      <c r="D20" s="107">
        <v>-180</v>
      </c>
      <c r="E20" s="107">
        <v>-179</v>
      </c>
      <c r="F20" s="107">
        <v>-178</v>
      </c>
      <c r="G20" s="107">
        <v>-160</v>
      </c>
      <c r="H20" s="107">
        <v>-80</v>
      </c>
      <c r="I20" s="107">
        <v>-73</v>
      </c>
      <c r="J20" s="107">
        <v>-55</v>
      </c>
      <c r="K20" s="107">
        <v>-55</v>
      </c>
      <c r="L20" s="107">
        <v>-50</v>
      </c>
      <c r="M20" s="107">
        <v>-50</v>
      </c>
      <c r="N20" s="107">
        <v>-40</v>
      </c>
      <c r="O20" s="107">
        <v>-35</v>
      </c>
      <c r="P20" s="107">
        <v>-30</v>
      </c>
      <c r="Q20" s="107">
        <v>-25</v>
      </c>
      <c r="R20" s="107">
        <v>-15</v>
      </c>
      <c r="S20" s="107">
        <v>-10</v>
      </c>
      <c r="T20" s="106">
        <v>0</v>
      </c>
      <c r="U20" s="107">
        <v>0</v>
      </c>
      <c r="V20" s="107">
        <v>5</v>
      </c>
      <c r="W20" s="107">
        <v>5</v>
      </c>
      <c r="X20" s="107">
        <v>10</v>
      </c>
      <c r="Y20" s="107">
        <v>10</v>
      </c>
      <c r="Z20" s="107">
        <v>15</v>
      </c>
      <c r="AA20" s="107">
        <v>20</v>
      </c>
      <c r="AB20" s="107">
        <v>25</v>
      </c>
      <c r="AC20" s="107">
        <v>35</v>
      </c>
      <c r="AD20" s="107">
        <v>35</v>
      </c>
      <c r="AE20" s="107">
        <v>40</v>
      </c>
      <c r="AF20" s="107">
        <v>40</v>
      </c>
      <c r="AG20" s="107">
        <v>45</v>
      </c>
      <c r="AH20" s="107">
        <v>45</v>
      </c>
      <c r="AI20" s="107">
        <v>45</v>
      </c>
      <c r="AJ20" s="107">
        <v>45</v>
      </c>
      <c r="AK20" s="107">
        <v>55</v>
      </c>
      <c r="AL20" s="107">
        <v>55</v>
      </c>
      <c r="AM20" s="107">
        <v>55</v>
      </c>
      <c r="AN20" s="107">
        <v>55</v>
      </c>
      <c r="AO20" s="107">
        <v>55</v>
      </c>
      <c r="AP20" s="107">
        <v>60</v>
      </c>
      <c r="AQ20" s="107">
        <v>60</v>
      </c>
      <c r="AR20" s="107">
        <v>60</v>
      </c>
      <c r="AS20" s="107">
        <v>60</v>
      </c>
      <c r="AT20" s="107">
        <v>65</v>
      </c>
      <c r="AU20" s="107">
        <v>65</v>
      </c>
      <c r="AV20" s="107">
        <v>70</v>
      </c>
      <c r="AW20" s="107">
        <v>70</v>
      </c>
      <c r="AX20" s="107">
        <v>70</v>
      </c>
      <c r="AY20" s="107">
        <v>70</v>
      </c>
      <c r="AZ20" s="107">
        <v>75</v>
      </c>
      <c r="BA20" s="107">
        <v>75</v>
      </c>
      <c r="BB20" s="107">
        <v>75</v>
      </c>
      <c r="BC20" s="107">
        <v>80</v>
      </c>
      <c r="BD20" s="107">
        <v>80</v>
      </c>
      <c r="BE20" s="107">
        <v>85</v>
      </c>
      <c r="BF20" s="107">
        <v>85</v>
      </c>
      <c r="BG20" s="107">
        <v>95</v>
      </c>
      <c r="BH20" s="107">
        <v>100</v>
      </c>
      <c r="BI20" s="107">
        <v>105</v>
      </c>
      <c r="BJ20" s="107">
        <v>110</v>
      </c>
      <c r="BK20" s="107">
        <v>110</v>
      </c>
      <c r="BL20" s="107">
        <v>110</v>
      </c>
      <c r="BM20" s="107">
        <v>120</v>
      </c>
      <c r="BN20" s="107">
        <v>120</v>
      </c>
      <c r="BO20" s="107">
        <v>125</v>
      </c>
      <c r="BP20" s="107">
        <v>125</v>
      </c>
      <c r="BQ20" s="107">
        <v>130</v>
      </c>
      <c r="BR20" s="107">
        <v>135</v>
      </c>
      <c r="BS20" s="107">
        <v>135</v>
      </c>
      <c r="BT20" s="107">
        <v>145</v>
      </c>
      <c r="BU20" s="107">
        <v>145</v>
      </c>
      <c r="BV20" s="107">
        <v>150</v>
      </c>
      <c r="BW20" s="107">
        <v>150</v>
      </c>
      <c r="BX20" s="107">
        <v>155</v>
      </c>
      <c r="BY20" s="107">
        <v>155</v>
      </c>
      <c r="BZ20" s="107">
        <v>160</v>
      </c>
      <c r="CA20" s="107">
        <v>160</v>
      </c>
      <c r="CB20" s="107">
        <v>165</v>
      </c>
      <c r="CC20" s="107">
        <v>180</v>
      </c>
      <c r="CD20" s="107">
        <v>180</v>
      </c>
      <c r="CE20" s="107">
        <v>180</v>
      </c>
      <c r="CF20" s="107">
        <v>185</v>
      </c>
      <c r="CG20" s="107">
        <v>190</v>
      </c>
      <c r="CH20" s="107">
        <v>195</v>
      </c>
      <c r="CI20" s="107">
        <v>200</v>
      </c>
      <c r="CJ20" s="107">
        <v>205</v>
      </c>
      <c r="CK20" s="107">
        <v>210</v>
      </c>
      <c r="CL20" s="107">
        <v>225</v>
      </c>
      <c r="CM20" s="107">
        <v>225</v>
      </c>
      <c r="CN20" s="107">
        <v>235</v>
      </c>
      <c r="CO20" s="107">
        <v>245</v>
      </c>
      <c r="CP20" s="107">
        <v>255</v>
      </c>
      <c r="CQ20" s="107">
        <v>255</v>
      </c>
      <c r="CR20" s="107">
        <v>260</v>
      </c>
      <c r="CS20" s="107">
        <v>265</v>
      </c>
      <c r="CT20" s="107">
        <v>270</v>
      </c>
      <c r="CU20" s="107">
        <v>275</v>
      </c>
      <c r="CV20" s="107">
        <v>275</v>
      </c>
      <c r="CW20" s="107">
        <v>280</v>
      </c>
      <c r="CX20" s="107">
        <v>287</v>
      </c>
      <c r="CY20" s="107">
        <v>290</v>
      </c>
      <c r="CZ20" s="107">
        <v>290</v>
      </c>
      <c r="DA20" s="107">
        <v>290</v>
      </c>
      <c r="DB20" s="107">
        <v>295</v>
      </c>
      <c r="DC20" s="107">
        <v>310</v>
      </c>
      <c r="DD20" s="107">
        <v>310</v>
      </c>
      <c r="DE20" s="107">
        <v>310</v>
      </c>
      <c r="DF20" s="107">
        <v>320</v>
      </c>
      <c r="DG20" s="107">
        <v>325</v>
      </c>
      <c r="DH20" s="107">
        <v>325</v>
      </c>
      <c r="DI20" s="107">
        <v>325</v>
      </c>
      <c r="DJ20" s="107">
        <v>330</v>
      </c>
      <c r="DK20" s="107">
        <v>340</v>
      </c>
      <c r="DL20" s="107">
        <v>340</v>
      </c>
      <c r="DM20" s="107">
        <v>340</v>
      </c>
      <c r="DN20" s="107">
        <v>340</v>
      </c>
      <c r="DO20" s="107">
        <v>345</v>
      </c>
      <c r="DP20" s="107">
        <v>350</v>
      </c>
      <c r="DQ20" s="107">
        <v>350</v>
      </c>
      <c r="DR20" s="107">
        <v>350</v>
      </c>
      <c r="DS20" s="107">
        <v>355</v>
      </c>
      <c r="DT20" s="107">
        <v>360</v>
      </c>
      <c r="DU20" s="107">
        <v>360</v>
      </c>
      <c r="DV20" s="107">
        <v>365</v>
      </c>
      <c r="DW20" s="107">
        <v>365</v>
      </c>
      <c r="DX20" s="107">
        <v>370</v>
      </c>
      <c r="DY20" s="107">
        <v>370</v>
      </c>
      <c r="DZ20" s="107">
        <v>380</v>
      </c>
      <c r="EA20" s="107">
        <v>380</v>
      </c>
      <c r="EB20" s="107">
        <v>385</v>
      </c>
      <c r="EC20" s="107">
        <v>390</v>
      </c>
      <c r="ED20" s="107">
        <v>395</v>
      </c>
      <c r="EE20" s="107">
        <v>400</v>
      </c>
      <c r="EF20" s="107">
        <v>400</v>
      </c>
      <c r="EG20" s="107">
        <v>400</v>
      </c>
      <c r="EH20" s="107">
        <v>400</v>
      </c>
      <c r="EI20" s="107">
        <v>405</v>
      </c>
      <c r="EJ20" s="107">
        <v>415</v>
      </c>
      <c r="EK20" s="107">
        <v>415</v>
      </c>
      <c r="EL20" s="107">
        <v>415</v>
      </c>
      <c r="EM20" s="107">
        <v>420</v>
      </c>
      <c r="EN20" s="107">
        <v>420</v>
      </c>
      <c r="EO20" s="107">
        <v>422</v>
      </c>
      <c r="EP20" s="107">
        <v>425</v>
      </c>
      <c r="EQ20" s="107">
        <v>430</v>
      </c>
      <c r="ER20" s="107">
        <v>430</v>
      </c>
      <c r="ES20" s="107">
        <v>435</v>
      </c>
      <c r="ET20" s="107">
        <v>435</v>
      </c>
      <c r="EU20" s="107">
        <v>440</v>
      </c>
      <c r="EV20" s="107">
        <v>442</v>
      </c>
      <c r="EW20" s="107">
        <v>450</v>
      </c>
      <c r="EX20" s="107">
        <v>450</v>
      </c>
      <c r="EY20" s="107">
        <v>455</v>
      </c>
      <c r="EZ20" s="107">
        <v>455</v>
      </c>
      <c r="FA20" s="107">
        <v>460</v>
      </c>
      <c r="FB20" s="107">
        <v>480</v>
      </c>
      <c r="FC20" s="107">
        <v>485</v>
      </c>
      <c r="FD20" s="107">
        <v>490</v>
      </c>
      <c r="FE20" s="107">
        <v>500</v>
      </c>
      <c r="FF20" s="107">
        <v>506</v>
      </c>
      <c r="FG20" s="107">
        <v>510</v>
      </c>
      <c r="FH20" s="107">
        <v>515</v>
      </c>
      <c r="FI20" s="107">
        <v>520</v>
      </c>
      <c r="FJ20" s="107">
        <v>550</v>
      </c>
      <c r="FK20" s="107">
        <v>560</v>
      </c>
      <c r="FL20" s="107">
        <v>579</v>
      </c>
      <c r="FM20" s="107">
        <v>595</v>
      </c>
      <c r="FN20" s="107">
        <v>609</v>
      </c>
      <c r="FO20" s="107">
        <v>615</v>
      </c>
      <c r="FP20" s="103">
        <v>700</v>
      </c>
    </row>
    <row r="21" spans="1:172">
      <c r="A21" s="104">
        <v>20</v>
      </c>
      <c r="B21" s="107">
        <v>-459</v>
      </c>
      <c r="C21" s="107">
        <v>-398</v>
      </c>
      <c r="D21" s="107">
        <v>-180</v>
      </c>
      <c r="E21" s="107">
        <v>-179</v>
      </c>
      <c r="F21" s="107">
        <v>-178</v>
      </c>
      <c r="G21" s="107">
        <v>-160</v>
      </c>
      <c r="H21" s="107">
        <v>-80</v>
      </c>
      <c r="I21" s="107">
        <v>-73</v>
      </c>
      <c r="J21" s="107">
        <v>-55</v>
      </c>
      <c r="K21" s="107">
        <v>-55</v>
      </c>
      <c r="L21" s="107">
        <v>-50</v>
      </c>
      <c r="M21" s="107">
        <v>-50</v>
      </c>
      <c r="N21" s="107">
        <v>-40</v>
      </c>
      <c r="O21" s="107">
        <v>-35</v>
      </c>
      <c r="P21" s="107">
        <v>-30</v>
      </c>
      <c r="Q21" s="107">
        <v>-25</v>
      </c>
      <c r="R21" s="107">
        <v>-15</v>
      </c>
      <c r="S21" s="107">
        <v>-10</v>
      </c>
      <c r="T21" s="107">
        <v>0</v>
      </c>
      <c r="U21" s="106">
        <v>0</v>
      </c>
      <c r="V21" s="107">
        <v>5</v>
      </c>
      <c r="W21" s="107">
        <v>5</v>
      </c>
      <c r="X21" s="107">
        <v>10</v>
      </c>
      <c r="Y21" s="107">
        <v>10</v>
      </c>
      <c r="Z21" s="107">
        <v>15</v>
      </c>
      <c r="AA21" s="107">
        <v>20</v>
      </c>
      <c r="AB21" s="107">
        <v>25</v>
      </c>
      <c r="AC21" s="107">
        <v>35</v>
      </c>
      <c r="AD21" s="107">
        <v>35</v>
      </c>
      <c r="AE21" s="107">
        <v>40</v>
      </c>
      <c r="AF21" s="107">
        <v>40</v>
      </c>
      <c r="AG21" s="107">
        <v>45</v>
      </c>
      <c r="AH21" s="107">
        <v>45</v>
      </c>
      <c r="AI21" s="107">
        <v>45</v>
      </c>
      <c r="AJ21" s="107">
        <v>45</v>
      </c>
      <c r="AK21" s="107">
        <v>55</v>
      </c>
      <c r="AL21" s="107">
        <v>55</v>
      </c>
      <c r="AM21" s="107">
        <v>55</v>
      </c>
      <c r="AN21" s="107">
        <v>55</v>
      </c>
      <c r="AO21" s="107">
        <v>55</v>
      </c>
      <c r="AP21" s="107">
        <v>60</v>
      </c>
      <c r="AQ21" s="107">
        <v>60</v>
      </c>
      <c r="AR21" s="107">
        <v>60</v>
      </c>
      <c r="AS21" s="107">
        <v>60</v>
      </c>
      <c r="AT21" s="107">
        <v>65</v>
      </c>
      <c r="AU21" s="107">
        <v>65</v>
      </c>
      <c r="AV21" s="107">
        <v>70</v>
      </c>
      <c r="AW21" s="107">
        <v>70</v>
      </c>
      <c r="AX21" s="107">
        <v>70</v>
      </c>
      <c r="AY21" s="107">
        <v>70</v>
      </c>
      <c r="AZ21" s="107">
        <v>75</v>
      </c>
      <c r="BA21" s="107">
        <v>75</v>
      </c>
      <c r="BB21" s="107">
        <v>75</v>
      </c>
      <c r="BC21" s="107">
        <v>80</v>
      </c>
      <c r="BD21" s="107">
        <v>80</v>
      </c>
      <c r="BE21" s="107">
        <v>85</v>
      </c>
      <c r="BF21" s="107">
        <v>85</v>
      </c>
      <c r="BG21" s="107">
        <v>95</v>
      </c>
      <c r="BH21" s="107">
        <v>100</v>
      </c>
      <c r="BI21" s="107">
        <v>105</v>
      </c>
      <c r="BJ21" s="107">
        <v>110</v>
      </c>
      <c r="BK21" s="107">
        <v>110</v>
      </c>
      <c r="BL21" s="107">
        <v>110</v>
      </c>
      <c r="BM21" s="107">
        <v>120</v>
      </c>
      <c r="BN21" s="107">
        <v>120</v>
      </c>
      <c r="BO21" s="107">
        <v>125</v>
      </c>
      <c r="BP21" s="107">
        <v>125</v>
      </c>
      <c r="BQ21" s="107">
        <v>130</v>
      </c>
      <c r="BR21" s="107">
        <v>135</v>
      </c>
      <c r="BS21" s="107">
        <v>135</v>
      </c>
      <c r="BT21" s="107">
        <v>145</v>
      </c>
      <c r="BU21" s="107">
        <v>145</v>
      </c>
      <c r="BV21" s="107">
        <v>150</v>
      </c>
      <c r="BW21" s="107">
        <v>150</v>
      </c>
      <c r="BX21" s="107">
        <v>155</v>
      </c>
      <c r="BY21" s="107">
        <v>155</v>
      </c>
      <c r="BZ21" s="107">
        <v>160</v>
      </c>
      <c r="CA21" s="107">
        <v>160</v>
      </c>
      <c r="CB21" s="107">
        <v>165</v>
      </c>
      <c r="CC21" s="107">
        <v>180</v>
      </c>
      <c r="CD21" s="107">
        <v>180</v>
      </c>
      <c r="CE21" s="107">
        <v>180</v>
      </c>
      <c r="CF21" s="107">
        <v>185</v>
      </c>
      <c r="CG21" s="107">
        <v>190</v>
      </c>
      <c r="CH21" s="107">
        <v>195</v>
      </c>
      <c r="CI21" s="107">
        <v>200</v>
      </c>
      <c r="CJ21" s="107">
        <v>205</v>
      </c>
      <c r="CK21" s="107">
        <v>210</v>
      </c>
      <c r="CL21" s="107">
        <v>225</v>
      </c>
      <c r="CM21" s="107">
        <v>225</v>
      </c>
      <c r="CN21" s="107">
        <v>235</v>
      </c>
      <c r="CO21" s="107">
        <v>245</v>
      </c>
      <c r="CP21" s="107">
        <v>255</v>
      </c>
      <c r="CQ21" s="107">
        <v>255</v>
      </c>
      <c r="CR21" s="107">
        <v>260</v>
      </c>
      <c r="CS21" s="107">
        <v>265</v>
      </c>
      <c r="CT21" s="107">
        <v>270</v>
      </c>
      <c r="CU21" s="107">
        <v>275</v>
      </c>
      <c r="CV21" s="107">
        <v>275</v>
      </c>
      <c r="CW21" s="107">
        <v>280</v>
      </c>
      <c r="CX21" s="107">
        <v>287</v>
      </c>
      <c r="CY21" s="107">
        <v>290</v>
      </c>
      <c r="CZ21" s="107">
        <v>290</v>
      </c>
      <c r="DA21" s="107">
        <v>290</v>
      </c>
      <c r="DB21" s="107">
        <v>295</v>
      </c>
      <c r="DC21" s="107">
        <v>310</v>
      </c>
      <c r="DD21" s="107">
        <v>310</v>
      </c>
      <c r="DE21" s="107">
        <v>310</v>
      </c>
      <c r="DF21" s="107">
        <v>320</v>
      </c>
      <c r="DG21" s="107">
        <v>325</v>
      </c>
      <c r="DH21" s="107">
        <v>325</v>
      </c>
      <c r="DI21" s="107">
        <v>325</v>
      </c>
      <c r="DJ21" s="107">
        <v>330</v>
      </c>
      <c r="DK21" s="107">
        <v>340</v>
      </c>
      <c r="DL21" s="107">
        <v>340</v>
      </c>
      <c r="DM21" s="107">
        <v>340</v>
      </c>
      <c r="DN21" s="107">
        <v>340</v>
      </c>
      <c r="DO21" s="107">
        <v>345</v>
      </c>
      <c r="DP21" s="107">
        <v>350</v>
      </c>
      <c r="DQ21" s="107">
        <v>350</v>
      </c>
      <c r="DR21" s="107">
        <v>350</v>
      </c>
      <c r="DS21" s="107">
        <v>355</v>
      </c>
      <c r="DT21" s="107">
        <v>360</v>
      </c>
      <c r="DU21" s="107">
        <v>360</v>
      </c>
      <c r="DV21" s="107">
        <v>365</v>
      </c>
      <c r="DW21" s="107">
        <v>365</v>
      </c>
      <c r="DX21" s="107">
        <v>370</v>
      </c>
      <c r="DY21" s="107">
        <v>370</v>
      </c>
      <c r="DZ21" s="107">
        <v>380</v>
      </c>
      <c r="EA21" s="107">
        <v>380</v>
      </c>
      <c r="EB21" s="107">
        <v>385</v>
      </c>
      <c r="EC21" s="107">
        <v>390</v>
      </c>
      <c r="ED21" s="107">
        <v>395</v>
      </c>
      <c r="EE21" s="107">
        <v>400</v>
      </c>
      <c r="EF21" s="107">
        <v>400</v>
      </c>
      <c r="EG21" s="107">
        <v>400</v>
      </c>
      <c r="EH21" s="107">
        <v>400</v>
      </c>
      <c r="EI21" s="107">
        <v>405</v>
      </c>
      <c r="EJ21" s="107">
        <v>415</v>
      </c>
      <c r="EK21" s="107">
        <v>415</v>
      </c>
      <c r="EL21" s="107">
        <v>415</v>
      </c>
      <c r="EM21" s="107">
        <v>420</v>
      </c>
      <c r="EN21" s="107">
        <v>420</v>
      </c>
      <c r="EO21" s="107">
        <v>422</v>
      </c>
      <c r="EP21" s="107">
        <v>425</v>
      </c>
      <c r="EQ21" s="107">
        <v>430</v>
      </c>
      <c r="ER21" s="107">
        <v>430</v>
      </c>
      <c r="ES21" s="107">
        <v>435</v>
      </c>
      <c r="ET21" s="107">
        <v>435</v>
      </c>
      <c r="EU21" s="107">
        <v>440</v>
      </c>
      <c r="EV21" s="107">
        <v>442</v>
      </c>
      <c r="EW21" s="107">
        <v>450</v>
      </c>
      <c r="EX21" s="107">
        <v>450</v>
      </c>
      <c r="EY21" s="107">
        <v>455</v>
      </c>
      <c r="EZ21" s="107">
        <v>455</v>
      </c>
      <c r="FA21" s="107">
        <v>460</v>
      </c>
      <c r="FB21" s="107">
        <v>480</v>
      </c>
      <c r="FC21" s="107">
        <v>485</v>
      </c>
      <c r="FD21" s="107">
        <v>490</v>
      </c>
      <c r="FE21" s="107">
        <v>500</v>
      </c>
      <c r="FF21" s="107">
        <v>506</v>
      </c>
      <c r="FG21" s="107">
        <v>510</v>
      </c>
      <c r="FH21" s="107">
        <v>515</v>
      </c>
      <c r="FI21" s="107">
        <v>520</v>
      </c>
      <c r="FJ21" s="107">
        <v>550</v>
      </c>
      <c r="FK21" s="107">
        <v>560</v>
      </c>
      <c r="FL21" s="107">
        <v>579</v>
      </c>
      <c r="FM21" s="107">
        <v>595</v>
      </c>
      <c r="FN21" s="107">
        <v>609</v>
      </c>
      <c r="FO21" s="107">
        <v>615</v>
      </c>
      <c r="FP21" s="103">
        <v>700</v>
      </c>
    </row>
    <row r="22" spans="1:172">
      <c r="A22" s="104">
        <v>21</v>
      </c>
      <c r="B22" s="107">
        <v>-464</v>
      </c>
      <c r="C22" s="107">
        <v>-403</v>
      </c>
      <c r="D22" s="107">
        <v>-185</v>
      </c>
      <c r="E22" s="107">
        <v>-184</v>
      </c>
      <c r="F22" s="107">
        <v>-183</v>
      </c>
      <c r="G22" s="107">
        <v>-165</v>
      </c>
      <c r="H22" s="107">
        <v>-85</v>
      </c>
      <c r="I22" s="107">
        <v>-78</v>
      </c>
      <c r="J22" s="107">
        <v>-60</v>
      </c>
      <c r="K22" s="107">
        <v>-60</v>
      </c>
      <c r="L22" s="107">
        <v>-55</v>
      </c>
      <c r="M22" s="107">
        <v>-55</v>
      </c>
      <c r="N22" s="107">
        <v>-45</v>
      </c>
      <c r="O22" s="107">
        <v>-40</v>
      </c>
      <c r="P22" s="107">
        <v>-35</v>
      </c>
      <c r="Q22" s="107">
        <v>-30</v>
      </c>
      <c r="R22" s="107">
        <v>-20</v>
      </c>
      <c r="S22" s="107">
        <v>-15</v>
      </c>
      <c r="T22" s="107">
        <v>-5</v>
      </c>
      <c r="U22" s="107">
        <v>-5</v>
      </c>
      <c r="V22" s="106">
        <v>0</v>
      </c>
      <c r="W22" s="107">
        <v>0</v>
      </c>
      <c r="X22" s="107">
        <v>5</v>
      </c>
      <c r="Y22" s="107">
        <v>5</v>
      </c>
      <c r="Z22" s="107">
        <v>10</v>
      </c>
      <c r="AA22" s="107">
        <v>15</v>
      </c>
      <c r="AB22" s="107">
        <v>20</v>
      </c>
      <c r="AC22" s="107">
        <v>30</v>
      </c>
      <c r="AD22" s="107">
        <v>30</v>
      </c>
      <c r="AE22" s="107">
        <v>35</v>
      </c>
      <c r="AF22" s="107">
        <v>35</v>
      </c>
      <c r="AG22" s="107">
        <v>40</v>
      </c>
      <c r="AH22" s="107">
        <v>40</v>
      </c>
      <c r="AI22" s="107">
        <v>40</v>
      </c>
      <c r="AJ22" s="107">
        <v>40</v>
      </c>
      <c r="AK22" s="107">
        <v>50</v>
      </c>
      <c r="AL22" s="107">
        <v>50</v>
      </c>
      <c r="AM22" s="107">
        <v>50</v>
      </c>
      <c r="AN22" s="107">
        <v>50</v>
      </c>
      <c r="AO22" s="107">
        <v>50</v>
      </c>
      <c r="AP22" s="107">
        <v>55</v>
      </c>
      <c r="AQ22" s="107">
        <v>55</v>
      </c>
      <c r="AR22" s="107">
        <v>55</v>
      </c>
      <c r="AS22" s="107">
        <v>55</v>
      </c>
      <c r="AT22" s="107">
        <v>60</v>
      </c>
      <c r="AU22" s="107">
        <v>60</v>
      </c>
      <c r="AV22" s="107">
        <v>65</v>
      </c>
      <c r="AW22" s="107">
        <v>65</v>
      </c>
      <c r="AX22" s="107">
        <v>65</v>
      </c>
      <c r="AY22" s="107">
        <v>65</v>
      </c>
      <c r="AZ22" s="107">
        <v>70</v>
      </c>
      <c r="BA22" s="107">
        <v>70</v>
      </c>
      <c r="BB22" s="107">
        <v>70</v>
      </c>
      <c r="BC22" s="107">
        <v>75</v>
      </c>
      <c r="BD22" s="107">
        <v>75</v>
      </c>
      <c r="BE22" s="107">
        <v>80</v>
      </c>
      <c r="BF22" s="107">
        <v>80</v>
      </c>
      <c r="BG22" s="107">
        <v>90</v>
      </c>
      <c r="BH22" s="107">
        <v>95</v>
      </c>
      <c r="BI22" s="107">
        <v>100</v>
      </c>
      <c r="BJ22" s="107">
        <v>105</v>
      </c>
      <c r="BK22" s="107">
        <v>105</v>
      </c>
      <c r="BL22" s="107">
        <v>105</v>
      </c>
      <c r="BM22" s="107">
        <v>115</v>
      </c>
      <c r="BN22" s="107">
        <v>115</v>
      </c>
      <c r="BO22" s="107">
        <v>120</v>
      </c>
      <c r="BP22" s="107">
        <v>120</v>
      </c>
      <c r="BQ22" s="107">
        <v>125</v>
      </c>
      <c r="BR22" s="107">
        <v>130</v>
      </c>
      <c r="BS22" s="107">
        <v>130</v>
      </c>
      <c r="BT22" s="107">
        <v>140</v>
      </c>
      <c r="BU22" s="107">
        <v>140</v>
      </c>
      <c r="BV22" s="107">
        <v>145</v>
      </c>
      <c r="BW22" s="107">
        <v>145</v>
      </c>
      <c r="BX22" s="107">
        <v>150</v>
      </c>
      <c r="BY22" s="107">
        <v>150</v>
      </c>
      <c r="BZ22" s="107">
        <v>155</v>
      </c>
      <c r="CA22" s="107">
        <v>155</v>
      </c>
      <c r="CB22" s="107">
        <v>160</v>
      </c>
      <c r="CC22" s="107">
        <v>175</v>
      </c>
      <c r="CD22" s="107">
        <v>175</v>
      </c>
      <c r="CE22" s="107">
        <v>175</v>
      </c>
      <c r="CF22" s="107">
        <v>180</v>
      </c>
      <c r="CG22" s="107">
        <v>185</v>
      </c>
      <c r="CH22" s="107">
        <v>190</v>
      </c>
      <c r="CI22" s="107">
        <v>195</v>
      </c>
      <c r="CJ22" s="107">
        <v>200</v>
      </c>
      <c r="CK22" s="107">
        <v>205</v>
      </c>
      <c r="CL22" s="107">
        <v>220</v>
      </c>
      <c r="CM22" s="107">
        <v>220</v>
      </c>
      <c r="CN22" s="107">
        <v>230</v>
      </c>
      <c r="CO22" s="107">
        <v>240</v>
      </c>
      <c r="CP22" s="107">
        <v>250</v>
      </c>
      <c r="CQ22" s="107">
        <v>250</v>
      </c>
      <c r="CR22" s="107">
        <v>255</v>
      </c>
      <c r="CS22" s="107">
        <v>260</v>
      </c>
      <c r="CT22" s="107">
        <v>265</v>
      </c>
      <c r="CU22" s="107">
        <v>270</v>
      </c>
      <c r="CV22" s="107">
        <v>270</v>
      </c>
      <c r="CW22" s="107">
        <v>275</v>
      </c>
      <c r="CX22" s="107">
        <v>282</v>
      </c>
      <c r="CY22" s="107">
        <v>285</v>
      </c>
      <c r="CZ22" s="107">
        <v>285</v>
      </c>
      <c r="DA22" s="107">
        <v>285</v>
      </c>
      <c r="DB22" s="107">
        <v>290</v>
      </c>
      <c r="DC22" s="107">
        <v>305</v>
      </c>
      <c r="DD22" s="107">
        <v>305</v>
      </c>
      <c r="DE22" s="107">
        <v>305</v>
      </c>
      <c r="DF22" s="107">
        <v>315</v>
      </c>
      <c r="DG22" s="107">
        <v>320</v>
      </c>
      <c r="DH22" s="107">
        <v>320</v>
      </c>
      <c r="DI22" s="107">
        <v>320</v>
      </c>
      <c r="DJ22" s="107">
        <v>325</v>
      </c>
      <c r="DK22" s="107">
        <v>335</v>
      </c>
      <c r="DL22" s="107">
        <v>335</v>
      </c>
      <c r="DM22" s="107">
        <v>335</v>
      </c>
      <c r="DN22" s="107">
        <v>335</v>
      </c>
      <c r="DO22" s="107">
        <v>340</v>
      </c>
      <c r="DP22" s="107">
        <v>345</v>
      </c>
      <c r="DQ22" s="107">
        <v>345</v>
      </c>
      <c r="DR22" s="107">
        <v>345</v>
      </c>
      <c r="DS22" s="107">
        <v>350</v>
      </c>
      <c r="DT22" s="107">
        <v>355</v>
      </c>
      <c r="DU22" s="107">
        <v>355</v>
      </c>
      <c r="DV22" s="107">
        <v>360</v>
      </c>
      <c r="DW22" s="107">
        <v>360</v>
      </c>
      <c r="DX22" s="107">
        <v>365</v>
      </c>
      <c r="DY22" s="107">
        <v>365</v>
      </c>
      <c r="DZ22" s="107">
        <v>375</v>
      </c>
      <c r="EA22" s="107">
        <v>375</v>
      </c>
      <c r="EB22" s="107">
        <v>380</v>
      </c>
      <c r="EC22" s="107">
        <v>385</v>
      </c>
      <c r="ED22" s="107">
        <v>390</v>
      </c>
      <c r="EE22" s="107">
        <v>395</v>
      </c>
      <c r="EF22" s="107">
        <v>395</v>
      </c>
      <c r="EG22" s="107">
        <v>395</v>
      </c>
      <c r="EH22" s="107">
        <v>395</v>
      </c>
      <c r="EI22" s="107">
        <v>400</v>
      </c>
      <c r="EJ22" s="107">
        <v>410</v>
      </c>
      <c r="EK22" s="107">
        <v>410</v>
      </c>
      <c r="EL22" s="107">
        <v>410</v>
      </c>
      <c r="EM22" s="107">
        <v>415</v>
      </c>
      <c r="EN22" s="107">
        <v>415</v>
      </c>
      <c r="EO22" s="107">
        <v>417</v>
      </c>
      <c r="EP22" s="107">
        <v>420</v>
      </c>
      <c r="EQ22" s="107">
        <v>425</v>
      </c>
      <c r="ER22" s="107">
        <v>425</v>
      </c>
      <c r="ES22" s="107">
        <v>430</v>
      </c>
      <c r="ET22" s="107">
        <v>430</v>
      </c>
      <c r="EU22" s="107">
        <v>435</v>
      </c>
      <c r="EV22" s="107">
        <v>437</v>
      </c>
      <c r="EW22" s="107">
        <v>445</v>
      </c>
      <c r="EX22" s="107">
        <v>445</v>
      </c>
      <c r="EY22" s="107">
        <v>450</v>
      </c>
      <c r="EZ22" s="107">
        <v>450</v>
      </c>
      <c r="FA22" s="107">
        <v>455</v>
      </c>
      <c r="FB22" s="107">
        <v>475</v>
      </c>
      <c r="FC22" s="107">
        <v>480</v>
      </c>
      <c r="FD22" s="107">
        <v>485</v>
      </c>
      <c r="FE22" s="107">
        <v>495</v>
      </c>
      <c r="FF22" s="107">
        <v>501</v>
      </c>
      <c r="FG22" s="107">
        <v>505</v>
      </c>
      <c r="FH22" s="107">
        <v>510</v>
      </c>
      <c r="FI22" s="107">
        <v>515</v>
      </c>
      <c r="FJ22" s="107">
        <v>545</v>
      </c>
      <c r="FK22" s="107">
        <v>555</v>
      </c>
      <c r="FL22" s="107">
        <v>574</v>
      </c>
      <c r="FM22" s="107">
        <v>590</v>
      </c>
      <c r="FN22" s="107">
        <v>604</v>
      </c>
      <c r="FO22" s="107">
        <v>610</v>
      </c>
      <c r="FP22" s="103">
        <v>695</v>
      </c>
    </row>
    <row r="23" spans="1:172">
      <c r="A23" s="104">
        <v>22</v>
      </c>
      <c r="B23" s="107">
        <v>-464</v>
      </c>
      <c r="C23" s="107">
        <v>-403</v>
      </c>
      <c r="D23" s="107">
        <v>-185</v>
      </c>
      <c r="E23" s="107">
        <v>-184</v>
      </c>
      <c r="F23" s="107">
        <v>-183</v>
      </c>
      <c r="G23" s="107">
        <v>-165</v>
      </c>
      <c r="H23" s="107">
        <v>-85</v>
      </c>
      <c r="I23" s="107">
        <v>-78</v>
      </c>
      <c r="J23" s="107">
        <v>-60</v>
      </c>
      <c r="K23" s="107">
        <v>-60</v>
      </c>
      <c r="L23" s="107">
        <v>-55</v>
      </c>
      <c r="M23" s="107">
        <v>-55</v>
      </c>
      <c r="N23" s="107">
        <v>-45</v>
      </c>
      <c r="O23" s="107">
        <v>-40</v>
      </c>
      <c r="P23" s="107">
        <v>-35</v>
      </c>
      <c r="Q23" s="107">
        <v>-30</v>
      </c>
      <c r="R23" s="107">
        <v>-20</v>
      </c>
      <c r="S23" s="107">
        <v>-15</v>
      </c>
      <c r="T23" s="107">
        <v>-5</v>
      </c>
      <c r="U23" s="107">
        <v>-5</v>
      </c>
      <c r="V23" s="107">
        <v>0</v>
      </c>
      <c r="W23" s="106">
        <v>0</v>
      </c>
      <c r="X23" s="107">
        <v>5</v>
      </c>
      <c r="Y23" s="107">
        <v>5</v>
      </c>
      <c r="Z23" s="107">
        <v>10</v>
      </c>
      <c r="AA23" s="107">
        <v>15</v>
      </c>
      <c r="AB23" s="107">
        <v>20</v>
      </c>
      <c r="AC23" s="107">
        <v>30</v>
      </c>
      <c r="AD23" s="107">
        <v>30</v>
      </c>
      <c r="AE23" s="107">
        <v>35</v>
      </c>
      <c r="AF23" s="107">
        <v>35</v>
      </c>
      <c r="AG23" s="107">
        <v>40</v>
      </c>
      <c r="AH23" s="107">
        <v>40</v>
      </c>
      <c r="AI23" s="107">
        <v>40</v>
      </c>
      <c r="AJ23" s="107">
        <v>40</v>
      </c>
      <c r="AK23" s="107">
        <v>50</v>
      </c>
      <c r="AL23" s="107">
        <v>50</v>
      </c>
      <c r="AM23" s="107">
        <v>50</v>
      </c>
      <c r="AN23" s="107">
        <v>50</v>
      </c>
      <c r="AO23" s="107">
        <v>50</v>
      </c>
      <c r="AP23" s="107">
        <v>55</v>
      </c>
      <c r="AQ23" s="107">
        <v>55</v>
      </c>
      <c r="AR23" s="107">
        <v>55</v>
      </c>
      <c r="AS23" s="107">
        <v>55</v>
      </c>
      <c r="AT23" s="107">
        <v>60</v>
      </c>
      <c r="AU23" s="107">
        <v>60</v>
      </c>
      <c r="AV23" s="107">
        <v>65</v>
      </c>
      <c r="AW23" s="107">
        <v>65</v>
      </c>
      <c r="AX23" s="107">
        <v>65</v>
      </c>
      <c r="AY23" s="107">
        <v>65</v>
      </c>
      <c r="AZ23" s="107">
        <v>70</v>
      </c>
      <c r="BA23" s="107">
        <v>70</v>
      </c>
      <c r="BB23" s="107">
        <v>70</v>
      </c>
      <c r="BC23" s="107">
        <v>75</v>
      </c>
      <c r="BD23" s="107">
        <v>75</v>
      </c>
      <c r="BE23" s="107">
        <v>80</v>
      </c>
      <c r="BF23" s="107">
        <v>80</v>
      </c>
      <c r="BG23" s="107">
        <v>90</v>
      </c>
      <c r="BH23" s="107">
        <v>95</v>
      </c>
      <c r="BI23" s="107">
        <v>100</v>
      </c>
      <c r="BJ23" s="107">
        <v>105</v>
      </c>
      <c r="BK23" s="107">
        <v>105</v>
      </c>
      <c r="BL23" s="107">
        <v>105</v>
      </c>
      <c r="BM23" s="107">
        <v>115</v>
      </c>
      <c r="BN23" s="107">
        <v>115</v>
      </c>
      <c r="BO23" s="107">
        <v>120</v>
      </c>
      <c r="BP23" s="107">
        <v>120</v>
      </c>
      <c r="BQ23" s="107">
        <v>125</v>
      </c>
      <c r="BR23" s="107">
        <v>130</v>
      </c>
      <c r="BS23" s="107">
        <v>130</v>
      </c>
      <c r="BT23" s="107">
        <v>140</v>
      </c>
      <c r="BU23" s="107">
        <v>140</v>
      </c>
      <c r="BV23" s="107">
        <v>145</v>
      </c>
      <c r="BW23" s="107">
        <v>145</v>
      </c>
      <c r="BX23" s="107">
        <v>150</v>
      </c>
      <c r="BY23" s="107">
        <v>150</v>
      </c>
      <c r="BZ23" s="107">
        <v>155</v>
      </c>
      <c r="CA23" s="107">
        <v>155</v>
      </c>
      <c r="CB23" s="107">
        <v>160</v>
      </c>
      <c r="CC23" s="107">
        <v>175</v>
      </c>
      <c r="CD23" s="107">
        <v>175</v>
      </c>
      <c r="CE23" s="107">
        <v>175</v>
      </c>
      <c r="CF23" s="107">
        <v>180</v>
      </c>
      <c r="CG23" s="107">
        <v>185</v>
      </c>
      <c r="CH23" s="107">
        <v>190</v>
      </c>
      <c r="CI23" s="107">
        <v>195</v>
      </c>
      <c r="CJ23" s="107">
        <v>200</v>
      </c>
      <c r="CK23" s="107">
        <v>205</v>
      </c>
      <c r="CL23" s="107">
        <v>220</v>
      </c>
      <c r="CM23" s="107">
        <v>220</v>
      </c>
      <c r="CN23" s="107">
        <v>230</v>
      </c>
      <c r="CO23" s="107">
        <v>240</v>
      </c>
      <c r="CP23" s="107">
        <v>250</v>
      </c>
      <c r="CQ23" s="107">
        <v>250</v>
      </c>
      <c r="CR23" s="107">
        <v>255</v>
      </c>
      <c r="CS23" s="107">
        <v>260</v>
      </c>
      <c r="CT23" s="107">
        <v>265</v>
      </c>
      <c r="CU23" s="107">
        <v>270</v>
      </c>
      <c r="CV23" s="107">
        <v>270</v>
      </c>
      <c r="CW23" s="107">
        <v>275</v>
      </c>
      <c r="CX23" s="107">
        <v>282</v>
      </c>
      <c r="CY23" s="107">
        <v>285</v>
      </c>
      <c r="CZ23" s="107">
        <v>285</v>
      </c>
      <c r="DA23" s="107">
        <v>285</v>
      </c>
      <c r="DB23" s="107">
        <v>290</v>
      </c>
      <c r="DC23" s="107">
        <v>305</v>
      </c>
      <c r="DD23" s="107">
        <v>305</v>
      </c>
      <c r="DE23" s="107">
        <v>305</v>
      </c>
      <c r="DF23" s="107">
        <v>315</v>
      </c>
      <c r="DG23" s="107">
        <v>320</v>
      </c>
      <c r="DH23" s="107">
        <v>320</v>
      </c>
      <c r="DI23" s="107">
        <v>320</v>
      </c>
      <c r="DJ23" s="107">
        <v>325</v>
      </c>
      <c r="DK23" s="107">
        <v>335</v>
      </c>
      <c r="DL23" s="107">
        <v>335</v>
      </c>
      <c r="DM23" s="107">
        <v>335</v>
      </c>
      <c r="DN23" s="107">
        <v>335</v>
      </c>
      <c r="DO23" s="107">
        <v>340</v>
      </c>
      <c r="DP23" s="107">
        <v>345</v>
      </c>
      <c r="DQ23" s="107">
        <v>345</v>
      </c>
      <c r="DR23" s="107">
        <v>345</v>
      </c>
      <c r="DS23" s="107">
        <v>350</v>
      </c>
      <c r="DT23" s="107">
        <v>355</v>
      </c>
      <c r="DU23" s="107">
        <v>355</v>
      </c>
      <c r="DV23" s="107">
        <v>360</v>
      </c>
      <c r="DW23" s="107">
        <v>360</v>
      </c>
      <c r="DX23" s="107">
        <v>365</v>
      </c>
      <c r="DY23" s="107">
        <v>365</v>
      </c>
      <c r="DZ23" s="107">
        <v>375</v>
      </c>
      <c r="EA23" s="107">
        <v>375</v>
      </c>
      <c r="EB23" s="107">
        <v>380</v>
      </c>
      <c r="EC23" s="107">
        <v>385</v>
      </c>
      <c r="ED23" s="107">
        <v>390</v>
      </c>
      <c r="EE23" s="107">
        <v>395</v>
      </c>
      <c r="EF23" s="107">
        <v>395</v>
      </c>
      <c r="EG23" s="107">
        <v>395</v>
      </c>
      <c r="EH23" s="107">
        <v>395</v>
      </c>
      <c r="EI23" s="107">
        <v>400</v>
      </c>
      <c r="EJ23" s="107">
        <v>410</v>
      </c>
      <c r="EK23" s="107">
        <v>410</v>
      </c>
      <c r="EL23" s="107">
        <v>410</v>
      </c>
      <c r="EM23" s="107">
        <v>415</v>
      </c>
      <c r="EN23" s="107">
        <v>415</v>
      </c>
      <c r="EO23" s="107">
        <v>417</v>
      </c>
      <c r="EP23" s="107">
        <v>420</v>
      </c>
      <c r="EQ23" s="107">
        <v>425</v>
      </c>
      <c r="ER23" s="107">
        <v>425</v>
      </c>
      <c r="ES23" s="107">
        <v>430</v>
      </c>
      <c r="ET23" s="107">
        <v>430</v>
      </c>
      <c r="EU23" s="107">
        <v>435</v>
      </c>
      <c r="EV23" s="107">
        <v>437</v>
      </c>
      <c r="EW23" s="107">
        <v>445</v>
      </c>
      <c r="EX23" s="107">
        <v>445</v>
      </c>
      <c r="EY23" s="107">
        <v>450</v>
      </c>
      <c r="EZ23" s="107">
        <v>450</v>
      </c>
      <c r="FA23" s="107">
        <v>455</v>
      </c>
      <c r="FB23" s="107">
        <v>475</v>
      </c>
      <c r="FC23" s="107">
        <v>480</v>
      </c>
      <c r="FD23" s="107">
        <v>485</v>
      </c>
      <c r="FE23" s="107">
        <v>495</v>
      </c>
      <c r="FF23" s="107">
        <v>501</v>
      </c>
      <c r="FG23" s="107">
        <v>505</v>
      </c>
      <c r="FH23" s="107">
        <v>510</v>
      </c>
      <c r="FI23" s="107">
        <v>515</v>
      </c>
      <c r="FJ23" s="107">
        <v>545</v>
      </c>
      <c r="FK23" s="107">
        <v>555</v>
      </c>
      <c r="FL23" s="107">
        <v>574</v>
      </c>
      <c r="FM23" s="107">
        <v>590</v>
      </c>
      <c r="FN23" s="107">
        <v>604</v>
      </c>
      <c r="FO23" s="107">
        <v>610</v>
      </c>
      <c r="FP23" s="103">
        <v>695</v>
      </c>
    </row>
    <row r="24" spans="1:172">
      <c r="A24" s="104">
        <v>23</v>
      </c>
      <c r="B24" s="107">
        <v>-469</v>
      </c>
      <c r="C24" s="107">
        <v>-408</v>
      </c>
      <c r="D24" s="107">
        <v>-190</v>
      </c>
      <c r="E24" s="107">
        <v>-189</v>
      </c>
      <c r="F24" s="107">
        <v>-188</v>
      </c>
      <c r="G24" s="107">
        <v>-170</v>
      </c>
      <c r="H24" s="107">
        <v>-90</v>
      </c>
      <c r="I24" s="107">
        <v>-83</v>
      </c>
      <c r="J24" s="107">
        <v>-65</v>
      </c>
      <c r="K24" s="107">
        <v>-65</v>
      </c>
      <c r="L24" s="107">
        <v>-60</v>
      </c>
      <c r="M24" s="107">
        <v>-60</v>
      </c>
      <c r="N24" s="107">
        <v>-50</v>
      </c>
      <c r="O24" s="107">
        <v>-45</v>
      </c>
      <c r="P24" s="107">
        <v>-40</v>
      </c>
      <c r="Q24" s="107">
        <v>-35</v>
      </c>
      <c r="R24" s="107">
        <v>-25</v>
      </c>
      <c r="S24" s="107">
        <v>-20</v>
      </c>
      <c r="T24" s="107">
        <v>-10</v>
      </c>
      <c r="U24" s="107">
        <v>-10</v>
      </c>
      <c r="V24" s="107">
        <v>-5</v>
      </c>
      <c r="W24" s="107">
        <v>-5</v>
      </c>
      <c r="X24" s="106">
        <v>0</v>
      </c>
      <c r="Y24" s="107">
        <v>0</v>
      </c>
      <c r="Z24" s="107">
        <v>5</v>
      </c>
      <c r="AA24" s="107">
        <v>10</v>
      </c>
      <c r="AB24" s="107">
        <v>15</v>
      </c>
      <c r="AC24" s="107">
        <v>25</v>
      </c>
      <c r="AD24" s="107">
        <v>25</v>
      </c>
      <c r="AE24" s="107">
        <v>30</v>
      </c>
      <c r="AF24" s="107">
        <v>30</v>
      </c>
      <c r="AG24" s="107">
        <v>35</v>
      </c>
      <c r="AH24" s="107">
        <v>35</v>
      </c>
      <c r="AI24" s="107">
        <v>35</v>
      </c>
      <c r="AJ24" s="107">
        <v>35</v>
      </c>
      <c r="AK24" s="107">
        <v>45</v>
      </c>
      <c r="AL24" s="107">
        <v>45</v>
      </c>
      <c r="AM24" s="107">
        <v>45</v>
      </c>
      <c r="AN24" s="107">
        <v>45</v>
      </c>
      <c r="AO24" s="107">
        <v>45</v>
      </c>
      <c r="AP24" s="107">
        <v>50</v>
      </c>
      <c r="AQ24" s="107">
        <v>50</v>
      </c>
      <c r="AR24" s="107">
        <v>50</v>
      </c>
      <c r="AS24" s="107">
        <v>50</v>
      </c>
      <c r="AT24" s="107">
        <v>55</v>
      </c>
      <c r="AU24" s="107">
        <v>55</v>
      </c>
      <c r="AV24" s="107">
        <v>60</v>
      </c>
      <c r="AW24" s="107">
        <v>60</v>
      </c>
      <c r="AX24" s="107">
        <v>60</v>
      </c>
      <c r="AY24" s="107">
        <v>60</v>
      </c>
      <c r="AZ24" s="107">
        <v>65</v>
      </c>
      <c r="BA24" s="107">
        <v>65</v>
      </c>
      <c r="BB24" s="107">
        <v>65</v>
      </c>
      <c r="BC24" s="107">
        <v>70</v>
      </c>
      <c r="BD24" s="107">
        <v>70</v>
      </c>
      <c r="BE24" s="107">
        <v>75</v>
      </c>
      <c r="BF24" s="107">
        <v>75</v>
      </c>
      <c r="BG24" s="107">
        <v>85</v>
      </c>
      <c r="BH24" s="107">
        <v>90</v>
      </c>
      <c r="BI24" s="107">
        <v>95</v>
      </c>
      <c r="BJ24" s="107">
        <v>100</v>
      </c>
      <c r="BK24" s="107">
        <v>100</v>
      </c>
      <c r="BL24" s="107">
        <v>100</v>
      </c>
      <c r="BM24" s="107">
        <v>110</v>
      </c>
      <c r="BN24" s="107">
        <v>110</v>
      </c>
      <c r="BO24" s="107">
        <v>115</v>
      </c>
      <c r="BP24" s="107">
        <v>115</v>
      </c>
      <c r="BQ24" s="107">
        <v>120</v>
      </c>
      <c r="BR24" s="107">
        <v>125</v>
      </c>
      <c r="BS24" s="107">
        <v>125</v>
      </c>
      <c r="BT24" s="107">
        <v>135</v>
      </c>
      <c r="BU24" s="107">
        <v>135</v>
      </c>
      <c r="BV24" s="107">
        <v>140</v>
      </c>
      <c r="BW24" s="107">
        <v>140</v>
      </c>
      <c r="BX24" s="107">
        <v>145</v>
      </c>
      <c r="BY24" s="107">
        <v>145</v>
      </c>
      <c r="BZ24" s="107">
        <v>150</v>
      </c>
      <c r="CA24" s="107">
        <v>150</v>
      </c>
      <c r="CB24" s="107">
        <v>155</v>
      </c>
      <c r="CC24" s="107">
        <v>170</v>
      </c>
      <c r="CD24" s="107">
        <v>170</v>
      </c>
      <c r="CE24" s="107">
        <v>170</v>
      </c>
      <c r="CF24" s="107">
        <v>175</v>
      </c>
      <c r="CG24" s="107">
        <v>180</v>
      </c>
      <c r="CH24" s="107">
        <v>185</v>
      </c>
      <c r="CI24" s="107">
        <v>190</v>
      </c>
      <c r="CJ24" s="107">
        <v>195</v>
      </c>
      <c r="CK24" s="107">
        <v>200</v>
      </c>
      <c r="CL24" s="107">
        <v>215</v>
      </c>
      <c r="CM24" s="107">
        <v>215</v>
      </c>
      <c r="CN24" s="107">
        <v>225</v>
      </c>
      <c r="CO24" s="107">
        <v>235</v>
      </c>
      <c r="CP24" s="107">
        <v>245</v>
      </c>
      <c r="CQ24" s="107">
        <v>245</v>
      </c>
      <c r="CR24" s="107">
        <v>250</v>
      </c>
      <c r="CS24" s="107">
        <v>255</v>
      </c>
      <c r="CT24" s="107">
        <v>260</v>
      </c>
      <c r="CU24" s="107">
        <v>265</v>
      </c>
      <c r="CV24" s="107">
        <v>265</v>
      </c>
      <c r="CW24" s="107">
        <v>270</v>
      </c>
      <c r="CX24" s="107">
        <v>277</v>
      </c>
      <c r="CY24" s="107">
        <v>280</v>
      </c>
      <c r="CZ24" s="107">
        <v>280</v>
      </c>
      <c r="DA24" s="107">
        <v>280</v>
      </c>
      <c r="DB24" s="107">
        <v>285</v>
      </c>
      <c r="DC24" s="107">
        <v>300</v>
      </c>
      <c r="DD24" s="107">
        <v>300</v>
      </c>
      <c r="DE24" s="107">
        <v>300</v>
      </c>
      <c r="DF24" s="107">
        <v>310</v>
      </c>
      <c r="DG24" s="107">
        <v>315</v>
      </c>
      <c r="DH24" s="107">
        <v>315</v>
      </c>
      <c r="DI24" s="107">
        <v>315</v>
      </c>
      <c r="DJ24" s="107">
        <v>320</v>
      </c>
      <c r="DK24" s="107">
        <v>330</v>
      </c>
      <c r="DL24" s="107">
        <v>330</v>
      </c>
      <c r="DM24" s="107">
        <v>330</v>
      </c>
      <c r="DN24" s="107">
        <v>330</v>
      </c>
      <c r="DO24" s="107">
        <v>335</v>
      </c>
      <c r="DP24" s="107">
        <v>340</v>
      </c>
      <c r="DQ24" s="107">
        <v>340</v>
      </c>
      <c r="DR24" s="107">
        <v>340</v>
      </c>
      <c r="DS24" s="107">
        <v>345</v>
      </c>
      <c r="DT24" s="107">
        <v>350</v>
      </c>
      <c r="DU24" s="107">
        <v>350</v>
      </c>
      <c r="DV24" s="107">
        <v>355</v>
      </c>
      <c r="DW24" s="107">
        <v>355</v>
      </c>
      <c r="DX24" s="107">
        <v>360</v>
      </c>
      <c r="DY24" s="107">
        <v>360</v>
      </c>
      <c r="DZ24" s="107">
        <v>370</v>
      </c>
      <c r="EA24" s="107">
        <v>370</v>
      </c>
      <c r="EB24" s="107">
        <v>375</v>
      </c>
      <c r="EC24" s="107">
        <v>380</v>
      </c>
      <c r="ED24" s="107">
        <v>385</v>
      </c>
      <c r="EE24" s="107">
        <v>390</v>
      </c>
      <c r="EF24" s="107">
        <v>390</v>
      </c>
      <c r="EG24" s="107">
        <v>390</v>
      </c>
      <c r="EH24" s="107">
        <v>390</v>
      </c>
      <c r="EI24" s="107">
        <v>395</v>
      </c>
      <c r="EJ24" s="107">
        <v>405</v>
      </c>
      <c r="EK24" s="107">
        <v>405</v>
      </c>
      <c r="EL24" s="107">
        <v>405</v>
      </c>
      <c r="EM24" s="107">
        <v>410</v>
      </c>
      <c r="EN24" s="107">
        <v>410</v>
      </c>
      <c r="EO24" s="107">
        <v>412</v>
      </c>
      <c r="EP24" s="107">
        <v>415</v>
      </c>
      <c r="EQ24" s="107">
        <v>420</v>
      </c>
      <c r="ER24" s="107">
        <v>420</v>
      </c>
      <c r="ES24" s="107">
        <v>425</v>
      </c>
      <c r="ET24" s="107">
        <v>425</v>
      </c>
      <c r="EU24" s="107">
        <v>430</v>
      </c>
      <c r="EV24" s="107">
        <v>432</v>
      </c>
      <c r="EW24" s="107">
        <v>440</v>
      </c>
      <c r="EX24" s="107">
        <v>440</v>
      </c>
      <c r="EY24" s="107">
        <v>445</v>
      </c>
      <c r="EZ24" s="107">
        <v>445</v>
      </c>
      <c r="FA24" s="107">
        <v>450</v>
      </c>
      <c r="FB24" s="107">
        <v>470</v>
      </c>
      <c r="FC24" s="107">
        <v>475</v>
      </c>
      <c r="FD24" s="107">
        <v>480</v>
      </c>
      <c r="FE24" s="107">
        <v>490</v>
      </c>
      <c r="FF24" s="107">
        <v>496</v>
      </c>
      <c r="FG24" s="107">
        <v>500</v>
      </c>
      <c r="FH24" s="107">
        <v>505</v>
      </c>
      <c r="FI24" s="107">
        <v>510</v>
      </c>
      <c r="FJ24" s="107">
        <v>540</v>
      </c>
      <c r="FK24" s="107">
        <v>550</v>
      </c>
      <c r="FL24" s="107">
        <v>569</v>
      </c>
      <c r="FM24" s="107">
        <v>585</v>
      </c>
      <c r="FN24" s="107">
        <v>599</v>
      </c>
      <c r="FO24" s="107">
        <v>605</v>
      </c>
      <c r="FP24" s="103">
        <v>690</v>
      </c>
    </row>
    <row r="25" spans="1:172">
      <c r="A25" s="104">
        <v>24</v>
      </c>
      <c r="B25" s="107">
        <v>-469</v>
      </c>
      <c r="C25" s="107">
        <v>-408</v>
      </c>
      <c r="D25" s="107">
        <v>-190</v>
      </c>
      <c r="E25" s="107">
        <v>-189</v>
      </c>
      <c r="F25" s="107">
        <v>-188</v>
      </c>
      <c r="G25" s="107">
        <v>-170</v>
      </c>
      <c r="H25" s="107">
        <v>-90</v>
      </c>
      <c r="I25" s="107">
        <v>-83</v>
      </c>
      <c r="J25" s="107">
        <v>-65</v>
      </c>
      <c r="K25" s="107">
        <v>-65</v>
      </c>
      <c r="L25" s="107">
        <v>-60</v>
      </c>
      <c r="M25" s="107">
        <v>-60</v>
      </c>
      <c r="N25" s="107">
        <v>-50</v>
      </c>
      <c r="O25" s="107">
        <v>-45</v>
      </c>
      <c r="P25" s="107">
        <v>-40</v>
      </c>
      <c r="Q25" s="107">
        <v>-35</v>
      </c>
      <c r="R25" s="107">
        <v>-25</v>
      </c>
      <c r="S25" s="107">
        <v>-20</v>
      </c>
      <c r="T25" s="107">
        <v>-10</v>
      </c>
      <c r="U25" s="107">
        <v>-10</v>
      </c>
      <c r="V25" s="107">
        <v>-5</v>
      </c>
      <c r="W25" s="107">
        <v>-5</v>
      </c>
      <c r="X25" s="107">
        <v>0</v>
      </c>
      <c r="Y25" s="106">
        <v>0</v>
      </c>
      <c r="Z25" s="107">
        <v>5</v>
      </c>
      <c r="AA25" s="107">
        <v>10</v>
      </c>
      <c r="AB25" s="107">
        <v>15</v>
      </c>
      <c r="AC25" s="107">
        <v>25</v>
      </c>
      <c r="AD25" s="107">
        <v>25</v>
      </c>
      <c r="AE25" s="107">
        <v>30</v>
      </c>
      <c r="AF25" s="107">
        <v>30</v>
      </c>
      <c r="AG25" s="107">
        <v>35</v>
      </c>
      <c r="AH25" s="107">
        <v>35</v>
      </c>
      <c r="AI25" s="107">
        <v>35</v>
      </c>
      <c r="AJ25" s="107">
        <v>35</v>
      </c>
      <c r="AK25" s="107">
        <v>45</v>
      </c>
      <c r="AL25" s="107">
        <v>45</v>
      </c>
      <c r="AM25" s="107">
        <v>45</v>
      </c>
      <c r="AN25" s="107">
        <v>45</v>
      </c>
      <c r="AO25" s="107">
        <v>45</v>
      </c>
      <c r="AP25" s="107">
        <v>50</v>
      </c>
      <c r="AQ25" s="107">
        <v>50</v>
      </c>
      <c r="AR25" s="107">
        <v>50</v>
      </c>
      <c r="AS25" s="107">
        <v>50</v>
      </c>
      <c r="AT25" s="107">
        <v>55</v>
      </c>
      <c r="AU25" s="107">
        <v>55</v>
      </c>
      <c r="AV25" s="107">
        <v>60</v>
      </c>
      <c r="AW25" s="107">
        <v>60</v>
      </c>
      <c r="AX25" s="107">
        <v>60</v>
      </c>
      <c r="AY25" s="107">
        <v>60</v>
      </c>
      <c r="AZ25" s="107">
        <v>65</v>
      </c>
      <c r="BA25" s="107">
        <v>65</v>
      </c>
      <c r="BB25" s="107">
        <v>65</v>
      </c>
      <c r="BC25" s="107">
        <v>70</v>
      </c>
      <c r="BD25" s="107">
        <v>70</v>
      </c>
      <c r="BE25" s="107">
        <v>75</v>
      </c>
      <c r="BF25" s="107">
        <v>75</v>
      </c>
      <c r="BG25" s="107">
        <v>85</v>
      </c>
      <c r="BH25" s="107">
        <v>90</v>
      </c>
      <c r="BI25" s="107">
        <v>95</v>
      </c>
      <c r="BJ25" s="107">
        <v>100</v>
      </c>
      <c r="BK25" s="107">
        <v>100</v>
      </c>
      <c r="BL25" s="107">
        <v>100</v>
      </c>
      <c r="BM25" s="107">
        <v>110</v>
      </c>
      <c r="BN25" s="107">
        <v>110</v>
      </c>
      <c r="BO25" s="107">
        <v>115</v>
      </c>
      <c r="BP25" s="107">
        <v>115</v>
      </c>
      <c r="BQ25" s="107">
        <v>120</v>
      </c>
      <c r="BR25" s="107">
        <v>125</v>
      </c>
      <c r="BS25" s="107">
        <v>125</v>
      </c>
      <c r="BT25" s="107">
        <v>135</v>
      </c>
      <c r="BU25" s="107">
        <v>135</v>
      </c>
      <c r="BV25" s="107">
        <v>140</v>
      </c>
      <c r="BW25" s="107">
        <v>140</v>
      </c>
      <c r="BX25" s="107">
        <v>145</v>
      </c>
      <c r="BY25" s="107">
        <v>145</v>
      </c>
      <c r="BZ25" s="107">
        <v>150</v>
      </c>
      <c r="CA25" s="107">
        <v>150</v>
      </c>
      <c r="CB25" s="107">
        <v>155</v>
      </c>
      <c r="CC25" s="107">
        <v>170</v>
      </c>
      <c r="CD25" s="107">
        <v>170</v>
      </c>
      <c r="CE25" s="107">
        <v>170</v>
      </c>
      <c r="CF25" s="107">
        <v>175</v>
      </c>
      <c r="CG25" s="107">
        <v>180</v>
      </c>
      <c r="CH25" s="107">
        <v>185</v>
      </c>
      <c r="CI25" s="107">
        <v>190</v>
      </c>
      <c r="CJ25" s="107">
        <v>195</v>
      </c>
      <c r="CK25" s="107">
        <v>200</v>
      </c>
      <c r="CL25" s="107">
        <v>215</v>
      </c>
      <c r="CM25" s="107">
        <v>215</v>
      </c>
      <c r="CN25" s="107">
        <v>225</v>
      </c>
      <c r="CO25" s="107">
        <v>235</v>
      </c>
      <c r="CP25" s="107">
        <v>245</v>
      </c>
      <c r="CQ25" s="107">
        <v>245</v>
      </c>
      <c r="CR25" s="107">
        <v>250</v>
      </c>
      <c r="CS25" s="107">
        <v>255</v>
      </c>
      <c r="CT25" s="107">
        <v>260</v>
      </c>
      <c r="CU25" s="107">
        <v>265</v>
      </c>
      <c r="CV25" s="107">
        <v>265</v>
      </c>
      <c r="CW25" s="107">
        <v>270</v>
      </c>
      <c r="CX25" s="107">
        <v>277</v>
      </c>
      <c r="CY25" s="107">
        <v>280</v>
      </c>
      <c r="CZ25" s="107">
        <v>280</v>
      </c>
      <c r="DA25" s="107">
        <v>280</v>
      </c>
      <c r="DB25" s="107">
        <v>285</v>
      </c>
      <c r="DC25" s="107">
        <v>300</v>
      </c>
      <c r="DD25" s="107">
        <v>300</v>
      </c>
      <c r="DE25" s="107">
        <v>300</v>
      </c>
      <c r="DF25" s="107">
        <v>310</v>
      </c>
      <c r="DG25" s="107">
        <v>315</v>
      </c>
      <c r="DH25" s="107">
        <v>315</v>
      </c>
      <c r="DI25" s="107">
        <v>315</v>
      </c>
      <c r="DJ25" s="107">
        <v>320</v>
      </c>
      <c r="DK25" s="107">
        <v>330</v>
      </c>
      <c r="DL25" s="107">
        <v>330</v>
      </c>
      <c r="DM25" s="107">
        <v>330</v>
      </c>
      <c r="DN25" s="107">
        <v>330</v>
      </c>
      <c r="DO25" s="107">
        <v>335</v>
      </c>
      <c r="DP25" s="107">
        <v>340</v>
      </c>
      <c r="DQ25" s="107">
        <v>340</v>
      </c>
      <c r="DR25" s="107">
        <v>340</v>
      </c>
      <c r="DS25" s="107">
        <v>345</v>
      </c>
      <c r="DT25" s="107">
        <v>350</v>
      </c>
      <c r="DU25" s="107">
        <v>350</v>
      </c>
      <c r="DV25" s="107">
        <v>355</v>
      </c>
      <c r="DW25" s="107">
        <v>355</v>
      </c>
      <c r="DX25" s="107">
        <v>360</v>
      </c>
      <c r="DY25" s="107">
        <v>360</v>
      </c>
      <c r="DZ25" s="107">
        <v>370</v>
      </c>
      <c r="EA25" s="107">
        <v>370</v>
      </c>
      <c r="EB25" s="107">
        <v>375</v>
      </c>
      <c r="EC25" s="107">
        <v>380</v>
      </c>
      <c r="ED25" s="107">
        <v>385</v>
      </c>
      <c r="EE25" s="107">
        <v>390</v>
      </c>
      <c r="EF25" s="107">
        <v>390</v>
      </c>
      <c r="EG25" s="107">
        <v>390</v>
      </c>
      <c r="EH25" s="107">
        <v>390</v>
      </c>
      <c r="EI25" s="107">
        <v>395</v>
      </c>
      <c r="EJ25" s="107">
        <v>405</v>
      </c>
      <c r="EK25" s="107">
        <v>405</v>
      </c>
      <c r="EL25" s="107">
        <v>405</v>
      </c>
      <c r="EM25" s="107">
        <v>410</v>
      </c>
      <c r="EN25" s="107">
        <v>410</v>
      </c>
      <c r="EO25" s="107">
        <v>412</v>
      </c>
      <c r="EP25" s="107">
        <v>415</v>
      </c>
      <c r="EQ25" s="107">
        <v>420</v>
      </c>
      <c r="ER25" s="107">
        <v>420</v>
      </c>
      <c r="ES25" s="107">
        <v>425</v>
      </c>
      <c r="ET25" s="107">
        <v>425</v>
      </c>
      <c r="EU25" s="107">
        <v>430</v>
      </c>
      <c r="EV25" s="107">
        <v>432</v>
      </c>
      <c r="EW25" s="107">
        <v>440</v>
      </c>
      <c r="EX25" s="107">
        <v>440</v>
      </c>
      <c r="EY25" s="107">
        <v>445</v>
      </c>
      <c r="EZ25" s="107">
        <v>445</v>
      </c>
      <c r="FA25" s="107">
        <v>450</v>
      </c>
      <c r="FB25" s="107">
        <v>470</v>
      </c>
      <c r="FC25" s="107">
        <v>475</v>
      </c>
      <c r="FD25" s="107">
        <v>480</v>
      </c>
      <c r="FE25" s="107">
        <v>490</v>
      </c>
      <c r="FF25" s="107">
        <v>496</v>
      </c>
      <c r="FG25" s="107">
        <v>500</v>
      </c>
      <c r="FH25" s="107">
        <v>505</v>
      </c>
      <c r="FI25" s="107">
        <v>510</v>
      </c>
      <c r="FJ25" s="107">
        <v>540</v>
      </c>
      <c r="FK25" s="107">
        <v>550</v>
      </c>
      <c r="FL25" s="107">
        <v>569</v>
      </c>
      <c r="FM25" s="107">
        <v>585</v>
      </c>
      <c r="FN25" s="107">
        <v>599</v>
      </c>
      <c r="FO25" s="107">
        <v>605</v>
      </c>
      <c r="FP25" s="103">
        <v>690</v>
      </c>
    </row>
    <row r="26" spans="1:172">
      <c r="A26" s="104">
        <v>25</v>
      </c>
      <c r="B26" s="107">
        <v>-474</v>
      </c>
      <c r="C26" s="107">
        <v>-413</v>
      </c>
      <c r="D26" s="107">
        <v>-195</v>
      </c>
      <c r="E26" s="107">
        <v>-194</v>
      </c>
      <c r="F26" s="107">
        <v>-193</v>
      </c>
      <c r="G26" s="107">
        <v>-175</v>
      </c>
      <c r="H26" s="107">
        <v>-95</v>
      </c>
      <c r="I26" s="107">
        <v>-88</v>
      </c>
      <c r="J26" s="107">
        <v>-70</v>
      </c>
      <c r="K26" s="107">
        <v>-70</v>
      </c>
      <c r="L26" s="107">
        <v>-65</v>
      </c>
      <c r="M26" s="107">
        <v>-65</v>
      </c>
      <c r="N26" s="107">
        <v>-55</v>
      </c>
      <c r="O26" s="107">
        <v>-50</v>
      </c>
      <c r="P26" s="107">
        <v>-45</v>
      </c>
      <c r="Q26" s="107">
        <v>-40</v>
      </c>
      <c r="R26" s="107">
        <v>-30</v>
      </c>
      <c r="S26" s="107">
        <v>-25</v>
      </c>
      <c r="T26" s="107">
        <v>-15</v>
      </c>
      <c r="U26" s="107">
        <v>-15</v>
      </c>
      <c r="V26" s="107">
        <v>-10</v>
      </c>
      <c r="W26" s="107">
        <v>-10</v>
      </c>
      <c r="X26" s="107">
        <v>-5</v>
      </c>
      <c r="Y26" s="107">
        <v>-5</v>
      </c>
      <c r="Z26" s="106">
        <v>0</v>
      </c>
      <c r="AA26" s="107">
        <v>5</v>
      </c>
      <c r="AB26" s="107">
        <v>10</v>
      </c>
      <c r="AC26" s="107">
        <v>20</v>
      </c>
      <c r="AD26" s="107">
        <v>20</v>
      </c>
      <c r="AE26" s="107">
        <v>25</v>
      </c>
      <c r="AF26" s="107">
        <v>25</v>
      </c>
      <c r="AG26" s="107">
        <v>30</v>
      </c>
      <c r="AH26" s="107">
        <v>30</v>
      </c>
      <c r="AI26" s="107">
        <v>30</v>
      </c>
      <c r="AJ26" s="107">
        <v>30</v>
      </c>
      <c r="AK26" s="107">
        <v>40</v>
      </c>
      <c r="AL26" s="107">
        <v>40</v>
      </c>
      <c r="AM26" s="107">
        <v>40</v>
      </c>
      <c r="AN26" s="107">
        <v>40</v>
      </c>
      <c r="AO26" s="107">
        <v>40</v>
      </c>
      <c r="AP26" s="107">
        <v>45</v>
      </c>
      <c r="AQ26" s="107">
        <v>45</v>
      </c>
      <c r="AR26" s="107">
        <v>45</v>
      </c>
      <c r="AS26" s="107">
        <v>45</v>
      </c>
      <c r="AT26" s="107">
        <v>50</v>
      </c>
      <c r="AU26" s="107">
        <v>50</v>
      </c>
      <c r="AV26" s="107">
        <v>55</v>
      </c>
      <c r="AW26" s="107">
        <v>55</v>
      </c>
      <c r="AX26" s="107">
        <v>55</v>
      </c>
      <c r="AY26" s="107">
        <v>55</v>
      </c>
      <c r="AZ26" s="107">
        <v>60</v>
      </c>
      <c r="BA26" s="107">
        <v>60</v>
      </c>
      <c r="BB26" s="107">
        <v>60</v>
      </c>
      <c r="BC26" s="107">
        <v>65</v>
      </c>
      <c r="BD26" s="107">
        <v>65</v>
      </c>
      <c r="BE26" s="107">
        <v>70</v>
      </c>
      <c r="BF26" s="107">
        <v>70</v>
      </c>
      <c r="BG26" s="107">
        <v>80</v>
      </c>
      <c r="BH26" s="107">
        <v>85</v>
      </c>
      <c r="BI26" s="107">
        <v>90</v>
      </c>
      <c r="BJ26" s="107">
        <v>95</v>
      </c>
      <c r="BK26" s="107">
        <v>95</v>
      </c>
      <c r="BL26" s="107">
        <v>95</v>
      </c>
      <c r="BM26" s="107">
        <v>105</v>
      </c>
      <c r="BN26" s="107">
        <v>105</v>
      </c>
      <c r="BO26" s="107">
        <v>110</v>
      </c>
      <c r="BP26" s="107">
        <v>110</v>
      </c>
      <c r="BQ26" s="107">
        <v>115</v>
      </c>
      <c r="BR26" s="107">
        <v>120</v>
      </c>
      <c r="BS26" s="107">
        <v>120</v>
      </c>
      <c r="BT26" s="107">
        <v>130</v>
      </c>
      <c r="BU26" s="107">
        <v>130</v>
      </c>
      <c r="BV26" s="107">
        <v>135</v>
      </c>
      <c r="BW26" s="107">
        <v>135</v>
      </c>
      <c r="BX26" s="107">
        <v>140</v>
      </c>
      <c r="BY26" s="107">
        <v>140</v>
      </c>
      <c r="BZ26" s="107">
        <v>145</v>
      </c>
      <c r="CA26" s="107">
        <v>145</v>
      </c>
      <c r="CB26" s="107">
        <v>150</v>
      </c>
      <c r="CC26" s="107">
        <v>165</v>
      </c>
      <c r="CD26" s="107">
        <v>165</v>
      </c>
      <c r="CE26" s="107">
        <v>165</v>
      </c>
      <c r="CF26" s="107">
        <v>170</v>
      </c>
      <c r="CG26" s="107">
        <v>175</v>
      </c>
      <c r="CH26" s="107">
        <v>180</v>
      </c>
      <c r="CI26" s="107">
        <v>185</v>
      </c>
      <c r="CJ26" s="107">
        <v>190</v>
      </c>
      <c r="CK26" s="107">
        <v>195</v>
      </c>
      <c r="CL26" s="107">
        <v>210</v>
      </c>
      <c r="CM26" s="107">
        <v>210</v>
      </c>
      <c r="CN26" s="107">
        <v>220</v>
      </c>
      <c r="CO26" s="107">
        <v>230</v>
      </c>
      <c r="CP26" s="107">
        <v>240</v>
      </c>
      <c r="CQ26" s="107">
        <v>240</v>
      </c>
      <c r="CR26" s="107">
        <v>245</v>
      </c>
      <c r="CS26" s="107">
        <v>250</v>
      </c>
      <c r="CT26" s="107">
        <v>255</v>
      </c>
      <c r="CU26" s="107">
        <v>260</v>
      </c>
      <c r="CV26" s="107">
        <v>260</v>
      </c>
      <c r="CW26" s="107">
        <v>265</v>
      </c>
      <c r="CX26" s="107">
        <v>272</v>
      </c>
      <c r="CY26" s="107">
        <v>275</v>
      </c>
      <c r="CZ26" s="107">
        <v>275</v>
      </c>
      <c r="DA26" s="107">
        <v>275</v>
      </c>
      <c r="DB26" s="107">
        <v>280</v>
      </c>
      <c r="DC26" s="107">
        <v>295</v>
      </c>
      <c r="DD26" s="107">
        <v>295</v>
      </c>
      <c r="DE26" s="107">
        <v>295</v>
      </c>
      <c r="DF26" s="107">
        <v>305</v>
      </c>
      <c r="DG26" s="107">
        <v>310</v>
      </c>
      <c r="DH26" s="107">
        <v>310</v>
      </c>
      <c r="DI26" s="107">
        <v>310</v>
      </c>
      <c r="DJ26" s="107">
        <v>315</v>
      </c>
      <c r="DK26" s="107">
        <v>325</v>
      </c>
      <c r="DL26" s="107">
        <v>325</v>
      </c>
      <c r="DM26" s="107">
        <v>325</v>
      </c>
      <c r="DN26" s="107">
        <v>325</v>
      </c>
      <c r="DO26" s="107">
        <v>330</v>
      </c>
      <c r="DP26" s="107">
        <v>335</v>
      </c>
      <c r="DQ26" s="107">
        <v>335</v>
      </c>
      <c r="DR26" s="107">
        <v>335</v>
      </c>
      <c r="DS26" s="107">
        <v>340</v>
      </c>
      <c r="DT26" s="107">
        <v>345</v>
      </c>
      <c r="DU26" s="107">
        <v>345</v>
      </c>
      <c r="DV26" s="107">
        <v>350</v>
      </c>
      <c r="DW26" s="107">
        <v>350</v>
      </c>
      <c r="DX26" s="107">
        <v>355</v>
      </c>
      <c r="DY26" s="107">
        <v>355</v>
      </c>
      <c r="DZ26" s="107">
        <v>365</v>
      </c>
      <c r="EA26" s="107">
        <v>365</v>
      </c>
      <c r="EB26" s="107">
        <v>370</v>
      </c>
      <c r="EC26" s="107">
        <v>375</v>
      </c>
      <c r="ED26" s="107">
        <v>380</v>
      </c>
      <c r="EE26" s="107">
        <v>385</v>
      </c>
      <c r="EF26" s="107">
        <v>385</v>
      </c>
      <c r="EG26" s="107">
        <v>385</v>
      </c>
      <c r="EH26" s="107">
        <v>385</v>
      </c>
      <c r="EI26" s="107">
        <v>390</v>
      </c>
      <c r="EJ26" s="107">
        <v>400</v>
      </c>
      <c r="EK26" s="107">
        <v>400</v>
      </c>
      <c r="EL26" s="107">
        <v>400</v>
      </c>
      <c r="EM26" s="107">
        <v>405</v>
      </c>
      <c r="EN26" s="107">
        <v>405</v>
      </c>
      <c r="EO26" s="107">
        <v>407</v>
      </c>
      <c r="EP26" s="107">
        <v>410</v>
      </c>
      <c r="EQ26" s="107">
        <v>415</v>
      </c>
      <c r="ER26" s="107">
        <v>415</v>
      </c>
      <c r="ES26" s="107">
        <v>420</v>
      </c>
      <c r="ET26" s="107">
        <v>420</v>
      </c>
      <c r="EU26" s="107">
        <v>425</v>
      </c>
      <c r="EV26" s="107">
        <v>427</v>
      </c>
      <c r="EW26" s="107">
        <v>435</v>
      </c>
      <c r="EX26" s="107">
        <v>435</v>
      </c>
      <c r="EY26" s="107">
        <v>440</v>
      </c>
      <c r="EZ26" s="107">
        <v>440</v>
      </c>
      <c r="FA26" s="107">
        <v>445</v>
      </c>
      <c r="FB26" s="107">
        <v>465</v>
      </c>
      <c r="FC26" s="107">
        <v>470</v>
      </c>
      <c r="FD26" s="107">
        <v>475</v>
      </c>
      <c r="FE26" s="107">
        <v>485</v>
      </c>
      <c r="FF26" s="107">
        <v>491</v>
      </c>
      <c r="FG26" s="107">
        <v>495</v>
      </c>
      <c r="FH26" s="107">
        <v>500</v>
      </c>
      <c r="FI26" s="107">
        <v>505</v>
      </c>
      <c r="FJ26" s="107">
        <v>535</v>
      </c>
      <c r="FK26" s="107">
        <v>545</v>
      </c>
      <c r="FL26" s="107">
        <v>564</v>
      </c>
      <c r="FM26" s="107">
        <v>580</v>
      </c>
      <c r="FN26" s="107">
        <v>594</v>
      </c>
      <c r="FO26" s="107">
        <v>600</v>
      </c>
      <c r="FP26" s="103">
        <v>685</v>
      </c>
    </row>
    <row r="27" spans="1:172">
      <c r="A27" s="104">
        <v>26</v>
      </c>
      <c r="B27" s="107">
        <v>-479</v>
      </c>
      <c r="C27" s="107">
        <v>-418</v>
      </c>
      <c r="D27" s="107">
        <v>-200</v>
      </c>
      <c r="E27" s="107">
        <v>-199</v>
      </c>
      <c r="F27" s="107">
        <v>-198</v>
      </c>
      <c r="G27" s="107">
        <v>-180</v>
      </c>
      <c r="H27" s="107">
        <v>-100</v>
      </c>
      <c r="I27" s="107">
        <v>-93</v>
      </c>
      <c r="J27" s="107">
        <v>-75</v>
      </c>
      <c r="K27" s="107">
        <v>-75</v>
      </c>
      <c r="L27" s="107">
        <v>-70</v>
      </c>
      <c r="M27" s="107">
        <v>-70</v>
      </c>
      <c r="N27" s="107">
        <v>-60</v>
      </c>
      <c r="O27" s="107">
        <v>-55</v>
      </c>
      <c r="P27" s="107">
        <v>-50</v>
      </c>
      <c r="Q27" s="107">
        <v>-45</v>
      </c>
      <c r="R27" s="107">
        <v>-35</v>
      </c>
      <c r="S27" s="107">
        <v>-30</v>
      </c>
      <c r="T27" s="107">
        <v>-20</v>
      </c>
      <c r="U27" s="107">
        <v>-20</v>
      </c>
      <c r="V27" s="107">
        <v>-15</v>
      </c>
      <c r="W27" s="107">
        <v>-15</v>
      </c>
      <c r="X27" s="107">
        <v>-10</v>
      </c>
      <c r="Y27" s="107">
        <v>-10</v>
      </c>
      <c r="Z27" s="107">
        <v>-5</v>
      </c>
      <c r="AA27" s="106">
        <v>0</v>
      </c>
      <c r="AB27" s="107">
        <v>5</v>
      </c>
      <c r="AC27" s="107">
        <v>15</v>
      </c>
      <c r="AD27" s="107">
        <v>15</v>
      </c>
      <c r="AE27" s="107">
        <v>20</v>
      </c>
      <c r="AF27" s="107">
        <v>20</v>
      </c>
      <c r="AG27" s="107">
        <v>25</v>
      </c>
      <c r="AH27" s="107">
        <v>25</v>
      </c>
      <c r="AI27" s="107">
        <v>25</v>
      </c>
      <c r="AJ27" s="107">
        <v>25</v>
      </c>
      <c r="AK27" s="107">
        <v>35</v>
      </c>
      <c r="AL27" s="107">
        <v>35</v>
      </c>
      <c r="AM27" s="107">
        <v>35</v>
      </c>
      <c r="AN27" s="107">
        <v>35</v>
      </c>
      <c r="AO27" s="107">
        <v>35</v>
      </c>
      <c r="AP27" s="107">
        <v>40</v>
      </c>
      <c r="AQ27" s="107">
        <v>40</v>
      </c>
      <c r="AR27" s="107">
        <v>40</v>
      </c>
      <c r="AS27" s="107">
        <v>40</v>
      </c>
      <c r="AT27" s="107">
        <v>45</v>
      </c>
      <c r="AU27" s="107">
        <v>45</v>
      </c>
      <c r="AV27" s="107">
        <v>50</v>
      </c>
      <c r="AW27" s="107">
        <v>50</v>
      </c>
      <c r="AX27" s="107">
        <v>50</v>
      </c>
      <c r="AY27" s="107">
        <v>50</v>
      </c>
      <c r="AZ27" s="107">
        <v>55</v>
      </c>
      <c r="BA27" s="107">
        <v>55</v>
      </c>
      <c r="BB27" s="107">
        <v>55</v>
      </c>
      <c r="BC27" s="107">
        <v>60</v>
      </c>
      <c r="BD27" s="107">
        <v>60</v>
      </c>
      <c r="BE27" s="107">
        <v>65</v>
      </c>
      <c r="BF27" s="107">
        <v>65</v>
      </c>
      <c r="BG27" s="107">
        <v>75</v>
      </c>
      <c r="BH27" s="107">
        <v>80</v>
      </c>
      <c r="BI27" s="107">
        <v>85</v>
      </c>
      <c r="BJ27" s="107">
        <v>90</v>
      </c>
      <c r="BK27" s="107">
        <v>90</v>
      </c>
      <c r="BL27" s="107">
        <v>90</v>
      </c>
      <c r="BM27" s="107">
        <v>100</v>
      </c>
      <c r="BN27" s="107">
        <v>100</v>
      </c>
      <c r="BO27" s="107">
        <v>105</v>
      </c>
      <c r="BP27" s="107">
        <v>105</v>
      </c>
      <c r="BQ27" s="107">
        <v>110</v>
      </c>
      <c r="BR27" s="107">
        <v>115</v>
      </c>
      <c r="BS27" s="107">
        <v>115</v>
      </c>
      <c r="BT27" s="107">
        <v>125</v>
      </c>
      <c r="BU27" s="107">
        <v>125</v>
      </c>
      <c r="BV27" s="107">
        <v>130</v>
      </c>
      <c r="BW27" s="107">
        <v>130</v>
      </c>
      <c r="BX27" s="107">
        <v>135</v>
      </c>
      <c r="BY27" s="107">
        <v>135</v>
      </c>
      <c r="BZ27" s="107">
        <v>140</v>
      </c>
      <c r="CA27" s="107">
        <v>140</v>
      </c>
      <c r="CB27" s="107">
        <v>145</v>
      </c>
      <c r="CC27" s="107">
        <v>160</v>
      </c>
      <c r="CD27" s="107">
        <v>160</v>
      </c>
      <c r="CE27" s="107">
        <v>160</v>
      </c>
      <c r="CF27" s="107">
        <v>165</v>
      </c>
      <c r="CG27" s="107">
        <v>170</v>
      </c>
      <c r="CH27" s="107">
        <v>175</v>
      </c>
      <c r="CI27" s="107">
        <v>180</v>
      </c>
      <c r="CJ27" s="107">
        <v>185</v>
      </c>
      <c r="CK27" s="107">
        <v>190</v>
      </c>
      <c r="CL27" s="107">
        <v>205</v>
      </c>
      <c r="CM27" s="107">
        <v>205</v>
      </c>
      <c r="CN27" s="107">
        <v>215</v>
      </c>
      <c r="CO27" s="107">
        <v>225</v>
      </c>
      <c r="CP27" s="107">
        <v>235</v>
      </c>
      <c r="CQ27" s="107">
        <v>235</v>
      </c>
      <c r="CR27" s="107">
        <v>240</v>
      </c>
      <c r="CS27" s="107">
        <v>245</v>
      </c>
      <c r="CT27" s="107">
        <v>250</v>
      </c>
      <c r="CU27" s="107">
        <v>255</v>
      </c>
      <c r="CV27" s="107">
        <v>255</v>
      </c>
      <c r="CW27" s="107">
        <v>260</v>
      </c>
      <c r="CX27" s="107">
        <v>267</v>
      </c>
      <c r="CY27" s="107">
        <v>270</v>
      </c>
      <c r="CZ27" s="107">
        <v>270</v>
      </c>
      <c r="DA27" s="107">
        <v>270</v>
      </c>
      <c r="DB27" s="107">
        <v>275</v>
      </c>
      <c r="DC27" s="107">
        <v>290</v>
      </c>
      <c r="DD27" s="107">
        <v>290</v>
      </c>
      <c r="DE27" s="107">
        <v>290</v>
      </c>
      <c r="DF27" s="107">
        <v>300</v>
      </c>
      <c r="DG27" s="107">
        <v>305</v>
      </c>
      <c r="DH27" s="107">
        <v>305</v>
      </c>
      <c r="DI27" s="107">
        <v>305</v>
      </c>
      <c r="DJ27" s="107">
        <v>310</v>
      </c>
      <c r="DK27" s="107">
        <v>320</v>
      </c>
      <c r="DL27" s="107">
        <v>320</v>
      </c>
      <c r="DM27" s="107">
        <v>320</v>
      </c>
      <c r="DN27" s="107">
        <v>320</v>
      </c>
      <c r="DO27" s="107">
        <v>325</v>
      </c>
      <c r="DP27" s="107">
        <v>330</v>
      </c>
      <c r="DQ27" s="107">
        <v>330</v>
      </c>
      <c r="DR27" s="107">
        <v>330</v>
      </c>
      <c r="DS27" s="107">
        <v>335</v>
      </c>
      <c r="DT27" s="107">
        <v>340</v>
      </c>
      <c r="DU27" s="107">
        <v>340</v>
      </c>
      <c r="DV27" s="107">
        <v>345</v>
      </c>
      <c r="DW27" s="107">
        <v>345</v>
      </c>
      <c r="DX27" s="107">
        <v>350</v>
      </c>
      <c r="DY27" s="107">
        <v>350</v>
      </c>
      <c r="DZ27" s="107">
        <v>360</v>
      </c>
      <c r="EA27" s="107">
        <v>360</v>
      </c>
      <c r="EB27" s="107">
        <v>365</v>
      </c>
      <c r="EC27" s="107">
        <v>370</v>
      </c>
      <c r="ED27" s="107">
        <v>375</v>
      </c>
      <c r="EE27" s="107">
        <v>380</v>
      </c>
      <c r="EF27" s="107">
        <v>380</v>
      </c>
      <c r="EG27" s="107">
        <v>380</v>
      </c>
      <c r="EH27" s="107">
        <v>380</v>
      </c>
      <c r="EI27" s="107">
        <v>385</v>
      </c>
      <c r="EJ27" s="107">
        <v>395</v>
      </c>
      <c r="EK27" s="107">
        <v>395</v>
      </c>
      <c r="EL27" s="107">
        <v>395</v>
      </c>
      <c r="EM27" s="107">
        <v>400</v>
      </c>
      <c r="EN27" s="107">
        <v>400</v>
      </c>
      <c r="EO27" s="107">
        <v>402</v>
      </c>
      <c r="EP27" s="107">
        <v>405</v>
      </c>
      <c r="EQ27" s="107">
        <v>410</v>
      </c>
      <c r="ER27" s="107">
        <v>410</v>
      </c>
      <c r="ES27" s="107">
        <v>415</v>
      </c>
      <c r="ET27" s="107">
        <v>415</v>
      </c>
      <c r="EU27" s="107">
        <v>420</v>
      </c>
      <c r="EV27" s="107">
        <v>422</v>
      </c>
      <c r="EW27" s="107">
        <v>430</v>
      </c>
      <c r="EX27" s="107">
        <v>430</v>
      </c>
      <c r="EY27" s="107">
        <v>435</v>
      </c>
      <c r="EZ27" s="107">
        <v>435</v>
      </c>
      <c r="FA27" s="107">
        <v>440</v>
      </c>
      <c r="FB27" s="107">
        <v>460</v>
      </c>
      <c r="FC27" s="107">
        <v>465</v>
      </c>
      <c r="FD27" s="107">
        <v>470</v>
      </c>
      <c r="FE27" s="107">
        <v>480</v>
      </c>
      <c r="FF27" s="107">
        <v>486</v>
      </c>
      <c r="FG27" s="107">
        <v>490</v>
      </c>
      <c r="FH27" s="107">
        <v>495</v>
      </c>
      <c r="FI27" s="107">
        <v>500</v>
      </c>
      <c r="FJ27" s="107">
        <v>530</v>
      </c>
      <c r="FK27" s="107">
        <v>540</v>
      </c>
      <c r="FL27" s="107">
        <v>559</v>
      </c>
      <c r="FM27" s="107">
        <v>575</v>
      </c>
      <c r="FN27" s="107">
        <v>589</v>
      </c>
      <c r="FO27" s="107">
        <v>595</v>
      </c>
      <c r="FP27" s="103">
        <v>680</v>
      </c>
    </row>
    <row r="28" spans="1:172">
      <c r="A28" s="104">
        <v>27</v>
      </c>
      <c r="B28" s="107">
        <v>-484</v>
      </c>
      <c r="C28" s="107">
        <v>-423</v>
      </c>
      <c r="D28" s="107">
        <v>-205</v>
      </c>
      <c r="E28" s="107">
        <v>-204</v>
      </c>
      <c r="F28" s="107">
        <v>-203</v>
      </c>
      <c r="G28" s="107">
        <v>-185</v>
      </c>
      <c r="H28" s="107">
        <v>-105</v>
      </c>
      <c r="I28" s="107">
        <v>-98</v>
      </c>
      <c r="J28" s="107">
        <v>-80</v>
      </c>
      <c r="K28" s="107">
        <v>-80</v>
      </c>
      <c r="L28" s="107">
        <v>-75</v>
      </c>
      <c r="M28" s="107">
        <v>-75</v>
      </c>
      <c r="N28" s="107">
        <v>-65</v>
      </c>
      <c r="O28" s="107">
        <v>-60</v>
      </c>
      <c r="P28" s="107">
        <v>-55</v>
      </c>
      <c r="Q28" s="107">
        <v>-50</v>
      </c>
      <c r="R28" s="107">
        <v>-40</v>
      </c>
      <c r="S28" s="107">
        <v>-35</v>
      </c>
      <c r="T28" s="107">
        <v>-25</v>
      </c>
      <c r="U28" s="107">
        <v>-25</v>
      </c>
      <c r="V28" s="107">
        <v>-20</v>
      </c>
      <c r="W28" s="107">
        <v>-20</v>
      </c>
      <c r="X28" s="107">
        <v>-15</v>
      </c>
      <c r="Y28" s="107">
        <v>-15</v>
      </c>
      <c r="Z28" s="107">
        <v>-10</v>
      </c>
      <c r="AA28" s="107">
        <v>-5</v>
      </c>
      <c r="AB28" s="106">
        <v>0</v>
      </c>
      <c r="AC28" s="107">
        <v>10</v>
      </c>
      <c r="AD28" s="107">
        <v>10</v>
      </c>
      <c r="AE28" s="107">
        <v>15</v>
      </c>
      <c r="AF28" s="107">
        <v>15</v>
      </c>
      <c r="AG28" s="107">
        <v>20</v>
      </c>
      <c r="AH28" s="107">
        <v>20</v>
      </c>
      <c r="AI28" s="107">
        <v>20</v>
      </c>
      <c r="AJ28" s="107">
        <v>20</v>
      </c>
      <c r="AK28" s="107">
        <v>30</v>
      </c>
      <c r="AL28" s="107">
        <v>30</v>
      </c>
      <c r="AM28" s="107">
        <v>30</v>
      </c>
      <c r="AN28" s="107">
        <v>30</v>
      </c>
      <c r="AO28" s="107">
        <v>30</v>
      </c>
      <c r="AP28" s="107">
        <v>35</v>
      </c>
      <c r="AQ28" s="107">
        <v>35</v>
      </c>
      <c r="AR28" s="107">
        <v>35</v>
      </c>
      <c r="AS28" s="107">
        <v>35</v>
      </c>
      <c r="AT28" s="107">
        <v>40</v>
      </c>
      <c r="AU28" s="107">
        <v>40</v>
      </c>
      <c r="AV28" s="107">
        <v>45</v>
      </c>
      <c r="AW28" s="107">
        <v>45</v>
      </c>
      <c r="AX28" s="107">
        <v>45</v>
      </c>
      <c r="AY28" s="107">
        <v>45</v>
      </c>
      <c r="AZ28" s="107">
        <v>50</v>
      </c>
      <c r="BA28" s="107">
        <v>50</v>
      </c>
      <c r="BB28" s="107">
        <v>50</v>
      </c>
      <c r="BC28" s="107">
        <v>55</v>
      </c>
      <c r="BD28" s="107">
        <v>55</v>
      </c>
      <c r="BE28" s="107">
        <v>60</v>
      </c>
      <c r="BF28" s="107">
        <v>60</v>
      </c>
      <c r="BG28" s="107">
        <v>70</v>
      </c>
      <c r="BH28" s="107">
        <v>75</v>
      </c>
      <c r="BI28" s="107">
        <v>80</v>
      </c>
      <c r="BJ28" s="107">
        <v>85</v>
      </c>
      <c r="BK28" s="107">
        <v>85</v>
      </c>
      <c r="BL28" s="107">
        <v>85</v>
      </c>
      <c r="BM28" s="107">
        <v>95</v>
      </c>
      <c r="BN28" s="107">
        <v>95</v>
      </c>
      <c r="BO28" s="107">
        <v>100</v>
      </c>
      <c r="BP28" s="107">
        <v>100</v>
      </c>
      <c r="BQ28" s="107">
        <v>105</v>
      </c>
      <c r="BR28" s="107">
        <v>110</v>
      </c>
      <c r="BS28" s="107">
        <v>110</v>
      </c>
      <c r="BT28" s="107">
        <v>120</v>
      </c>
      <c r="BU28" s="107">
        <v>120</v>
      </c>
      <c r="BV28" s="107">
        <v>125</v>
      </c>
      <c r="BW28" s="107">
        <v>125</v>
      </c>
      <c r="BX28" s="107">
        <v>130</v>
      </c>
      <c r="BY28" s="107">
        <v>130</v>
      </c>
      <c r="BZ28" s="107">
        <v>135</v>
      </c>
      <c r="CA28" s="107">
        <v>135</v>
      </c>
      <c r="CB28" s="107">
        <v>140</v>
      </c>
      <c r="CC28" s="107">
        <v>155</v>
      </c>
      <c r="CD28" s="107">
        <v>155</v>
      </c>
      <c r="CE28" s="107">
        <v>155</v>
      </c>
      <c r="CF28" s="107">
        <v>160</v>
      </c>
      <c r="CG28" s="107">
        <v>165</v>
      </c>
      <c r="CH28" s="107">
        <v>170</v>
      </c>
      <c r="CI28" s="107">
        <v>175</v>
      </c>
      <c r="CJ28" s="107">
        <v>180</v>
      </c>
      <c r="CK28" s="107">
        <v>185</v>
      </c>
      <c r="CL28" s="107">
        <v>200</v>
      </c>
      <c r="CM28" s="107">
        <v>200</v>
      </c>
      <c r="CN28" s="107">
        <v>210</v>
      </c>
      <c r="CO28" s="107">
        <v>220</v>
      </c>
      <c r="CP28" s="107">
        <v>230</v>
      </c>
      <c r="CQ28" s="107">
        <v>230</v>
      </c>
      <c r="CR28" s="107">
        <v>235</v>
      </c>
      <c r="CS28" s="107">
        <v>240</v>
      </c>
      <c r="CT28" s="107">
        <v>245</v>
      </c>
      <c r="CU28" s="107">
        <v>250</v>
      </c>
      <c r="CV28" s="107">
        <v>250</v>
      </c>
      <c r="CW28" s="107">
        <v>255</v>
      </c>
      <c r="CX28" s="107">
        <v>262</v>
      </c>
      <c r="CY28" s="107">
        <v>265</v>
      </c>
      <c r="CZ28" s="107">
        <v>265</v>
      </c>
      <c r="DA28" s="107">
        <v>265</v>
      </c>
      <c r="DB28" s="107">
        <v>270</v>
      </c>
      <c r="DC28" s="107">
        <v>285</v>
      </c>
      <c r="DD28" s="107">
        <v>285</v>
      </c>
      <c r="DE28" s="107">
        <v>285</v>
      </c>
      <c r="DF28" s="107">
        <v>295</v>
      </c>
      <c r="DG28" s="107">
        <v>300</v>
      </c>
      <c r="DH28" s="107">
        <v>300</v>
      </c>
      <c r="DI28" s="107">
        <v>300</v>
      </c>
      <c r="DJ28" s="107">
        <v>305</v>
      </c>
      <c r="DK28" s="107">
        <v>315</v>
      </c>
      <c r="DL28" s="107">
        <v>315</v>
      </c>
      <c r="DM28" s="107">
        <v>315</v>
      </c>
      <c r="DN28" s="107">
        <v>315</v>
      </c>
      <c r="DO28" s="107">
        <v>320</v>
      </c>
      <c r="DP28" s="107">
        <v>325</v>
      </c>
      <c r="DQ28" s="107">
        <v>325</v>
      </c>
      <c r="DR28" s="107">
        <v>325</v>
      </c>
      <c r="DS28" s="107">
        <v>330</v>
      </c>
      <c r="DT28" s="107">
        <v>335</v>
      </c>
      <c r="DU28" s="107">
        <v>335</v>
      </c>
      <c r="DV28" s="107">
        <v>340</v>
      </c>
      <c r="DW28" s="107">
        <v>340</v>
      </c>
      <c r="DX28" s="107">
        <v>345</v>
      </c>
      <c r="DY28" s="107">
        <v>345</v>
      </c>
      <c r="DZ28" s="107">
        <v>355</v>
      </c>
      <c r="EA28" s="107">
        <v>355</v>
      </c>
      <c r="EB28" s="107">
        <v>360</v>
      </c>
      <c r="EC28" s="107">
        <v>365</v>
      </c>
      <c r="ED28" s="107">
        <v>370</v>
      </c>
      <c r="EE28" s="107">
        <v>375</v>
      </c>
      <c r="EF28" s="107">
        <v>375</v>
      </c>
      <c r="EG28" s="107">
        <v>375</v>
      </c>
      <c r="EH28" s="107">
        <v>375</v>
      </c>
      <c r="EI28" s="107">
        <v>380</v>
      </c>
      <c r="EJ28" s="107">
        <v>390</v>
      </c>
      <c r="EK28" s="107">
        <v>390</v>
      </c>
      <c r="EL28" s="107">
        <v>390</v>
      </c>
      <c r="EM28" s="107">
        <v>395</v>
      </c>
      <c r="EN28" s="107">
        <v>395</v>
      </c>
      <c r="EO28" s="107">
        <v>397</v>
      </c>
      <c r="EP28" s="107">
        <v>400</v>
      </c>
      <c r="EQ28" s="107">
        <v>405</v>
      </c>
      <c r="ER28" s="107">
        <v>405</v>
      </c>
      <c r="ES28" s="107">
        <v>410</v>
      </c>
      <c r="ET28" s="107">
        <v>410</v>
      </c>
      <c r="EU28" s="107">
        <v>415</v>
      </c>
      <c r="EV28" s="107">
        <v>417</v>
      </c>
      <c r="EW28" s="107">
        <v>425</v>
      </c>
      <c r="EX28" s="107">
        <v>425</v>
      </c>
      <c r="EY28" s="107">
        <v>430</v>
      </c>
      <c r="EZ28" s="107">
        <v>430</v>
      </c>
      <c r="FA28" s="107">
        <v>435</v>
      </c>
      <c r="FB28" s="107">
        <v>455</v>
      </c>
      <c r="FC28" s="107">
        <v>460</v>
      </c>
      <c r="FD28" s="107">
        <v>465</v>
      </c>
      <c r="FE28" s="107">
        <v>475</v>
      </c>
      <c r="FF28" s="107">
        <v>481</v>
      </c>
      <c r="FG28" s="107">
        <v>485</v>
      </c>
      <c r="FH28" s="107">
        <v>490</v>
      </c>
      <c r="FI28" s="107">
        <v>495</v>
      </c>
      <c r="FJ28" s="107">
        <v>525</v>
      </c>
      <c r="FK28" s="107">
        <v>535</v>
      </c>
      <c r="FL28" s="107">
        <v>554</v>
      </c>
      <c r="FM28" s="107">
        <v>570</v>
      </c>
      <c r="FN28" s="107">
        <v>584</v>
      </c>
      <c r="FO28" s="107">
        <v>590</v>
      </c>
      <c r="FP28" s="103">
        <v>675</v>
      </c>
    </row>
    <row r="29" spans="1:172">
      <c r="A29" s="104">
        <v>28</v>
      </c>
      <c r="B29" s="107">
        <v>-494</v>
      </c>
      <c r="C29" s="107">
        <v>-433</v>
      </c>
      <c r="D29" s="107">
        <v>-215</v>
      </c>
      <c r="E29" s="107">
        <v>-214</v>
      </c>
      <c r="F29" s="107">
        <v>-213</v>
      </c>
      <c r="G29" s="107">
        <v>-195</v>
      </c>
      <c r="H29" s="107">
        <v>-115</v>
      </c>
      <c r="I29" s="107">
        <v>-108</v>
      </c>
      <c r="J29" s="107">
        <v>-90</v>
      </c>
      <c r="K29" s="107">
        <v>-90</v>
      </c>
      <c r="L29" s="107">
        <v>-85</v>
      </c>
      <c r="M29" s="107">
        <v>-85</v>
      </c>
      <c r="N29" s="107">
        <v>-75</v>
      </c>
      <c r="O29" s="107">
        <v>-70</v>
      </c>
      <c r="P29" s="107">
        <v>-65</v>
      </c>
      <c r="Q29" s="107">
        <v>-60</v>
      </c>
      <c r="R29" s="107">
        <v>-50</v>
      </c>
      <c r="S29" s="107">
        <v>-45</v>
      </c>
      <c r="T29" s="107">
        <v>-35</v>
      </c>
      <c r="U29" s="107">
        <v>-35</v>
      </c>
      <c r="V29" s="107">
        <v>-30</v>
      </c>
      <c r="W29" s="107">
        <v>-30</v>
      </c>
      <c r="X29" s="107">
        <v>-25</v>
      </c>
      <c r="Y29" s="107">
        <v>-25</v>
      </c>
      <c r="Z29" s="107">
        <v>-20</v>
      </c>
      <c r="AA29" s="107">
        <v>-15</v>
      </c>
      <c r="AB29" s="107">
        <v>-10</v>
      </c>
      <c r="AC29" s="106">
        <v>0</v>
      </c>
      <c r="AD29" s="107">
        <v>0</v>
      </c>
      <c r="AE29" s="107">
        <v>5</v>
      </c>
      <c r="AF29" s="107">
        <v>5</v>
      </c>
      <c r="AG29" s="107">
        <v>10</v>
      </c>
      <c r="AH29" s="107">
        <v>10</v>
      </c>
      <c r="AI29" s="107">
        <v>10</v>
      </c>
      <c r="AJ29" s="107">
        <v>10</v>
      </c>
      <c r="AK29" s="107">
        <v>20</v>
      </c>
      <c r="AL29" s="107">
        <v>20</v>
      </c>
      <c r="AM29" s="107">
        <v>20</v>
      </c>
      <c r="AN29" s="107">
        <v>20</v>
      </c>
      <c r="AO29" s="107">
        <v>20</v>
      </c>
      <c r="AP29" s="107">
        <v>25</v>
      </c>
      <c r="AQ29" s="107">
        <v>25</v>
      </c>
      <c r="AR29" s="107">
        <v>25</v>
      </c>
      <c r="AS29" s="107">
        <v>25</v>
      </c>
      <c r="AT29" s="107">
        <v>30</v>
      </c>
      <c r="AU29" s="107">
        <v>30</v>
      </c>
      <c r="AV29" s="107">
        <v>35</v>
      </c>
      <c r="AW29" s="107">
        <v>35</v>
      </c>
      <c r="AX29" s="107">
        <v>35</v>
      </c>
      <c r="AY29" s="107">
        <v>35</v>
      </c>
      <c r="AZ29" s="107">
        <v>40</v>
      </c>
      <c r="BA29" s="107">
        <v>40</v>
      </c>
      <c r="BB29" s="107">
        <v>40</v>
      </c>
      <c r="BC29" s="107">
        <v>45</v>
      </c>
      <c r="BD29" s="107">
        <v>45</v>
      </c>
      <c r="BE29" s="107">
        <v>50</v>
      </c>
      <c r="BF29" s="107">
        <v>50</v>
      </c>
      <c r="BG29" s="107">
        <v>60</v>
      </c>
      <c r="BH29" s="107">
        <v>65</v>
      </c>
      <c r="BI29" s="107">
        <v>70</v>
      </c>
      <c r="BJ29" s="107">
        <v>75</v>
      </c>
      <c r="BK29" s="107">
        <v>75</v>
      </c>
      <c r="BL29" s="107">
        <v>75</v>
      </c>
      <c r="BM29" s="107">
        <v>85</v>
      </c>
      <c r="BN29" s="107">
        <v>85</v>
      </c>
      <c r="BO29" s="107">
        <v>90</v>
      </c>
      <c r="BP29" s="107">
        <v>90</v>
      </c>
      <c r="BQ29" s="107">
        <v>95</v>
      </c>
      <c r="BR29" s="107">
        <v>100</v>
      </c>
      <c r="BS29" s="107">
        <v>100</v>
      </c>
      <c r="BT29" s="107">
        <v>110</v>
      </c>
      <c r="BU29" s="107">
        <v>110</v>
      </c>
      <c r="BV29" s="107">
        <v>115</v>
      </c>
      <c r="BW29" s="107">
        <v>115</v>
      </c>
      <c r="BX29" s="107">
        <v>120</v>
      </c>
      <c r="BY29" s="107">
        <v>120</v>
      </c>
      <c r="BZ29" s="107">
        <v>125</v>
      </c>
      <c r="CA29" s="107">
        <v>125</v>
      </c>
      <c r="CB29" s="107">
        <v>130</v>
      </c>
      <c r="CC29" s="107">
        <v>145</v>
      </c>
      <c r="CD29" s="107">
        <v>145</v>
      </c>
      <c r="CE29" s="107">
        <v>145</v>
      </c>
      <c r="CF29" s="107">
        <v>150</v>
      </c>
      <c r="CG29" s="107">
        <v>155</v>
      </c>
      <c r="CH29" s="107">
        <v>160</v>
      </c>
      <c r="CI29" s="107">
        <v>165</v>
      </c>
      <c r="CJ29" s="107">
        <v>170</v>
      </c>
      <c r="CK29" s="107">
        <v>175</v>
      </c>
      <c r="CL29" s="107">
        <v>190</v>
      </c>
      <c r="CM29" s="107">
        <v>190</v>
      </c>
      <c r="CN29" s="107">
        <v>200</v>
      </c>
      <c r="CO29" s="107">
        <v>210</v>
      </c>
      <c r="CP29" s="107">
        <v>220</v>
      </c>
      <c r="CQ29" s="107">
        <v>220</v>
      </c>
      <c r="CR29" s="107">
        <v>225</v>
      </c>
      <c r="CS29" s="107">
        <v>230</v>
      </c>
      <c r="CT29" s="107">
        <v>235</v>
      </c>
      <c r="CU29" s="107">
        <v>240</v>
      </c>
      <c r="CV29" s="107">
        <v>240</v>
      </c>
      <c r="CW29" s="107">
        <v>245</v>
      </c>
      <c r="CX29" s="107">
        <v>252</v>
      </c>
      <c r="CY29" s="107">
        <v>255</v>
      </c>
      <c r="CZ29" s="107">
        <v>255</v>
      </c>
      <c r="DA29" s="107">
        <v>255</v>
      </c>
      <c r="DB29" s="107">
        <v>260</v>
      </c>
      <c r="DC29" s="107">
        <v>275</v>
      </c>
      <c r="DD29" s="107">
        <v>275</v>
      </c>
      <c r="DE29" s="107">
        <v>275</v>
      </c>
      <c r="DF29" s="107">
        <v>285</v>
      </c>
      <c r="DG29" s="107">
        <v>290</v>
      </c>
      <c r="DH29" s="107">
        <v>290</v>
      </c>
      <c r="DI29" s="107">
        <v>290</v>
      </c>
      <c r="DJ29" s="107">
        <v>295</v>
      </c>
      <c r="DK29" s="107">
        <v>305</v>
      </c>
      <c r="DL29" s="107">
        <v>305</v>
      </c>
      <c r="DM29" s="107">
        <v>305</v>
      </c>
      <c r="DN29" s="107">
        <v>305</v>
      </c>
      <c r="DO29" s="107">
        <v>310</v>
      </c>
      <c r="DP29" s="107">
        <v>315</v>
      </c>
      <c r="DQ29" s="107">
        <v>315</v>
      </c>
      <c r="DR29" s="107">
        <v>315</v>
      </c>
      <c r="DS29" s="107">
        <v>320</v>
      </c>
      <c r="DT29" s="107">
        <v>325</v>
      </c>
      <c r="DU29" s="107">
        <v>325</v>
      </c>
      <c r="DV29" s="107">
        <v>330</v>
      </c>
      <c r="DW29" s="107">
        <v>330</v>
      </c>
      <c r="DX29" s="107">
        <v>335</v>
      </c>
      <c r="DY29" s="107">
        <v>335</v>
      </c>
      <c r="DZ29" s="107">
        <v>345</v>
      </c>
      <c r="EA29" s="107">
        <v>345</v>
      </c>
      <c r="EB29" s="107">
        <v>350</v>
      </c>
      <c r="EC29" s="107">
        <v>355</v>
      </c>
      <c r="ED29" s="107">
        <v>360</v>
      </c>
      <c r="EE29" s="107">
        <v>365</v>
      </c>
      <c r="EF29" s="107">
        <v>365</v>
      </c>
      <c r="EG29" s="107">
        <v>365</v>
      </c>
      <c r="EH29" s="107">
        <v>365</v>
      </c>
      <c r="EI29" s="107">
        <v>370</v>
      </c>
      <c r="EJ29" s="107">
        <v>380</v>
      </c>
      <c r="EK29" s="107">
        <v>380</v>
      </c>
      <c r="EL29" s="107">
        <v>380</v>
      </c>
      <c r="EM29" s="107">
        <v>385</v>
      </c>
      <c r="EN29" s="107">
        <v>385</v>
      </c>
      <c r="EO29" s="107">
        <v>387</v>
      </c>
      <c r="EP29" s="107">
        <v>390</v>
      </c>
      <c r="EQ29" s="107">
        <v>395</v>
      </c>
      <c r="ER29" s="107">
        <v>395</v>
      </c>
      <c r="ES29" s="107">
        <v>400</v>
      </c>
      <c r="ET29" s="107">
        <v>400</v>
      </c>
      <c r="EU29" s="107">
        <v>405</v>
      </c>
      <c r="EV29" s="107">
        <v>407</v>
      </c>
      <c r="EW29" s="107">
        <v>415</v>
      </c>
      <c r="EX29" s="107">
        <v>415</v>
      </c>
      <c r="EY29" s="107">
        <v>420</v>
      </c>
      <c r="EZ29" s="107">
        <v>420</v>
      </c>
      <c r="FA29" s="107">
        <v>425</v>
      </c>
      <c r="FB29" s="107">
        <v>445</v>
      </c>
      <c r="FC29" s="107">
        <v>450</v>
      </c>
      <c r="FD29" s="107">
        <v>455</v>
      </c>
      <c r="FE29" s="107">
        <v>465</v>
      </c>
      <c r="FF29" s="107">
        <v>471</v>
      </c>
      <c r="FG29" s="107">
        <v>475</v>
      </c>
      <c r="FH29" s="107">
        <v>480</v>
      </c>
      <c r="FI29" s="107">
        <v>485</v>
      </c>
      <c r="FJ29" s="107">
        <v>515</v>
      </c>
      <c r="FK29" s="107">
        <v>525</v>
      </c>
      <c r="FL29" s="107">
        <v>544</v>
      </c>
      <c r="FM29" s="107">
        <v>560</v>
      </c>
      <c r="FN29" s="107">
        <v>574</v>
      </c>
      <c r="FO29" s="107">
        <v>580</v>
      </c>
      <c r="FP29" s="103">
        <v>665</v>
      </c>
    </row>
    <row r="30" spans="1:172">
      <c r="A30" s="104">
        <v>29</v>
      </c>
      <c r="B30" s="107">
        <v>-494</v>
      </c>
      <c r="C30" s="107">
        <v>-433</v>
      </c>
      <c r="D30" s="107">
        <v>-215</v>
      </c>
      <c r="E30" s="107">
        <v>-214</v>
      </c>
      <c r="F30" s="107">
        <v>-213</v>
      </c>
      <c r="G30" s="107">
        <v>-195</v>
      </c>
      <c r="H30" s="107">
        <v>-115</v>
      </c>
      <c r="I30" s="107">
        <v>-108</v>
      </c>
      <c r="J30" s="107">
        <v>-90</v>
      </c>
      <c r="K30" s="107">
        <v>-90</v>
      </c>
      <c r="L30" s="107">
        <v>-85</v>
      </c>
      <c r="M30" s="107">
        <v>-85</v>
      </c>
      <c r="N30" s="107">
        <v>-75</v>
      </c>
      <c r="O30" s="107">
        <v>-70</v>
      </c>
      <c r="P30" s="107">
        <v>-65</v>
      </c>
      <c r="Q30" s="107">
        <v>-60</v>
      </c>
      <c r="R30" s="107">
        <v>-50</v>
      </c>
      <c r="S30" s="107">
        <v>-45</v>
      </c>
      <c r="T30" s="107">
        <v>-35</v>
      </c>
      <c r="U30" s="107">
        <v>-35</v>
      </c>
      <c r="V30" s="107">
        <v>-30</v>
      </c>
      <c r="W30" s="107">
        <v>-30</v>
      </c>
      <c r="X30" s="107">
        <v>-25</v>
      </c>
      <c r="Y30" s="107">
        <v>-25</v>
      </c>
      <c r="Z30" s="107">
        <v>-20</v>
      </c>
      <c r="AA30" s="107">
        <v>-15</v>
      </c>
      <c r="AB30" s="107">
        <v>-10</v>
      </c>
      <c r="AC30" s="107">
        <v>0</v>
      </c>
      <c r="AD30" s="106">
        <v>0</v>
      </c>
      <c r="AE30" s="107">
        <v>5</v>
      </c>
      <c r="AF30" s="107">
        <v>5</v>
      </c>
      <c r="AG30" s="107">
        <v>10</v>
      </c>
      <c r="AH30" s="107">
        <v>10</v>
      </c>
      <c r="AI30" s="107">
        <v>10</v>
      </c>
      <c r="AJ30" s="107">
        <v>10</v>
      </c>
      <c r="AK30" s="107">
        <v>20</v>
      </c>
      <c r="AL30" s="107">
        <v>20</v>
      </c>
      <c r="AM30" s="107">
        <v>20</v>
      </c>
      <c r="AN30" s="107">
        <v>20</v>
      </c>
      <c r="AO30" s="107">
        <v>20</v>
      </c>
      <c r="AP30" s="107">
        <v>25</v>
      </c>
      <c r="AQ30" s="107">
        <v>25</v>
      </c>
      <c r="AR30" s="107">
        <v>25</v>
      </c>
      <c r="AS30" s="107">
        <v>25</v>
      </c>
      <c r="AT30" s="107">
        <v>30</v>
      </c>
      <c r="AU30" s="107">
        <v>30</v>
      </c>
      <c r="AV30" s="107">
        <v>35</v>
      </c>
      <c r="AW30" s="107">
        <v>35</v>
      </c>
      <c r="AX30" s="107">
        <v>35</v>
      </c>
      <c r="AY30" s="107">
        <v>35</v>
      </c>
      <c r="AZ30" s="107">
        <v>40</v>
      </c>
      <c r="BA30" s="107">
        <v>40</v>
      </c>
      <c r="BB30" s="107">
        <v>40</v>
      </c>
      <c r="BC30" s="107">
        <v>45</v>
      </c>
      <c r="BD30" s="107">
        <v>45</v>
      </c>
      <c r="BE30" s="107">
        <v>50</v>
      </c>
      <c r="BF30" s="107">
        <v>50</v>
      </c>
      <c r="BG30" s="107">
        <v>60</v>
      </c>
      <c r="BH30" s="107">
        <v>65</v>
      </c>
      <c r="BI30" s="107">
        <v>70</v>
      </c>
      <c r="BJ30" s="107">
        <v>75</v>
      </c>
      <c r="BK30" s="107">
        <v>75</v>
      </c>
      <c r="BL30" s="107">
        <v>75</v>
      </c>
      <c r="BM30" s="107">
        <v>85</v>
      </c>
      <c r="BN30" s="107">
        <v>85</v>
      </c>
      <c r="BO30" s="107">
        <v>90</v>
      </c>
      <c r="BP30" s="107">
        <v>90</v>
      </c>
      <c r="BQ30" s="107">
        <v>95</v>
      </c>
      <c r="BR30" s="107">
        <v>100</v>
      </c>
      <c r="BS30" s="107">
        <v>100</v>
      </c>
      <c r="BT30" s="107">
        <v>110</v>
      </c>
      <c r="BU30" s="107">
        <v>110</v>
      </c>
      <c r="BV30" s="107">
        <v>115</v>
      </c>
      <c r="BW30" s="107">
        <v>115</v>
      </c>
      <c r="BX30" s="107">
        <v>120</v>
      </c>
      <c r="BY30" s="107">
        <v>120</v>
      </c>
      <c r="BZ30" s="107">
        <v>125</v>
      </c>
      <c r="CA30" s="107">
        <v>125</v>
      </c>
      <c r="CB30" s="107">
        <v>130</v>
      </c>
      <c r="CC30" s="107">
        <v>145</v>
      </c>
      <c r="CD30" s="107">
        <v>145</v>
      </c>
      <c r="CE30" s="107">
        <v>145</v>
      </c>
      <c r="CF30" s="107">
        <v>150</v>
      </c>
      <c r="CG30" s="107">
        <v>155</v>
      </c>
      <c r="CH30" s="107">
        <v>160</v>
      </c>
      <c r="CI30" s="107">
        <v>165</v>
      </c>
      <c r="CJ30" s="107">
        <v>170</v>
      </c>
      <c r="CK30" s="107">
        <v>175</v>
      </c>
      <c r="CL30" s="107">
        <v>190</v>
      </c>
      <c r="CM30" s="107">
        <v>190</v>
      </c>
      <c r="CN30" s="107">
        <v>200</v>
      </c>
      <c r="CO30" s="107">
        <v>210</v>
      </c>
      <c r="CP30" s="107">
        <v>220</v>
      </c>
      <c r="CQ30" s="107">
        <v>220</v>
      </c>
      <c r="CR30" s="107">
        <v>225</v>
      </c>
      <c r="CS30" s="107">
        <v>230</v>
      </c>
      <c r="CT30" s="107">
        <v>235</v>
      </c>
      <c r="CU30" s="107">
        <v>240</v>
      </c>
      <c r="CV30" s="107">
        <v>240</v>
      </c>
      <c r="CW30" s="107">
        <v>245</v>
      </c>
      <c r="CX30" s="107">
        <v>252</v>
      </c>
      <c r="CY30" s="107">
        <v>255</v>
      </c>
      <c r="CZ30" s="107">
        <v>255</v>
      </c>
      <c r="DA30" s="107">
        <v>255</v>
      </c>
      <c r="DB30" s="107">
        <v>260</v>
      </c>
      <c r="DC30" s="107">
        <v>275</v>
      </c>
      <c r="DD30" s="107">
        <v>275</v>
      </c>
      <c r="DE30" s="107">
        <v>275</v>
      </c>
      <c r="DF30" s="107">
        <v>285</v>
      </c>
      <c r="DG30" s="107">
        <v>290</v>
      </c>
      <c r="DH30" s="107">
        <v>290</v>
      </c>
      <c r="DI30" s="107">
        <v>290</v>
      </c>
      <c r="DJ30" s="107">
        <v>295</v>
      </c>
      <c r="DK30" s="107">
        <v>305</v>
      </c>
      <c r="DL30" s="107">
        <v>305</v>
      </c>
      <c r="DM30" s="107">
        <v>305</v>
      </c>
      <c r="DN30" s="107">
        <v>305</v>
      </c>
      <c r="DO30" s="107">
        <v>310</v>
      </c>
      <c r="DP30" s="107">
        <v>315</v>
      </c>
      <c r="DQ30" s="107">
        <v>315</v>
      </c>
      <c r="DR30" s="107">
        <v>315</v>
      </c>
      <c r="DS30" s="107">
        <v>320</v>
      </c>
      <c r="DT30" s="107">
        <v>325</v>
      </c>
      <c r="DU30" s="107">
        <v>325</v>
      </c>
      <c r="DV30" s="107">
        <v>330</v>
      </c>
      <c r="DW30" s="107">
        <v>330</v>
      </c>
      <c r="DX30" s="107">
        <v>335</v>
      </c>
      <c r="DY30" s="107">
        <v>335</v>
      </c>
      <c r="DZ30" s="107">
        <v>345</v>
      </c>
      <c r="EA30" s="107">
        <v>345</v>
      </c>
      <c r="EB30" s="107">
        <v>350</v>
      </c>
      <c r="EC30" s="107">
        <v>355</v>
      </c>
      <c r="ED30" s="107">
        <v>360</v>
      </c>
      <c r="EE30" s="107">
        <v>365</v>
      </c>
      <c r="EF30" s="107">
        <v>365</v>
      </c>
      <c r="EG30" s="107">
        <v>365</v>
      </c>
      <c r="EH30" s="107">
        <v>365</v>
      </c>
      <c r="EI30" s="107">
        <v>370</v>
      </c>
      <c r="EJ30" s="107">
        <v>380</v>
      </c>
      <c r="EK30" s="107">
        <v>380</v>
      </c>
      <c r="EL30" s="107">
        <v>380</v>
      </c>
      <c r="EM30" s="107">
        <v>385</v>
      </c>
      <c r="EN30" s="107">
        <v>385</v>
      </c>
      <c r="EO30" s="107">
        <v>387</v>
      </c>
      <c r="EP30" s="107">
        <v>390</v>
      </c>
      <c r="EQ30" s="107">
        <v>395</v>
      </c>
      <c r="ER30" s="107">
        <v>395</v>
      </c>
      <c r="ES30" s="107">
        <v>400</v>
      </c>
      <c r="ET30" s="107">
        <v>400</v>
      </c>
      <c r="EU30" s="107">
        <v>405</v>
      </c>
      <c r="EV30" s="107">
        <v>407</v>
      </c>
      <c r="EW30" s="107">
        <v>415</v>
      </c>
      <c r="EX30" s="107">
        <v>415</v>
      </c>
      <c r="EY30" s="107">
        <v>420</v>
      </c>
      <c r="EZ30" s="107">
        <v>420</v>
      </c>
      <c r="FA30" s="107">
        <v>425</v>
      </c>
      <c r="FB30" s="107">
        <v>445</v>
      </c>
      <c r="FC30" s="107">
        <v>450</v>
      </c>
      <c r="FD30" s="107">
        <v>455</v>
      </c>
      <c r="FE30" s="107">
        <v>465</v>
      </c>
      <c r="FF30" s="107">
        <v>471</v>
      </c>
      <c r="FG30" s="107">
        <v>475</v>
      </c>
      <c r="FH30" s="107">
        <v>480</v>
      </c>
      <c r="FI30" s="107">
        <v>485</v>
      </c>
      <c r="FJ30" s="107">
        <v>515</v>
      </c>
      <c r="FK30" s="107">
        <v>525</v>
      </c>
      <c r="FL30" s="107">
        <v>544</v>
      </c>
      <c r="FM30" s="107">
        <v>560</v>
      </c>
      <c r="FN30" s="107">
        <v>574</v>
      </c>
      <c r="FO30" s="107">
        <v>580</v>
      </c>
      <c r="FP30" s="103">
        <v>665</v>
      </c>
    </row>
    <row r="31" spans="1:172">
      <c r="A31" s="104">
        <v>30</v>
      </c>
      <c r="B31" s="107">
        <v>-499</v>
      </c>
      <c r="C31" s="107">
        <v>-438</v>
      </c>
      <c r="D31" s="107">
        <v>-220</v>
      </c>
      <c r="E31" s="107">
        <v>-219</v>
      </c>
      <c r="F31" s="107">
        <v>-218</v>
      </c>
      <c r="G31" s="107">
        <v>-200</v>
      </c>
      <c r="H31" s="107">
        <v>-120</v>
      </c>
      <c r="I31" s="107">
        <v>-113</v>
      </c>
      <c r="J31" s="107">
        <v>-95</v>
      </c>
      <c r="K31" s="107">
        <v>-95</v>
      </c>
      <c r="L31" s="107">
        <v>-90</v>
      </c>
      <c r="M31" s="107">
        <v>-90</v>
      </c>
      <c r="N31" s="107">
        <v>-80</v>
      </c>
      <c r="O31" s="107">
        <v>-75</v>
      </c>
      <c r="P31" s="107">
        <v>-70</v>
      </c>
      <c r="Q31" s="107">
        <v>-65</v>
      </c>
      <c r="R31" s="107">
        <v>-55</v>
      </c>
      <c r="S31" s="107">
        <v>-50</v>
      </c>
      <c r="T31" s="107">
        <v>-40</v>
      </c>
      <c r="U31" s="107">
        <v>-40</v>
      </c>
      <c r="V31" s="107">
        <v>-35</v>
      </c>
      <c r="W31" s="107">
        <v>-35</v>
      </c>
      <c r="X31" s="107">
        <v>-30</v>
      </c>
      <c r="Y31" s="107">
        <v>-30</v>
      </c>
      <c r="Z31" s="107">
        <v>-25</v>
      </c>
      <c r="AA31" s="107">
        <v>-20</v>
      </c>
      <c r="AB31" s="107">
        <v>-15</v>
      </c>
      <c r="AC31" s="107">
        <v>-5</v>
      </c>
      <c r="AD31" s="107">
        <v>-5</v>
      </c>
      <c r="AE31" s="106">
        <v>0</v>
      </c>
      <c r="AF31" s="107">
        <v>0</v>
      </c>
      <c r="AG31" s="107">
        <v>5</v>
      </c>
      <c r="AH31" s="107">
        <v>5</v>
      </c>
      <c r="AI31" s="107">
        <v>5</v>
      </c>
      <c r="AJ31" s="107">
        <v>5</v>
      </c>
      <c r="AK31" s="107">
        <v>15</v>
      </c>
      <c r="AL31" s="107">
        <v>15</v>
      </c>
      <c r="AM31" s="107">
        <v>15</v>
      </c>
      <c r="AN31" s="107">
        <v>15</v>
      </c>
      <c r="AO31" s="107">
        <v>15</v>
      </c>
      <c r="AP31" s="107">
        <v>20</v>
      </c>
      <c r="AQ31" s="107">
        <v>20</v>
      </c>
      <c r="AR31" s="107">
        <v>20</v>
      </c>
      <c r="AS31" s="107">
        <v>20</v>
      </c>
      <c r="AT31" s="107">
        <v>25</v>
      </c>
      <c r="AU31" s="107">
        <v>25</v>
      </c>
      <c r="AV31" s="107">
        <v>30</v>
      </c>
      <c r="AW31" s="107">
        <v>30</v>
      </c>
      <c r="AX31" s="107">
        <v>30</v>
      </c>
      <c r="AY31" s="107">
        <v>30</v>
      </c>
      <c r="AZ31" s="107">
        <v>35</v>
      </c>
      <c r="BA31" s="107">
        <v>35</v>
      </c>
      <c r="BB31" s="107">
        <v>35</v>
      </c>
      <c r="BC31" s="107">
        <v>40</v>
      </c>
      <c r="BD31" s="107">
        <v>40</v>
      </c>
      <c r="BE31" s="107">
        <v>45</v>
      </c>
      <c r="BF31" s="107">
        <v>45</v>
      </c>
      <c r="BG31" s="107">
        <v>55</v>
      </c>
      <c r="BH31" s="107">
        <v>60</v>
      </c>
      <c r="BI31" s="107">
        <v>65</v>
      </c>
      <c r="BJ31" s="107">
        <v>70</v>
      </c>
      <c r="BK31" s="107">
        <v>70</v>
      </c>
      <c r="BL31" s="107">
        <v>70</v>
      </c>
      <c r="BM31" s="107">
        <v>80</v>
      </c>
      <c r="BN31" s="107">
        <v>80</v>
      </c>
      <c r="BO31" s="107">
        <v>85</v>
      </c>
      <c r="BP31" s="107">
        <v>85</v>
      </c>
      <c r="BQ31" s="107">
        <v>90</v>
      </c>
      <c r="BR31" s="107">
        <v>95</v>
      </c>
      <c r="BS31" s="107">
        <v>95</v>
      </c>
      <c r="BT31" s="107">
        <v>105</v>
      </c>
      <c r="BU31" s="107">
        <v>105</v>
      </c>
      <c r="BV31" s="107">
        <v>110</v>
      </c>
      <c r="BW31" s="107">
        <v>110</v>
      </c>
      <c r="BX31" s="107">
        <v>115</v>
      </c>
      <c r="BY31" s="107">
        <v>115</v>
      </c>
      <c r="BZ31" s="107">
        <v>120</v>
      </c>
      <c r="CA31" s="107">
        <v>120</v>
      </c>
      <c r="CB31" s="107">
        <v>125</v>
      </c>
      <c r="CC31" s="107">
        <v>140</v>
      </c>
      <c r="CD31" s="107">
        <v>140</v>
      </c>
      <c r="CE31" s="107">
        <v>140</v>
      </c>
      <c r="CF31" s="107">
        <v>145</v>
      </c>
      <c r="CG31" s="107">
        <v>150</v>
      </c>
      <c r="CH31" s="107">
        <v>155</v>
      </c>
      <c r="CI31" s="107">
        <v>160</v>
      </c>
      <c r="CJ31" s="107">
        <v>165</v>
      </c>
      <c r="CK31" s="107">
        <v>170</v>
      </c>
      <c r="CL31" s="107">
        <v>185</v>
      </c>
      <c r="CM31" s="107">
        <v>185</v>
      </c>
      <c r="CN31" s="107">
        <v>195</v>
      </c>
      <c r="CO31" s="107">
        <v>205</v>
      </c>
      <c r="CP31" s="107">
        <v>215</v>
      </c>
      <c r="CQ31" s="107">
        <v>215</v>
      </c>
      <c r="CR31" s="107">
        <v>220</v>
      </c>
      <c r="CS31" s="107">
        <v>225</v>
      </c>
      <c r="CT31" s="107">
        <v>230</v>
      </c>
      <c r="CU31" s="107">
        <v>235</v>
      </c>
      <c r="CV31" s="107">
        <v>235</v>
      </c>
      <c r="CW31" s="107">
        <v>240</v>
      </c>
      <c r="CX31" s="107">
        <v>247</v>
      </c>
      <c r="CY31" s="107">
        <v>250</v>
      </c>
      <c r="CZ31" s="107">
        <v>250</v>
      </c>
      <c r="DA31" s="107">
        <v>250</v>
      </c>
      <c r="DB31" s="107">
        <v>255</v>
      </c>
      <c r="DC31" s="107">
        <v>270</v>
      </c>
      <c r="DD31" s="107">
        <v>270</v>
      </c>
      <c r="DE31" s="107">
        <v>270</v>
      </c>
      <c r="DF31" s="107">
        <v>280</v>
      </c>
      <c r="DG31" s="107">
        <v>285</v>
      </c>
      <c r="DH31" s="107">
        <v>285</v>
      </c>
      <c r="DI31" s="107">
        <v>285</v>
      </c>
      <c r="DJ31" s="107">
        <v>290</v>
      </c>
      <c r="DK31" s="107">
        <v>300</v>
      </c>
      <c r="DL31" s="107">
        <v>300</v>
      </c>
      <c r="DM31" s="107">
        <v>300</v>
      </c>
      <c r="DN31" s="107">
        <v>300</v>
      </c>
      <c r="DO31" s="107">
        <v>305</v>
      </c>
      <c r="DP31" s="107">
        <v>310</v>
      </c>
      <c r="DQ31" s="107">
        <v>310</v>
      </c>
      <c r="DR31" s="107">
        <v>310</v>
      </c>
      <c r="DS31" s="107">
        <v>315</v>
      </c>
      <c r="DT31" s="107">
        <v>320</v>
      </c>
      <c r="DU31" s="107">
        <v>320</v>
      </c>
      <c r="DV31" s="107">
        <v>325</v>
      </c>
      <c r="DW31" s="107">
        <v>325</v>
      </c>
      <c r="DX31" s="107">
        <v>330</v>
      </c>
      <c r="DY31" s="107">
        <v>330</v>
      </c>
      <c r="DZ31" s="107">
        <v>340</v>
      </c>
      <c r="EA31" s="107">
        <v>340</v>
      </c>
      <c r="EB31" s="107">
        <v>345</v>
      </c>
      <c r="EC31" s="107">
        <v>350</v>
      </c>
      <c r="ED31" s="107">
        <v>355</v>
      </c>
      <c r="EE31" s="107">
        <v>360</v>
      </c>
      <c r="EF31" s="107">
        <v>360</v>
      </c>
      <c r="EG31" s="107">
        <v>360</v>
      </c>
      <c r="EH31" s="107">
        <v>360</v>
      </c>
      <c r="EI31" s="107">
        <v>365</v>
      </c>
      <c r="EJ31" s="107">
        <v>375</v>
      </c>
      <c r="EK31" s="107">
        <v>375</v>
      </c>
      <c r="EL31" s="107">
        <v>375</v>
      </c>
      <c r="EM31" s="107">
        <v>380</v>
      </c>
      <c r="EN31" s="107">
        <v>380</v>
      </c>
      <c r="EO31" s="107">
        <v>382</v>
      </c>
      <c r="EP31" s="107">
        <v>385</v>
      </c>
      <c r="EQ31" s="107">
        <v>390</v>
      </c>
      <c r="ER31" s="107">
        <v>390</v>
      </c>
      <c r="ES31" s="107">
        <v>395</v>
      </c>
      <c r="ET31" s="107">
        <v>395</v>
      </c>
      <c r="EU31" s="107">
        <v>400</v>
      </c>
      <c r="EV31" s="107">
        <v>402</v>
      </c>
      <c r="EW31" s="107">
        <v>410</v>
      </c>
      <c r="EX31" s="107">
        <v>410</v>
      </c>
      <c r="EY31" s="107">
        <v>415</v>
      </c>
      <c r="EZ31" s="107">
        <v>415</v>
      </c>
      <c r="FA31" s="107">
        <v>420</v>
      </c>
      <c r="FB31" s="107">
        <v>440</v>
      </c>
      <c r="FC31" s="107">
        <v>445</v>
      </c>
      <c r="FD31" s="107">
        <v>450</v>
      </c>
      <c r="FE31" s="107">
        <v>460</v>
      </c>
      <c r="FF31" s="107">
        <v>466</v>
      </c>
      <c r="FG31" s="107">
        <v>470</v>
      </c>
      <c r="FH31" s="107">
        <v>475</v>
      </c>
      <c r="FI31" s="107">
        <v>480</v>
      </c>
      <c r="FJ31" s="107">
        <v>510</v>
      </c>
      <c r="FK31" s="107">
        <v>520</v>
      </c>
      <c r="FL31" s="107">
        <v>539</v>
      </c>
      <c r="FM31" s="107">
        <v>555</v>
      </c>
      <c r="FN31" s="107">
        <v>569</v>
      </c>
      <c r="FO31" s="107">
        <v>575</v>
      </c>
      <c r="FP31" s="103">
        <v>660</v>
      </c>
    </row>
    <row r="32" spans="1:172">
      <c r="A32" s="104">
        <v>31</v>
      </c>
      <c r="B32" s="107">
        <v>-499</v>
      </c>
      <c r="C32" s="107">
        <v>-438</v>
      </c>
      <c r="D32" s="107">
        <v>-220</v>
      </c>
      <c r="E32" s="107">
        <v>-219</v>
      </c>
      <c r="F32" s="107">
        <v>-218</v>
      </c>
      <c r="G32" s="107">
        <v>-200</v>
      </c>
      <c r="H32" s="107">
        <v>-120</v>
      </c>
      <c r="I32" s="107">
        <v>-113</v>
      </c>
      <c r="J32" s="107">
        <v>-95</v>
      </c>
      <c r="K32" s="107">
        <v>-95</v>
      </c>
      <c r="L32" s="107">
        <v>-90</v>
      </c>
      <c r="M32" s="107">
        <v>-90</v>
      </c>
      <c r="N32" s="107">
        <v>-80</v>
      </c>
      <c r="O32" s="107">
        <v>-75</v>
      </c>
      <c r="P32" s="107">
        <v>-70</v>
      </c>
      <c r="Q32" s="107">
        <v>-65</v>
      </c>
      <c r="R32" s="107">
        <v>-55</v>
      </c>
      <c r="S32" s="107">
        <v>-50</v>
      </c>
      <c r="T32" s="107">
        <v>-40</v>
      </c>
      <c r="U32" s="107">
        <v>-40</v>
      </c>
      <c r="V32" s="107">
        <v>-35</v>
      </c>
      <c r="W32" s="107">
        <v>-35</v>
      </c>
      <c r="X32" s="107">
        <v>-30</v>
      </c>
      <c r="Y32" s="107">
        <v>-30</v>
      </c>
      <c r="Z32" s="107">
        <v>-25</v>
      </c>
      <c r="AA32" s="107">
        <v>-20</v>
      </c>
      <c r="AB32" s="107">
        <v>-15</v>
      </c>
      <c r="AC32" s="107">
        <v>-5</v>
      </c>
      <c r="AD32" s="107">
        <v>-5</v>
      </c>
      <c r="AE32" s="107">
        <v>0</v>
      </c>
      <c r="AF32" s="106">
        <v>0</v>
      </c>
      <c r="AG32" s="107">
        <v>5</v>
      </c>
      <c r="AH32" s="107">
        <v>5</v>
      </c>
      <c r="AI32" s="107">
        <v>5</v>
      </c>
      <c r="AJ32" s="107">
        <v>5</v>
      </c>
      <c r="AK32" s="107">
        <v>15</v>
      </c>
      <c r="AL32" s="107">
        <v>15</v>
      </c>
      <c r="AM32" s="107">
        <v>15</v>
      </c>
      <c r="AN32" s="107">
        <v>15</v>
      </c>
      <c r="AO32" s="107">
        <v>15</v>
      </c>
      <c r="AP32" s="107">
        <v>20</v>
      </c>
      <c r="AQ32" s="107">
        <v>20</v>
      </c>
      <c r="AR32" s="107">
        <v>20</v>
      </c>
      <c r="AS32" s="107">
        <v>20</v>
      </c>
      <c r="AT32" s="107">
        <v>25</v>
      </c>
      <c r="AU32" s="107">
        <v>25</v>
      </c>
      <c r="AV32" s="107">
        <v>30</v>
      </c>
      <c r="AW32" s="107">
        <v>30</v>
      </c>
      <c r="AX32" s="107">
        <v>30</v>
      </c>
      <c r="AY32" s="107">
        <v>30</v>
      </c>
      <c r="AZ32" s="107">
        <v>35</v>
      </c>
      <c r="BA32" s="107">
        <v>35</v>
      </c>
      <c r="BB32" s="107">
        <v>35</v>
      </c>
      <c r="BC32" s="107">
        <v>40</v>
      </c>
      <c r="BD32" s="107">
        <v>40</v>
      </c>
      <c r="BE32" s="107">
        <v>45</v>
      </c>
      <c r="BF32" s="107">
        <v>45</v>
      </c>
      <c r="BG32" s="107">
        <v>55</v>
      </c>
      <c r="BH32" s="107">
        <v>60</v>
      </c>
      <c r="BI32" s="107">
        <v>65</v>
      </c>
      <c r="BJ32" s="107">
        <v>70</v>
      </c>
      <c r="BK32" s="107">
        <v>70</v>
      </c>
      <c r="BL32" s="107">
        <v>70</v>
      </c>
      <c r="BM32" s="107">
        <v>80</v>
      </c>
      <c r="BN32" s="107">
        <v>80</v>
      </c>
      <c r="BO32" s="107">
        <v>85</v>
      </c>
      <c r="BP32" s="107">
        <v>85</v>
      </c>
      <c r="BQ32" s="107">
        <v>90</v>
      </c>
      <c r="BR32" s="107">
        <v>95</v>
      </c>
      <c r="BS32" s="107">
        <v>95</v>
      </c>
      <c r="BT32" s="107">
        <v>105</v>
      </c>
      <c r="BU32" s="107">
        <v>105</v>
      </c>
      <c r="BV32" s="107">
        <v>110</v>
      </c>
      <c r="BW32" s="107">
        <v>110</v>
      </c>
      <c r="BX32" s="107">
        <v>115</v>
      </c>
      <c r="BY32" s="107">
        <v>115</v>
      </c>
      <c r="BZ32" s="107">
        <v>120</v>
      </c>
      <c r="CA32" s="107">
        <v>120</v>
      </c>
      <c r="CB32" s="107">
        <v>125</v>
      </c>
      <c r="CC32" s="107">
        <v>140</v>
      </c>
      <c r="CD32" s="107">
        <v>140</v>
      </c>
      <c r="CE32" s="107">
        <v>140</v>
      </c>
      <c r="CF32" s="107">
        <v>145</v>
      </c>
      <c r="CG32" s="107">
        <v>150</v>
      </c>
      <c r="CH32" s="107">
        <v>155</v>
      </c>
      <c r="CI32" s="107">
        <v>160</v>
      </c>
      <c r="CJ32" s="107">
        <v>165</v>
      </c>
      <c r="CK32" s="107">
        <v>170</v>
      </c>
      <c r="CL32" s="107">
        <v>185</v>
      </c>
      <c r="CM32" s="107">
        <v>185</v>
      </c>
      <c r="CN32" s="107">
        <v>195</v>
      </c>
      <c r="CO32" s="107">
        <v>205</v>
      </c>
      <c r="CP32" s="107">
        <v>215</v>
      </c>
      <c r="CQ32" s="107">
        <v>215</v>
      </c>
      <c r="CR32" s="107">
        <v>220</v>
      </c>
      <c r="CS32" s="107">
        <v>225</v>
      </c>
      <c r="CT32" s="107">
        <v>230</v>
      </c>
      <c r="CU32" s="107">
        <v>235</v>
      </c>
      <c r="CV32" s="107">
        <v>235</v>
      </c>
      <c r="CW32" s="107">
        <v>240</v>
      </c>
      <c r="CX32" s="107">
        <v>247</v>
      </c>
      <c r="CY32" s="107">
        <v>250</v>
      </c>
      <c r="CZ32" s="107">
        <v>250</v>
      </c>
      <c r="DA32" s="107">
        <v>250</v>
      </c>
      <c r="DB32" s="107">
        <v>255</v>
      </c>
      <c r="DC32" s="107">
        <v>270</v>
      </c>
      <c r="DD32" s="107">
        <v>270</v>
      </c>
      <c r="DE32" s="107">
        <v>270</v>
      </c>
      <c r="DF32" s="107">
        <v>280</v>
      </c>
      <c r="DG32" s="107">
        <v>285</v>
      </c>
      <c r="DH32" s="107">
        <v>285</v>
      </c>
      <c r="DI32" s="107">
        <v>285</v>
      </c>
      <c r="DJ32" s="107">
        <v>290</v>
      </c>
      <c r="DK32" s="107">
        <v>300</v>
      </c>
      <c r="DL32" s="107">
        <v>300</v>
      </c>
      <c r="DM32" s="107">
        <v>300</v>
      </c>
      <c r="DN32" s="107">
        <v>300</v>
      </c>
      <c r="DO32" s="107">
        <v>305</v>
      </c>
      <c r="DP32" s="107">
        <v>310</v>
      </c>
      <c r="DQ32" s="107">
        <v>310</v>
      </c>
      <c r="DR32" s="107">
        <v>310</v>
      </c>
      <c r="DS32" s="107">
        <v>315</v>
      </c>
      <c r="DT32" s="107">
        <v>320</v>
      </c>
      <c r="DU32" s="107">
        <v>320</v>
      </c>
      <c r="DV32" s="107">
        <v>325</v>
      </c>
      <c r="DW32" s="107">
        <v>325</v>
      </c>
      <c r="DX32" s="107">
        <v>330</v>
      </c>
      <c r="DY32" s="107">
        <v>330</v>
      </c>
      <c r="DZ32" s="107">
        <v>340</v>
      </c>
      <c r="EA32" s="107">
        <v>340</v>
      </c>
      <c r="EB32" s="107">
        <v>345</v>
      </c>
      <c r="EC32" s="107">
        <v>350</v>
      </c>
      <c r="ED32" s="107">
        <v>355</v>
      </c>
      <c r="EE32" s="107">
        <v>360</v>
      </c>
      <c r="EF32" s="107">
        <v>360</v>
      </c>
      <c r="EG32" s="107">
        <v>360</v>
      </c>
      <c r="EH32" s="107">
        <v>360</v>
      </c>
      <c r="EI32" s="107">
        <v>365</v>
      </c>
      <c r="EJ32" s="107">
        <v>375</v>
      </c>
      <c r="EK32" s="107">
        <v>375</v>
      </c>
      <c r="EL32" s="107">
        <v>375</v>
      </c>
      <c r="EM32" s="107">
        <v>380</v>
      </c>
      <c r="EN32" s="107">
        <v>380</v>
      </c>
      <c r="EO32" s="107">
        <v>382</v>
      </c>
      <c r="EP32" s="107">
        <v>385</v>
      </c>
      <c r="EQ32" s="107">
        <v>390</v>
      </c>
      <c r="ER32" s="107">
        <v>390</v>
      </c>
      <c r="ES32" s="107">
        <v>395</v>
      </c>
      <c r="ET32" s="107">
        <v>395</v>
      </c>
      <c r="EU32" s="107">
        <v>400</v>
      </c>
      <c r="EV32" s="107">
        <v>402</v>
      </c>
      <c r="EW32" s="107">
        <v>410</v>
      </c>
      <c r="EX32" s="107">
        <v>410</v>
      </c>
      <c r="EY32" s="107">
        <v>415</v>
      </c>
      <c r="EZ32" s="107">
        <v>415</v>
      </c>
      <c r="FA32" s="107">
        <v>420</v>
      </c>
      <c r="FB32" s="107">
        <v>440</v>
      </c>
      <c r="FC32" s="107">
        <v>445</v>
      </c>
      <c r="FD32" s="107">
        <v>450</v>
      </c>
      <c r="FE32" s="107">
        <v>460</v>
      </c>
      <c r="FF32" s="107">
        <v>466</v>
      </c>
      <c r="FG32" s="107">
        <v>470</v>
      </c>
      <c r="FH32" s="107">
        <v>475</v>
      </c>
      <c r="FI32" s="107">
        <v>480</v>
      </c>
      <c r="FJ32" s="107">
        <v>510</v>
      </c>
      <c r="FK32" s="107">
        <v>520</v>
      </c>
      <c r="FL32" s="107">
        <v>539</v>
      </c>
      <c r="FM32" s="107">
        <v>555</v>
      </c>
      <c r="FN32" s="107">
        <v>569</v>
      </c>
      <c r="FO32" s="107">
        <v>575</v>
      </c>
      <c r="FP32" s="103">
        <v>660</v>
      </c>
    </row>
    <row r="33" spans="1:172">
      <c r="A33" s="104">
        <v>32</v>
      </c>
      <c r="B33" s="107">
        <v>-504</v>
      </c>
      <c r="C33" s="107">
        <v>-443</v>
      </c>
      <c r="D33" s="107">
        <v>-225</v>
      </c>
      <c r="E33" s="107">
        <v>-224</v>
      </c>
      <c r="F33" s="107">
        <v>-223</v>
      </c>
      <c r="G33" s="107">
        <v>-205</v>
      </c>
      <c r="H33" s="107">
        <v>-125</v>
      </c>
      <c r="I33" s="107">
        <v>-118</v>
      </c>
      <c r="J33" s="107">
        <v>-100</v>
      </c>
      <c r="K33" s="107">
        <v>-100</v>
      </c>
      <c r="L33" s="107">
        <v>-95</v>
      </c>
      <c r="M33" s="107">
        <v>-95</v>
      </c>
      <c r="N33" s="107">
        <v>-85</v>
      </c>
      <c r="O33" s="107">
        <v>-80</v>
      </c>
      <c r="P33" s="107">
        <v>-75</v>
      </c>
      <c r="Q33" s="107">
        <v>-70</v>
      </c>
      <c r="R33" s="107">
        <v>-60</v>
      </c>
      <c r="S33" s="107">
        <v>-55</v>
      </c>
      <c r="T33" s="107">
        <v>-45</v>
      </c>
      <c r="U33" s="107">
        <v>-45</v>
      </c>
      <c r="V33" s="107">
        <v>-40</v>
      </c>
      <c r="W33" s="107">
        <v>-40</v>
      </c>
      <c r="X33" s="107">
        <v>-35</v>
      </c>
      <c r="Y33" s="107">
        <v>-35</v>
      </c>
      <c r="Z33" s="107">
        <v>-30</v>
      </c>
      <c r="AA33" s="107">
        <v>-25</v>
      </c>
      <c r="AB33" s="107">
        <v>-20</v>
      </c>
      <c r="AC33" s="107">
        <v>-10</v>
      </c>
      <c r="AD33" s="107">
        <v>-10</v>
      </c>
      <c r="AE33" s="107">
        <v>-5</v>
      </c>
      <c r="AF33" s="107">
        <v>-5</v>
      </c>
      <c r="AG33" s="106">
        <v>0</v>
      </c>
      <c r="AH33" s="107">
        <v>0</v>
      </c>
      <c r="AI33" s="107">
        <v>0</v>
      </c>
      <c r="AJ33" s="107">
        <v>0</v>
      </c>
      <c r="AK33" s="107">
        <v>10</v>
      </c>
      <c r="AL33" s="107">
        <v>10</v>
      </c>
      <c r="AM33" s="107">
        <v>10</v>
      </c>
      <c r="AN33" s="107">
        <v>10</v>
      </c>
      <c r="AO33" s="107">
        <v>10</v>
      </c>
      <c r="AP33" s="107">
        <v>15</v>
      </c>
      <c r="AQ33" s="107">
        <v>15</v>
      </c>
      <c r="AR33" s="107">
        <v>15</v>
      </c>
      <c r="AS33" s="107">
        <v>15</v>
      </c>
      <c r="AT33" s="107">
        <v>20</v>
      </c>
      <c r="AU33" s="107">
        <v>20</v>
      </c>
      <c r="AV33" s="107">
        <v>25</v>
      </c>
      <c r="AW33" s="107">
        <v>25</v>
      </c>
      <c r="AX33" s="107">
        <v>25</v>
      </c>
      <c r="AY33" s="107">
        <v>25</v>
      </c>
      <c r="AZ33" s="107">
        <v>30</v>
      </c>
      <c r="BA33" s="107">
        <v>30</v>
      </c>
      <c r="BB33" s="107">
        <v>30</v>
      </c>
      <c r="BC33" s="107">
        <v>35</v>
      </c>
      <c r="BD33" s="107">
        <v>35</v>
      </c>
      <c r="BE33" s="107">
        <v>40</v>
      </c>
      <c r="BF33" s="107">
        <v>40</v>
      </c>
      <c r="BG33" s="107">
        <v>50</v>
      </c>
      <c r="BH33" s="107">
        <v>55</v>
      </c>
      <c r="BI33" s="107">
        <v>60</v>
      </c>
      <c r="BJ33" s="107">
        <v>65</v>
      </c>
      <c r="BK33" s="107">
        <v>65</v>
      </c>
      <c r="BL33" s="107">
        <v>65</v>
      </c>
      <c r="BM33" s="107">
        <v>75</v>
      </c>
      <c r="BN33" s="107">
        <v>75</v>
      </c>
      <c r="BO33" s="107">
        <v>80</v>
      </c>
      <c r="BP33" s="107">
        <v>80</v>
      </c>
      <c r="BQ33" s="107">
        <v>85</v>
      </c>
      <c r="BR33" s="107">
        <v>90</v>
      </c>
      <c r="BS33" s="107">
        <v>90</v>
      </c>
      <c r="BT33" s="107">
        <v>100</v>
      </c>
      <c r="BU33" s="107">
        <v>100</v>
      </c>
      <c r="BV33" s="107">
        <v>105</v>
      </c>
      <c r="BW33" s="107">
        <v>105</v>
      </c>
      <c r="BX33" s="107">
        <v>110</v>
      </c>
      <c r="BY33" s="107">
        <v>110</v>
      </c>
      <c r="BZ33" s="107">
        <v>115</v>
      </c>
      <c r="CA33" s="107">
        <v>115</v>
      </c>
      <c r="CB33" s="107">
        <v>120</v>
      </c>
      <c r="CC33" s="107">
        <v>135</v>
      </c>
      <c r="CD33" s="107">
        <v>135</v>
      </c>
      <c r="CE33" s="107">
        <v>135</v>
      </c>
      <c r="CF33" s="107">
        <v>140</v>
      </c>
      <c r="CG33" s="107">
        <v>145</v>
      </c>
      <c r="CH33" s="107">
        <v>150</v>
      </c>
      <c r="CI33" s="107">
        <v>155</v>
      </c>
      <c r="CJ33" s="107">
        <v>160</v>
      </c>
      <c r="CK33" s="107">
        <v>165</v>
      </c>
      <c r="CL33" s="107">
        <v>180</v>
      </c>
      <c r="CM33" s="107">
        <v>180</v>
      </c>
      <c r="CN33" s="107">
        <v>190</v>
      </c>
      <c r="CO33" s="107">
        <v>200</v>
      </c>
      <c r="CP33" s="107">
        <v>210</v>
      </c>
      <c r="CQ33" s="107">
        <v>210</v>
      </c>
      <c r="CR33" s="107">
        <v>215</v>
      </c>
      <c r="CS33" s="107">
        <v>220</v>
      </c>
      <c r="CT33" s="107">
        <v>225</v>
      </c>
      <c r="CU33" s="107">
        <v>230</v>
      </c>
      <c r="CV33" s="107">
        <v>230</v>
      </c>
      <c r="CW33" s="107">
        <v>235</v>
      </c>
      <c r="CX33" s="107">
        <v>242</v>
      </c>
      <c r="CY33" s="107">
        <v>245</v>
      </c>
      <c r="CZ33" s="107">
        <v>245</v>
      </c>
      <c r="DA33" s="107">
        <v>245</v>
      </c>
      <c r="DB33" s="107">
        <v>250</v>
      </c>
      <c r="DC33" s="107">
        <v>265</v>
      </c>
      <c r="DD33" s="107">
        <v>265</v>
      </c>
      <c r="DE33" s="107">
        <v>265</v>
      </c>
      <c r="DF33" s="107">
        <v>275</v>
      </c>
      <c r="DG33" s="107">
        <v>280</v>
      </c>
      <c r="DH33" s="107">
        <v>280</v>
      </c>
      <c r="DI33" s="107">
        <v>280</v>
      </c>
      <c r="DJ33" s="107">
        <v>285</v>
      </c>
      <c r="DK33" s="107">
        <v>295</v>
      </c>
      <c r="DL33" s="107">
        <v>295</v>
      </c>
      <c r="DM33" s="107">
        <v>295</v>
      </c>
      <c r="DN33" s="107">
        <v>295</v>
      </c>
      <c r="DO33" s="107">
        <v>300</v>
      </c>
      <c r="DP33" s="107">
        <v>305</v>
      </c>
      <c r="DQ33" s="107">
        <v>305</v>
      </c>
      <c r="DR33" s="107">
        <v>305</v>
      </c>
      <c r="DS33" s="107">
        <v>310</v>
      </c>
      <c r="DT33" s="107">
        <v>315</v>
      </c>
      <c r="DU33" s="107">
        <v>315</v>
      </c>
      <c r="DV33" s="107">
        <v>320</v>
      </c>
      <c r="DW33" s="107">
        <v>320</v>
      </c>
      <c r="DX33" s="107">
        <v>325</v>
      </c>
      <c r="DY33" s="107">
        <v>325</v>
      </c>
      <c r="DZ33" s="107">
        <v>335</v>
      </c>
      <c r="EA33" s="107">
        <v>335</v>
      </c>
      <c r="EB33" s="107">
        <v>340</v>
      </c>
      <c r="EC33" s="107">
        <v>345</v>
      </c>
      <c r="ED33" s="107">
        <v>350</v>
      </c>
      <c r="EE33" s="107">
        <v>355</v>
      </c>
      <c r="EF33" s="107">
        <v>355</v>
      </c>
      <c r="EG33" s="107">
        <v>355</v>
      </c>
      <c r="EH33" s="107">
        <v>355</v>
      </c>
      <c r="EI33" s="107">
        <v>360</v>
      </c>
      <c r="EJ33" s="107">
        <v>370</v>
      </c>
      <c r="EK33" s="107">
        <v>370</v>
      </c>
      <c r="EL33" s="107">
        <v>370</v>
      </c>
      <c r="EM33" s="107">
        <v>375</v>
      </c>
      <c r="EN33" s="107">
        <v>375</v>
      </c>
      <c r="EO33" s="107">
        <v>377</v>
      </c>
      <c r="EP33" s="107">
        <v>380</v>
      </c>
      <c r="EQ33" s="107">
        <v>385</v>
      </c>
      <c r="ER33" s="107">
        <v>385</v>
      </c>
      <c r="ES33" s="107">
        <v>390</v>
      </c>
      <c r="ET33" s="107">
        <v>390</v>
      </c>
      <c r="EU33" s="107">
        <v>395</v>
      </c>
      <c r="EV33" s="107">
        <v>397</v>
      </c>
      <c r="EW33" s="107">
        <v>405</v>
      </c>
      <c r="EX33" s="107">
        <v>405</v>
      </c>
      <c r="EY33" s="107">
        <v>410</v>
      </c>
      <c r="EZ33" s="107">
        <v>410</v>
      </c>
      <c r="FA33" s="107">
        <v>415</v>
      </c>
      <c r="FB33" s="107">
        <v>435</v>
      </c>
      <c r="FC33" s="107">
        <v>440</v>
      </c>
      <c r="FD33" s="107">
        <v>445</v>
      </c>
      <c r="FE33" s="107">
        <v>455</v>
      </c>
      <c r="FF33" s="107">
        <v>461</v>
      </c>
      <c r="FG33" s="107">
        <v>465</v>
      </c>
      <c r="FH33" s="107">
        <v>470</v>
      </c>
      <c r="FI33" s="107">
        <v>475</v>
      </c>
      <c r="FJ33" s="107">
        <v>505</v>
      </c>
      <c r="FK33" s="107">
        <v>515</v>
      </c>
      <c r="FL33" s="107">
        <v>534</v>
      </c>
      <c r="FM33" s="107">
        <v>550</v>
      </c>
      <c r="FN33" s="107">
        <v>564</v>
      </c>
      <c r="FO33" s="107">
        <v>570</v>
      </c>
      <c r="FP33" s="103">
        <v>655</v>
      </c>
    </row>
    <row r="34" spans="1:172">
      <c r="A34" s="104">
        <v>33</v>
      </c>
      <c r="B34" s="107">
        <v>-504</v>
      </c>
      <c r="C34" s="107">
        <v>-443</v>
      </c>
      <c r="D34" s="107">
        <v>-225</v>
      </c>
      <c r="E34" s="107">
        <v>-224</v>
      </c>
      <c r="F34" s="107">
        <v>-223</v>
      </c>
      <c r="G34" s="107">
        <v>-205</v>
      </c>
      <c r="H34" s="107">
        <v>-125</v>
      </c>
      <c r="I34" s="107">
        <v>-118</v>
      </c>
      <c r="J34" s="107">
        <v>-100</v>
      </c>
      <c r="K34" s="107">
        <v>-100</v>
      </c>
      <c r="L34" s="107">
        <v>-95</v>
      </c>
      <c r="M34" s="107">
        <v>-95</v>
      </c>
      <c r="N34" s="107">
        <v>-85</v>
      </c>
      <c r="O34" s="107">
        <v>-80</v>
      </c>
      <c r="P34" s="107">
        <v>-75</v>
      </c>
      <c r="Q34" s="107">
        <v>-70</v>
      </c>
      <c r="R34" s="107">
        <v>-60</v>
      </c>
      <c r="S34" s="107">
        <v>-55</v>
      </c>
      <c r="T34" s="107">
        <v>-45</v>
      </c>
      <c r="U34" s="107">
        <v>-45</v>
      </c>
      <c r="V34" s="107">
        <v>-40</v>
      </c>
      <c r="W34" s="107">
        <v>-40</v>
      </c>
      <c r="X34" s="107">
        <v>-35</v>
      </c>
      <c r="Y34" s="107">
        <v>-35</v>
      </c>
      <c r="Z34" s="107">
        <v>-30</v>
      </c>
      <c r="AA34" s="107">
        <v>-25</v>
      </c>
      <c r="AB34" s="107">
        <v>-20</v>
      </c>
      <c r="AC34" s="107">
        <v>-10</v>
      </c>
      <c r="AD34" s="107">
        <v>-10</v>
      </c>
      <c r="AE34" s="107">
        <v>-5</v>
      </c>
      <c r="AF34" s="107">
        <v>-5</v>
      </c>
      <c r="AG34" s="107">
        <v>0</v>
      </c>
      <c r="AH34" s="106">
        <v>0</v>
      </c>
      <c r="AI34" s="107">
        <v>0</v>
      </c>
      <c r="AJ34" s="107">
        <v>0</v>
      </c>
      <c r="AK34" s="107">
        <v>10</v>
      </c>
      <c r="AL34" s="107">
        <v>10</v>
      </c>
      <c r="AM34" s="107">
        <v>10</v>
      </c>
      <c r="AN34" s="107">
        <v>10</v>
      </c>
      <c r="AO34" s="107">
        <v>10</v>
      </c>
      <c r="AP34" s="107">
        <v>15</v>
      </c>
      <c r="AQ34" s="107">
        <v>15</v>
      </c>
      <c r="AR34" s="107">
        <v>15</v>
      </c>
      <c r="AS34" s="107">
        <v>15</v>
      </c>
      <c r="AT34" s="107">
        <v>20</v>
      </c>
      <c r="AU34" s="107">
        <v>20</v>
      </c>
      <c r="AV34" s="107">
        <v>25</v>
      </c>
      <c r="AW34" s="107">
        <v>25</v>
      </c>
      <c r="AX34" s="107">
        <v>25</v>
      </c>
      <c r="AY34" s="107">
        <v>25</v>
      </c>
      <c r="AZ34" s="107">
        <v>30</v>
      </c>
      <c r="BA34" s="107">
        <v>30</v>
      </c>
      <c r="BB34" s="107">
        <v>30</v>
      </c>
      <c r="BC34" s="107">
        <v>35</v>
      </c>
      <c r="BD34" s="107">
        <v>35</v>
      </c>
      <c r="BE34" s="107">
        <v>40</v>
      </c>
      <c r="BF34" s="107">
        <v>40</v>
      </c>
      <c r="BG34" s="107">
        <v>50</v>
      </c>
      <c r="BH34" s="107">
        <v>55</v>
      </c>
      <c r="BI34" s="107">
        <v>60</v>
      </c>
      <c r="BJ34" s="107">
        <v>65</v>
      </c>
      <c r="BK34" s="107">
        <v>65</v>
      </c>
      <c r="BL34" s="107">
        <v>65</v>
      </c>
      <c r="BM34" s="107">
        <v>75</v>
      </c>
      <c r="BN34" s="107">
        <v>75</v>
      </c>
      <c r="BO34" s="107">
        <v>80</v>
      </c>
      <c r="BP34" s="107">
        <v>80</v>
      </c>
      <c r="BQ34" s="107">
        <v>85</v>
      </c>
      <c r="BR34" s="107">
        <v>90</v>
      </c>
      <c r="BS34" s="107">
        <v>90</v>
      </c>
      <c r="BT34" s="107">
        <v>100</v>
      </c>
      <c r="BU34" s="107">
        <v>100</v>
      </c>
      <c r="BV34" s="107">
        <v>105</v>
      </c>
      <c r="BW34" s="107">
        <v>105</v>
      </c>
      <c r="BX34" s="107">
        <v>110</v>
      </c>
      <c r="BY34" s="107">
        <v>110</v>
      </c>
      <c r="BZ34" s="107">
        <v>115</v>
      </c>
      <c r="CA34" s="107">
        <v>115</v>
      </c>
      <c r="CB34" s="107">
        <v>120</v>
      </c>
      <c r="CC34" s="107">
        <v>135</v>
      </c>
      <c r="CD34" s="107">
        <v>135</v>
      </c>
      <c r="CE34" s="107">
        <v>135</v>
      </c>
      <c r="CF34" s="107">
        <v>140</v>
      </c>
      <c r="CG34" s="107">
        <v>145</v>
      </c>
      <c r="CH34" s="107">
        <v>150</v>
      </c>
      <c r="CI34" s="107">
        <v>155</v>
      </c>
      <c r="CJ34" s="107">
        <v>160</v>
      </c>
      <c r="CK34" s="107">
        <v>165</v>
      </c>
      <c r="CL34" s="107">
        <v>180</v>
      </c>
      <c r="CM34" s="107">
        <v>180</v>
      </c>
      <c r="CN34" s="107">
        <v>190</v>
      </c>
      <c r="CO34" s="107">
        <v>200</v>
      </c>
      <c r="CP34" s="107">
        <v>210</v>
      </c>
      <c r="CQ34" s="107">
        <v>210</v>
      </c>
      <c r="CR34" s="107">
        <v>215</v>
      </c>
      <c r="CS34" s="107">
        <v>220</v>
      </c>
      <c r="CT34" s="107">
        <v>225</v>
      </c>
      <c r="CU34" s="107">
        <v>230</v>
      </c>
      <c r="CV34" s="107">
        <v>230</v>
      </c>
      <c r="CW34" s="107">
        <v>235</v>
      </c>
      <c r="CX34" s="107">
        <v>242</v>
      </c>
      <c r="CY34" s="107">
        <v>245</v>
      </c>
      <c r="CZ34" s="107">
        <v>245</v>
      </c>
      <c r="DA34" s="107">
        <v>245</v>
      </c>
      <c r="DB34" s="107">
        <v>250</v>
      </c>
      <c r="DC34" s="107">
        <v>265</v>
      </c>
      <c r="DD34" s="107">
        <v>265</v>
      </c>
      <c r="DE34" s="107">
        <v>265</v>
      </c>
      <c r="DF34" s="107">
        <v>275</v>
      </c>
      <c r="DG34" s="107">
        <v>280</v>
      </c>
      <c r="DH34" s="107">
        <v>280</v>
      </c>
      <c r="DI34" s="107">
        <v>280</v>
      </c>
      <c r="DJ34" s="107">
        <v>285</v>
      </c>
      <c r="DK34" s="107">
        <v>295</v>
      </c>
      <c r="DL34" s="107">
        <v>295</v>
      </c>
      <c r="DM34" s="107">
        <v>295</v>
      </c>
      <c r="DN34" s="107">
        <v>295</v>
      </c>
      <c r="DO34" s="107">
        <v>300</v>
      </c>
      <c r="DP34" s="107">
        <v>305</v>
      </c>
      <c r="DQ34" s="107">
        <v>305</v>
      </c>
      <c r="DR34" s="107">
        <v>305</v>
      </c>
      <c r="DS34" s="107">
        <v>310</v>
      </c>
      <c r="DT34" s="107">
        <v>315</v>
      </c>
      <c r="DU34" s="107">
        <v>315</v>
      </c>
      <c r="DV34" s="107">
        <v>320</v>
      </c>
      <c r="DW34" s="107">
        <v>320</v>
      </c>
      <c r="DX34" s="107">
        <v>325</v>
      </c>
      <c r="DY34" s="107">
        <v>325</v>
      </c>
      <c r="DZ34" s="107">
        <v>335</v>
      </c>
      <c r="EA34" s="107">
        <v>335</v>
      </c>
      <c r="EB34" s="107">
        <v>340</v>
      </c>
      <c r="EC34" s="107">
        <v>345</v>
      </c>
      <c r="ED34" s="107">
        <v>350</v>
      </c>
      <c r="EE34" s="107">
        <v>355</v>
      </c>
      <c r="EF34" s="107">
        <v>355</v>
      </c>
      <c r="EG34" s="107">
        <v>355</v>
      </c>
      <c r="EH34" s="107">
        <v>355</v>
      </c>
      <c r="EI34" s="107">
        <v>360</v>
      </c>
      <c r="EJ34" s="107">
        <v>370</v>
      </c>
      <c r="EK34" s="107">
        <v>370</v>
      </c>
      <c r="EL34" s="107">
        <v>370</v>
      </c>
      <c r="EM34" s="107">
        <v>375</v>
      </c>
      <c r="EN34" s="107">
        <v>375</v>
      </c>
      <c r="EO34" s="107">
        <v>377</v>
      </c>
      <c r="EP34" s="107">
        <v>380</v>
      </c>
      <c r="EQ34" s="107">
        <v>385</v>
      </c>
      <c r="ER34" s="107">
        <v>385</v>
      </c>
      <c r="ES34" s="107">
        <v>390</v>
      </c>
      <c r="ET34" s="107">
        <v>390</v>
      </c>
      <c r="EU34" s="107">
        <v>395</v>
      </c>
      <c r="EV34" s="107">
        <v>397</v>
      </c>
      <c r="EW34" s="107">
        <v>405</v>
      </c>
      <c r="EX34" s="107">
        <v>405</v>
      </c>
      <c r="EY34" s="107">
        <v>410</v>
      </c>
      <c r="EZ34" s="107">
        <v>410</v>
      </c>
      <c r="FA34" s="107">
        <v>415</v>
      </c>
      <c r="FB34" s="107">
        <v>435</v>
      </c>
      <c r="FC34" s="107">
        <v>440</v>
      </c>
      <c r="FD34" s="107">
        <v>445</v>
      </c>
      <c r="FE34" s="107">
        <v>455</v>
      </c>
      <c r="FF34" s="107">
        <v>461</v>
      </c>
      <c r="FG34" s="107">
        <v>465</v>
      </c>
      <c r="FH34" s="107">
        <v>470</v>
      </c>
      <c r="FI34" s="107">
        <v>475</v>
      </c>
      <c r="FJ34" s="107">
        <v>505</v>
      </c>
      <c r="FK34" s="107">
        <v>515</v>
      </c>
      <c r="FL34" s="107">
        <v>534</v>
      </c>
      <c r="FM34" s="107">
        <v>550</v>
      </c>
      <c r="FN34" s="107">
        <v>564</v>
      </c>
      <c r="FO34" s="107">
        <v>570</v>
      </c>
      <c r="FP34" s="103">
        <v>655</v>
      </c>
    </row>
    <row r="35" spans="1:172">
      <c r="A35" s="104">
        <v>34</v>
      </c>
      <c r="B35" s="107">
        <v>-504</v>
      </c>
      <c r="C35" s="107">
        <v>-443</v>
      </c>
      <c r="D35" s="107">
        <v>-225</v>
      </c>
      <c r="E35" s="107">
        <v>-224</v>
      </c>
      <c r="F35" s="107">
        <v>-223</v>
      </c>
      <c r="G35" s="107">
        <v>-205</v>
      </c>
      <c r="H35" s="107">
        <v>-125</v>
      </c>
      <c r="I35" s="107">
        <v>-118</v>
      </c>
      <c r="J35" s="107">
        <v>-100</v>
      </c>
      <c r="K35" s="107">
        <v>-100</v>
      </c>
      <c r="L35" s="107">
        <v>-95</v>
      </c>
      <c r="M35" s="107">
        <v>-95</v>
      </c>
      <c r="N35" s="107">
        <v>-85</v>
      </c>
      <c r="O35" s="107">
        <v>-80</v>
      </c>
      <c r="P35" s="107">
        <v>-75</v>
      </c>
      <c r="Q35" s="107">
        <v>-70</v>
      </c>
      <c r="R35" s="107">
        <v>-60</v>
      </c>
      <c r="S35" s="107">
        <v>-55</v>
      </c>
      <c r="T35" s="107">
        <v>-45</v>
      </c>
      <c r="U35" s="107">
        <v>-45</v>
      </c>
      <c r="V35" s="107">
        <v>-40</v>
      </c>
      <c r="W35" s="107">
        <v>-40</v>
      </c>
      <c r="X35" s="107">
        <v>-35</v>
      </c>
      <c r="Y35" s="107">
        <v>-35</v>
      </c>
      <c r="Z35" s="107">
        <v>-30</v>
      </c>
      <c r="AA35" s="107">
        <v>-25</v>
      </c>
      <c r="AB35" s="107">
        <v>-20</v>
      </c>
      <c r="AC35" s="107">
        <v>-10</v>
      </c>
      <c r="AD35" s="107">
        <v>-10</v>
      </c>
      <c r="AE35" s="107">
        <v>-5</v>
      </c>
      <c r="AF35" s="107">
        <v>-5</v>
      </c>
      <c r="AG35" s="107">
        <v>0</v>
      </c>
      <c r="AH35" s="107">
        <v>0</v>
      </c>
      <c r="AI35" s="106">
        <v>0</v>
      </c>
      <c r="AJ35" s="107">
        <v>0</v>
      </c>
      <c r="AK35" s="107">
        <v>10</v>
      </c>
      <c r="AL35" s="107">
        <v>10</v>
      </c>
      <c r="AM35" s="107">
        <v>10</v>
      </c>
      <c r="AN35" s="107">
        <v>10</v>
      </c>
      <c r="AO35" s="107">
        <v>10</v>
      </c>
      <c r="AP35" s="107">
        <v>15</v>
      </c>
      <c r="AQ35" s="107">
        <v>15</v>
      </c>
      <c r="AR35" s="107">
        <v>15</v>
      </c>
      <c r="AS35" s="107">
        <v>15</v>
      </c>
      <c r="AT35" s="107">
        <v>20</v>
      </c>
      <c r="AU35" s="107">
        <v>20</v>
      </c>
      <c r="AV35" s="107">
        <v>25</v>
      </c>
      <c r="AW35" s="107">
        <v>25</v>
      </c>
      <c r="AX35" s="107">
        <v>25</v>
      </c>
      <c r="AY35" s="107">
        <v>25</v>
      </c>
      <c r="AZ35" s="107">
        <v>30</v>
      </c>
      <c r="BA35" s="107">
        <v>30</v>
      </c>
      <c r="BB35" s="107">
        <v>30</v>
      </c>
      <c r="BC35" s="107">
        <v>35</v>
      </c>
      <c r="BD35" s="107">
        <v>35</v>
      </c>
      <c r="BE35" s="107">
        <v>40</v>
      </c>
      <c r="BF35" s="107">
        <v>40</v>
      </c>
      <c r="BG35" s="107">
        <v>50</v>
      </c>
      <c r="BH35" s="107">
        <v>55</v>
      </c>
      <c r="BI35" s="107">
        <v>60</v>
      </c>
      <c r="BJ35" s="107">
        <v>65</v>
      </c>
      <c r="BK35" s="107">
        <v>65</v>
      </c>
      <c r="BL35" s="107">
        <v>65</v>
      </c>
      <c r="BM35" s="107">
        <v>75</v>
      </c>
      <c r="BN35" s="107">
        <v>75</v>
      </c>
      <c r="BO35" s="107">
        <v>80</v>
      </c>
      <c r="BP35" s="107">
        <v>80</v>
      </c>
      <c r="BQ35" s="107">
        <v>85</v>
      </c>
      <c r="BR35" s="107">
        <v>90</v>
      </c>
      <c r="BS35" s="107">
        <v>90</v>
      </c>
      <c r="BT35" s="107">
        <v>100</v>
      </c>
      <c r="BU35" s="107">
        <v>100</v>
      </c>
      <c r="BV35" s="107">
        <v>105</v>
      </c>
      <c r="BW35" s="107">
        <v>105</v>
      </c>
      <c r="BX35" s="107">
        <v>110</v>
      </c>
      <c r="BY35" s="107">
        <v>110</v>
      </c>
      <c r="BZ35" s="107">
        <v>115</v>
      </c>
      <c r="CA35" s="107">
        <v>115</v>
      </c>
      <c r="CB35" s="107">
        <v>120</v>
      </c>
      <c r="CC35" s="107">
        <v>135</v>
      </c>
      <c r="CD35" s="107">
        <v>135</v>
      </c>
      <c r="CE35" s="107">
        <v>135</v>
      </c>
      <c r="CF35" s="107">
        <v>140</v>
      </c>
      <c r="CG35" s="107">
        <v>145</v>
      </c>
      <c r="CH35" s="107">
        <v>150</v>
      </c>
      <c r="CI35" s="107">
        <v>155</v>
      </c>
      <c r="CJ35" s="107">
        <v>160</v>
      </c>
      <c r="CK35" s="107">
        <v>165</v>
      </c>
      <c r="CL35" s="107">
        <v>180</v>
      </c>
      <c r="CM35" s="107">
        <v>180</v>
      </c>
      <c r="CN35" s="107">
        <v>190</v>
      </c>
      <c r="CO35" s="107">
        <v>200</v>
      </c>
      <c r="CP35" s="107">
        <v>210</v>
      </c>
      <c r="CQ35" s="107">
        <v>210</v>
      </c>
      <c r="CR35" s="107">
        <v>215</v>
      </c>
      <c r="CS35" s="107">
        <v>220</v>
      </c>
      <c r="CT35" s="107">
        <v>225</v>
      </c>
      <c r="CU35" s="107">
        <v>230</v>
      </c>
      <c r="CV35" s="107">
        <v>230</v>
      </c>
      <c r="CW35" s="107">
        <v>235</v>
      </c>
      <c r="CX35" s="107">
        <v>242</v>
      </c>
      <c r="CY35" s="107">
        <v>245</v>
      </c>
      <c r="CZ35" s="107">
        <v>245</v>
      </c>
      <c r="DA35" s="107">
        <v>245</v>
      </c>
      <c r="DB35" s="107">
        <v>250</v>
      </c>
      <c r="DC35" s="107">
        <v>265</v>
      </c>
      <c r="DD35" s="107">
        <v>265</v>
      </c>
      <c r="DE35" s="107">
        <v>265</v>
      </c>
      <c r="DF35" s="107">
        <v>275</v>
      </c>
      <c r="DG35" s="107">
        <v>280</v>
      </c>
      <c r="DH35" s="107">
        <v>280</v>
      </c>
      <c r="DI35" s="107">
        <v>280</v>
      </c>
      <c r="DJ35" s="107">
        <v>285</v>
      </c>
      <c r="DK35" s="107">
        <v>295</v>
      </c>
      <c r="DL35" s="107">
        <v>295</v>
      </c>
      <c r="DM35" s="107">
        <v>295</v>
      </c>
      <c r="DN35" s="107">
        <v>295</v>
      </c>
      <c r="DO35" s="107">
        <v>300</v>
      </c>
      <c r="DP35" s="107">
        <v>305</v>
      </c>
      <c r="DQ35" s="107">
        <v>305</v>
      </c>
      <c r="DR35" s="107">
        <v>305</v>
      </c>
      <c r="DS35" s="107">
        <v>310</v>
      </c>
      <c r="DT35" s="107">
        <v>315</v>
      </c>
      <c r="DU35" s="107">
        <v>315</v>
      </c>
      <c r="DV35" s="107">
        <v>320</v>
      </c>
      <c r="DW35" s="107">
        <v>320</v>
      </c>
      <c r="DX35" s="107">
        <v>325</v>
      </c>
      <c r="DY35" s="107">
        <v>325</v>
      </c>
      <c r="DZ35" s="107">
        <v>335</v>
      </c>
      <c r="EA35" s="107">
        <v>335</v>
      </c>
      <c r="EB35" s="107">
        <v>340</v>
      </c>
      <c r="EC35" s="107">
        <v>345</v>
      </c>
      <c r="ED35" s="107">
        <v>350</v>
      </c>
      <c r="EE35" s="107">
        <v>355</v>
      </c>
      <c r="EF35" s="107">
        <v>355</v>
      </c>
      <c r="EG35" s="107">
        <v>355</v>
      </c>
      <c r="EH35" s="107">
        <v>355</v>
      </c>
      <c r="EI35" s="107">
        <v>360</v>
      </c>
      <c r="EJ35" s="107">
        <v>370</v>
      </c>
      <c r="EK35" s="107">
        <v>370</v>
      </c>
      <c r="EL35" s="107">
        <v>370</v>
      </c>
      <c r="EM35" s="107">
        <v>375</v>
      </c>
      <c r="EN35" s="107">
        <v>375</v>
      </c>
      <c r="EO35" s="107">
        <v>377</v>
      </c>
      <c r="EP35" s="107">
        <v>380</v>
      </c>
      <c r="EQ35" s="107">
        <v>385</v>
      </c>
      <c r="ER35" s="107">
        <v>385</v>
      </c>
      <c r="ES35" s="107">
        <v>390</v>
      </c>
      <c r="ET35" s="107">
        <v>390</v>
      </c>
      <c r="EU35" s="107">
        <v>395</v>
      </c>
      <c r="EV35" s="107">
        <v>397</v>
      </c>
      <c r="EW35" s="107">
        <v>405</v>
      </c>
      <c r="EX35" s="107">
        <v>405</v>
      </c>
      <c r="EY35" s="107">
        <v>410</v>
      </c>
      <c r="EZ35" s="107">
        <v>410</v>
      </c>
      <c r="FA35" s="107">
        <v>415</v>
      </c>
      <c r="FB35" s="107">
        <v>435</v>
      </c>
      <c r="FC35" s="107">
        <v>440</v>
      </c>
      <c r="FD35" s="107">
        <v>445</v>
      </c>
      <c r="FE35" s="107">
        <v>455</v>
      </c>
      <c r="FF35" s="107">
        <v>461</v>
      </c>
      <c r="FG35" s="107">
        <v>465</v>
      </c>
      <c r="FH35" s="107">
        <v>470</v>
      </c>
      <c r="FI35" s="107">
        <v>475</v>
      </c>
      <c r="FJ35" s="107">
        <v>505</v>
      </c>
      <c r="FK35" s="107">
        <v>515</v>
      </c>
      <c r="FL35" s="107">
        <v>534</v>
      </c>
      <c r="FM35" s="107">
        <v>550</v>
      </c>
      <c r="FN35" s="107">
        <v>564</v>
      </c>
      <c r="FO35" s="107">
        <v>570</v>
      </c>
      <c r="FP35" s="103">
        <v>655</v>
      </c>
    </row>
    <row r="36" spans="1:172">
      <c r="A36" s="104">
        <v>35</v>
      </c>
      <c r="B36" s="107">
        <v>-504</v>
      </c>
      <c r="C36" s="107">
        <v>-443</v>
      </c>
      <c r="D36" s="107">
        <v>-225</v>
      </c>
      <c r="E36" s="107">
        <v>-224</v>
      </c>
      <c r="F36" s="107">
        <v>-223</v>
      </c>
      <c r="G36" s="107">
        <v>-205</v>
      </c>
      <c r="H36" s="107">
        <v>-125</v>
      </c>
      <c r="I36" s="107">
        <v>-118</v>
      </c>
      <c r="J36" s="107">
        <v>-100</v>
      </c>
      <c r="K36" s="107">
        <v>-100</v>
      </c>
      <c r="L36" s="107">
        <v>-95</v>
      </c>
      <c r="M36" s="107">
        <v>-95</v>
      </c>
      <c r="N36" s="107">
        <v>-85</v>
      </c>
      <c r="O36" s="107">
        <v>-80</v>
      </c>
      <c r="P36" s="107">
        <v>-75</v>
      </c>
      <c r="Q36" s="107">
        <v>-70</v>
      </c>
      <c r="R36" s="107">
        <v>-60</v>
      </c>
      <c r="S36" s="107">
        <v>-55</v>
      </c>
      <c r="T36" s="107">
        <v>-45</v>
      </c>
      <c r="U36" s="107">
        <v>-45</v>
      </c>
      <c r="V36" s="107">
        <v>-40</v>
      </c>
      <c r="W36" s="107">
        <v>-40</v>
      </c>
      <c r="X36" s="107">
        <v>-35</v>
      </c>
      <c r="Y36" s="107">
        <v>-35</v>
      </c>
      <c r="Z36" s="107">
        <v>-30</v>
      </c>
      <c r="AA36" s="107">
        <v>-25</v>
      </c>
      <c r="AB36" s="107">
        <v>-20</v>
      </c>
      <c r="AC36" s="107">
        <v>-10</v>
      </c>
      <c r="AD36" s="107">
        <v>-10</v>
      </c>
      <c r="AE36" s="107">
        <v>-5</v>
      </c>
      <c r="AF36" s="107">
        <v>-5</v>
      </c>
      <c r="AG36" s="107">
        <v>0</v>
      </c>
      <c r="AH36" s="107">
        <v>0</v>
      </c>
      <c r="AI36" s="107">
        <v>0</v>
      </c>
      <c r="AJ36" s="106">
        <v>0</v>
      </c>
      <c r="AK36" s="107">
        <v>10</v>
      </c>
      <c r="AL36" s="107">
        <v>10</v>
      </c>
      <c r="AM36" s="107">
        <v>10</v>
      </c>
      <c r="AN36" s="107">
        <v>10</v>
      </c>
      <c r="AO36" s="107">
        <v>10</v>
      </c>
      <c r="AP36" s="107">
        <v>15</v>
      </c>
      <c r="AQ36" s="107">
        <v>15</v>
      </c>
      <c r="AR36" s="107">
        <v>15</v>
      </c>
      <c r="AS36" s="107">
        <v>15</v>
      </c>
      <c r="AT36" s="107">
        <v>20</v>
      </c>
      <c r="AU36" s="107">
        <v>20</v>
      </c>
      <c r="AV36" s="107">
        <v>25</v>
      </c>
      <c r="AW36" s="107">
        <v>25</v>
      </c>
      <c r="AX36" s="107">
        <v>25</v>
      </c>
      <c r="AY36" s="107">
        <v>25</v>
      </c>
      <c r="AZ36" s="107">
        <v>30</v>
      </c>
      <c r="BA36" s="107">
        <v>30</v>
      </c>
      <c r="BB36" s="107">
        <v>30</v>
      </c>
      <c r="BC36" s="107">
        <v>35</v>
      </c>
      <c r="BD36" s="107">
        <v>35</v>
      </c>
      <c r="BE36" s="107">
        <v>40</v>
      </c>
      <c r="BF36" s="107">
        <v>40</v>
      </c>
      <c r="BG36" s="107">
        <v>50</v>
      </c>
      <c r="BH36" s="107">
        <v>55</v>
      </c>
      <c r="BI36" s="107">
        <v>60</v>
      </c>
      <c r="BJ36" s="107">
        <v>65</v>
      </c>
      <c r="BK36" s="107">
        <v>65</v>
      </c>
      <c r="BL36" s="107">
        <v>65</v>
      </c>
      <c r="BM36" s="107">
        <v>75</v>
      </c>
      <c r="BN36" s="107">
        <v>75</v>
      </c>
      <c r="BO36" s="107">
        <v>80</v>
      </c>
      <c r="BP36" s="107">
        <v>80</v>
      </c>
      <c r="BQ36" s="107">
        <v>85</v>
      </c>
      <c r="BR36" s="107">
        <v>90</v>
      </c>
      <c r="BS36" s="107">
        <v>90</v>
      </c>
      <c r="BT36" s="107">
        <v>100</v>
      </c>
      <c r="BU36" s="107">
        <v>100</v>
      </c>
      <c r="BV36" s="107">
        <v>105</v>
      </c>
      <c r="BW36" s="107">
        <v>105</v>
      </c>
      <c r="BX36" s="107">
        <v>110</v>
      </c>
      <c r="BY36" s="107">
        <v>110</v>
      </c>
      <c r="BZ36" s="107">
        <v>115</v>
      </c>
      <c r="CA36" s="107">
        <v>115</v>
      </c>
      <c r="CB36" s="107">
        <v>120</v>
      </c>
      <c r="CC36" s="107">
        <v>135</v>
      </c>
      <c r="CD36" s="107">
        <v>135</v>
      </c>
      <c r="CE36" s="107">
        <v>135</v>
      </c>
      <c r="CF36" s="107">
        <v>140</v>
      </c>
      <c r="CG36" s="107">
        <v>145</v>
      </c>
      <c r="CH36" s="107">
        <v>150</v>
      </c>
      <c r="CI36" s="107">
        <v>155</v>
      </c>
      <c r="CJ36" s="107">
        <v>160</v>
      </c>
      <c r="CK36" s="107">
        <v>165</v>
      </c>
      <c r="CL36" s="107">
        <v>180</v>
      </c>
      <c r="CM36" s="107">
        <v>180</v>
      </c>
      <c r="CN36" s="107">
        <v>190</v>
      </c>
      <c r="CO36" s="107">
        <v>200</v>
      </c>
      <c r="CP36" s="107">
        <v>210</v>
      </c>
      <c r="CQ36" s="107">
        <v>210</v>
      </c>
      <c r="CR36" s="107">
        <v>215</v>
      </c>
      <c r="CS36" s="107">
        <v>220</v>
      </c>
      <c r="CT36" s="107">
        <v>225</v>
      </c>
      <c r="CU36" s="107">
        <v>230</v>
      </c>
      <c r="CV36" s="107">
        <v>230</v>
      </c>
      <c r="CW36" s="107">
        <v>235</v>
      </c>
      <c r="CX36" s="107">
        <v>242</v>
      </c>
      <c r="CY36" s="107">
        <v>245</v>
      </c>
      <c r="CZ36" s="107">
        <v>245</v>
      </c>
      <c r="DA36" s="107">
        <v>245</v>
      </c>
      <c r="DB36" s="107">
        <v>250</v>
      </c>
      <c r="DC36" s="107">
        <v>265</v>
      </c>
      <c r="DD36" s="107">
        <v>265</v>
      </c>
      <c r="DE36" s="107">
        <v>265</v>
      </c>
      <c r="DF36" s="107">
        <v>275</v>
      </c>
      <c r="DG36" s="107">
        <v>280</v>
      </c>
      <c r="DH36" s="107">
        <v>280</v>
      </c>
      <c r="DI36" s="107">
        <v>280</v>
      </c>
      <c r="DJ36" s="107">
        <v>285</v>
      </c>
      <c r="DK36" s="107">
        <v>295</v>
      </c>
      <c r="DL36" s="107">
        <v>295</v>
      </c>
      <c r="DM36" s="107">
        <v>295</v>
      </c>
      <c r="DN36" s="107">
        <v>295</v>
      </c>
      <c r="DO36" s="107">
        <v>300</v>
      </c>
      <c r="DP36" s="107">
        <v>305</v>
      </c>
      <c r="DQ36" s="107">
        <v>305</v>
      </c>
      <c r="DR36" s="107">
        <v>305</v>
      </c>
      <c r="DS36" s="107">
        <v>310</v>
      </c>
      <c r="DT36" s="107">
        <v>315</v>
      </c>
      <c r="DU36" s="107">
        <v>315</v>
      </c>
      <c r="DV36" s="107">
        <v>320</v>
      </c>
      <c r="DW36" s="107">
        <v>320</v>
      </c>
      <c r="DX36" s="107">
        <v>325</v>
      </c>
      <c r="DY36" s="107">
        <v>325</v>
      </c>
      <c r="DZ36" s="107">
        <v>335</v>
      </c>
      <c r="EA36" s="107">
        <v>335</v>
      </c>
      <c r="EB36" s="107">
        <v>340</v>
      </c>
      <c r="EC36" s="107">
        <v>345</v>
      </c>
      <c r="ED36" s="107">
        <v>350</v>
      </c>
      <c r="EE36" s="107">
        <v>355</v>
      </c>
      <c r="EF36" s="107">
        <v>355</v>
      </c>
      <c r="EG36" s="107">
        <v>355</v>
      </c>
      <c r="EH36" s="107">
        <v>355</v>
      </c>
      <c r="EI36" s="107">
        <v>360</v>
      </c>
      <c r="EJ36" s="107">
        <v>370</v>
      </c>
      <c r="EK36" s="107">
        <v>370</v>
      </c>
      <c r="EL36" s="107">
        <v>370</v>
      </c>
      <c r="EM36" s="107">
        <v>375</v>
      </c>
      <c r="EN36" s="107">
        <v>375</v>
      </c>
      <c r="EO36" s="107">
        <v>377</v>
      </c>
      <c r="EP36" s="107">
        <v>380</v>
      </c>
      <c r="EQ36" s="107">
        <v>385</v>
      </c>
      <c r="ER36" s="107">
        <v>385</v>
      </c>
      <c r="ES36" s="107">
        <v>390</v>
      </c>
      <c r="ET36" s="107">
        <v>390</v>
      </c>
      <c r="EU36" s="107">
        <v>395</v>
      </c>
      <c r="EV36" s="107">
        <v>397</v>
      </c>
      <c r="EW36" s="107">
        <v>405</v>
      </c>
      <c r="EX36" s="107">
        <v>405</v>
      </c>
      <c r="EY36" s="107">
        <v>410</v>
      </c>
      <c r="EZ36" s="107">
        <v>410</v>
      </c>
      <c r="FA36" s="107">
        <v>415</v>
      </c>
      <c r="FB36" s="107">
        <v>435</v>
      </c>
      <c r="FC36" s="107">
        <v>440</v>
      </c>
      <c r="FD36" s="107">
        <v>445</v>
      </c>
      <c r="FE36" s="107">
        <v>455</v>
      </c>
      <c r="FF36" s="107">
        <v>461</v>
      </c>
      <c r="FG36" s="107">
        <v>465</v>
      </c>
      <c r="FH36" s="107">
        <v>470</v>
      </c>
      <c r="FI36" s="107">
        <v>475</v>
      </c>
      <c r="FJ36" s="107">
        <v>505</v>
      </c>
      <c r="FK36" s="107">
        <v>515</v>
      </c>
      <c r="FL36" s="107">
        <v>534</v>
      </c>
      <c r="FM36" s="107">
        <v>550</v>
      </c>
      <c r="FN36" s="107">
        <v>564</v>
      </c>
      <c r="FO36" s="107">
        <v>570</v>
      </c>
      <c r="FP36" s="103">
        <v>655</v>
      </c>
    </row>
    <row r="37" spans="1:172">
      <c r="A37" s="104">
        <v>36</v>
      </c>
      <c r="B37" s="107">
        <v>-514</v>
      </c>
      <c r="C37" s="107">
        <v>-453</v>
      </c>
      <c r="D37" s="107">
        <v>-235</v>
      </c>
      <c r="E37" s="107">
        <v>-234</v>
      </c>
      <c r="F37" s="107">
        <v>-233</v>
      </c>
      <c r="G37" s="107">
        <v>-215</v>
      </c>
      <c r="H37" s="107">
        <v>-135</v>
      </c>
      <c r="I37" s="107">
        <v>-128</v>
      </c>
      <c r="J37" s="107">
        <v>-110</v>
      </c>
      <c r="K37" s="107">
        <v>-110</v>
      </c>
      <c r="L37" s="107">
        <v>-105</v>
      </c>
      <c r="M37" s="107">
        <v>-105</v>
      </c>
      <c r="N37" s="107">
        <v>-95</v>
      </c>
      <c r="O37" s="107">
        <v>-90</v>
      </c>
      <c r="P37" s="107">
        <v>-85</v>
      </c>
      <c r="Q37" s="107">
        <v>-80</v>
      </c>
      <c r="R37" s="107">
        <v>-70</v>
      </c>
      <c r="S37" s="107">
        <v>-65</v>
      </c>
      <c r="T37" s="107">
        <v>-55</v>
      </c>
      <c r="U37" s="107">
        <v>-55</v>
      </c>
      <c r="V37" s="107">
        <v>-50</v>
      </c>
      <c r="W37" s="107">
        <v>-50</v>
      </c>
      <c r="X37" s="107">
        <v>-45</v>
      </c>
      <c r="Y37" s="107">
        <v>-45</v>
      </c>
      <c r="Z37" s="107">
        <v>-40</v>
      </c>
      <c r="AA37" s="107">
        <v>-35</v>
      </c>
      <c r="AB37" s="107">
        <v>-30</v>
      </c>
      <c r="AC37" s="107">
        <v>-20</v>
      </c>
      <c r="AD37" s="107">
        <v>-20</v>
      </c>
      <c r="AE37" s="107">
        <v>-15</v>
      </c>
      <c r="AF37" s="107">
        <v>-15</v>
      </c>
      <c r="AG37" s="107">
        <v>-10</v>
      </c>
      <c r="AH37" s="107">
        <v>-10</v>
      </c>
      <c r="AI37" s="107">
        <v>-10</v>
      </c>
      <c r="AJ37" s="107">
        <v>-10</v>
      </c>
      <c r="AK37" s="106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5</v>
      </c>
      <c r="AQ37" s="107">
        <v>5</v>
      </c>
      <c r="AR37" s="107">
        <v>5</v>
      </c>
      <c r="AS37" s="107">
        <v>5</v>
      </c>
      <c r="AT37" s="107">
        <v>10</v>
      </c>
      <c r="AU37" s="107">
        <v>10</v>
      </c>
      <c r="AV37" s="107">
        <v>15</v>
      </c>
      <c r="AW37" s="107">
        <v>15</v>
      </c>
      <c r="AX37" s="107">
        <v>15</v>
      </c>
      <c r="AY37" s="107">
        <v>15</v>
      </c>
      <c r="AZ37" s="107">
        <v>20</v>
      </c>
      <c r="BA37" s="107">
        <v>20</v>
      </c>
      <c r="BB37" s="107">
        <v>20</v>
      </c>
      <c r="BC37" s="107">
        <v>25</v>
      </c>
      <c r="BD37" s="107">
        <v>25</v>
      </c>
      <c r="BE37" s="107">
        <v>30</v>
      </c>
      <c r="BF37" s="107">
        <v>30</v>
      </c>
      <c r="BG37" s="107">
        <v>40</v>
      </c>
      <c r="BH37" s="107">
        <v>45</v>
      </c>
      <c r="BI37" s="107">
        <v>50</v>
      </c>
      <c r="BJ37" s="107">
        <v>55</v>
      </c>
      <c r="BK37" s="107">
        <v>55</v>
      </c>
      <c r="BL37" s="107">
        <v>55</v>
      </c>
      <c r="BM37" s="107">
        <v>65</v>
      </c>
      <c r="BN37" s="107">
        <v>65</v>
      </c>
      <c r="BO37" s="107">
        <v>70</v>
      </c>
      <c r="BP37" s="107">
        <v>70</v>
      </c>
      <c r="BQ37" s="107">
        <v>75</v>
      </c>
      <c r="BR37" s="107">
        <v>80</v>
      </c>
      <c r="BS37" s="107">
        <v>80</v>
      </c>
      <c r="BT37" s="107">
        <v>90</v>
      </c>
      <c r="BU37" s="107">
        <v>90</v>
      </c>
      <c r="BV37" s="107">
        <v>95</v>
      </c>
      <c r="BW37" s="107">
        <v>95</v>
      </c>
      <c r="BX37" s="107">
        <v>100</v>
      </c>
      <c r="BY37" s="107">
        <v>100</v>
      </c>
      <c r="BZ37" s="107">
        <v>105</v>
      </c>
      <c r="CA37" s="107">
        <v>105</v>
      </c>
      <c r="CB37" s="107">
        <v>110</v>
      </c>
      <c r="CC37" s="107">
        <v>125</v>
      </c>
      <c r="CD37" s="107">
        <v>125</v>
      </c>
      <c r="CE37" s="107">
        <v>125</v>
      </c>
      <c r="CF37" s="107">
        <v>130</v>
      </c>
      <c r="CG37" s="107">
        <v>135</v>
      </c>
      <c r="CH37" s="107">
        <v>140</v>
      </c>
      <c r="CI37" s="107">
        <v>145</v>
      </c>
      <c r="CJ37" s="107">
        <v>150</v>
      </c>
      <c r="CK37" s="107">
        <v>155</v>
      </c>
      <c r="CL37" s="107">
        <v>170</v>
      </c>
      <c r="CM37" s="107">
        <v>170</v>
      </c>
      <c r="CN37" s="107">
        <v>180</v>
      </c>
      <c r="CO37" s="107">
        <v>190</v>
      </c>
      <c r="CP37" s="107">
        <v>200</v>
      </c>
      <c r="CQ37" s="107">
        <v>200</v>
      </c>
      <c r="CR37" s="107">
        <v>205</v>
      </c>
      <c r="CS37" s="107">
        <v>210</v>
      </c>
      <c r="CT37" s="107">
        <v>215</v>
      </c>
      <c r="CU37" s="107">
        <v>220</v>
      </c>
      <c r="CV37" s="107">
        <v>220</v>
      </c>
      <c r="CW37" s="107">
        <v>225</v>
      </c>
      <c r="CX37" s="107">
        <v>232</v>
      </c>
      <c r="CY37" s="107">
        <v>235</v>
      </c>
      <c r="CZ37" s="107">
        <v>235</v>
      </c>
      <c r="DA37" s="107">
        <v>235</v>
      </c>
      <c r="DB37" s="107">
        <v>240</v>
      </c>
      <c r="DC37" s="107">
        <v>255</v>
      </c>
      <c r="DD37" s="107">
        <v>255</v>
      </c>
      <c r="DE37" s="107">
        <v>255</v>
      </c>
      <c r="DF37" s="107">
        <v>265</v>
      </c>
      <c r="DG37" s="107">
        <v>270</v>
      </c>
      <c r="DH37" s="107">
        <v>270</v>
      </c>
      <c r="DI37" s="107">
        <v>270</v>
      </c>
      <c r="DJ37" s="107">
        <v>275</v>
      </c>
      <c r="DK37" s="107">
        <v>285</v>
      </c>
      <c r="DL37" s="107">
        <v>285</v>
      </c>
      <c r="DM37" s="107">
        <v>285</v>
      </c>
      <c r="DN37" s="107">
        <v>285</v>
      </c>
      <c r="DO37" s="107">
        <v>290</v>
      </c>
      <c r="DP37" s="107">
        <v>295</v>
      </c>
      <c r="DQ37" s="107">
        <v>295</v>
      </c>
      <c r="DR37" s="107">
        <v>295</v>
      </c>
      <c r="DS37" s="107">
        <v>300</v>
      </c>
      <c r="DT37" s="107">
        <v>305</v>
      </c>
      <c r="DU37" s="107">
        <v>305</v>
      </c>
      <c r="DV37" s="107">
        <v>310</v>
      </c>
      <c r="DW37" s="107">
        <v>310</v>
      </c>
      <c r="DX37" s="107">
        <v>315</v>
      </c>
      <c r="DY37" s="107">
        <v>315</v>
      </c>
      <c r="DZ37" s="107">
        <v>325</v>
      </c>
      <c r="EA37" s="107">
        <v>325</v>
      </c>
      <c r="EB37" s="107">
        <v>330</v>
      </c>
      <c r="EC37" s="107">
        <v>335</v>
      </c>
      <c r="ED37" s="107">
        <v>340</v>
      </c>
      <c r="EE37" s="107">
        <v>345</v>
      </c>
      <c r="EF37" s="107">
        <v>345</v>
      </c>
      <c r="EG37" s="107">
        <v>345</v>
      </c>
      <c r="EH37" s="107">
        <v>345</v>
      </c>
      <c r="EI37" s="107">
        <v>350</v>
      </c>
      <c r="EJ37" s="107">
        <v>360</v>
      </c>
      <c r="EK37" s="107">
        <v>360</v>
      </c>
      <c r="EL37" s="107">
        <v>360</v>
      </c>
      <c r="EM37" s="107">
        <v>365</v>
      </c>
      <c r="EN37" s="107">
        <v>365</v>
      </c>
      <c r="EO37" s="107">
        <v>367</v>
      </c>
      <c r="EP37" s="107">
        <v>370</v>
      </c>
      <c r="EQ37" s="107">
        <v>375</v>
      </c>
      <c r="ER37" s="107">
        <v>375</v>
      </c>
      <c r="ES37" s="107">
        <v>380</v>
      </c>
      <c r="ET37" s="107">
        <v>380</v>
      </c>
      <c r="EU37" s="107">
        <v>385</v>
      </c>
      <c r="EV37" s="107">
        <v>387</v>
      </c>
      <c r="EW37" s="107">
        <v>395</v>
      </c>
      <c r="EX37" s="107">
        <v>395</v>
      </c>
      <c r="EY37" s="107">
        <v>400</v>
      </c>
      <c r="EZ37" s="107">
        <v>400</v>
      </c>
      <c r="FA37" s="107">
        <v>405</v>
      </c>
      <c r="FB37" s="107">
        <v>425</v>
      </c>
      <c r="FC37" s="107">
        <v>430</v>
      </c>
      <c r="FD37" s="107">
        <v>435</v>
      </c>
      <c r="FE37" s="107">
        <v>445</v>
      </c>
      <c r="FF37" s="107">
        <v>451</v>
      </c>
      <c r="FG37" s="107">
        <v>455</v>
      </c>
      <c r="FH37" s="107">
        <v>460</v>
      </c>
      <c r="FI37" s="107">
        <v>465</v>
      </c>
      <c r="FJ37" s="107">
        <v>495</v>
      </c>
      <c r="FK37" s="107">
        <v>505</v>
      </c>
      <c r="FL37" s="107">
        <v>524</v>
      </c>
      <c r="FM37" s="107">
        <v>540</v>
      </c>
      <c r="FN37" s="107">
        <v>554</v>
      </c>
      <c r="FO37" s="107">
        <v>560</v>
      </c>
      <c r="FP37" s="103">
        <v>645</v>
      </c>
    </row>
    <row r="38" spans="1:172">
      <c r="A38" s="104">
        <v>37</v>
      </c>
      <c r="B38" s="107">
        <v>-514</v>
      </c>
      <c r="C38" s="107">
        <v>-453</v>
      </c>
      <c r="D38" s="107">
        <v>-235</v>
      </c>
      <c r="E38" s="107">
        <v>-234</v>
      </c>
      <c r="F38" s="107">
        <v>-233</v>
      </c>
      <c r="G38" s="107">
        <v>-215</v>
      </c>
      <c r="H38" s="107">
        <v>-135</v>
      </c>
      <c r="I38" s="107">
        <v>-128</v>
      </c>
      <c r="J38" s="107">
        <v>-110</v>
      </c>
      <c r="K38" s="107">
        <v>-110</v>
      </c>
      <c r="L38" s="107">
        <v>-105</v>
      </c>
      <c r="M38" s="107">
        <v>-105</v>
      </c>
      <c r="N38" s="107">
        <v>-95</v>
      </c>
      <c r="O38" s="107">
        <v>-90</v>
      </c>
      <c r="P38" s="107">
        <v>-85</v>
      </c>
      <c r="Q38" s="107">
        <v>-80</v>
      </c>
      <c r="R38" s="107">
        <v>-70</v>
      </c>
      <c r="S38" s="107">
        <v>-65</v>
      </c>
      <c r="T38" s="107">
        <v>-55</v>
      </c>
      <c r="U38" s="107">
        <v>-55</v>
      </c>
      <c r="V38" s="107">
        <v>-50</v>
      </c>
      <c r="W38" s="107">
        <v>-50</v>
      </c>
      <c r="X38" s="107">
        <v>-45</v>
      </c>
      <c r="Y38" s="107">
        <v>-45</v>
      </c>
      <c r="Z38" s="107">
        <v>-40</v>
      </c>
      <c r="AA38" s="107">
        <v>-35</v>
      </c>
      <c r="AB38" s="107">
        <v>-30</v>
      </c>
      <c r="AC38" s="107">
        <v>-20</v>
      </c>
      <c r="AD38" s="107">
        <v>-20</v>
      </c>
      <c r="AE38" s="107">
        <v>-15</v>
      </c>
      <c r="AF38" s="107">
        <v>-15</v>
      </c>
      <c r="AG38" s="107">
        <v>-10</v>
      </c>
      <c r="AH38" s="107">
        <v>-10</v>
      </c>
      <c r="AI38" s="107">
        <v>-10</v>
      </c>
      <c r="AJ38" s="107">
        <v>-10</v>
      </c>
      <c r="AK38" s="107">
        <v>0</v>
      </c>
      <c r="AL38" s="106">
        <v>0</v>
      </c>
      <c r="AM38" s="107">
        <v>0</v>
      </c>
      <c r="AN38" s="107">
        <v>0</v>
      </c>
      <c r="AO38" s="107">
        <v>0</v>
      </c>
      <c r="AP38" s="107">
        <v>5</v>
      </c>
      <c r="AQ38" s="107">
        <v>5</v>
      </c>
      <c r="AR38" s="107">
        <v>5</v>
      </c>
      <c r="AS38" s="107">
        <v>5</v>
      </c>
      <c r="AT38" s="107">
        <v>10</v>
      </c>
      <c r="AU38" s="107">
        <v>10</v>
      </c>
      <c r="AV38" s="107">
        <v>15</v>
      </c>
      <c r="AW38" s="107">
        <v>15</v>
      </c>
      <c r="AX38" s="107">
        <v>15</v>
      </c>
      <c r="AY38" s="107">
        <v>15</v>
      </c>
      <c r="AZ38" s="107">
        <v>20</v>
      </c>
      <c r="BA38" s="107">
        <v>20</v>
      </c>
      <c r="BB38" s="107">
        <v>20</v>
      </c>
      <c r="BC38" s="107">
        <v>25</v>
      </c>
      <c r="BD38" s="107">
        <v>25</v>
      </c>
      <c r="BE38" s="107">
        <v>30</v>
      </c>
      <c r="BF38" s="107">
        <v>30</v>
      </c>
      <c r="BG38" s="107">
        <v>40</v>
      </c>
      <c r="BH38" s="107">
        <v>45</v>
      </c>
      <c r="BI38" s="107">
        <v>50</v>
      </c>
      <c r="BJ38" s="107">
        <v>55</v>
      </c>
      <c r="BK38" s="107">
        <v>55</v>
      </c>
      <c r="BL38" s="107">
        <v>55</v>
      </c>
      <c r="BM38" s="107">
        <v>65</v>
      </c>
      <c r="BN38" s="107">
        <v>65</v>
      </c>
      <c r="BO38" s="107">
        <v>70</v>
      </c>
      <c r="BP38" s="107">
        <v>70</v>
      </c>
      <c r="BQ38" s="107">
        <v>75</v>
      </c>
      <c r="BR38" s="107">
        <v>80</v>
      </c>
      <c r="BS38" s="107">
        <v>80</v>
      </c>
      <c r="BT38" s="107">
        <v>90</v>
      </c>
      <c r="BU38" s="107">
        <v>90</v>
      </c>
      <c r="BV38" s="107">
        <v>95</v>
      </c>
      <c r="BW38" s="107">
        <v>95</v>
      </c>
      <c r="BX38" s="107">
        <v>100</v>
      </c>
      <c r="BY38" s="107">
        <v>100</v>
      </c>
      <c r="BZ38" s="107">
        <v>105</v>
      </c>
      <c r="CA38" s="107">
        <v>105</v>
      </c>
      <c r="CB38" s="107">
        <v>110</v>
      </c>
      <c r="CC38" s="107">
        <v>125</v>
      </c>
      <c r="CD38" s="107">
        <v>125</v>
      </c>
      <c r="CE38" s="107">
        <v>125</v>
      </c>
      <c r="CF38" s="107">
        <v>130</v>
      </c>
      <c r="CG38" s="107">
        <v>135</v>
      </c>
      <c r="CH38" s="107">
        <v>140</v>
      </c>
      <c r="CI38" s="107">
        <v>145</v>
      </c>
      <c r="CJ38" s="107">
        <v>150</v>
      </c>
      <c r="CK38" s="107">
        <v>155</v>
      </c>
      <c r="CL38" s="107">
        <v>170</v>
      </c>
      <c r="CM38" s="107">
        <v>170</v>
      </c>
      <c r="CN38" s="107">
        <v>180</v>
      </c>
      <c r="CO38" s="107">
        <v>190</v>
      </c>
      <c r="CP38" s="107">
        <v>200</v>
      </c>
      <c r="CQ38" s="107">
        <v>200</v>
      </c>
      <c r="CR38" s="107">
        <v>205</v>
      </c>
      <c r="CS38" s="107">
        <v>210</v>
      </c>
      <c r="CT38" s="107">
        <v>215</v>
      </c>
      <c r="CU38" s="107">
        <v>220</v>
      </c>
      <c r="CV38" s="107">
        <v>220</v>
      </c>
      <c r="CW38" s="107">
        <v>225</v>
      </c>
      <c r="CX38" s="107">
        <v>232</v>
      </c>
      <c r="CY38" s="107">
        <v>235</v>
      </c>
      <c r="CZ38" s="107">
        <v>235</v>
      </c>
      <c r="DA38" s="107">
        <v>235</v>
      </c>
      <c r="DB38" s="107">
        <v>240</v>
      </c>
      <c r="DC38" s="107">
        <v>255</v>
      </c>
      <c r="DD38" s="107">
        <v>255</v>
      </c>
      <c r="DE38" s="107">
        <v>255</v>
      </c>
      <c r="DF38" s="107">
        <v>265</v>
      </c>
      <c r="DG38" s="107">
        <v>270</v>
      </c>
      <c r="DH38" s="107">
        <v>270</v>
      </c>
      <c r="DI38" s="107">
        <v>270</v>
      </c>
      <c r="DJ38" s="107">
        <v>275</v>
      </c>
      <c r="DK38" s="107">
        <v>285</v>
      </c>
      <c r="DL38" s="107">
        <v>285</v>
      </c>
      <c r="DM38" s="107">
        <v>285</v>
      </c>
      <c r="DN38" s="107">
        <v>285</v>
      </c>
      <c r="DO38" s="107">
        <v>290</v>
      </c>
      <c r="DP38" s="107">
        <v>295</v>
      </c>
      <c r="DQ38" s="107">
        <v>295</v>
      </c>
      <c r="DR38" s="107">
        <v>295</v>
      </c>
      <c r="DS38" s="107">
        <v>300</v>
      </c>
      <c r="DT38" s="107">
        <v>305</v>
      </c>
      <c r="DU38" s="107">
        <v>305</v>
      </c>
      <c r="DV38" s="107">
        <v>310</v>
      </c>
      <c r="DW38" s="107">
        <v>310</v>
      </c>
      <c r="DX38" s="107">
        <v>315</v>
      </c>
      <c r="DY38" s="107">
        <v>315</v>
      </c>
      <c r="DZ38" s="107">
        <v>325</v>
      </c>
      <c r="EA38" s="107">
        <v>325</v>
      </c>
      <c r="EB38" s="107">
        <v>330</v>
      </c>
      <c r="EC38" s="107">
        <v>335</v>
      </c>
      <c r="ED38" s="107">
        <v>340</v>
      </c>
      <c r="EE38" s="107">
        <v>345</v>
      </c>
      <c r="EF38" s="107">
        <v>345</v>
      </c>
      <c r="EG38" s="107">
        <v>345</v>
      </c>
      <c r="EH38" s="107">
        <v>345</v>
      </c>
      <c r="EI38" s="107">
        <v>350</v>
      </c>
      <c r="EJ38" s="107">
        <v>360</v>
      </c>
      <c r="EK38" s="107">
        <v>360</v>
      </c>
      <c r="EL38" s="107">
        <v>360</v>
      </c>
      <c r="EM38" s="107">
        <v>365</v>
      </c>
      <c r="EN38" s="107">
        <v>365</v>
      </c>
      <c r="EO38" s="107">
        <v>367</v>
      </c>
      <c r="EP38" s="107">
        <v>370</v>
      </c>
      <c r="EQ38" s="107">
        <v>375</v>
      </c>
      <c r="ER38" s="107">
        <v>375</v>
      </c>
      <c r="ES38" s="107">
        <v>380</v>
      </c>
      <c r="ET38" s="107">
        <v>380</v>
      </c>
      <c r="EU38" s="107">
        <v>385</v>
      </c>
      <c r="EV38" s="107">
        <v>387</v>
      </c>
      <c r="EW38" s="107">
        <v>395</v>
      </c>
      <c r="EX38" s="107">
        <v>395</v>
      </c>
      <c r="EY38" s="107">
        <v>400</v>
      </c>
      <c r="EZ38" s="107">
        <v>400</v>
      </c>
      <c r="FA38" s="107">
        <v>405</v>
      </c>
      <c r="FB38" s="107">
        <v>425</v>
      </c>
      <c r="FC38" s="107">
        <v>430</v>
      </c>
      <c r="FD38" s="107">
        <v>435</v>
      </c>
      <c r="FE38" s="107">
        <v>445</v>
      </c>
      <c r="FF38" s="107">
        <v>451</v>
      </c>
      <c r="FG38" s="107">
        <v>455</v>
      </c>
      <c r="FH38" s="107">
        <v>460</v>
      </c>
      <c r="FI38" s="107">
        <v>465</v>
      </c>
      <c r="FJ38" s="107">
        <v>495</v>
      </c>
      <c r="FK38" s="107">
        <v>505</v>
      </c>
      <c r="FL38" s="107">
        <v>524</v>
      </c>
      <c r="FM38" s="107">
        <v>540</v>
      </c>
      <c r="FN38" s="107">
        <v>554</v>
      </c>
      <c r="FO38" s="107">
        <v>560</v>
      </c>
      <c r="FP38" s="103">
        <v>645</v>
      </c>
    </row>
    <row r="39" spans="1:172">
      <c r="A39" s="104">
        <v>38</v>
      </c>
      <c r="B39" s="107">
        <v>-514</v>
      </c>
      <c r="C39" s="107">
        <v>-453</v>
      </c>
      <c r="D39" s="107">
        <v>-235</v>
      </c>
      <c r="E39" s="107">
        <v>-234</v>
      </c>
      <c r="F39" s="107">
        <v>-233</v>
      </c>
      <c r="G39" s="107">
        <v>-215</v>
      </c>
      <c r="H39" s="107">
        <v>-135</v>
      </c>
      <c r="I39" s="107">
        <v>-128</v>
      </c>
      <c r="J39" s="107">
        <v>-110</v>
      </c>
      <c r="K39" s="107">
        <v>-110</v>
      </c>
      <c r="L39" s="107">
        <v>-105</v>
      </c>
      <c r="M39" s="107">
        <v>-105</v>
      </c>
      <c r="N39" s="107">
        <v>-95</v>
      </c>
      <c r="O39" s="107">
        <v>-90</v>
      </c>
      <c r="P39" s="107">
        <v>-85</v>
      </c>
      <c r="Q39" s="107">
        <v>-80</v>
      </c>
      <c r="R39" s="107">
        <v>-70</v>
      </c>
      <c r="S39" s="107">
        <v>-65</v>
      </c>
      <c r="T39" s="107">
        <v>-55</v>
      </c>
      <c r="U39" s="107">
        <v>-55</v>
      </c>
      <c r="V39" s="107">
        <v>-50</v>
      </c>
      <c r="W39" s="107">
        <v>-50</v>
      </c>
      <c r="X39" s="107">
        <v>-45</v>
      </c>
      <c r="Y39" s="107">
        <v>-45</v>
      </c>
      <c r="Z39" s="107">
        <v>-40</v>
      </c>
      <c r="AA39" s="107">
        <v>-35</v>
      </c>
      <c r="AB39" s="107">
        <v>-30</v>
      </c>
      <c r="AC39" s="107">
        <v>-20</v>
      </c>
      <c r="AD39" s="107">
        <v>-20</v>
      </c>
      <c r="AE39" s="107">
        <v>-15</v>
      </c>
      <c r="AF39" s="107">
        <v>-15</v>
      </c>
      <c r="AG39" s="107">
        <v>-10</v>
      </c>
      <c r="AH39" s="107">
        <v>-10</v>
      </c>
      <c r="AI39" s="107">
        <v>-10</v>
      </c>
      <c r="AJ39" s="107">
        <v>-10</v>
      </c>
      <c r="AK39" s="107">
        <v>0</v>
      </c>
      <c r="AL39" s="107">
        <v>0</v>
      </c>
      <c r="AM39" s="106">
        <v>0</v>
      </c>
      <c r="AN39" s="107">
        <v>0</v>
      </c>
      <c r="AO39" s="107">
        <v>0</v>
      </c>
      <c r="AP39" s="107">
        <v>5</v>
      </c>
      <c r="AQ39" s="107">
        <v>5</v>
      </c>
      <c r="AR39" s="107">
        <v>5</v>
      </c>
      <c r="AS39" s="107">
        <v>5</v>
      </c>
      <c r="AT39" s="107">
        <v>10</v>
      </c>
      <c r="AU39" s="107">
        <v>10</v>
      </c>
      <c r="AV39" s="107">
        <v>15</v>
      </c>
      <c r="AW39" s="107">
        <v>15</v>
      </c>
      <c r="AX39" s="107">
        <v>15</v>
      </c>
      <c r="AY39" s="107">
        <v>15</v>
      </c>
      <c r="AZ39" s="107">
        <v>20</v>
      </c>
      <c r="BA39" s="107">
        <v>20</v>
      </c>
      <c r="BB39" s="107">
        <v>20</v>
      </c>
      <c r="BC39" s="107">
        <v>25</v>
      </c>
      <c r="BD39" s="107">
        <v>25</v>
      </c>
      <c r="BE39" s="107">
        <v>30</v>
      </c>
      <c r="BF39" s="107">
        <v>30</v>
      </c>
      <c r="BG39" s="107">
        <v>40</v>
      </c>
      <c r="BH39" s="107">
        <v>45</v>
      </c>
      <c r="BI39" s="107">
        <v>50</v>
      </c>
      <c r="BJ39" s="107">
        <v>55</v>
      </c>
      <c r="BK39" s="107">
        <v>55</v>
      </c>
      <c r="BL39" s="107">
        <v>55</v>
      </c>
      <c r="BM39" s="107">
        <v>65</v>
      </c>
      <c r="BN39" s="107">
        <v>65</v>
      </c>
      <c r="BO39" s="107">
        <v>70</v>
      </c>
      <c r="BP39" s="107">
        <v>70</v>
      </c>
      <c r="BQ39" s="107">
        <v>75</v>
      </c>
      <c r="BR39" s="107">
        <v>80</v>
      </c>
      <c r="BS39" s="107">
        <v>80</v>
      </c>
      <c r="BT39" s="107">
        <v>90</v>
      </c>
      <c r="BU39" s="107">
        <v>90</v>
      </c>
      <c r="BV39" s="107">
        <v>95</v>
      </c>
      <c r="BW39" s="107">
        <v>95</v>
      </c>
      <c r="BX39" s="107">
        <v>100</v>
      </c>
      <c r="BY39" s="107">
        <v>100</v>
      </c>
      <c r="BZ39" s="107">
        <v>105</v>
      </c>
      <c r="CA39" s="107">
        <v>105</v>
      </c>
      <c r="CB39" s="107">
        <v>110</v>
      </c>
      <c r="CC39" s="107">
        <v>125</v>
      </c>
      <c r="CD39" s="107">
        <v>125</v>
      </c>
      <c r="CE39" s="107">
        <v>125</v>
      </c>
      <c r="CF39" s="107">
        <v>130</v>
      </c>
      <c r="CG39" s="107">
        <v>135</v>
      </c>
      <c r="CH39" s="107">
        <v>140</v>
      </c>
      <c r="CI39" s="107">
        <v>145</v>
      </c>
      <c r="CJ39" s="107">
        <v>150</v>
      </c>
      <c r="CK39" s="107">
        <v>155</v>
      </c>
      <c r="CL39" s="107">
        <v>170</v>
      </c>
      <c r="CM39" s="107">
        <v>170</v>
      </c>
      <c r="CN39" s="107">
        <v>180</v>
      </c>
      <c r="CO39" s="107">
        <v>190</v>
      </c>
      <c r="CP39" s="107">
        <v>200</v>
      </c>
      <c r="CQ39" s="107">
        <v>200</v>
      </c>
      <c r="CR39" s="107">
        <v>205</v>
      </c>
      <c r="CS39" s="107">
        <v>210</v>
      </c>
      <c r="CT39" s="107">
        <v>215</v>
      </c>
      <c r="CU39" s="107">
        <v>220</v>
      </c>
      <c r="CV39" s="107">
        <v>220</v>
      </c>
      <c r="CW39" s="107">
        <v>225</v>
      </c>
      <c r="CX39" s="107">
        <v>232</v>
      </c>
      <c r="CY39" s="107">
        <v>235</v>
      </c>
      <c r="CZ39" s="107">
        <v>235</v>
      </c>
      <c r="DA39" s="107">
        <v>235</v>
      </c>
      <c r="DB39" s="107">
        <v>240</v>
      </c>
      <c r="DC39" s="107">
        <v>255</v>
      </c>
      <c r="DD39" s="107">
        <v>255</v>
      </c>
      <c r="DE39" s="107">
        <v>255</v>
      </c>
      <c r="DF39" s="107">
        <v>265</v>
      </c>
      <c r="DG39" s="107">
        <v>270</v>
      </c>
      <c r="DH39" s="107">
        <v>270</v>
      </c>
      <c r="DI39" s="107">
        <v>270</v>
      </c>
      <c r="DJ39" s="107">
        <v>275</v>
      </c>
      <c r="DK39" s="107">
        <v>285</v>
      </c>
      <c r="DL39" s="107">
        <v>285</v>
      </c>
      <c r="DM39" s="107">
        <v>285</v>
      </c>
      <c r="DN39" s="107">
        <v>285</v>
      </c>
      <c r="DO39" s="107">
        <v>290</v>
      </c>
      <c r="DP39" s="107">
        <v>295</v>
      </c>
      <c r="DQ39" s="107">
        <v>295</v>
      </c>
      <c r="DR39" s="107">
        <v>295</v>
      </c>
      <c r="DS39" s="107">
        <v>300</v>
      </c>
      <c r="DT39" s="107">
        <v>305</v>
      </c>
      <c r="DU39" s="107">
        <v>305</v>
      </c>
      <c r="DV39" s="107">
        <v>310</v>
      </c>
      <c r="DW39" s="107">
        <v>310</v>
      </c>
      <c r="DX39" s="107">
        <v>315</v>
      </c>
      <c r="DY39" s="107">
        <v>315</v>
      </c>
      <c r="DZ39" s="107">
        <v>325</v>
      </c>
      <c r="EA39" s="107">
        <v>325</v>
      </c>
      <c r="EB39" s="107">
        <v>330</v>
      </c>
      <c r="EC39" s="107">
        <v>335</v>
      </c>
      <c r="ED39" s="107">
        <v>340</v>
      </c>
      <c r="EE39" s="107">
        <v>345</v>
      </c>
      <c r="EF39" s="107">
        <v>345</v>
      </c>
      <c r="EG39" s="107">
        <v>345</v>
      </c>
      <c r="EH39" s="107">
        <v>345</v>
      </c>
      <c r="EI39" s="107">
        <v>350</v>
      </c>
      <c r="EJ39" s="107">
        <v>360</v>
      </c>
      <c r="EK39" s="107">
        <v>360</v>
      </c>
      <c r="EL39" s="107">
        <v>360</v>
      </c>
      <c r="EM39" s="107">
        <v>365</v>
      </c>
      <c r="EN39" s="107">
        <v>365</v>
      </c>
      <c r="EO39" s="107">
        <v>367</v>
      </c>
      <c r="EP39" s="107">
        <v>370</v>
      </c>
      <c r="EQ39" s="107">
        <v>375</v>
      </c>
      <c r="ER39" s="107">
        <v>375</v>
      </c>
      <c r="ES39" s="107">
        <v>380</v>
      </c>
      <c r="ET39" s="107">
        <v>380</v>
      </c>
      <c r="EU39" s="107">
        <v>385</v>
      </c>
      <c r="EV39" s="107">
        <v>387</v>
      </c>
      <c r="EW39" s="107">
        <v>395</v>
      </c>
      <c r="EX39" s="107">
        <v>395</v>
      </c>
      <c r="EY39" s="107">
        <v>400</v>
      </c>
      <c r="EZ39" s="107">
        <v>400</v>
      </c>
      <c r="FA39" s="107">
        <v>405</v>
      </c>
      <c r="FB39" s="107">
        <v>425</v>
      </c>
      <c r="FC39" s="107">
        <v>430</v>
      </c>
      <c r="FD39" s="107">
        <v>435</v>
      </c>
      <c r="FE39" s="107">
        <v>445</v>
      </c>
      <c r="FF39" s="107">
        <v>451</v>
      </c>
      <c r="FG39" s="107">
        <v>455</v>
      </c>
      <c r="FH39" s="107">
        <v>460</v>
      </c>
      <c r="FI39" s="107">
        <v>465</v>
      </c>
      <c r="FJ39" s="107">
        <v>495</v>
      </c>
      <c r="FK39" s="107">
        <v>505</v>
      </c>
      <c r="FL39" s="107">
        <v>524</v>
      </c>
      <c r="FM39" s="107">
        <v>540</v>
      </c>
      <c r="FN39" s="107">
        <v>554</v>
      </c>
      <c r="FO39" s="107">
        <v>560</v>
      </c>
      <c r="FP39" s="103">
        <v>645</v>
      </c>
    </row>
    <row r="40" spans="1:172">
      <c r="A40" s="104">
        <v>39</v>
      </c>
      <c r="B40" s="107">
        <v>-514</v>
      </c>
      <c r="C40" s="107">
        <v>-453</v>
      </c>
      <c r="D40" s="107">
        <v>-235</v>
      </c>
      <c r="E40" s="107">
        <v>-234</v>
      </c>
      <c r="F40" s="107">
        <v>-233</v>
      </c>
      <c r="G40" s="107">
        <v>-215</v>
      </c>
      <c r="H40" s="107">
        <v>-135</v>
      </c>
      <c r="I40" s="107">
        <v>-128</v>
      </c>
      <c r="J40" s="107">
        <v>-110</v>
      </c>
      <c r="K40" s="107">
        <v>-110</v>
      </c>
      <c r="L40" s="107">
        <v>-105</v>
      </c>
      <c r="M40" s="107">
        <v>-105</v>
      </c>
      <c r="N40" s="107">
        <v>-95</v>
      </c>
      <c r="O40" s="107">
        <v>-90</v>
      </c>
      <c r="P40" s="107">
        <v>-85</v>
      </c>
      <c r="Q40" s="107">
        <v>-80</v>
      </c>
      <c r="R40" s="107">
        <v>-70</v>
      </c>
      <c r="S40" s="107">
        <v>-65</v>
      </c>
      <c r="T40" s="107">
        <v>-55</v>
      </c>
      <c r="U40" s="107">
        <v>-55</v>
      </c>
      <c r="V40" s="107">
        <v>-50</v>
      </c>
      <c r="W40" s="107">
        <v>-50</v>
      </c>
      <c r="X40" s="107">
        <v>-45</v>
      </c>
      <c r="Y40" s="107">
        <v>-45</v>
      </c>
      <c r="Z40" s="107">
        <v>-40</v>
      </c>
      <c r="AA40" s="107">
        <v>-35</v>
      </c>
      <c r="AB40" s="107">
        <v>-30</v>
      </c>
      <c r="AC40" s="107">
        <v>-20</v>
      </c>
      <c r="AD40" s="107">
        <v>-20</v>
      </c>
      <c r="AE40" s="107">
        <v>-15</v>
      </c>
      <c r="AF40" s="107">
        <v>-15</v>
      </c>
      <c r="AG40" s="107">
        <v>-10</v>
      </c>
      <c r="AH40" s="107">
        <v>-10</v>
      </c>
      <c r="AI40" s="107">
        <v>-10</v>
      </c>
      <c r="AJ40" s="107">
        <v>-10</v>
      </c>
      <c r="AK40" s="107">
        <v>0</v>
      </c>
      <c r="AL40" s="107">
        <v>0</v>
      </c>
      <c r="AM40" s="107">
        <v>0</v>
      </c>
      <c r="AN40" s="106">
        <v>0</v>
      </c>
      <c r="AO40" s="107">
        <v>0</v>
      </c>
      <c r="AP40" s="107">
        <v>5</v>
      </c>
      <c r="AQ40" s="107">
        <v>5</v>
      </c>
      <c r="AR40" s="107">
        <v>5</v>
      </c>
      <c r="AS40" s="107">
        <v>5</v>
      </c>
      <c r="AT40" s="107">
        <v>10</v>
      </c>
      <c r="AU40" s="107">
        <v>10</v>
      </c>
      <c r="AV40" s="107">
        <v>15</v>
      </c>
      <c r="AW40" s="107">
        <v>15</v>
      </c>
      <c r="AX40" s="107">
        <v>15</v>
      </c>
      <c r="AY40" s="107">
        <v>15</v>
      </c>
      <c r="AZ40" s="107">
        <v>20</v>
      </c>
      <c r="BA40" s="107">
        <v>20</v>
      </c>
      <c r="BB40" s="107">
        <v>20</v>
      </c>
      <c r="BC40" s="107">
        <v>25</v>
      </c>
      <c r="BD40" s="107">
        <v>25</v>
      </c>
      <c r="BE40" s="107">
        <v>30</v>
      </c>
      <c r="BF40" s="107">
        <v>30</v>
      </c>
      <c r="BG40" s="107">
        <v>40</v>
      </c>
      <c r="BH40" s="107">
        <v>45</v>
      </c>
      <c r="BI40" s="107">
        <v>50</v>
      </c>
      <c r="BJ40" s="107">
        <v>55</v>
      </c>
      <c r="BK40" s="107">
        <v>55</v>
      </c>
      <c r="BL40" s="107">
        <v>55</v>
      </c>
      <c r="BM40" s="107">
        <v>65</v>
      </c>
      <c r="BN40" s="107">
        <v>65</v>
      </c>
      <c r="BO40" s="107">
        <v>70</v>
      </c>
      <c r="BP40" s="107">
        <v>70</v>
      </c>
      <c r="BQ40" s="107">
        <v>75</v>
      </c>
      <c r="BR40" s="107">
        <v>80</v>
      </c>
      <c r="BS40" s="107">
        <v>80</v>
      </c>
      <c r="BT40" s="107">
        <v>90</v>
      </c>
      <c r="BU40" s="107">
        <v>90</v>
      </c>
      <c r="BV40" s="107">
        <v>95</v>
      </c>
      <c r="BW40" s="107">
        <v>95</v>
      </c>
      <c r="BX40" s="107">
        <v>100</v>
      </c>
      <c r="BY40" s="107">
        <v>100</v>
      </c>
      <c r="BZ40" s="107">
        <v>105</v>
      </c>
      <c r="CA40" s="107">
        <v>105</v>
      </c>
      <c r="CB40" s="107">
        <v>110</v>
      </c>
      <c r="CC40" s="107">
        <v>125</v>
      </c>
      <c r="CD40" s="107">
        <v>125</v>
      </c>
      <c r="CE40" s="107">
        <v>125</v>
      </c>
      <c r="CF40" s="107">
        <v>130</v>
      </c>
      <c r="CG40" s="107">
        <v>135</v>
      </c>
      <c r="CH40" s="107">
        <v>140</v>
      </c>
      <c r="CI40" s="107">
        <v>145</v>
      </c>
      <c r="CJ40" s="107">
        <v>150</v>
      </c>
      <c r="CK40" s="107">
        <v>155</v>
      </c>
      <c r="CL40" s="107">
        <v>170</v>
      </c>
      <c r="CM40" s="107">
        <v>170</v>
      </c>
      <c r="CN40" s="107">
        <v>180</v>
      </c>
      <c r="CO40" s="107">
        <v>190</v>
      </c>
      <c r="CP40" s="107">
        <v>200</v>
      </c>
      <c r="CQ40" s="107">
        <v>200</v>
      </c>
      <c r="CR40" s="107">
        <v>205</v>
      </c>
      <c r="CS40" s="107">
        <v>210</v>
      </c>
      <c r="CT40" s="107">
        <v>215</v>
      </c>
      <c r="CU40" s="107">
        <v>220</v>
      </c>
      <c r="CV40" s="107">
        <v>220</v>
      </c>
      <c r="CW40" s="107">
        <v>225</v>
      </c>
      <c r="CX40" s="107">
        <v>232</v>
      </c>
      <c r="CY40" s="107">
        <v>235</v>
      </c>
      <c r="CZ40" s="107">
        <v>235</v>
      </c>
      <c r="DA40" s="107">
        <v>235</v>
      </c>
      <c r="DB40" s="107">
        <v>240</v>
      </c>
      <c r="DC40" s="107">
        <v>255</v>
      </c>
      <c r="DD40" s="107">
        <v>255</v>
      </c>
      <c r="DE40" s="107">
        <v>255</v>
      </c>
      <c r="DF40" s="107">
        <v>265</v>
      </c>
      <c r="DG40" s="107">
        <v>270</v>
      </c>
      <c r="DH40" s="107">
        <v>270</v>
      </c>
      <c r="DI40" s="107">
        <v>270</v>
      </c>
      <c r="DJ40" s="107">
        <v>275</v>
      </c>
      <c r="DK40" s="107">
        <v>285</v>
      </c>
      <c r="DL40" s="107">
        <v>285</v>
      </c>
      <c r="DM40" s="107">
        <v>285</v>
      </c>
      <c r="DN40" s="107">
        <v>285</v>
      </c>
      <c r="DO40" s="107">
        <v>290</v>
      </c>
      <c r="DP40" s="107">
        <v>295</v>
      </c>
      <c r="DQ40" s="107">
        <v>295</v>
      </c>
      <c r="DR40" s="107">
        <v>295</v>
      </c>
      <c r="DS40" s="107">
        <v>300</v>
      </c>
      <c r="DT40" s="107">
        <v>305</v>
      </c>
      <c r="DU40" s="107">
        <v>305</v>
      </c>
      <c r="DV40" s="107">
        <v>310</v>
      </c>
      <c r="DW40" s="107">
        <v>310</v>
      </c>
      <c r="DX40" s="107">
        <v>315</v>
      </c>
      <c r="DY40" s="107">
        <v>315</v>
      </c>
      <c r="DZ40" s="107">
        <v>325</v>
      </c>
      <c r="EA40" s="107">
        <v>325</v>
      </c>
      <c r="EB40" s="107">
        <v>330</v>
      </c>
      <c r="EC40" s="107">
        <v>335</v>
      </c>
      <c r="ED40" s="107">
        <v>340</v>
      </c>
      <c r="EE40" s="107">
        <v>345</v>
      </c>
      <c r="EF40" s="107">
        <v>345</v>
      </c>
      <c r="EG40" s="107">
        <v>345</v>
      </c>
      <c r="EH40" s="107">
        <v>345</v>
      </c>
      <c r="EI40" s="107">
        <v>350</v>
      </c>
      <c r="EJ40" s="107">
        <v>360</v>
      </c>
      <c r="EK40" s="107">
        <v>360</v>
      </c>
      <c r="EL40" s="107">
        <v>360</v>
      </c>
      <c r="EM40" s="107">
        <v>365</v>
      </c>
      <c r="EN40" s="107">
        <v>365</v>
      </c>
      <c r="EO40" s="107">
        <v>367</v>
      </c>
      <c r="EP40" s="107">
        <v>370</v>
      </c>
      <c r="EQ40" s="107">
        <v>375</v>
      </c>
      <c r="ER40" s="107">
        <v>375</v>
      </c>
      <c r="ES40" s="107">
        <v>380</v>
      </c>
      <c r="ET40" s="107">
        <v>380</v>
      </c>
      <c r="EU40" s="107">
        <v>385</v>
      </c>
      <c r="EV40" s="107">
        <v>387</v>
      </c>
      <c r="EW40" s="107">
        <v>395</v>
      </c>
      <c r="EX40" s="107">
        <v>395</v>
      </c>
      <c r="EY40" s="107">
        <v>400</v>
      </c>
      <c r="EZ40" s="107">
        <v>400</v>
      </c>
      <c r="FA40" s="107">
        <v>405</v>
      </c>
      <c r="FB40" s="107">
        <v>425</v>
      </c>
      <c r="FC40" s="107">
        <v>430</v>
      </c>
      <c r="FD40" s="107">
        <v>435</v>
      </c>
      <c r="FE40" s="107">
        <v>445</v>
      </c>
      <c r="FF40" s="107">
        <v>451</v>
      </c>
      <c r="FG40" s="107">
        <v>455</v>
      </c>
      <c r="FH40" s="107">
        <v>460</v>
      </c>
      <c r="FI40" s="107">
        <v>465</v>
      </c>
      <c r="FJ40" s="107">
        <v>495</v>
      </c>
      <c r="FK40" s="107">
        <v>505</v>
      </c>
      <c r="FL40" s="107">
        <v>524</v>
      </c>
      <c r="FM40" s="107">
        <v>540</v>
      </c>
      <c r="FN40" s="107">
        <v>554</v>
      </c>
      <c r="FO40" s="107">
        <v>560</v>
      </c>
      <c r="FP40" s="103">
        <v>645</v>
      </c>
    </row>
    <row r="41" spans="1:172">
      <c r="A41" s="104">
        <v>40</v>
      </c>
      <c r="B41" s="107">
        <v>-514</v>
      </c>
      <c r="C41" s="107">
        <v>-453</v>
      </c>
      <c r="D41" s="107">
        <v>-235</v>
      </c>
      <c r="E41" s="107">
        <v>-234</v>
      </c>
      <c r="F41" s="107">
        <v>-233</v>
      </c>
      <c r="G41" s="107">
        <v>-215</v>
      </c>
      <c r="H41" s="107">
        <v>-135</v>
      </c>
      <c r="I41" s="107">
        <v>-128</v>
      </c>
      <c r="J41" s="107">
        <v>-110</v>
      </c>
      <c r="K41" s="107">
        <v>-110</v>
      </c>
      <c r="L41" s="107">
        <v>-105</v>
      </c>
      <c r="M41" s="107">
        <v>-105</v>
      </c>
      <c r="N41" s="107">
        <v>-95</v>
      </c>
      <c r="O41" s="107">
        <v>-90</v>
      </c>
      <c r="P41" s="107">
        <v>-85</v>
      </c>
      <c r="Q41" s="107">
        <v>-80</v>
      </c>
      <c r="R41" s="107">
        <v>-70</v>
      </c>
      <c r="S41" s="107">
        <v>-65</v>
      </c>
      <c r="T41" s="107">
        <v>-55</v>
      </c>
      <c r="U41" s="107">
        <v>-55</v>
      </c>
      <c r="V41" s="107">
        <v>-50</v>
      </c>
      <c r="W41" s="107">
        <v>-50</v>
      </c>
      <c r="X41" s="107">
        <v>-45</v>
      </c>
      <c r="Y41" s="107">
        <v>-45</v>
      </c>
      <c r="Z41" s="107">
        <v>-40</v>
      </c>
      <c r="AA41" s="107">
        <v>-35</v>
      </c>
      <c r="AB41" s="107">
        <v>-30</v>
      </c>
      <c r="AC41" s="107">
        <v>-20</v>
      </c>
      <c r="AD41" s="107">
        <v>-20</v>
      </c>
      <c r="AE41" s="107">
        <v>-15</v>
      </c>
      <c r="AF41" s="107">
        <v>-15</v>
      </c>
      <c r="AG41" s="107">
        <v>-10</v>
      </c>
      <c r="AH41" s="107">
        <v>-10</v>
      </c>
      <c r="AI41" s="107">
        <v>-10</v>
      </c>
      <c r="AJ41" s="107">
        <v>-10</v>
      </c>
      <c r="AK41" s="107">
        <v>0</v>
      </c>
      <c r="AL41" s="107">
        <v>0</v>
      </c>
      <c r="AM41" s="107">
        <v>0</v>
      </c>
      <c r="AN41" s="107">
        <v>0</v>
      </c>
      <c r="AO41" s="106">
        <v>0</v>
      </c>
      <c r="AP41" s="107">
        <v>5</v>
      </c>
      <c r="AQ41" s="107">
        <v>5</v>
      </c>
      <c r="AR41" s="107">
        <v>5</v>
      </c>
      <c r="AS41" s="107">
        <v>5</v>
      </c>
      <c r="AT41" s="107">
        <v>10</v>
      </c>
      <c r="AU41" s="107">
        <v>10</v>
      </c>
      <c r="AV41" s="107">
        <v>15</v>
      </c>
      <c r="AW41" s="107">
        <v>15</v>
      </c>
      <c r="AX41" s="107">
        <v>15</v>
      </c>
      <c r="AY41" s="107">
        <v>15</v>
      </c>
      <c r="AZ41" s="107">
        <v>20</v>
      </c>
      <c r="BA41" s="107">
        <v>20</v>
      </c>
      <c r="BB41" s="107">
        <v>20</v>
      </c>
      <c r="BC41" s="107">
        <v>25</v>
      </c>
      <c r="BD41" s="107">
        <v>25</v>
      </c>
      <c r="BE41" s="107">
        <v>30</v>
      </c>
      <c r="BF41" s="107">
        <v>30</v>
      </c>
      <c r="BG41" s="107">
        <v>40</v>
      </c>
      <c r="BH41" s="107">
        <v>45</v>
      </c>
      <c r="BI41" s="107">
        <v>50</v>
      </c>
      <c r="BJ41" s="107">
        <v>55</v>
      </c>
      <c r="BK41" s="107">
        <v>55</v>
      </c>
      <c r="BL41" s="107">
        <v>55</v>
      </c>
      <c r="BM41" s="107">
        <v>65</v>
      </c>
      <c r="BN41" s="107">
        <v>65</v>
      </c>
      <c r="BO41" s="107">
        <v>70</v>
      </c>
      <c r="BP41" s="107">
        <v>70</v>
      </c>
      <c r="BQ41" s="107">
        <v>75</v>
      </c>
      <c r="BR41" s="107">
        <v>80</v>
      </c>
      <c r="BS41" s="107">
        <v>80</v>
      </c>
      <c r="BT41" s="107">
        <v>90</v>
      </c>
      <c r="BU41" s="107">
        <v>90</v>
      </c>
      <c r="BV41" s="107">
        <v>95</v>
      </c>
      <c r="BW41" s="107">
        <v>95</v>
      </c>
      <c r="BX41" s="107">
        <v>100</v>
      </c>
      <c r="BY41" s="107">
        <v>100</v>
      </c>
      <c r="BZ41" s="107">
        <v>105</v>
      </c>
      <c r="CA41" s="107">
        <v>105</v>
      </c>
      <c r="CB41" s="107">
        <v>110</v>
      </c>
      <c r="CC41" s="107">
        <v>125</v>
      </c>
      <c r="CD41" s="107">
        <v>125</v>
      </c>
      <c r="CE41" s="107">
        <v>125</v>
      </c>
      <c r="CF41" s="107">
        <v>130</v>
      </c>
      <c r="CG41" s="107">
        <v>135</v>
      </c>
      <c r="CH41" s="107">
        <v>140</v>
      </c>
      <c r="CI41" s="107">
        <v>145</v>
      </c>
      <c r="CJ41" s="107">
        <v>150</v>
      </c>
      <c r="CK41" s="107">
        <v>155</v>
      </c>
      <c r="CL41" s="107">
        <v>170</v>
      </c>
      <c r="CM41" s="107">
        <v>170</v>
      </c>
      <c r="CN41" s="107">
        <v>180</v>
      </c>
      <c r="CO41" s="107">
        <v>190</v>
      </c>
      <c r="CP41" s="107">
        <v>200</v>
      </c>
      <c r="CQ41" s="107">
        <v>200</v>
      </c>
      <c r="CR41" s="107">
        <v>205</v>
      </c>
      <c r="CS41" s="107">
        <v>210</v>
      </c>
      <c r="CT41" s="107">
        <v>215</v>
      </c>
      <c r="CU41" s="107">
        <v>220</v>
      </c>
      <c r="CV41" s="107">
        <v>220</v>
      </c>
      <c r="CW41" s="107">
        <v>225</v>
      </c>
      <c r="CX41" s="107">
        <v>232</v>
      </c>
      <c r="CY41" s="107">
        <v>235</v>
      </c>
      <c r="CZ41" s="107">
        <v>235</v>
      </c>
      <c r="DA41" s="107">
        <v>235</v>
      </c>
      <c r="DB41" s="107">
        <v>240</v>
      </c>
      <c r="DC41" s="107">
        <v>255</v>
      </c>
      <c r="DD41" s="107">
        <v>255</v>
      </c>
      <c r="DE41" s="107">
        <v>255</v>
      </c>
      <c r="DF41" s="107">
        <v>265</v>
      </c>
      <c r="DG41" s="107">
        <v>270</v>
      </c>
      <c r="DH41" s="107">
        <v>270</v>
      </c>
      <c r="DI41" s="107">
        <v>270</v>
      </c>
      <c r="DJ41" s="107">
        <v>275</v>
      </c>
      <c r="DK41" s="107">
        <v>285</v>
      </c>
      <c r="DL41" s="107">
        <v>285</v>
      </c>
      <c r="DM41" s="107">
        <v>285</v>
      </c>
      <c r="DN41" s="107">
        <v>285</v>
      </c>
      <c r="DO41" s="107">
        <v>290</v>
      </c>
      <c r="DP41" s="107">
        <v>295</v>
      </c>
      <c r="DQ41" s="107">
        <v>295</v>
      </c>
      <c r="DR41" s="107">
        <v>295</v>
      </c>
      <c r="DS41" s="107">
        <v>300</v>
      </c>
      <c r="DT41" s="107">
        <v>305</v>
      </c>
      <c r="DU41" s="107">
        <v>305</v>
      </c>
      <c r="DV41" s="107">
        <v>310</v>
      </c>
      <c r="DW41" s="107">
        <v>310</v>
      </c>
      <c r="DX41" s="107">
        <v>315</v>
      </c>
      <c r="DY41" s="107">
        <v>315</v>
      </c>
      <c r="DZ41" s="107">
        <v>325</v>
      </c>
      <c r="EA41" s="107">
        <v>325</v>
      </c>
      <c r="EB41" s="107">
        <v>330</v>
      </c>
      <c r="EC41" s="107">
        <v>335</v>
      </c>
      <c r="ED41" s="107">
        <v>340</v>
      </c>
      <c r="EE41" s="107">
        <v>345</v>
      </c>
      <c r="EF41" s="107">
        <v>345</v>
      </c>
      <c r="EG41" s="107">
        <v>345</v>
      </c>
      <c r="EH41" s="107">
        <v>345</v>
      </c>
      <c r="EI41" s="107">
        <v>350</v>
      </c>
      <c r="EJ41" s="107">
        <v>360</v>
      </c>
      <c r="EK41" s="107">
        <v>360</v>
      </c>
      <c r="EL41" s="107">
        <v>360</v>
      </c>
      <c r="EM41" s="107">
        <v>365</v>
      </c>
      <c r="EN41" s="107">
        <v>365</v>
      </c>
      <c r="EO41" s="107">
        <v>367</v>
      </c>
      <c r="EP41" s="107">
        <v>370</v>
      </c>
      <c r="EQ41" s="107">
        <v>375</v>
      </c>
      <c r="ER41" s="107">
        <v>375</v>
      </c>
      <c r="ES41" s="107">
        <v>380</v>
      </c>
      <c r="ET41" s="107">
        <v>380</v>
      </c>
      <c r="EU41" s="107">
        <v>385</v>
      </c>
      <c r="EV41" s="107">
        <v>387</v>
      </c>
      <c r="EW41" s="107">
        <v>395</v>
      </c>
      <c r="EX41" s="107">
        <v>395</v>
      </c>
      <c r="EY41" s="107">
        <v>400</v>
      </c>
      <c r="EZ41" s="107">
        <v>400</v>
      </c>
      <c r="FA41" s="107">
        <v>405</v>
      </c>
      <c r="FB41" s="107">
        <v>425</v>
      </c>
      <c r="FC41" s="107">
        <v>430</v>
      </c>
      <c r="FD41" s="107">
        <v>435</v>
      </c>
      <c r="FE41" s="107">
        <v>445</v>
      </c>
      <c r="FF41" s="107">
        <v>451</v>
      </c>
      <c r="FG41" s="107">
        <v>455</v>
      </c>
      <c r="FH41" s="107">
        <v>460</v>
      </c>
      <c r="FI41" s="107">
        <v>465</v>
      </c>
      <c r="FJ41" s="107">
        <v>495</v>
      </c>
      <c r="FK41" s="107">
        <v>505</v>
      </c>
      <c r="FL41" s="107">
        <v>524</v>
      </c>
      <c r="FM41" s="107">
        <v>540</v>
      </c>
      <c r="FN41" s="107">
        <v>554</v>
      </c>
      <c r="FO41" s="107">
        <v>560</v>
      </c>
      <c r="FP41" s="103">
        <v>645</v>
      </c>
    </row>
    <row r="42" spans="1:172">
      <c r="A42" s="104">
        <v>41</v>
      </c>
      <c r="B42" s="107">
        <v>-519</v>
      </c>
      <c r="C42" s="107">
        <v>-458</v>
      </c>
      <c r="D42" s="107">
        <v>-240</v>
      </c>
      <c r="E42" s="107">
        <v>-239</v>
      </c>
      <c r="F42" s="107">
        <v>-238</v>
      </c>
      <c r="G42" s="107">
        <v>-220</v>
      </c>
      <c r="H42" s="107">
        <v>-140</v>
      </c>
      <c r="I42" s="107">
        <v>-133</v>
      </c>
      <c r="J42" s="107">
        <v>-115</v>
      </c>
      <c r="K42" s="107">
        <v>-115</v>
      </c>
      <c r="L42" s="107">
        <v>-110</v>
      </c>
      <c r="M42" s="107">
        <v>-110</v>
      </c>
      <c r="N42" s="107">
        <v>-100</v>
      </c>
      <c r="O42" s="107">
        <v>-95</v>
      </c>
      <c r="P42" s="107">
        <v>-90</v>
      </c>
      <c r="Q42" s="107">
        <v>-85</v>
      </c>
      <c r="R42" s="107">
        <v>-75</v>
      </c>
      <c r="S42" s="107">
        <v>-70</v>
      </c>
      <c r="T42" s="107">
        <v>-60</v>
      </c>
      <c r="U42" s="107">
        <v>-60</v>
      </c>
      <c r="V42" s="107">
        <v>-55</v>
      </c>
      <c r="W42" s="107">
        <v>-55</v>
      </c>
      <c r="X42" s="107">
        <v>-50</v>
      </c>
      <c r="Y42" s="107">
        <v>-50</v>
      </c>
      <c r="Z42" s="107">
        <v>-45</v>
      </c>
      <c r="AA42" s="107">
        <v>-40</v>
      </c>
      <c r="AB42" s="107">
        <v>-35</v>
      </c>
      <c r="AC42" s="107">
        <v>-25</v>
      </c>
      <c r="AD42" s="107">
        <v>-25</v>
      </c>
      <c r="AE42" s="107">
        <v>-20</v>
      </c>
      <c r="AF42" s="107">
        <v>-20</v>
      </c>
      <c r="AG42" s="107">
        <v>-15</v>
      </c>
      <c r="AH42" s="107">
        <v>-15</v>
      </c>
      <c r="AI42" s="107">
        <v>-15</v>
      </c>
      <c r="AJ42" s="107">
        <v>-15</v>
      </c>
      <c r="AK42" s="107">
        <v>-5</v>
      </c>
      <c r="AL42" s="107">
        <v>-5</v>
      </c>
      <c r="AM42" s="107">
        <v>-5</v>
      </c>
      <c r="AN42" s="107">
        <v>-5</v>
      </c>
      <c r="AO42" s="107">
        <v>-5</v>
      </c>
      <c r="AP42" s="106">
        <v>0</v>
      </c>
      <c r="AQ42" s="107">
        <v>0</v>
      </c>
      <c r="AR42" s="107">
        <v>0</v>
      </c>
      <c r="AS42" s="107">
        <v>0</v>
      </c>
      <c r="AT42" s="107">
        <v>5</v>
      </c>
      <c r="AU42" s="107">
        <v>5</v>
      </c>
      <c r="AV42" s="107">
        <v>10</v>
      </c>
      <c r="AW42" s="107">
        <v>10</v>
      </c>
      <c r="AX42" s="107">
        <v>10</v>
      </c>
      <c r="AY42" s="107">
        <v>10</v>
      </c>
      <c r="AZ42" s="107">
        <v>15</v>
      </c>
      <c r="BA42" s="107">
        <v>15</v>
      </c>
      <c r="BB42" s="107">
        <v>15</v>
      </c>
      <c r="BC42" s="107">
        <v>20</v>
      </c>
      <c r="BD42" s="107">
        <v>20</v>
      </c>
      <c r="BE42" s="107">
        <v>25</v>
      </c>
      <c r="BF42" s="107">
        <v>25</v>
      </c>
      <c r="BG42" s="107">
        <v>35</v>
      </c>
      <c r="BH42" s="107">
        <v>40</v>
      </c>
      <c r="BI42" s="107">
        <v>45</v>
      </c>
      <c r="BJ42" s="107">
        <v>50</v>
      </c>
      <c r="BK42" s="107">
        <v>50</v>
      </c>
      <c r="BL42" s="107">
        <v>50</v>
      </c>
      <c r="BM42" s="107">
        <v>60</v>
      </c>
      <c r="BN42" s="107">
        <v>60</v>
      </c>
      <c r="BO42" s="107">
        <v>65</v>
      </c>
      <c r="BP42" s="107">
        <v>65</v>
      </c>
      <c r="BQ42" s="107">
        <v>70</v>
      </c>
      <c r="BR42" s="107">
        <v>75</v>
      </c>
      <c r="BS42" s="107">
        <v>75</v>
      </c>
      <c r="BT42" s="107">
        <v>85</v>
      </c>
      <c r="BU42" s="107">
        <v>85</v>
      </c>
      <c r="BV42" s="107">
        <v>90</v>
      </c>
      <c r="BW42" s="107">
        <v>90</v>
      </c>
      <c r="BX42" s="107">
        <v>95</v>
      </c>
      <c r="BY42" s="107">
        <v>95</v>
      </c>
      <c r="BZ42" s="107">
        <v>100</v>
      </c>
      <c r="CA42" s="107">
        <v>100</v>
      </c>
      <c r="CB42" s="107">
        <v>105</v>
      </c>
      <c r="CC42" s="107">
        <v>120</v>
      </c>
      <c r="CD42" s="107">
        <v>120</v>
      </c>
      <c r="CE42" s="107">
        <v>120</v>
      </c>
      <c r="CF42" s="107">
        <v>125</v>
      </c>
      <c r="CG42" s="107">
        <v>130</v>
      </c>
      <c r="CH42" s="107">
        <v>135</v>
      </c>
      <c r="CI42" s="107">
        <v>140</v>
      </c>
      <c r="CJ42" s="107">
        <v>145</v>
      </c>
      <c r="CK42" s="107">
        <v>150</v>
      </c>
      <c r="CL42" s="107">
        <v>165</v>
      </c>
      <c r="CM42" s="107">
        <v>165</v>
      </c>
      <c r="CN42" s="107">
        <v>175</v>
      </c>
      <c r="CO42" s="107">
        <v>185</v>
      </c>
      <c r="CP42" s="107">
        <v>195</v>
      </c>
      <c r="CQ42" s="107">
        <v>195</v>
      </c>
      <c r="CR42" s="107">
        <v>200</v>
      </c>
      <c r="CS42" s="107">
        <v>205</v>
      </c>
      <c r="CT42" s="107">
        <v>210</v>
      </c>
      <c r="CU42" s="107">
        <v>215</v>
      </c>
      <c r="CV42" s="107">
        <v>215</v>
      </c>
      <c r="CW42" s="107">
        <v>220</v>
      </c>
      <c r="CX42" s="107">
        <v>227</v>
      </c>
      <c r="CY42" s="107">
        <v>230</v>
      </c>
      <c r="CZ42" s="107">
        <v>230</v>
      </c>
      <c r="DA42" s="107">
        <v>230</v>
      </c>
      <c r="DB42" s="107">
        <v>235</v>
      </c>
      <c r="DC42" s="107">
        <v>250</v>
      </c>
      <c r="DD42" s="107">
        <v>250</v>
      </c>
      <c r="DE42" s="107">
        <v>250</v>
      </c>
      <c r="DF42" s="107">
        <v>260</v>
      </c>
      <c r="DG42" s="107">
        <v>265</v>
      </c>
      <c r="DH42" s="107">
        <v>265</v>
      </c>
      <c r="DI42" s="107">
        <v>265</v>
      </c>
      <c r="DJ42" s="107">
        <v>270</v>
      </c>
      <c r="DK42" s="107">
        <v>280</v>
      </c>
      <c r="DL42" s="107">
        <v>280</v>
      </c>
      <c r="DM42" s="107">
        <v>280</v>
      </c>
      <c r="DN42" s="107">
        <v>280</v>
      </c>
      <c r="DO42" s="107">
        <v>285</v>
      </c>
      <c r="DP42" s="107">
        <v>290</v>
      </c>
      <c r="DQ42" s="107">
        <v>290</v>
      </c>
      <c r="DR42" s="107">
        <v>290</v>
      </c>
      <c r="DS42" s="107">
        <v>295</v>
      </c>
      <c r="DT42" s="107">
        <v>300</v>
      </c>
      <c r="DU42" s="107">
        <v>300</v>
      </c>
      <c r="DV42" s="107">
        <v>305</v>
      </c>
      <c r="DW42" s="107">
        <v>305</v>
      </c>
      <c r="DX42" s="107">
        <v>310</v>
      </c>
      <c r="DY42" s="107">
        <v>310</v>
      </c>
      <c r="DZ42" s="107">
        <v>320</v>
      </c>
      <c r="EA42" s="107">
        <v>320</v>
      </c>
      <c r="EB42" s="107">
        <v>325</v>
      </c>
      <c r="EC42" s="107">
        <v>330</v>
      </c>
      <c r="ED42" s="107">
        <v>335</v>
      </c>
      <c r="EE42" s="107">
        <v>340</v>
      </c>
      <c r="EF42" s="107">
        <v>340</v>
      </c>
      <c r="EG42" s="107">
        <v>340</v>
      </c>
      <c r="EH42" s="107">
        <v>340</v>
      </c>
      <c r="EI42" s="107">
        <v>345</v>
      </c>
      <c r="EJ42" s="107">
        <v>355</v>
      </c>
      <c r="EK42" s="107">
        <v>355</v>
      </c>
      <c r="EL42" s="107">
        <v>355</v>
      </c>
      <c r="EM42" s="107">
        <v>360</v>
      </c>
      <c r="EN42" s="107">
        <v>360</v>
      </c>
      <c r="EO42" s="107">
        <v>362</v>
      </c>
      <c r="EP42" s="107">
        <v>365</v>
      </c>
      <c r="EQ42" s="107">
        <v>370</v>
      </c>
      <c r="ER42" s="107">
        <v>370</v>
      </c>
      <c r="ES42" s="107">
        <v>375</v>
      </c>
      <c r="ET42" s="107">
        <v>375</v>
      </c>
      <c r="EU42" s="107">
        <v>380</v>
      </c>
      <c r="EV42" s="107">
        <v>382</v>
      </c>
      <c r="EW42" s="107">
        <v>390</v>
      </c>
      <c r="EX42" s="107">
        <v>390</v>
      </c>
      <c r="EY42" s="107">
        <v>395</v>
      </c>
      <c r="EZ42" s="107">
        <v>395</v>
      </c>
      <c r="FA42" s="107">
        <v>400</v>
      </c>
      <c r="FB42" s="107">
        <v>420</v>
      </c>
      <c r="FC42" s="107">
        <v>425</v>
      </c>
      <c r="FD42" s="107">
        <v>430</v>
      </c>
      <c r="FE42" s="107">
        <v>440</v>
      </c>
      <c r="FF42" s="107">
        <v>446</v>
      </c>
      <c r="FG42" s="107">
        <v>450</v>
      </c>
      <c r="FH42" s="107">
        <v>455</v>
      </c>
      <c r="FI42" s="107">
        <v>460</v>
      </c>
      <c r="FJ42" s="107">
        <v>490</v>
      </c>
      <c r="FK42" s="107">
        <v>500</v>
      </c>
      <c r="FL42" s="107">
        <v>519</v>
      </c>
      <c r="FM42" s="107">
        <v>535</v>
      </c>
      <c r="FN42" s="107">
        <v>549</v>
      </c>
      <c r="FO42" s="107">
        <v>555</v>
      </c>
      <c r="FP42" s="103">
        <v>640</v>
      </c>
    </row>
    <row r="43" spans="1:172">
      <c r="A43" s="104">
        <v>42</v>
      </c>
      <c r="B43" s="107">
        <v>-519</v>
      </c>
      <c r="C43" s="107">
        <v>-458</v>
      </c>
      <c r="D43" s="107">
        <v>-240</v>
      </c>
      <c r="E43" s="107">
        <v>-239</v>
      </c>
      <c r="F43" s="107">
        <v>-238</v>
      </c>
      <c r="G43" s="107">
        <v>-220</v>
      </c>
      <c r="H43" s="107">
        <v>-140</v>
      </c>
      <c r="I43" s="107">
        <v>-133</v>
      </c>
      <c r="J43" s="107">
        <v>-115</v>
      </c>
      <c r="K43" s="107">
        <v>-115</v>
      </c>
      <c r="L43" s="107">
        <v>-110</v>
      </c>
      <c r="M43" s="107">
        <v>-110</v>
      </c>
      <c r="N43" s="107">
        <v>-100</v>
      </c>
      <c r="O43" s="107">
        <v>-95</v>
      </c>
      <c r="P43" s="107">
        <v>-90</v>
      </c>
      <c r="Q43" s="107">
        <v>-85</v>
      </c>
      <c r="R43" s="107">
        <v>-75</v>
      </c>
      <c r="S43" s="107">
        <v>-70</v>
      </c>
      <c r="T43" s="107">
        <v>-60</v>
      </c>
      <c r="U43" s="107">
        <v>-60</v>
      </c>
      <c r="V43" s="107">
        <v>-55</v>
      </c>
      <c r="W43" s="107">
        <v>-55</v>
      </c>
      <c r="X43" s="107">
        <v>-50</v>
      </c>
      <c r="Y43" s="107">
        <v>-50</v>
      </c>
      <c r="Z43" s="107">
        <v>-45</v>
      </c>
      <c r="AA43" s="107">
        <v>-40</v>
      </c>
      <c r="AB43" s="107">
        <v>-35</v>
      </c>
      <c r="AC43" s="107">
        <v>-25</v>
      </c>
      <c r="AD43" s="107">
        <v>-25</v>
      </c>
      <c r="AE43" s="107">
        <v>-20</v>
      </c>
      <c r="AF43" s="107">
        <v>-20</v>
      </c>
      <c r="AG43" s="107">
        <v>-15</v>
      </c>
      <c r="AH43" s="107">
        <v>-15</v>
      </c>
      <c r="AI43" s="107">
        <v>-15</v>
      </c>
      <c r="AJ43" s="107">
        <v>-15</v>
      </c>
      <c r="AK43" s="107">
        <v>-5</v>
      </c>
      <c r="AL43" s="107">
        <v>-5</v>
      </c>
      <c r="AM43" s="107">
        <v>-5</v>
      </c>
      <c r="AN43" s="107">
        <v>-5</v>
      </c>
      <c r="AO43" s="107">
        <v>-5</v>
      </c>
      <c r="AP43" s="107">
        <v>0</v>
      </c>
      <c r="AQ43" s="106">
        <v>0</v>
      </c>
      <c r="AR43" s="107">
        <v>0</v>
      </c>
      <c r="AS43" s="107">
        <v>0</v>
      </c>
      <c r="AT43" s="107">
        <v>5</v>
      </c>
      <c r="AU43" s="107">
        <v>5</v>
      </c>
      <c r="AV43" s="107">
        <v>10</v>
      </c>
      <c r="AW43" s="107">
        <v>10</v>
      </c>
      <c r="AX43" s="107">
        <v>10</v>
      </c>
      <c r="AY43" s="107">
        <v>10</v>
      </c>
      <c r="AZ43" s="107">
        <v>15</v>
      </c>
      <c r="BA43" s="107">
        <v>15</v>
      </c>
      <c r="BB43" s="107">
        <v>15</v>
      </c>
      <c r="BC43" s="107">
        <v>20</v>
      </c>
      <c r="BD43" s="107">
        <v>20</v>
      </c>
      <c r="BE43" s="107">
        <v>25</v>
      </c>
      <c r="BF43" s="107">
        <v>25</v>
      </c>
      <c r="BG43" s="107">
        <v>35</v>
      </c>
      <c r="BH43" s="107">
        <v>40</v>
      </c>
      <c r="BI43" s="107">
        <v>45</v>
      </c>
      <c r="BJ43" s="107">
        <v>50</v>
      </c>
      <c r="BK43" s="107">
        <v>50</v>
      </c>
      <c r="BL43" s="107">
        <v>50</v>
      </c>
      <c r="BM43" s="107">
        <v>60</v>
      </c>
      <c r="BN43" s="107">
        <v>60</v>
      </c>
      <c r="BO43" s="107">
        <v>65</v>
      </c>
      <c r="BP43" s="107">
        <v>65</v>
      </c>
      <c r="BQ43" s="107">
        <v>70</v>
      </c>
      <c r="BR43" s="107">
        <v>75</v>
      </c>
      <c r="BS43" s="107">
        <v>75</v>
      </c>
      <c r="BT43" s="107">
        <v>85</v>
      </c>
      <c r="BU43" s="107">
        <v>85</v>
      </c>
      <c r="BV43" s="107">
        <v>90</v>
      </c>
      <c r="BW43" s="107">
        <v>90</v>
      </c>
      <c r="BX43" s="107">
        <v>95</v>
      </c>
      <c r="BY43" s="107">
        <v>95</v>
      </c>
      <c r="BZ43" s="107">
        <v>100</v>
      </c>
      <c r="CA43" s="107">
        <v>100</v>
      </c>
      <c r="CB43" s="107">
        <v>105</v>
      </c>
      <c r="CC43" s="107">
        <v>120</v>
      </c>
      <c r="CD43" s="107">
        <v>120</v>
      </c>
      <c r="CE43" s="107">
        <v>120</v>
      </c>
      <c r="CF43" s="107">
        <v>125</v>
      </c>
      <c r="CG43" s="107">
        <v>130</v>
      </c>
      <c r="CH43" s="107">
        <v>135</v>
      </c>
      <c r="CI43" s="107">
        <v>140</v>
      </c>
      <c r="CJ43" s="107">
        <v>145</v>
      </c>
      <c r="CK43" s="107">
        <v>150</v>
      </c>
      <c r="CL43" s="107">
        <v>165</v>
      </c>
      <c r="CM43" s="107">
        <v>165</v>
      </c>
      <c r="CN43" s="107">
        <v>175</v>
      </c>
      <c r="CO43" s="107">
        <v>185</v>
      </c>
      <c r="CP43" s="107">
        <v>195</v>
      </c>
      <c r="CQ43" s="107">
        <v>195</v>
      </c>
      <c r="CR43" s="107">
        <v>200</v>
      </c>
      <c r="CS43" s="107">
        <v>205</v>
      </c>
      <c r="CT43" s="107">
        <v>210</v>
      </c>
      <c r="CU43" s="107">
        <v>215</v>
      </c>
      <c r="CV43" s="107">
        <v>215</v>
      </c>
      <c r="CW43" s="107">
        <v>220</v>
      </c>
      <c r="CX43" s="107">
        <v>227</v>
      </c>
      <c r="CY43" s="107">
        <v>230</v>
      </c>
      <c r="CZ43" s="107">
        <v>230</v>
      </c>
      <c r="DA43" s="107">
        <v>230</v>
      </c>
      <c r="DB43" s="107">
        <v>235</v>
      </c>
      <c r="DC43" s="107">
        <v>250</v>
      </c>
      <c r="DD43" s="107">
        <v>250</v>
      </c>
      <c r="DE43" s="107">
        <v>250</v>
      </c>
      <c r="DF43" s="107">
        <v>260</v>
      </c>
      <c r="DG43" s="107">
        <v>265</v>
      </c>
      <c r="DH43" s="107">
        <v>265</v>
      </c>
      <c r="DI43" s="107">
        <v>265</v>
      </c>
      <c r="DJ43" s="107">
        <v>270</v>
      </c>
      <c r="DK43" s="107">
        <v>280</v>
      </c>
      <c r="DL43" s="107">
        <v>280</v>
      </c>
      <c r="DM43" s="107">
        <v>280</v>
      </c>
      <c r="DN43" s="107">
        <v>280</v>
      </c>
      <c r="DO43" s="107">
        <v>285</v>
      </c>
      <c r="DP43" s="107">
        <v>290</v>
      </c>
      <c r="DQ43" s="107">
        <v>290</v>
      </c>
      <c r="DR43" s="107">
        <v>290</v>
      </c>
      <c r="DS43" s="107">
        <v>295</v>
      </c>
      <c r="DT43" s="107">
        <v>300</v>
      </c>
      <c r="DU43" s="107">
        <v>300</v>
      </c>
      <c r="DV43" s="107">
        <v>305</v>
      </c>
      <c r="DW43" s="107">
        <v>305</v>
      </c>
      <c r="DX43" s="107">
        <v>310</v>
      </c>
      <c r="DY43" s="107">
        <v>310</v>
      </c>
      <c r="DZ43" s="107">
        <v>320</v>
      </c>
      <c r="EA43" s="107">
        <v>320</v>
      </c>
      <c r="EB43" s="107">
        <v>325</v>
      </c>
      <c r="EC43" s="107">
        <v>330</v>
      </c>
      <c r="ED43" s="107">
        <v>335</v>
      </c>
      <c r="EE43" s="107">
        <v>340</v>
      </c>
      <c r="EF43" s="107">
        <v>340</v>
      </c>
      <c r="EG43" s="107">
        <v>340</v>
      </c>
      <c r="EH43" s="107">
        <v>340</v>
      </c>
      <c r="EI43" s="107">
        <v>345</v>
      </c>
      <c r="EJ43" s="107">
        <v>355</v>
      </c>
      <c r="EK43" s="107">
        <v>355</v>
      </c>
      <c r="EL43" s="107">
        <v>355</v>
      </c>
      <c r="EM43" s="107">
        <v>360</v>
      </c>
      <c r="EN43" s="107">
        <v>360</v>
      </c>
      <c r="EO43" s="107">
        <v>362</v>
      </c>
      <c r="EP43" s="107">
        <v>365</v>
      </c>
      <c r="EQ43" s="107">
        <v>370</v>
      </c>
      <c r="ER43" s="107">
        <v>370</v>
      </c>
      <c r="ES43" s="107">
        <v>375</v>
      </c>
      <c r="ET43" s="107">
        <v>375</v>
      </c>
      <c r="EU43" s="107">
        <v>380</v>
      </c>
      <c r="EV43" s="107">
        <v>382</v>
      </c>
      <c r="EW43" s="107">
        <v>390</v>
      </c>
      <c r="EX43" s="107">
        <v>390</v>
      </c>
      <c r="EY43" s="107">
        <v>395</v>
      </c>
      <c r="EZ43" s="107">
        <v>395</v>
      </c>
      <c r="FA43" s="107">
        <v>400</v>
      </c>
      <c r="FB43" s="107">
        <v>420</v>
      </c>
      <c r="FC43" s="107">
        <v>425</v>
      </c>
      <c r="FD43" s="107">
        <v>430</v>
      </c>
      <c r="FE43" s="107">
        <v>440</v>
      </c>
      <c r="FF43" s="107">
        <v>446</v>
      </c>
      <c r="FG43" s="107">
        <v>450</v>
      </c>
      <c r="FH43" s="107">
        <v>455</v>
      </c>
      <c r="FI43" s="107">
        <v>460</v>
      </c>
      <c r="FJ43" s="107">
        <v>490</v>
      </c>
      <c r="FK43" s="107">
        <v>500</v>
      </c>
      <c r="FL43" s="107">
        <v>519</v>
      </c>
      <c r="FM43" s="107">
        <v>535</v>
      </c>
      <c r="FN43" s="107">
        <v>549</v>
      </c>
      <c r="FO43" s="107">
        <v>555</v>
      </c>
      <c r="FP43" s="103">
        <v>640</v>
      </c>
    </row>
    <row r="44" spans="1:172">
      <c r="A44" s="104">
        <v>43</v>
      </c>
      <c r="B44" s="107">
        <v>-519</v>
      </c>
      <c r="C44" s="107">
        <v>-458</v>
      </c>
      <c r="D44" s="107">
        <v>-240</v>
      </c>
      <c r="E44" s="107">
        <v>-239</v>
      </c>
      <c r="F44" s="107">
        <v>-238</v>
      </c>
      <c r="G44" s="107">
        <v>-220</v>
      </c>
      <c r="H44" s="107">
        <v>-140</v>
      </c>
      <c r="I44" s="107">
        <v>-133</v>
      </c>
      <c r="J44" s="107">
        <v>-115</v>
      </c>
      <c r="K44" s="107">
        <v>-115</v>
      </c>
      <c r="L44" s="107">
        <v>-110</v>
      </c>
      <c r="M44" s="107">
        <v>-110</v>
      </c>
      <c r="N44" s="107">
        <v>-100</v>
      </c>
      <c r="O44" s="107">
        <v>-95</v>
      </c>
      <c r="P44" s="107">
        <v>-90</v>
      </c>
      <c r="Q44" s="107">
        <v>-85</v>
      </c>
      <c r="R44" s="107">
        <v>-75</v>
      </c>
      <c r="S44" s="107">
        <v>-70</v>
      </c>
      <c r="T44" s="107">
        <v>-60</v>
      </c>
      <c r="U44" s="107">
        <v>-60</v>
      </c>
      <c r="V44" s="107">
        <v>-55</v>
      </c>
      <c r="W44" s="107">
        <v>-55</v>
      </c>
      <c r="X44" s="107">
        <v>-50</v>
      </c>
      <c r="Y44" s="107">
        <v>-50</v>
      </c>
      <c r="Z44" s="107">
        <v>-45</v>
      </c>
      <c r="AA44" s="107">
        <v>-40</v>
      </c>
      <c r="AB44" s="107">
        <v>-35</v>
      </c>
      <c r="AC44" s="107">
        <v>-25</v>
      </c>
      <c r="AD44" s="107">
        <v>-25</v>
      </c>
      <c r="AE44" s="107">
        <v>-20</v>
      </c>
      <c r="AF44" s="107">
        <v>-20</v>
      </c>
      <c r="AG44" s="107">
        <v>-15</v>
      </c>
      <c r="AH44" s="107">
        <v>-15</v>
      </c>
      <c r="AI44" s="107">
        <v>-15</v>
      </c>
      <c r="AJ44" s="107">
        <v>-15</v>
      </c>
      <c r="AK44" s="107">
        <v>-5</v>
      </c>
      <c r="AL44" s="107">
        <v>-5</v>
      </c>
      <c r="AM44" s="107">
        <v>-5</v>
      </c>
      <c r="AN44" s="107">
        <v>-5</v>
      </c>
      <c r="AO44" s="107">
        <v>-5</v>
      </c>
      <c r="AP44" s="107">
        <v>0</v>
      </c>
      <c r="AQ44" s="107">
        <v>0</v>
      </c>
      <c r="AR44" s="106">
        <v>0</v>
      </c>
      <c r="AS44" s="107">
        <v>0</v>
      </c>
      <c r="AT44" s="107">
        <v>5</v>
      </c>
      <c r="AU44" s="107">
        <v>5</v>
      </c>
      <c r="AV44" s="107">
        <v>10</v>
      </c>
      <c r="AW44" s="107">
        <v>10</v>
      </c>
      <c r="AX44" s="107">
        <v>10</v>
      </c>
      <c r="AY44" s="107">
        <v>10</v>
      </c>
      <c r="AZ44" s="107">
        <v>15</v>
      </c>
      <c r="BA44" s="107">
        <v>15</v>
      </c>
      <c r="BB44" s="107">
        <v>15</v>
      </c>
      <c r="BC44" s="107">
        <v>20</v>
      </c>
      <c r="BD44" s="107">
        <v>20</v>
      </c>
      <c r="BE44" s="107">
        <v>25</v>
      </c>
      <c r="BF44" s="107">
        <v>25</v>
      </c>
      <c r="BG44" s="107">
        <v>35</v>
      </c>
      <c r="BH44" s="107">
        <v>40</v>
      </c>
      <c r="BI44" s="107">
        <v>45</v>
      </c>
      <c r="BJ44" s="107">
        <v>50</v>
      </c>
      <c r="BK44" s="107">
        <v>50</v>
      </c>
      <c r="BL44" s="107">
        <v>50</v>
      </c>
      <c r="BM44" s="107">
        <v>60</v>
      </c>
      <c r="BN44" s="107">
        <v>60</v>
      </c>
      <c r="BO44" s="107">
        <v>65</v>
      </c>
      <c r="BP44" s="107">
        <v>65</v>
      </c>
      <c r="BQ44" s="107">
        <v>70</v>
      </c>
      <c r="BR44" s="107">
        <v>75</v>
      </c>
      <c r="BS44" s="107">
        <v>75</v>
      </c>
      <c r="BT44" s="107">
        <v>85</v>
      </c>
      <c r="BU44" s="107">
        <v>85</v>
      </c>
      <c r="BV44" s="107">
        <v>90</v>
      </c>
      <c r="BW44" s="107">
        <v>90</v>
      </c>
      <c r="BX44" s="107">
        <v>95</v>
      </c>
      <c r="BY44" s="107">
        <v>95</v>
      </c>
      <c r="BZ44" s="107">
        <v>100</v>
      </c>
      <c r="CA44" s="107">
        <v>100</v>
      </c>
      <c r="CB44" s="107">
        <v>105</v>
      </c>
      <c r="CC44" s="107">
        <v>120</v>
      </c>
      <c r="CD44" s="107">
        <v>120</v>
      </c>
      <c r="CE44" s="107">
        <v>120</v>
      </c>
      <c r="CF44" s="107">
        <v>125</v>
      </c>
      <c r="CG44" s="107">
        <v>130</v>
      </c>
      <c r="CH44" s="107">
        <v>135</v>
      </c>
      <c r="CI44" s="107">
        <v>140</v>
      </c>
      <c r="CJ44" s="107">
        <v>145</v>
      </c>
      <c r="CK44" s="107">
        <v>150</v>
      </c>
      <c r="CL44" s="107">
        <v>165</v>
      </c>
      <c r="CM44" s="107">
        <v>165</v>
      </c>
      <c r="CN44" s="107">
        <v>175</v>
      </c>
      <c r="CO44" s="107">
        <v>185</v>
      </c>
      <c r="CP44" s="107">
        <v>195</v>
      </c>
      <c r="CQ44" s="107">
        <v>195</v>
      </c>
      <c r="CR44" s="107">
        <v>200</v>
      </c>
      <c r="CS44" s="107">
        <v>205</v>
      </c>
      <c r="CT44" s="107">
        <v>210</v>
      </c>
      <c r="CU44" s="107">
        <v>215</v>
      </c>
      <c r="CV44" s="107">
        <v>215</v>
      </c>
      <c r="CW44" s="107">
        <v>220</v>
      </c>
      <c r="CX44" s="107">
        <v>227</v>
      </c>
      <c r="CY44" s="107">
        <v>230</v>
      </c>
      <c r="CZ44" s="107">
        <v>230</v>
      </c>
      <c r="DA44" s="107">
        <v>230</v>
      </c>
      <c r="DB44" s="107">
        <v>235</v>
      </c>
      <c r="DC44" s="107">
        <v>250</v>
      </c>
      <c r="DD44" s="107">
        <v>250</v>
      </c>
      <c r="DE44" s="107">
        <v>250</v>
      </c>
      <c r="DF44" s="107">
        <v>260</v>
      </c>
      <c r="DG44" s="107">
        <v>265</v>
      </c>
      <c r="DH44" s="107">
        <v>265</v>
      </c>
      <c r="DI44" s="107">
        <v>265</v>
      </c>
      <c r="DJ44" s="107">
        <v>270</v>
      </c>
      <c r="DK44" s="107">
        <v>280</v>
      </c>
      <c r="DL44" s="107">
        <v>280</v>
      </c>
      <c r="DM44" s="107">
        <v>280</v>
      </c>
      <c r="DN44" s="107">
        <v>280</v>
      </c>
      <c r="DO44" s="107">
        <v>285</v>
      </c>
      <c r="DP44" s="107">
        <v>290</v>
      </c>
      <c r="DQ44" s="107">
        <v>290</v>
      </c>
      <c r="DR44" s="107">
        <v>290</v>
      </c>
      <c r="DS44" s="107">
        <v>295</v>
      </c>
      <c r="DT44" s="107">
        <v>300</v>
      </c>
      <c r="DU44" s="107">
        <v>300</v>
      </c>
      <c r="DV44" s="107">
        <v>305</v>
      </c>
      <c r="DW44" s="107">
        <v>305</v>
      </c>
      <c r="DX44" s="107">
        <v>310</v>
      </c>
      <c r="DY44" s="107">
        <v>310</v>
      </c>
      <c r="DZ44" s="107">
        <v>320</v>
      </c>
      <c r="EA44" s="107">
        <v>320</v>
      </c>
      <c r="EB44" s="107">
        <v>325</v>
      </c>
      <c r="EC44" s="107">
        <v>330</v>
      </c>
      <c r="ED44" s="107">
        <v>335</v>
      </c>
      <c r="EE44" s="107">
        <v>340</v>
      </c>
      <c r="EF44" s="107">
        <v>340</v>
      </c>
      <c r="EG44" s="107">
        <v>340</v>
      </c>
      <c r="EH44" s="107">
        <v>340</v>
      </c>
      <c r="EI44" s="107">
        <v>345</v>
      </c>
      <c r="EJ44" s="107">
        <v>355</v>
      </c>
      <c r="EK44" s="107">
        <v>355</v>
      </c>
      <c r="EL44" s="107">
        <v>355</v>
      </c>
      <c r="EM44" s="107">
        <v>360</v>
      </c>
      <c r="EN44" s="107">
        <v>360</v>
      </c>
      <c r="EO44" s="107">
        <v>362</v>
      </c>
      <c r="EP44" s="107">
        <v>365</v>
      </c>
      <c r="EQ44" s="107">
        <v>370</v>
      </c>
      <c r="ER44" s="107">
        <v>370</v>
      </c>
      <c r="ES44" s="107">
        <v>375</v>
      </c>
      <c r="ET44" s="107">
        <v>375</v>
      </c>
      <c r="EU44" s="107">
        <v>380</v>
      </c>
      <c r="EV44" s="107">
        <v>382</v>
      </c>
      <c r="EW44" s="107">
        <v>390</v>
      </c>
      <c r="EX44" s="107">
        <v>390</v>
      </c>
      <c r="EY44" s="107">
        <v>395</v>
      </c>
      <c r="EZ44" s="107">
        <v>395</v>
      </c>
      <c r="FA44" s="107">
        <v>400</v>
      </c>
      <c r="FB44" s="107">
        <v>420</v>
      </c>
      <c r="FC44" s="107">
        <v>425</v>
      </c>
      <c r="FD44" s="107">
        <v>430</v>
      </c>
      <c r="FE44" s="107">
        <v>440</v>
      </c>
      <c r="FF44" s="107">
        <v>446</v>
      </c>
      <c r="FG44" s="107">
        <v>450</v>
      </c>
      <c r="FH44" s="107">
        <v>455</v>
      </c>
      <c r="FI44" s="107">
        <v>460</v>
      </c>
      <c r="FJ44" s="107">
        <v>490</v>
      </c>
      <c r="FK44" s="107">
        <v>500</v>
      </c>
      <c r="FL44" s="107">
        <v>519</v>
      </c>
      <c r="FM44" s="107">
        <v>535</v>
      </c>
      <c r="FN44" s="107">
        <v>549</v>
      </c>
      <c r="FO44" s="107">
        <v>555</v>
      </c>
      <c r="FP44" s="103">
        <v>640</v>
      </c>
    </row>
    <row r="45" spans="1:172">
      <c r="A45" s="104">
        <v>44</v>
      </c>
      <c r="B45" s="107">
        <v>-519</v>
      </c>
      <c r="C45" s="107">
        <v>-458</v>
      </c>
      <c r="D45" s="107">
        <v>-240</v>
      </c>
      <c r="E45" s="107">
        <v>-239</v>
      </c>
      <c r="F45" s="107">
        <v>-238</v>
      </c>
      <c r="G45" s="107">
        <v>-220</v>
      </c>
      <c r="H45" s="107">
        <v>-140</v>
      </c>
      <c r="I45" s="107">
        <v>-133</v>
      </c>
      <c r="J45" s="107">
        <v>-115</v>
      </c>
      <c r="K45" s="107">
        <v>-115</v>
      </c>
      <c r="L45" s="107">
        <v>-110</v>
      </c>
      <c r="M45" s="107">
        <v>-110</v>
      </c>
      <c r="N45" s="107">
        <v>-100</v>
      </c>
      <c r="O45" s="107">
        <v>-95</v>
      </c>
      <c r="P45" s="107">
        <v>-90</v>
      </c>
      <c r="Q45" s="107">
        <v>-85</v>
      </c>
      <c r="R45" s="107">
        <v>-75</v>
      </c>
      <c r="S45" s="107">
        <v>-70</v>
      </c>
      <c r="T45" s="107">
        <v>-60</v>
      </c>
      <c r="U45" s="107">
        <v>-60</v>
      </c>
      <c r="V45" s="107">
        <v>-55</v>
      </c>
      <c r="W45" s="107">
        <v>-55</v>
      </c>
      <c r="X45" s="107">
        <v>-50</v>
      </c>
      <c r="Y45" s="107">
        <v>-50</v>
      </c>
      <c r="Z45" s="107">
        <v>-45</v>
      </c>
      <c r="AA45" s="107">
        <v>-40</v>
      </c>
      <c r="AB45" s="107">
        <v>-35</v>
      </c>
      <c r="AC45" s="107">
        <v>-25</v>
      </c>
      <c r="AD45" s="107">
        <v>-25</v>
      </c>
      <c r="AE45" s="107">
        <v>-20</v>
      </c>
      <c r="AF45" s="107">
        <v>-20</v>
      </c>
      <c r="AG45" s="107">
        <v>-15</v>
      </c>
      <c r="AH45" s="107">
        <v>-15</v>
      </c>
      <c r="AI45" s="107">
        <v>-15</v>
      </c>
      <c r="AJ45" s="107">
        <v>-15</v>
      </c>
      <c r="AK45" s="107">
        <v>-5</v>
      </c>
      <c r="AL45" s="107">
        <v>-5</v>
      </c>
      <c r="AM45" s="107">
        <v>-5</v>
      </c>
      <c r="AN45" s="107">
        <v>-5</v>
      </c>
      <c r="AO45" s="107">
        <v>-5</v>
      </c>
      <c r="AP45" s="107">
        <v>0</v>
      </c>
      <c r="AQ45" s="107">
        <v>0</v>
      </c>
      <c r="AR45" s="107">
        <v>0</v>
      </c>
      <c r="AS45" s="106">
        <v>0</v>
      </c>
      <c r="AT45" s="107">
        <v>5</v>
      </c>
      <c r="AU45" s="107">
        <v>5</v>
      </c>
      <c r="AV45" s="107">
        <v>10</v>
      </c>
      <c r="AW45" s="107">
        <v>10</v>
      </c>
      <c r="AX45" s="107">
        <v>10</v>
      </c>
      <c r="AY45" s="107">
        <v>10</v>
      </c>
      <c r="AZ45" s="107">
        <v>15</v>
      </c>
      <c r="BA45" s="107">
        <v>15</v>
      </c>
      <c r="BB45" s="107">
        <v>15</v>
      </c>
      <c r="BC45" s="107">
        <v>20</v>
      </c>
      <c r="BD45" s="107">
        <v>20</v>
      </c>
      <c r="BE45" s="107">
        <v>25</v>
      </c>
      <c r="BF45" s="107">
        <v>25</v>
      </c>
      <c r="BG45" s="107">
        <v>35</v>
      </c>
      <c r="BH45" s="107">
        <v>40</v>
      </c>
      <c r="BI45" s="107">
        <v>45</v>
      </c>
      <c r="BJ45" s="107">
        <v>50</v>
      </c>
      <c r="BK45" s="107">
        <v>50</v>
      </c>
      <c r="BL45" s="107">
        <v>50</v>
      </c>
      <c r="BM45" s="107">
        <v>60</v>
      </c>
      <c r="BN45" s="107">
        <v>60</v>
      </c>
      <c r="BO45" s="107">
        <v>65</v>
      </c>
      <c r="BP45" s="107">
        <v>65</v>
      </c>
      <c r="BQ45" s="107">
        <v>70</v>
      </c>
      <c r="BR45" s="107">
        <v>75</v>
      </c>
      <c r="BS45" s="107">
        <v>75</v>
      </c>
      <c r="BT45" s="107">
        <v>85</v>
      </c>
      <c r="BU45" s="107">
        <v>85</v>
      </c>
      <c r="BV45" s="107">
        <v>90</v>
      </c>
      <c r="BW45" s="107">
        <v>90</v>
      </c>
      <c r="BX45" s="107">
        <v>95</v>
      </c>
      <c r="BY45" s="107">
        <v>95</v>
      </c>
      <c r="BZ45" s="107">
        <v>100</v>
      </c>
      <c r="CA45" s="107">
        <v>100</v>
      </c>
      <c r="CB45" s="107">
        <v>105</v>
      </c>
      <c r="CC45" s="107">
        <v>120</v>
      </c>
      <c r="CD45" s="107">
        <v>120</v>
      </c>
      <c r="CE45" s="107">
        <v>120</v>
      </c>
      <c r="CF45" s="107">
        <v>125</v>
      </c>
      <c r="CG45" s="107">
        <v>130</v>
      </c>
      <c r="CH45" s="107">
        <v>135</v>
      </c>
      <c r="CI45" s="107">
        <v>140</v>
      </c>
      <c r="CJ45" s="107">
        <v>145</v>
      </c>
      <c r="CK45" s="107">
        <v>150</v>
      </c>
      <c r="CL45" s="107">
        <v>165</v>
      </c>
      <c r="CM45" s="107">
        <v>165</v>
      </c>
      <c r="CN45" s="107">
        <v>175</v>
      </c>
      <c r="CO45" s="107">
        <v>185</v>
      </c>
      <c r="CP45" s="107">
        <v>195</v>
      </c>
      <c r="CQ45" s="107">
        <v>195</v>
      </c>
      <c r="CR45" s="107">
        <v>200</v>
      </c>
      <c r="CS45" s="107">
        <v>205</v>
      </c>
      <c r="CT45" s="107">
        <v>210</v>
      </c>
      <c r="CU45" s="107">
        <v>215</v>
      </c>
      <c r="CV45" s="107">
        <v>215</v>
      </c>
      <c r="CW45" s="107">
        <v>220</v>
      </c>
      <c r="CX45" s="107">
        <v>227</v>
      </c>
      <c r="CY45" s="107">
        <v>230</v>
      </c>
      <c r="CZ45" s="107">
        <v>230</v>
      </c>
      <c r="DA45" s="107">
        <v>230</v>
      </c>
      <c r="DB45" s="107">
        <v>235</v>
      </c>
      <c r="DC45" s="107">
        <v>250</v>
      </c>
      <c r="DD45" s="107">
        <v>250</v>
      </c>
      <c r="DE45" s="107">
        <v>250</v>
      </c>
      <c r="DF45" s="107">
        <v>260</v>
      </c>
      <c r="DG45" s="107">
        <v>265</v>
      </c>
      <c r="DH45" s="107">
        <v>265</v>
      </c>
      <c r="DI45" s="107">
        <v>265</v>
      </c>
      <c r="DJ45" s="107">
        <v>270</v>
      </c>
      <c r="DK45" s="107">
        <v>280</v>
      </c>
      <c r="DL45" s="107">
        <v>280</v>
      </c>
      <c r="DM45" s="107">
        <v>280</v>
      </c>
      <c r="DN45" s="107">
        <v>280</v>
      </c>
      <c r="DO45" s="107">
        <v>285</v>
      </c>
      <c r="DP45" s="107">
        <v>290</v>
      </c>
      <c r="DQ45" s="107">
        <v>290</v>
      </c>
      <c r="DR45" s="107">
        <v>290</v>
      </c>
      <c r="DS45" s="107">
        <v>295</v>
      </c>
      <c r="DT45" s="107">
        <v>300</v>
      </c>
      <c r="DU45" s="107">
        <v>300</v>
      </c>
      <c r="DV45" s="107">
        <v>305</v>
      </c>
      <c r="DW45" s="107">
        <v>305</v>
      </c>
      <c r="DX45" s="107">
        <v>310</v>
      </c>
      <c r="DY45" s="107">
        <v>310</v>
      </c>
      <c r="DZ45" s="107">
        <v>320</v>
      </c>
      <c r="EA45" s="107">
        <v>320</v>
      </c>
      <c r="EB45" s="107">
        <v>325</v>
      </c>
      <c r="EC45" s="107">
        <v>330</v>
      </c>
      <c r="ED45" s="107">
        <v>335</v>
      </c>
      <c r="EE45" s="107">
        <v>340</v>
      </c>
      <c r="EF45" s="107">
        <v>340</v>
      </c>
      <c r="EG45" s="107">
        <v>340</v>
      </c>
      <c r="EH45" s="107">
        <v>340</v>
      </c>
      <c r="EI45" s="107">
        <v>345</v>
      </c>
      <c r="EJ45" s="107">
        <v>355</v>
      </c>
      <c r="EK45" s="107">
        <v>355</v>
      </c>
      <c r="EL45" s="107">
        <v>355</v>
      </c>
      <c r="EM45" s="107">
        <v>360</v>
      </c>
      <c r="EN45" s="107">
        <v>360</v>
      </c>
      <c r="EO45" s="107">
        <v>362</v>
      </c>
      <c r="EP45" s="107">
        <v>365</v>
      </c>
      <c r="EQ45" s="107">
        <v>370</v>
      </c>
      <c r="ER45" s="107">
        <v>370</v>
      </c>
      <c r="ES45" s="107">
        <v>375</v>
      </c>
      <c r="ET45" s="107">
        <v>375</v>
      </c>
      <c r="EU45" s="107">
        <v>380</v>
      </c>
      <c r="EV45" s="107">
        <v>382</v>
      </c>
      <c r="EW45" s="107">
        <v>390</v>
      </c>
      <c r="EX45" s="107">
        <v>390</v>
      </c>
      <c r="EY45" s="107">
        <v>395</v>
      </c>
      <c r="EZ45" s="107">
        <v>395</v>
      </c>
      <c r="FA45" s="107">
        <v>400</v>
      </c>
      <c r="FB45" s="107">
        <v>420</v>
      </c>
      <c r="FC45" s="107">
        <v>425</v>
      </c>
      <c r="FD45" s="107">
        <v>430</v>
      </c>
      <c r="FE45" s="107">
        <v>440</v>
      </c>
      <c r="FF45" s="107">
        <v>446</v>
      </c>
      <c r="FG45" s="107">
        <v>450</v>
      </c>
      <c r="FH45" s="107">
        <v>455</v>
      </c>
      <c r="FI45" s="107">
        <v>460</v>
      </c>
      <c r="FJ45" s="107">
        <v>490</v>
      </c>
      <c r="FK45" s="107">
        <v>500</v>
      </c>
      <c r="FL45" s="107">
        <v>519</v>
      </c>
      <c r="FM45" s="107">
        <v>535</v>
      </c>
      <c r="FN45" s="107">
        <v>549</v>
      </c>
      <c r="FO45" s="107">
        <v>555</v>
      </c>
      <c r="FP45" s="103">
        <v>640</v>
      </c>
    </row>
    <row r="46" spans="1:172">
      <c r="A46" s="104">
        <v>45</v>
      </c>
      <c r="B46" s="107">
        <v>-524</v>
      </c>
      <c r="C46" s="107">
        <v>-463</v>
      </c>
      <c r="D46" s="107">
        <v>-245</v>
      </c>
      <c r="E46" s="107">
        <v>-244</v>
      </c>
      <c r="F46" s="107">
        <v>-243</v>
      </c>
      <c r="G46" s="107">
        <v>-225</v>
      </c>
      <c r="H46" s="107">
        <v>-145</v>
      </c>
      <c r="I46" s="107">
        <v>-138</v>
      </c>
      <c r="J46" s="107">
        <v>-120</v>
      </c>
      <c r="K46" s="107">
        <v>-120</v>
      </c>
      <c r="L46" s="107">
        <v>-115</v>
      </c>
      <c r="M46" s="107">
        <v>-115</v>
      </c>
      <c r="N46" s="107">
        <v>-105</v>
      </c>
      <c r="O46" s="107">
        <v>-100</v>
      </c>
      <c r="P46" s="107">
        <v>-95</v>
      </c>
      <c r="Q46" s="107">
        <v>-90</v>
      </c>
      <c r="R46" s="107">
        <v>-80</v>
      </c>
      <c r="S46" s="107">
        <v>-75</v>
      </c>
      <c r="T46" s="107">
        <v>-65</v>
      </c>
      <c r="U46" s="107">
        <v>-65</v>
      </c>
      <c r="V46" s="107">
        <v>-60</v>
      </c>
      <c r="W46" s="107">
        <v>-60</v>
      </c>
      <c r="X46" s="107">
        <v>-55</v>
      </c>
      <c r="Y46" s="107">
        <v>-55</v>
      </c>
      <c r="Z46" s="107">
        <v>-50</v>
      </c>
      <c r="AA46" s="107">
        <v>-45</v>
      </c>
      <c r="AB46" s="107">
        <v>-40</v>
      </c>
      <c r="AC46" s="107">
        <v>-30</v>
      </c>
      <c r="AD46" s="107">
        <v>-30</v>
      </c>
      <c r="AE46" s="107">
        <v>-25</v>
      </c>
      <c r="AF46" s="107">
        <v>-25</v>
      </c>
      <c r="AG46" s="107">
        <v>-20</v>
      </c>
      <c r="AH46" s="107">
        <v>-20</v>
      </c>
      <c r="AI46" s="107">
        <v>-20</v>
      </c>
      <c r="AJ46" s="107">
        <v>-20</v>
      </c>
      <c r="AK46" s="107">
        <v>-10</v>
      </c>
      <c r="AL46" s="107">
        <v>-10</v>
      </c>
      <c r="AM46" s="107">
        <v>-10</v>
      </c>
      <c r="AN46" s="107">
        <v>-10</v>
      </c>
      <c r="AO46" s="107">
        <v>-10</v>
      </c>
      <c r="AP46" s="107">
        <v>-5</v>
      </c>
      <c r="AQ46" s="107">
        <v>-5</v>
      </c>
      <c r="AR46" s="107">
        <v>-5</v>
      </c>
      <c r="AS46" s="107">
        <v>-5</v>
      </c>
      <c r="AT46" s="106">
        <v>0</v>
      </c>
      <c r="AU46" s="107">
        <v>0</v>
      </c>
      <c r="AV46" s="107">
        <v>5</v>
      </c>
      <c r="AW46" s="107">
        <v>5</v>
      </c>
      <c r="AX46" s="107">
        <v>5</v>
      </c>
      <c r="AY46" s="107">
        <v>5</v>
      </c>
      <c r="AZ46" s="107">
        <v>10</v>
      </c>
      <c r="BA46" s="107">
        <v>10</v>
      </c>
      <c r="BB46" s="107">
        <v>10</v>
      </c>
      <c r="BC46" s="107">
        <v>15</v>
      </c>
      <c r="BD46" s="107">
        <v>15</v>
      </c>
      <c r="BE46" s="107">
        <v>20</v>
      </c>
      <c r="BF46" s="107">
        <v>20</v>
      </c>
      <c r="BG46" s="107">
        <v>30</v>
      </c>
      <c r="BH46" s="107">
        <v>35</v>
      </c>
      <c r="BI46" s="107">
        <v>40</v>
      </c>
      <c r="BJ46" s="107">
        <v>45</v>
      </c>
      <c r="BK46" s="107">
        <v>45</v>
      </c>
      <c r="BL46" s="107">
        <v>45</v>
      </c>
      <c r="BM46" s="107">
        <v>55</v>
      </c>
      <c r="BN46" s="107">
        <v>55</v>
      </c>
      <c r="BO46" s="107">
        <v>60</v>
      </c>
      <c r="BP46" s="107">
        <v>60</v>
      </c>
      <c r="BQ46" s="107">
        <v>65</v>
      </c>
      <c r="BR46" s="107">
        <v>70</v>
      </c>
      <c r="BS46" s="107">
        <v>70</v>
      </c>
      <c r="BT46" s="107">
        <v>80</v>
      </c>
      <c r="BU46" s="107">
        <v>80</v>
      </c>
      <c r="BV46" s="107">
        <v>85</v>
      </c>
      <c r="BW46" s="107">
        <v>85</v>
      </c>
      <c r="BX46" s="107">
        <v>90</v>
      </c>
      <c r="BY46" s="107">
        <v>90</v>
      </c>
      <c r="BZ46" s="107">
        <v>95</v>
      </c>
      <c r="CA46" s="107">
        <v>95</v>
      </c>
      <c r="CB46" s="107">
        <v>100</v>
      </c>
      <c r="CC46" s="107">
        <v>115</v>
      </c>
      <c r="CD46" s="107">
        <v>115</v>
      </c>
      <c r="CE46" s="107">
        <v>115</v>
      </c>
      <c r="CF46" s="107">
        <v>120</v>
      </c>
      <c r="CG46" s="107">
        <v>125</v>
      </c>
      <c r="CH46" s="107">
        <v>130</v>
      </c>
      <c r="CI46" s="107">
        <v>135</v>
      </c>
      <c r="CJ46" s="107">
        <v>140</v>
      </c>
      <c r="CK46" s="107">
        <v>145</v>
      </c>
      <c r="CL46" s="107">
        <v>160</v>
      </c>
      <c r="CM46" s="107">
        <v>160</v>
      </c>
      <c r="CN46" s="107">
        <v>170</v>
      </c>
      <c r="CO46" s="107">
        <v>180</v>
      </c>
      <c r="CP46" s="107">
        <v>190</v>
      </c>
      <c r="CQ46" s="107">
        <v>190</v>
      </c>
      <c r="CR46" s="107">
        <v>195</v>
      </c>
      <c r="CS46" s="107">
        <v>200</v>
      </c>
      <c r="CT46" s="107">
        <v>205</v>
      </c>
      <c r="CU46" s="107">
        <v>210</v>
      </c>
      <c r="CV46" s="107">
        <v>210</v>
      </c>
      <c r="CW46" s="107">
        <v>215</v>
      </c>
      <c r="CX46" s="107">
        <v>222</v>
      </c>
      <c r="CY46" s="107">
        <v>225</v>
      </c>
      <c r="CZ46" s="107">
        <v>225</v>
      </c>
      <c r="DA46" s="107">
        <v>225</v>
      </c>
      <c r="DB46" s="107">
        <v>230</v>
      </c>
      <c r="DC46" s="107">
        <v>245</v>
      </c>
      <c r="DD46" s="107">
        <v>245</v>
      </c>
      <c r="DE46" s="107">
        <v>245</v>
      </c>
      <c r="DF46" s="107">
        <v>255</v>
      </c>
      <c r="DG46" s="107">
        <v>260</v>
      </c>
      <c r="DH46" s="107">
        <v>260</v>
      </c>
      <c r="DI46" s="107">
        <v>260</v>
      </c>
      <c r="DJ46" s="107">
        <v>265</v>
      </c>
      <c r="DK46" s="107">
        <v>275</v>
      </c>
      <c r="DL46" s="107">
        <v>275</v>
      </c>
      <c r="DM46" s="107">
        <v>275</v>
      </c>
      <c r="DN46" s="107">
        <v>275</v>
      </c>
      <c r="DO46" s="107">
        <v>280</v>
      </c>
      <c r="DP46" s="107">
        <v>285</v>
      </c>
      <c r="DQ46" s="107">
        <v>285</v>
      </c>
      <c r="DR46" s="107">
        <v>285</v>
      </c>
      <c r="DS46" s="107">
        <v>290</v>
      </c>
      <c r="DT46" s="107">
        <v>295</v>
      </c>
      <c r="DU46" s="107">
        <v>295</v>
      </c>
      <c r="DV46" s="107">
        <v>300</v>
      </c>
      <c r="DW46" s="107">
        <v>300</v>
      </c>
      <c r="DX46" s="107">
        <v>305</v>
      </c>
      <c r="DY46" s="107">
        <v>305</v>
      </c>
      <c r="DZ46" s="107">
        <v>315</v>
      </c>
      <c r="EA46" s="107">
        <v>315</v>
      </c>
      <c r="EB46" s="107">
        <v>320</v>
      </c>
      <c r="EC46" s="107">
        <v>325</v>
      </c>
      <c r="ED46" s="107">
        <v>330</v>
      </c>
      <c r="EE46" s="107">
        <v>335</v>
      </c>
      <c r="EF46" s="107">
        <v>335</v>
      </c>
      <c r="EG46" s="107">
        <v>335</v>
      </c>
      <c r="EH46" s="107">
        <v>335</v>
      </c>
      <c r="EI46" s="107">
        <v>340</v>
      </c>
      <c r="EJ46" s="107">
        <v>350</v>
      </c>
      <c r="EK46" s="107">
        <v>350</v>
      </c>
      <c r="EL46" s="107">
        <v>350</v>
      </c>
      <c r="EM46" s="107">
        <v>355</v>
      </c>
      <c r="EN46" s="107">
        <v>355</v>
      </c>
      <c r="EO46" s="107">
        <v>357</v>
      </c>
      <c r="EP46" s="107">
        <v>360</v>
      </c>
      <c r="EQ46" s="107">
        <v>365</v>
      </c>
      <c r="ER46" s="107">
        <v>365</v>
      </c>
      <c r="ES46" s="107">
        <v>370</v>
      </c>
      <c r="ET46" s="107">
        <v>370</v>
      </c>
      <c r="EU46" s="107">
        <v>375</v>
      </c>
      <c r="EV46" s="107">
        <v>377</v>
      </c>
      <c r="EW46" s="107">
        <v>385</v>
      </c>
      <c r="EX46" s="107">
        <v>385</v>
      </c>
      <c r="EY46" s="107">
        <v>390</v>
      </c>
      <c r="EZ46" s="107">
        <v>390</v>
      </c>
      <c r="FA46" s="107">
        <v>395</v>
      </c>
      <c r="FB46" s="107">
        <v>415</v>
      </c>
      <c r="FC46" s="107">
        <v>420</v>
      </c>
      <c r="FD46" s="107">
        <v>425</v>
      </c>
      <c r="FE46" s="107">
        <v>435</v>
      </c>
      <c r="FF46" s="107">
        <v>441</v>
      </c>
      <c r="FG46" s="107">
        <v>445</v>
      </c>
      <c r="FH46" s="107">
        <v>450</v>
      </c>
      <c r="FI46" s="107">
        <v>455</v>
      </c>
      <c r="FJ46" s="107">
        <v>485</v>
      </c>
      <c r="FK46" s="107">
        <v>495</v>
      </c>
      <c r="FL46" s="107">
        <v>514</v>
      </c>
      <c r="FM46" s="107">
        <v>530</v>
      </c>
      <c r="FN46" s="107">
        <v>544</v>
      </c>
      <c r="FO46" s="107">
        <v>550</v>
      </c>
      <c r="FP46" s="103">
        <v>635</v>
      </c>
    </row>
    <row r="47" spans="1:172">
      <c r="A47" s="104">
        <v>46</v>
      </c>
      <c r="B47" s="107">
        <v>-524</v>
      </c>
      <c r="C47" s="107">
        <v>-463</v>
      </c>
      <c r="D47" s="107">
        <v>-245</v>
      </c>
      <c r="E47" s="107">
        <v>-244</v>
      </c>
      <c r="F47" s="107">
        <v>-243</v>
      </c>
      <c r="G47" s="107">
        <v>-225</v>
      </c>
      <c r="H47" s="107">
        <v>-145</v>
      </c>
      <c r="I47" s="107">
        <v>-138</v>
      </c>
      <c r="J47" s="107">
        <v>-120</v>
      </c>
      <c r="K47" s="107">
        <v>-120</v>
      </c>
      <c r="L47" s="107">
        <v>-115</v>
      </c>
      <c r="M47" s="107">
        <v>-115</v>
      </c>
      <c r="N47" s="107">
        <v>-105</v>
      </c>
      <c r="O47" s="107">
        <v>-100</v>
      </c>
      <c r="P47" s="107">
        <v>-95</v>
      </c>
      <c r="Q47" s="107">
        <v>-90</v>
      </c>
      <c r="R47" s="107">
        <v>-80</v>
      </c>
      <c r="S47" s="107">
        <v>-75</v>
      </c>
      <c r="T47" s="107">
        <v>-65</v>
      </c>
      <c r="U47" s="107">
        <v>-65</v>
      </c>
      <c r="V47" s="107">
        <v>-60</v>
      </c>
      <c r="W47" s="107">
        <v>-60</v>
      </c>
      <c r="X47" s="107">
        <v>-55</v>
      </c>
      <c r="Y47" s="107">
        <v>-55</v>
      </c>
      <c r="Z47" s="107">
        <v>-50</v>
      </c>
      <c r="AA47" s="107">
        <v>-45</v>
      </c>
      <c r="AB47" s="107">
        <v>-40</v>
      </c>
      <c r="AC47" s="107">
        <v>-30</v>
      </c>
      <c r="AD47" s="107">
        <v>-30</v>
      </c>
      <c r="AE47" s="107">
        <v>-25</v>
      </c>
      <c r="AF47" s="107">
        <v>-25</v>
      </c>
      <c r="AG47" s="107">
        <v>-20</v>
      </c>
      <c r="AH47" s="107">
        <v>-20</v>
      </c>
      <c r="AI47" s="107">
        <v>-20</v>
      </c>
      <c r="AJ47" s="107">
        <v>-20</v>
      </c>
      <c r="AK47" s="107">
        <v>-10</v>
      </c>
      <c r="AL47" s="107">
        <v>-10</v>
      </c>
      <c r="AM47" s="107">
        <v>-10</v>
      </c>
      <c r="AN47" s="107">
        <v>-10</v>
      </c>
      <c r="AO47" s="107">
        <v>-10</v>
      </c>
      <c r="AP47" s="107">
        <v>-5</v>
      </c>
      <c r="AQ47" s="107">
        <v>-5</v>
      </c>
      <c r="AR47" s="107">
        <v>-5</v>
      </c>
      <c r="AS47" s="107">
        <v>-5</v>
      </c>
      <c r="AT47" s="107">
        <v>0</v>
      </c>
      <c r="AU47" s="106">
        <v>0</v>
      </c>
      <c r="AV47" s="107">
        <v>5</v>
      </c>
      <c r="AW47" s="107">
        <v>5</v>
      </c>
      <c r="AX47" s="107">
        <v>5</v>
      </c>
      <c r="AY47" s="107">
        <v>5</v>
      </c>
      <c r="AZ47" s="107">
        <v>10</v>
      </c>
      <c r="BA47" s="107">
        <v>10</v>
      </c>
      <c r="BB47" s="107">
        <v>10</v>
      </c>
      <c r="BC47" s="107">
        <v>15</v>
      </c>
      <c r="BD47" s="107">
        <v>15</v>
      </c>
      <c r="BE47" s="107">
        <v>20</v>
      </c>
      <c r="BF47" s="107">
        <v>20</v>
      </c>
      <c r="BG47" s="107">
        <v>30</v>
      </c>
      <c r="BH47" s="107">
        <v>35</v>
      </c>
      <c r="BI47" s="107">
        <v>40</v>
      </c>
      <c r="BJ47" s="107">
        <v>45</v>
      </c>
      <c r="BK47" s="107">
        <v>45</v>
      </c>
      <c r="BL47" s="107">
        <v>45</v>
      </c>
      <c r="BM47" s="107">
        <v>55</v>
      </c>
      <c r="BN47" s="107">
        <v>55</v>
      </c>
      <c r="BO47" s="107">
        <v>60</v>
      </c>
      <c r="BP47" s="107">
        <v>60</v>
      </c>
      <c r="BQ47" s="107">
        <v>65</v>
      </c>
      <c r="BR47" s="107">
        <v>70</v>
      </c>
      <c r="BS47" s="107">
        <v>70</v>
      </c>
      <c r="BT47" s="107">
        <v>80</v>
      </c>
      <c r="BU47" s="107">
        <v>80</v>
      </c>
      <c r="BV47" s="107">
        <v>85</v>
      </c>
      <c r="BW47" s="107">
        <v>85</v>
      </c>
      <c r="BX47" s="107">
        <v>90</v>
      </c>
      <c r="BY47" s="107">
        <v>90</v>
      </c>
      <c r="BZ47" s="107">
        <v>95</v>
      </c>
      <c r="CA47" s="107">
        <v>95</v>
      </c>
      <c r="CB47" s="107">
        <v>100</v>
      </c>
      <c r="CC47" s="107">
        <v>115</v>
      </c>
      <c r="CD47" s="107">
        <v>115</v>
      </c>
      <c r="CE47" s="107">
        <v>115</v>
      </c>
      <c r="CF47" s="107">
        <v>120</v>
      </c>
      <c r="CG47" s="107">
        <v>125</v>
      </c>
      <c r="CH47" s="107">
        <v>130</v>
      </c>
      <c r="CI47" s="107">
        <v>135</v>
      </c>
      <c r="CJ47" s="107">
        <v>140</v>
      </c>
      <c r="CK47" s="107">
        <v>145</v>
      </c>
      <c r="CL47" s="107">
        <v>160</v>
      </c>
      <c r="CM47" s="107">
        <v>160</v>
      </c>
      <c r="CN47" s="107">
        <v>170</v>
      </c>
      <c r="CO47" s="107">
        <v>180</v>
      </c>
      <c r="CP47" s="107">
        <v>190</v>
      </c>
      <c r="CQ47" s="107">
        <v>190</v>
      </c>
      <c r="CR47" s="107">
        <v>195</v>
      </c>
      <c r="CS47" s="107">
        <v>200</v>
      </c>
      <c r="CT47" s="107">
        <v>205</v>
      </c>
      <c r="CU47" s="107">
        <v>210</v>
      </c>
      <c r="CV47" s="107">
        <v>210</v>
      </c>
      <c r="CW47" s="107">
        <v>215</v>
      </c>
      <c r="CX47" s="107">
        <v>222</v>
      </c>
      <c r="CY47" s="107">
        <v>225</v>
      </c>
      <c r="CZ47" s="107">
        <v>225</v>
      </c>
      <c r="DA47" s="107">
        <v>225</v>
      </c>
      <c r="DB47" s="107">
        <v>230</v>
      </c>
      <c r="DC47" s="107">
        <v>245</v>
      </c>
      <c r="DD47" s="107">
        <v>245</v>
      </c>
      <c r="DE47" s="107">
        <v>245</v>
      </c>
      <c r="DF47" s="107">
        <v>255</v>
      </c>
      <c r="DG47" s="107">
        <v>260</v>
      </c>
      <c r="DH47" s="107">
        <v>260</v>
      </c>
      <c r="DI47" s="107">
        <v>260</v>
      </c>
      <c r="DJ47" s="107">
        <v>265</v>
      </c>
      <c r="DK47" s="107">
        <v>275</v>
      </c>
      <c r="DL47" s="107">
        <v>275</v>
      </c>
      <c r="DM47" s="107">
        <v>275</v>
      </c>
      <c r="DN47" s="107">
        <v>275</v>
      </c>
      <c r="DO47" s="107">
        <v>280</v>
      </c>
      <c r="DP47" s="107">
        <v>285</v>
      </c>
      <c r="DQ47" s="107">
        <v>285</v>
      </c>
      <c r="DR47" s="107">
        <v>285</v>
      </c>
      <c r="DS47" s="107">
        <v>290</v>
      </c>
      <c r="DT47" s="107">
        <v>295</v>
      </c>
      <c r="DU47" s="107">
        <v>295</v>
      </c>
      <c r="DV47" s="107">
        <v>300</v>
      </c>
      <c r="DW47" s="107">
        <v>300</v>
      </c>
      <c r="DX47" s="107">
        <v>305</v>
      </c>
      <c r="DY47" s="107">
        <v>305</v>
      </c>
      <c r="DZ47" s="107">
        <v>315</v>
      </c>
      <c r="EA47" s="107">
        <v>315</v>
      </c>
      <c r="EB47" s="107">
        <v>320</v>
      </c>
      <c r="EC47" s="107">
        <v>325</v>
      </c>
      <c r="ED47" s="107">
        <v>330</v>
      </c>
      <c r="EE47" s="107">
        <v>335</v>
      </c>
      <c r="EF47" s="107">
        <v>335</v>
      </c>
      <c r="EG47" s="107">
        <v>335</v>
      </c>
      <c r="EH47" s="107">
        <v>335</v>
      </c>
      <c r="EI47" s="107">
        <v>340</v>
      </c>
      <c r="EJ47" s="107">
        <v>350</v>
      </c>
      <c r="EK47" s="107">
        <v>350</v>
      </c>
      <c r="EL47" s="107">
        <v>350</v>
      </c>
      <c r="EM47" s="107">
        <v>355</v>
      </c>
      <c r="EN47" s="107">
        <v>355</v>
      </c>
      <c r="EO47" s="107">
        <v>357</v>
      </c>
      <c r="EP47" s="107">
        <v>360</v>
      </c>
      <c r="EQ47" s="107">
        <v>365</v>
      </c>
      <c r="ER47" s="107">
        <v>365</v>
      </c>
      <c r="ES47" s="107">
        <v>370</v>
      </c>
      <c r="ET47" s="107">
        <v>370</v>
      </c>
      <c r="EU47" s="107">
        <v>375</v>
      </c>
      <c r="EV47" s="107">
        <v>377</v>
      </c>
      <c r="EW47" s="107">
        <v>385</v>
      </c>
      <c r="EX47" s="107">
        <v>385</v>
      </c>
      <c r="EY47" s="107">
        <v>390</v>
      </c>
      <c r="EZ47" s="107">
        <v>390</v>
      </c>
      <c r="FA47" s="107">
        <v>395</v>
      </c>
      <c r="FB47" s="107">
        <v>415</v>
      </c>
      <c r="FC47" s="107">
        <v>420</v>
      </c>
      <c r="FD47" s="107">
        <v>425</v>
      </c>
      <c r="FE47" s="107">
        <v>435</v>
      </c>
      <c r="FF47" s="107">
        <v>441</v>
      </c>
      <c r="FG47" s="107">
        <v>445</v>
      </c>
      <c r="FH47" s="107">
        <v>450</v>
      </c>
      <c r="FI47" s="107">
        <v>455</v>
      </c>
      <c r="FJ47" s="107">
        <v>485</v>
      </c>
      <c r="FK47" s="107">
        <v>495</v>
      </c>
      <c r="FL47" s="107">
        <v>514</v>
      </c>
      <c r="FM47" s="107">
        <v>530</v>
      </c>
      <c r="FN47" s="107">
        <v>544</v>
      </c>
      <c r="FO47" s="107">
        <v>550</v>
      </c>
      <c r="FP47" s="103">
        <v>635</v>
      </c>
    </row>
    <row r="48" spans="1:172">
      <c r="A48" s="104">
        <v>47</v>
      </c>
      <c r="B48" s="107">
        <v>-529</v>
      </c>
      <c r="C48" s="107">
        <v>-468</v>
      </c>
      <c r="D48" s="107">
        <v>-250</v>
      </c>
      <c r="E48" s="107">
        <v>-249</v>
      </c>
      <c r="F48" s="107">
        <v>-248</v>
      </c>
      <c r="G48" s="107">
        <v>-230</v>
      </c>
      <c r="H48" s="107">
        <v>-150</v>
      </c>
      <c r="I48" s="107">
        <v>-143</v>
      </c>
      <c r="J48" s="107">
        <v>-125</v>
      </c>
      <c r="K48" s="107">
        <v>-125</v>
      </c>
      <c r="L48" s="107">
        <v>-120</v>
      </c>
      <c r="M48" s="107">
        <v>-120</v>
      </c>
      <c r="N48" s="107">
        <v>-110</v>
      </c>
      <c r="O48" s="107">
        <v>-105</v>
      </c>
      <c r="P48" s="107">
        <v>-100</v>
      </c>
      <c r="Q48" s="107">
        <v>-95</v>
      </c>
      <c r="R48" s="107">
        <v>-85</v>
      </c>
      <c r="S48" s="107">
        <v>-80</v>
      </c>
      <c r="T48" s="107">
        <v>-70</v>
      </c>
      <c r="U48" s="107">
        <v>-70</v>
      </c>
      <c r="V48" s="107">
        <v>-65</v>
      </c>
      <c r="W48" s="107">
        <v>-65</v>
      </c>
      <c r="X48" s="107">
        <v>-60</v>
      </c>
      <c r="Y48" s="107">
        <v>-60</v>
      </c>
      <c r="Z48" s="107">
        <v>-55</v>
      </c>
      <c r="AA48" s="107">
        <v>-50</v>
      </c>
      <c r="AB48" s="107">
        <v>-45</v>
      </c>
      <c r="AC48" s="107">
        <v>-35</v>
      </c>
      <c r="AD48" s="107">
        <v>-35</v>
      </c>
      <c r="AE48" s="107">
        <v>-30</v>
      </c>
      <c r="AF48" s="107">
        <v>-30</v>
      </c>
      <c r="AG48" s="107">
        <v>-25</v>
      </c>
      <c r="AH48" s="107">
        <v>-25</v>
      </c>
      <c r="AI48" s="107">
        <v>-25</v>
      </c>
      <c r="AJ48" s="107">
        <v>-25</v>
      </c>
      <c r="AK48" s="107">
        <v>-15</v>
      </c>
      <c r="AL48" s="107">
        <v>-15</v>
      </c>
      <c r="AM48" s="107">
        <v>-15</v>
      </c>
      <c r="AN48" s="107">
        <v>-15</v>
      </c>
      <c r="AO48" s="107">
        <v>-15</v>
      </c>
      <c r="AP48" s="107">
        <v>-10</v>
      </c>
      <c r="AQ48" s="107">
        <v>-10</v>
      </c>
      <c r="AR48" s="107">
        <v>-10</v>
      </c>
      <c r="AS48" s="107">
        <v>-10</v>
      </c>
      <c r="AT48" s="107">
        <v>-5</v>
      </c>
      <c r="AU48" s="107">
        <v>-5</v>
      </c>
      <c r="AV48" s="106">
        <v>0</v>
      </c>
      <c r="AW48" s="107">
        <v>0</v>
      </c>
      <c r="AX48" s="107">
        <v>0</v>
      </c>
      <c r="AY48" s="107">
        <v>0</v>
      </c>
      <c r="AZ48" s="107">
        <v>5</v>
      </c>
      <c r="BA48" s="107">
        <v>5</v>
      </c>
      <c r="BB48" s="107">
        <v>5</v>
      </c>
      <c r="BC48" s="107">
        <v>10</v>
      </c>
      <c r="BD48" s="107">
        <v>10</v>
      </c>
      <c r="BE48" s="107">
        <v>15</v>
      </c>
      <c r="BF48" s="107">
        <v>15</v>
      </c>
      <c r="BG48" s="107">
        <v>25</v>
      </c>
      <c r="BH48" s="107">
        <v>30</v>
      </c>
      <c r="BI48" s="107">
        <v>35</v>
      </c>
      <c r="BJ48" s="107">
        <v>40</v>
      </c>
      <c r="BK48" s="107">
        <v>40</v>
      </c>
      <c r="BL48" s="107">
        <v>40</v>
      </c>
      <c r="BM48" s="107">
        <v>50</v>
      </c>
      <c r="BN48" s="107">
        <v>50</v>
      </c>
      <c r="BO48" s="107">
        <v>55</v>
      </c>
      <c r="BP48" s="107">
        <v>55</v>
      </c>
      <c r="BQ48" s="107">
        <v>60</v>
      </c>
      <c r="BR48" s="107">
        <v>65</v>
      </c>
      <c r="BS48" s="107">
        <v>65</v>
      </c>
      <c r="BT48" s="107">
        <v>75</v>
      </c>
      <c r="BU48" s="107">
        <v>75</v>
      </c>
      <c r="BV48" s="107">
        <v>80</v>
      </c>
      <c r="BW48" s="107">
        <v>80</v>
      </c>
      <c r="BX48" s="107">
        <v>85</v>
      </c>
      <c r="BY48" s="107">
        <v>85</v>
      </c>
      <c r="BZ48" s="107">
        <v>90</v>
      </c>
      <c r="CA48" s="107">
        <v>90</v>
      </c>
      <c r="CB48" s="107">
        <v>95</v>
      </c>
      <c r="CC48" s="107">
        <v>110</v>
      </c>
      <c r="CD48" s="107">
        <v>110</v>
      </c>
      <c r="CE48" s="107">
        <v>110</v>
      </c>
      <c r="CF48" s="107">
        <v>115</v>
      </c>
      <c r="CG48" s="107">
        <v>120</v>
      </c>
      <c r="CH48" s="107">
        <v>125</v>
      </c>
      <c r="CI48" s="107">
        <v>130</v>
      </c>
      <c r="CJ48" s="107">
        <v>135</v>
      </c>
      <c r="CK48" s="107">
        <v>140</v>
      </c>
      <c r="CL48" s="107">
        <v>155</v>
      </c>
      <c r="CM48" s="107">
        <v>155</v>
      </c>
      <c r="CN48" s="107">
        <v>165</v>
      </c>
      <c r="CO48" s="107">
        <v>175</v>
      </c>
      <c r="CP48" s="107">
        <v>185</v>
      </c>
      <c r="CQ48" s="107">
        <v>185</v>
      </c>
      <c r="CR48" s="107">
        <v>190</v>
      </c>
      <c r="CS48" s="107">
        <v>195</v>
      </c>
      <c r="CT48" s="107">
        <v>200</v>
      </c>
      <c r="CU48" s="107">
        <v>205</v>
      </c>
      <c r="CV48" s="107">
        <v>205</v>
      </c>
      <c r="CW48" s="107">
        <v>210</v>
      </c>
      <c r="CX48" s="107">
        <v>217</v>
      </c>
      <c r="CY48" s="107">
        <v>220</v>
      </c>
      <c r="CZ48" s="107">
        <v>220</v>
      </c>
      <c r="DA48" s="107">
        <v>220</v>
      </c>
      <c r="DB48" s="107">
        <v>225</v>
      </c>
      <c r="DC48" s="107">
        <v>240</v>
      </c>
      <c r="DD48" s="107">
        <v>240</v>
      </c>
      <c r="DE48" s="107">
        <v>240</v>
      </c>
      <c r="DF48" s="107">
        <v>250</v>
      </c>
      <c r="DG48" s="107">
        <v>255</v>
      </c>
      <c r="DH48" s="107">
        <v>255</v>
      </c>
      <c r="DI48" s="107">
        <v>255</v>
      </c>
      <c r="DJ48" s="107">
        <v>260</v>
      </c>
      <c r="DK48" s="107">
        <v>270</v>
      </c>
      <c r="DL48" s="107">
        <v>270</v>
      </c>
      <c r="DM48" s="107">
        <v>270</v>
      </c>
      <c r="DN48" s="107">
        <v>270</v>
      </c>
      <c r="DO48" s="107">
        <v>275</v>
      </c>
      <c r="DP48" s="107">
        <v>280</v>
      </c>
      <c r="DQ48" s="107">
        <v>280</v>
      </c>
      <c r="DR48" s="107">
        <v>280</v>
      </c>
      <c r="DS48" s="107">
        <v>285</v>
      </c>
      <c r="DT48" s="107">
        <v>290</v>
      </c>
      <c r="DU48" s="107">
        <v>290</v>
      </c>
      <c r="DV48" s="107">
        <v>295</v>
      </c>
      <c r="DW48" s="107">
        <v>295</v>
      </c>
      <c r="DX48" s="107">
        <v>300</v>
      </c>
      <c r="DY48" s="107">
        <v>300</v>
      </c>
      <c r="DZ48" s="107">
        <v>310</v>
      </c>
      <c r="EA48" s="107">
        <v>310</v>
      </c>
      <c r="EB48" s="107">
        <v>315</v>
      </c>
      <c r="EC48" s="107">
        <v>320</v>
      </c>
      <c r="ED48" s="107">
        <v>325</v>
      </c>
      <c r="EE48" s="107">
        <v>330</v>
      </c>
      <c r="EF48" s="107">
        <v>330</v>
      </c>
      <c r="EG48" s="107">
        <v>330</v>
      </c>
      <c r="EH48" s="107">
        <v>330</v>
      </c>
      <c r="EI48" s="107">
        <v>335</v>
      </c>
      <c r="EJ48" s="107">
        <v>345</v>
      </c>
      <c r="EK48" s="107">
        <v>345</v>
      </c>
      <c r="EL48" s="107">
        <v>345</v>
      </c>
      <c r="EM48" s="107">
        <v>350</v>
      </c>
      <c r="EN48" s="107">
        <v>350</v>
      </c>
      <c r="EO48" s="107">
        <v>352</v>
      </c>
      <c r="EP48" s="107">
        <v>355</v>
      </c>
      <c r="EQ48" s="107">
        <v>360</v>
      </c>
      <c r="ER48" s="107">
        <v>360</v>
      </c>
      <c r="ES48" s="107">
        <v>365</v>
      </c>
      <c r="ET48" s="107">
        <v>365</v>
      </c>
      <c r="EU48" s="107">
        <v>370</v>
      </c>
      <c r="EV48" s="107">
        <v>372</v>
      </c>
      <c r="EW48" s="107">
        <v>380</v>
      </c>
      <c r="EX48" s="107">
        <v>380</v>
      </c>
      <c r="EY48" s="107">
        <v>385</v>
      </c>
      <c r="EZ48" s="107">
        <v>385</v>
      </c>
      <c r="FA48" s="107">
        <v>390</v>
      </c>
      <c r="FB48" s="107">
        <v>410</v>
      </c>
      <c r="FC48" s="107">
        <v>415</v>
      </c>
      <c r="FD48" s="107">
        <v>420</v>
      </c>
      <c r="FE48" s="107">
        <v>430</v>
      </c>
      <c r="FF48" s="107">
        <v>436</v>
      </c>
      <c r="FG48" s="107">
        <v>440</v>
      </c>
      <c r="FH48" s="107">
        <v>445</v>
      </c>
      <c r="FI48" s="107">
        <v>450</v>
      </c>
      <c r="FJ48" s="107">
        <v>480</v>
      </c>
      <c r="FK48" s="107">
        <v>490</v>
      </c>
      <c r="FL48" s="107">
        <v>509</v>
      </c>
      <c r="FM48" s="107">
        <v>525</v>
      </c>
      <c r="FN48" s="107">
        <v>539</v>
      </c>
      <c r="FO48" s="107">
        <v>545</v>
      </c>
      <c r="FP48" s="103">
        <v>630</v>
      </c>
    </row>
    <row r="49" spans="1:172">
      <c r="A49" s="104">
        <v>48</v>
      </c>
      <c r="B49" s="107">
        <v>-529</v>
      </c>
      <c r="C49" s="107">
        <v>-468</v>
      </c>
      <c r="D49" s="107">
        <v>-250</v>
      </c>
      <c r="E49" s="107">
        <v>-249</v>
      </c>
      <c r="F49" s="107">
        <v>-248</v>
      </c>
      <c r="G49" s="107">
        <v>-230</v>
      </c>
      <c r="H49" s="107">
        <v>-150</v>
      </c>
      <c r="I49" s="107">
        <v>-143</v>
      </c>
      <c r="J49" s="107">
        <v>-125</v>
      </c>
      <c r="K49" s="107">
        <v>-125</v>
      </c>
      <c r="L49" s="107">
        <v>-120</v>
      </c>
      <c r="M49" s="107">
        <v>-120</v>
      </c>
      <c r="N49" s="107">
        <v>-110</v>
      </c>
      <c r="O49" s="107">
        <v>-105</v>
      </c>
      <c r="P49" s="107">
        <v>-100</v>
      </c>
      <c r="Q49" s="107">
        <v>-95</v>
      </c>
      <c r="R49" s="107">
        <v>-85</v>
      </c>
      <c r="S49" s="107">
        <v>-80</v>
      </c>
      <c r="T49" s="107">
        <v>-70</v>
      </c>
      <c r="U49" s="107">
        <v>-70</v>
      </c>
      <c r="V49" s="107">
        <v>-65</v>
      </c>
      <c r="W49" s="107">
        <v>-65</v>
      </c>
      <c r="X49" s="107">
        <v>-60</v>
      </c>
      <c r="Y49" s="107">
        <v>-60</v>
      </c>
      <c r="Z49" s="107">
        <v>-55</v>
      </c>
      <c r="AA49" s="107">
        <v>-50</v>
      </c>
      <c r="AB49" s="107">
        <v>-45</v>
      </c>
      <c r="AC49" s="107">
        <v>-35</v>
      </c>
      <c r="AD49" s="107">
        <v>-35</v>
      </c>
      <c r="AE49" s="107">
        <v>-30</v>
      </c>
      <c r="AF49" s="107">
        <v>-30</v>
      </c>
      <c r="AG49" s="107">
        <v>-25</v>
      </c>
      <c r="AH49" s="107">
        <v>-25</v>
      </c>
      <c r="AI49" s="107">
        <v>-25</v>
      </c>
      <c r="AJ49" s="107">
        <v>-25</v>
      </c>
      <c r="AK49" s="107">
        <v>-15</v>
      </c>
      <c r="AL49" s="107">
        <v>-15</v>
      </c>
      <c r="AM49" s="107">
        <v>-15</v>
      </c>
      <c r="AN49" s="107">
        <v>-15</v>
      </c>
      <c r="AO49" s="107">
        <v>-15</v>
      </c>
      <c r="AP49" s="107">
        <v>-10</v>
      </c>
      <c r="AQ49" s="107">
        <v>-10</v>
      </c>
      <c r="AR49" s="107">
        <v>-10</v>
      </c>
      <c r="AS49" s="107">
        <v>-10</v>
      </c>
      <c r="AT49" s="107">
        <v>-5</v>
      </c>
      <c r="AU49" s="107">
        <v>-5</v>
      </c>
      <c r="AV49" s="107">
        <v>0</v>
      </c>
      <c r="AW49" s="106">
        <v>0</v>
      </c>
      <c r="AX49" s="107">
        <v>0</v>
      </c>
      <c r="AY49" s="107">
        <v>0</v>
      </c>
      <c r="AZ49" s="107">
        <v>5</v>
      </c>
      <c r="BA49" s="107">
        <v>5</v>
      </c>
      <c r="BB49" s="107">
        <v>5</v>
      </c>
      <c r="BC49" s="107">
        <v>10</v>
      </c>
      <c r="BD49" s="107">
        <v>10</v>
      </c>
      <c r="BE49" s="107">
        <v>15</v>
      </c>
      <c r="BF49" s="107">
        <v>15</v>
      </c>
      <c r="BG49" s="107">
        <v>25</v>
      </c>
      <c r="BH49" s="107">
        <v>30</v>
      </c>
      <c r="BI49" s="107">
        <v>35</v>
      </c>
      <c r="BJ49" s="107">
        <v>40</v>
      </c>
      <c r="BK49" s="107">
        <v>40</v>
      </c>
      <c r="BL49" s="107">
        <v>40</v>
      </c>
      <c r="BM49" s="107">
        <v>50</v>
      </c>
      <c r="BN49" s="107">
        <v>50</v>
      </c>
      <c r="BO49" s="107">
        <v>55</v>
      </c>
      <c r="BP49" s="107">
        <v>55</v>
      </c>
      <c r="BQ49" s="107">
        <v>60</v>
      </c>
      <c r="BR49" s="107">
        <v>65</v>
      </c>
      <c r="BS49" s="107">
        <v>65</v>
      </c>
      <c r="BT49" s="107">
        <v>75</v>
      </c>
      <c r="BU49" s="107">
        <v>75</v>
      </c>
      <c r="BV49" s="107">
        <v>80</v>
      </c>
      <c r="BW49" s="107">
        <v>80</v>
      </c>
      <c r="BX49" s="107">
        <v>85</v>
      </c>
      <c r="BY49" s="107">
        <v>85</v>
      </c>
      <c r="BZ49" s="107">
        <v>90</v>
      </c>
      <c r="CA49" s="107">
        <v>90</v>
      </c>
      <c r="CB49" s="107">
        <v>95</v>
      </c>
      <c r="CC49" s="107">
        <v>110</v>
      </c>
      <c r="CD49" s="107">
        <v>110</v>
      </c>
      <c r="CE49" s="107">
        <v>110</v>
      </c>
      <c r="CF49" s="107">
        <v>115</v>
      </c>
      <c r="CG49" s="107">
        <v>120</v>
      </c>
      <c r="CH49" s="107">
        <v>125</v>
      </c>
      <c r="CI49" s="107">
        <v>130</v>
      </c>
      <c r="CJ49" s="107">
        <v>135</v>
      </c>
      <c r="CK49" s="107">
        <v>140</v>
      </c>
      <c r="CL49" s="107">
        <v>155</v>
      </c>
      <c r="CM49" s="107">
        <v>155</v>
      </c>
      <c r="CN49" s="107">
        <v>165</v>
      </c>
      <c r="CO49" s="107">
        <v>175</v>
      </c>
      <c r="CP49" s="107">
        <v>185</v>
      </c>
      <c r="CQ49" s="107">
        <v>185</v>
      </c>
      <c r="CR49" s="107">
        <v>190</v>
      </c>
      <c r="CS49" s="107">
        <v>195</v>
      </c>
      <c r="CT49" s="107">
        <v>200</v>
      </c>
      <c r="CU49" s="107">
        <v>205</v>
      </c>
      <c r="CV49" s="107">
        <v>205</v>
      </c>
      <c r="CW49" s="107">
        <v>210</v>
      </c>
      <c r="CX49" s="107">
        <v>217</v>
      </c>
      <c r="CY49" s="107">
        <v>220</v>
      </c>
      <c r="CZ49" s="107">
        <v>220</v>
      </c>
      <c r="DA49" s="107">
        <v>220</v>
      </c>
      <c r="DB49" s="107">
        <v>225</v>
      </c>
      <c r="DC49" s="107">
        <v>240</v>
      </c>
      <c r="DD49" s="107">
        <v>240</v>
      </c>
      <c r="DE49" s="107">
        <v>240</v>
      </c>
      <c r="DF49" s="107">
        <v>250</v>
      </c>
      <c r="DG49" s="107">
        <v>255</v>
      </c>
      <c r="DH49" s="107">
        <v>255</v>
      </c>
      <c r="DI49" s="107">
        <v>255</v>
      </c>
      <c r="DJ49" s="107">
        <v>260</v>
      </c>
      <c r="DK49" s="107">
        <v>270</v>
      </c>
      <c r="DL49" s="107">
        <v>270</v>
      </c>
      <c r="DM49" s="107">
        <v>270</v>
      </c>
      <c r="DN49" s="107">
        <v>270</v>
      </c>
      <c r="DO49" s="107">
        <v>275</v>
      </c>
      <c r="DP49" s="107">
        <v>280</v>
      </c>
      <c r="DQ49" s="107">
        <v>280</v>
      </c>
      <c r="DR49" s="107">
        <v>280</v>
      </c>
      <c r="DS49" s="107">
        <v>285</v>
      </c>
      <c r="DT49" s="107">
        <v>290</v>
      </c>
      <c r="DU49" s="107">
        <v>290</v>
      </c>
      <c r="DV49" s="107">
        <v>295</v>
      </c>
      <c r="DW49" s="107">
        <v>295</v>
      </c>
      <c r="DX49" s="107">
        <v>300</v>
      </c>
      <c r="DY49" s="107">
        <v>300</v>
      </c>
      <c r="DZ49" s="107">
        <v>310</v>
      </c>
      <c r="EA49" s="107">
        <v>310</v>
      </c>
      <c r="EB49" s="107">
        <v>315</v>
      </c>
      <c r="EC49" s="107">
        <v>320</v>
      </c>
      <c r="ED49" s="107">
        <v>325</v>
      </c>
      <c r="EE49" s="107">
        <v>330</v>
      </c>
      <c r="EF49" s="107">
        <v>330</v>
      </c>
      <c r="EG49" s="107">
        <v>330</v>
      </c>
      <c r="EH49" s="107">
        <v>330</v>
      </c>
      <c r="EI49" s="107">
        <v>335</v>
      </c>
      <c r="EJ49" s="107">
        <v>345</v>
      </c>
      <c r="EK49" s="107">
        <v>345</v>
      </c>
      <c r="EL49" s="107">
        <v>345</v>
      </c>
      <c r="EM49" s="107">
        <v>350</v>
      </c>
      <c r="EN49" s="107">
        <v>350</v>
      </c>
      <c r="EO49" s="107">
        <v>352</v>
      </c>
      <c r="EP49" s="107">
        <v>355</v>
      </c>
      <c r="EQ49" s="107">
        <v>360</v>
      </c>
      <c r="ER49" s="107">
        <v>360</v>
      </c>
      <c r="ES49" s="107">
        <v>365</v>
      </c>
      <c r="ET49" s="107">
        <v>365</v>
      </c>
      <c r="EU49" s="107">
        <v>370</v>
      </c>
      <c r="EV49" s="107">
        <v>372</v>
      </c>
      <c r="EW49" s="107">
        <v>380</v>
      </c>
      <c r="EX49" s="107">
        <v>380</v>
      </c>
      <c r="EY49" s="107">
        <v>385</v>
      </c>
      <c r="EZ49" s="107">
        <v>385</v>
      </c>
      <c r="FA49" s="107">
        <v>390</v>
      </c>
      <c r="FB49" s="107">
        <v>410</v>
      </c>
      <c r="FC49" s="107">
        <v>415</v>
      </c>
      <c r="FD49" s="107">
        <v>420</v>
      </c>
      <c r="FE49" s="107">
        <v>430</v>
      </c>
      <c r="FF49" s="107">
        <v>436</v>
      </c>
      <c r="FG49" s="107">
        <v>440</v>
      </c>
      <c r="FH49" s="107">
        <v>445</v>
      </c>
      <c r="FI49" s="107">
        <v>450</v>
      </c>
      <c r="FJ49" s="107">
        <v>480</v>
      </c>
      <c r="FK49" s="107">
        <v>490</v>
      </c>
      <c r="FL49" s="107">
        <v>509</v>
      </c>
      <c r="FM49" s="107">
        <v>525</v>
      </c>
      <c r="FN49" s="107">
        <v>539</v>
      </c>
      <c r="FO49" s="107">
        <v>545</v>
      </c>
      <c r="FP49" s="103">
        <v>630</v>
      </c>
    </row>
    <row r="50" spans="1:172">
      <c r="A50" s="104">
        <v>49</v>
      </c>
      <c r="B50" s="107">
        <v>-529</v>
      </c>
      <c r="C50" s="107">
        <v>-468</v>
      </c>
      <c r="D50" s="107">
        <v>-250</v>
      </c>
      <c r="E50" s="107">
        <v>-249</v>
      </c>
      <c r="F50" s="107">
        <v>-248</v>
      </c>
      <c r="G50" s="107">
        <v>-230</v>
      </c>
      <c r="H50" s="107">
        <v>-150</v>
      </c>
      <c r="I50" s="107">
        <v>-143</v>
      </c>
      <c r="J50" s="107">
        <v>-125</v>
      </c>
      <c r="K50" s="107">
        <v>-125</v>
      </c>
      <c r="L50" s="107">
        <v>-120</v>
      </c>
      <c r="M50" s="107">
        <v>-120</v>
      </c>
      <c r="N50" s="107">
        <v>-110</v>
      </c>
      <c r="O50" s="107">
        <v>-105</v>
      </c>
      <c r="P50" s="107">
        <v>-100</v>
      </c>
      <c r="Q50" s="107">
        <v>-95</v>
      </c>
      <c r="R50" s="107">
        <v>-85</v>
      </c>
      <c r="S50" s="107">
        <v>-80</v>
      </c>
      <c r="T50" s="107">
        <v>-70</v>
      </c>
      <c r="U50" s="107">
        <v>-70</v>
      </c>
      <c r="V50" s="107">
        <v>-65</v>
      </c>
      <c r="W50" s="107">
        <v>-65</v>
      </c>
      <c r="X50" s="107">
        <v>-60</v>
      </c>
      <c r="Y50" s="107">
        <v>-60</v>
      </c>
      <c r="Z50" s="107">
        <v>-55</v>
      </c>
      <c r="AA50" s="107">
        <v>-50</v>
      </c>
      <c r="AB50" s="107">
        <v>-45</v>
      </c>
      <c r="AC50" s="107">
        <v>-35</v>
      </c>
      <c r="AD50" s="107">
        <v>-35</v>
      </c>
      <c r="AE50" s="107">
        <v>-30</v>
      </c>
      <c r="AF50" s="107">
        <v>-30</v>
      </c>
      <c r="AG50" s="107">
        <v>-25</v>
      </c>
      <c r="AH50" s="107">
        <v>-25</v>
      </c>
      <c r="AI50" s="107">
        <v>-25</v>
      </c>
      <c r="AJ50" s="107">
        <v>-25</v>
      </c>
      <c r="AK50" s="107">
        <v>-15</v>
      </c>
      <c r="AL50" s="107">
        <v>-15</v>
      </c>
      <c r="AM50" s="107">
        <v>-15</v>
      </c>
      <c r="AN50" s="107">
        <v>-15</v>
      </c>
      <c r="AO50" s="107">
        <v>-15</v>
      </c>
      <c r="AP50" s="107">
        <v>-10</v>
      </c>
      <c r="AQ50" s="107">
        <v>-10</v>
      </c>
      <c r="AR50" s="107">
        <v>-10</v>
      </c>
      <c r="AS50" s="107">
        <v>-10</v>
      </c>
      <c r="AT50" s="107">
        <v>-5</v>
      </c>
      <c r="AU50" s="107">
        <v>-5</v>
      </c>
      <c r="AV50" s="107">
        <v>0</v>
      </c>
      <c r="AW50" s="107">
        <v>0</v>
      </c>
      <c r="AX50" s="106">
        <v>0</v>
      </c>
      <c r="AY50" s="107">
        <v>0</v>
      </c>
      <c r="AZ50" s="107">
        <v>5</v>
      </c>
      <c r="BA50" s="107">
        <v>5</v>
      </c>
      <c r="BB50" s="107">
        <v>5</v>
      </c>
      <c r="BC50" s="107">
        <v>10</v>
      </c>
      <c r="BD50" s="107">
        <v>10</v>
      </c>
      <c r="BE50" s="107">
        <v>15</v>
      </c>
      <c r="BF50" s="107">
        <v>15</v>
      </c>
      <c r="BG50" s="107">
        <v>25</v>
      </c>
      <c r="BH50" s="107">
        <v>30</v>
      </c>
      <c r="BI50" s="107">
        <v>35</v>
      </c>
      <c r="BJ50" s="107">
        <v>40</v>
      </c>
      <c r="BK50" s="107">
        <v>40</v>
      </c>
      <c r="BL50" s="107">
        <v>40</v>
      </c>
      <c r="BM50" s="107">
        <v>50</v>
      </c>
      <c r="BN50" s="107">
        <v>50</v>
      </c>
      <c r="BO50" s="107">
        <v>55</v>
      </c>
      <c r="BP50" s="107">
        <v>55</v>
      </c>
      <c r="BQ50" s="107">
        <v>60</v>
      </c>
      <c r="BR50" s="107">
        <v>65</v>
      </c>
      <c r="BS50" s="107">
        <v>65</v>
      </c>
      <c r="BT50" s="107">
        <v>75</v>
      </c>
      <c r="BU50" s="107">
        <v>75</v>
      </c>
      <c r="BV50" s="107">
        <v>80</v>
      </c>
      <c r="BW50" s="107">
        <v>80</v>
      </c>
      <c r="BX50" s="107">
        <v>85</v>
      </c>
      <c r="BY50" s="107">
        <v>85</v>
      </c>
      <c r="BZ50" s="107">
        <v>90</v>
      </c>
      <c r="CA50" s="107">
        <v>90</v>
      </c>
      <c r="CB50" s="107">
        <v>95</v>
      </c>
      <c r="CC50" s="107">
        <v>110</v>
      </c>
      <c r="CD50" s="107">
        <v>110</v>
      </c>
      <c r="CE50" s="107">
        <v>110</v>
      </c>
      <c r="CF50" s="107">
        <v>115</v>
      </c>
      <c r="CG50" s="107">
        <v>120</v>
      </c>
      <c r="CH50" s="107">
        <v>125</v>
      </c>
      <c r="CI50" s="107">
        <v>130</v>
      </c>
      <c r="CJ50" s="107">
        <v>135</v>
      </c>
      <c r="CK50" s="107">
        <v>140</v>
      </c>
      <c r="CL50" s="107">
        <v>155</v>
      </c>
      <c r="CM50" s="107">
        <v>155</v>
      </c>
      <c r="CN50" s="107">
        <v>165</v>
      </c>
      <c r="CO50" s="107">
        <v>175</v>
      </c>
      <c r="CP50" s="107">
        <v>185</v>
      </c>
      <c r="CQ50" s="107">
        <v>185</v>
      </c>
      <c r="CR50" s="107">
        <v>190</v>
      </c>
      <c r="CS50" s="107">
        <v>195</v>
      </c>
      <c r="CT50" s="107">
        <v>200</v>
      </c>
      <c r="CU50" s="107">
        <v>205</v>
      </c>
      <c r="CV50" s="107">
        <v>205</v>
      </c>
      <c r="CW50" s="107">
        <v>210</v>
      </c>
      <c r="CX50" s="107">
        <v>217</v>
      </c>
      <c r="CY50" s="107">
        <v>220</v>
      </c>
      <c r="CZ50" s="107">
        <v>220</v>
      </c>
      <c r="DA50" s="107">
        <v>220</v>
      </c>
      <c r="DB50" s="107">
        <v>225</v>
      </c>
      <c r="DC50" s="107">
        <v>240</v>
      </c>
      <c r="DD50" s="107">
        <v>240</v>
      </c>
      <c r="DE50" s="107">
        <v>240</v>
      </c>
      <c r="DF50" s="107">
        <v>250</v>
      </c>
      <c r="DG50" s="107">
        <v>255</v>
      </c>
      <c r="DH50" s="107">
        <v>255</v>
      </c>
      <c r="DI50" s="107">
        <v>255</v>
      </c>
      <c r="DJ50" s="107">
        <v>260</v>
      </c>
      <c r="DK50" s="107">
        <v>270</v>
      </c>
      <c r="DL50" s="107">
        <v>270</v>
      </c>
      <c r="DM50" s="107">
        <v>270</v>
      </c>
      <c r="DN50" s="107">
        <v>270</v>
      </c>
      <c r="DO50" s="107">
        <v>275</v>
      </c>
      <c r="DP50" s="107">
        <v>280</v>
      </c>
      <c r="DQ50" s="107">
        <v>280</v>
      </c>
      <c r="DR50" s="107">
        <v>280</v>
      </c>
      <c r="DS50" s="107">
        <v>285</v>
      </c>
      <c r="DT50" s="107">
        <v>290</v>
      </c>
      <c r="DU50" s="107">
        <v>290</v>
      </c>
      <c r="DV50" s="107">
        <v>295</v>
      </c>
      <c r="DW50" s="107">
        <v>295</v>
      </c>
      <c r="DX50" s="107">
        <v>300</v>
      </c>
      <c r="DY50" s="107">
        <v>300</v>
      </c>
      <c r="DZ50" s="107">
        <v>310</v>
      </c>
      <c r="EA50" s="107">
        <v>310</v>
      </c>
      <c r="EB50" s="107">
        <v>315</v>
      </c>
      <c r="EC50" s="107">
        <v>320</v>
      </c>
      <c r="ED50" s="107">
        <v>325</v>
      </c>
      <c r="EE50" s="107">
        <v>330</v>
      </c>
      <c r="EF50" s="107">
        <v>330</v>
      </c>
      <c r="EG50" s="107">
        <v>330</v>
      </c>
      <c r="EH50" s="107">
        <v>330</v>
      </c>
      <c r="EI50" s="107">
        <v>335</v>
      </c>
      <c r="EJ50" s="107">
        <v>345</v>
      </c>
      <c r="EK50" s="107">
        <v>345</v>
      </c>
      <c r="EL50" s="107">
        <v>345</v>
      </c>
      <c r="EM50" s="107">
        <v>350</v>
      </c>
      <c r="EN50" s="107">
        <v>350</v>
      </c>
      <c r="EO50" s="107">
        <v>352</v>
      </c>
      <c r="EP50" s="107">
        <v>355</v>
      </c>
      <c r="EQ50" s="107">
        <v>360</v>
      </c>
      <c r="ER50" s="107">
        <v>360</v>
      </c>
      <c r="ES50" s="107">
        <v>365</v>
      </c>
      <c r="ET50" s="107">
        <v>365</v>
      </c>
      <c r="EU50" s="107">
        <v>370</v>
      </c>
      <c r="EV50" s="107">
        <v>372</v>
      </c>
      <c r="EW50" s="107">
        <v>380</v>
      </c>
      <c r="EX50" s="107">
        <v>380</v>
      </c>
      <c r="EY50" s="107">
        <v>385</v>
      </c>
      <c r="EZ50" s="107">
        <v>385</v>
      </c>
      <c r="FA50" s="107">
        <v>390</v>
      </c>
      <c r="FB50" s="107">
        <v>410</v>
      </c>
      <c r="FC50" s="107">
        <v>415</v>
      </c>
      <c r="FD50" s="107">
        <v>420</v>
      </c>
      <c r="FE50" s="107">
        <v>430</v>
      </c>
      <c r="FF50" s="107">
        <v>436</v>
      </c>
      <c r="FG50" s="107">
        <v>440</v>
      </c>
      <c r="FH50" s="107">
        <v>445</v>
      </c>
      <c r="FI50" s="107">
        <v>450</v>
      </c>
      <c r="FJ50" s="107">
        <v>480</v>
      </c>
      <c r="FK50" s="107">
        <v>490</v>
      </c>
      <c r="FL50" s="107">
        <v>509</v>
      </c>
      <c r="FM50" s="107">
        <v>525</v>
      </c>
      <c r="FN50" s="107">
        <v>539</v>
      </c>
      <c r="FO50" s="107">
        <v>545</v>
      </c>
      <c r="FP50" s="103">
        <v>630</v>
      </c>
    </row>
    <row r="51" spans="1:172">
      <c r="A51" s="104">
        <v>50</v>
      </c>
      <c r="B51" s="107">
        <v>-529</v>
      </c>
      <c r="C51" s="107">
        <v>-468</v>
      </c>
      <c r="D51" s="107">
        <v>-250</v>
      </c>
      <c r="E51" s="107">
        <v>-249</v>
      </c>
      <c r="F51" s="107">
        <v>-248</v>
      </c>
      <c r="G51" s="107">
        <v>-230</v>
      </c>
      <c r="H51" s="107">
        <v>-150</v>
      </c>
      <c r="I51" s="107">
        <v>-143</v>
      </c>
      <c r="J51" s="107">
        <v>-125</v>
      </c>
      <c r="K51" s="107">
        <v>-125</v>
      </c>
      <c r="L51" s="107">
        <v>-120</v>
      </c>
      <c r="M51" s="107">
        <v>-120</v>
      </c>
      <c r="N51" s="107">
        <v>-110</v>
      </c>
      <c r="O51" s="107">
        <v>-105</v>
      </c>
      <c r="P51" s="107">
        <v>-100</v>
      </c>
      <c r="Q51" s="107">
        <v>-95</v>
      </c>
      <c r="R51" s="107">
        <v>-85</v>
      </c>
      <c r="S51" s="107">
        <v>-80</v>
      </c>
      <c r="T51" s="107">
        <v>-70</v>
      </c>
      <c r="U51" s="107">
        <v>-70</v>
      </c>
      <c r="V51" s="107">
        <v>-65</v>
      </c>
      <c r="W51" s="107">
        <v>-65</v>
      </c>
      <c r="X51" s="107">
        <v>-60</v>
      </c>
      <c r="Y51" s="107">
        <v>-60</v>
      </c>
      <c r="Z51" s="107">
        <v>-55</v>
      </c>
      <c r="AA51" s="107">
        <v>-50</v>
      </c>
      <c r="AB51" s="107">
        <v>-45</v>
      </c>
      <c r="AC51" s="107">
        <v>-35</v>
      </c>
      <c r="AD51" s="107">
        <v>-35</v>
      </c>
      <c r="AE51" s="107">
        <v>-30</v>
      </c>
      <c r="AF51" s="107">
        <v>-30</v>
      </c>
      <c r="AG51" s="107">
        <v>-25</v>
      </c>
      <c r="AH51" s="107">
        <v>-25</v>
      </c>
      <c r="AI51" s="107">
        <v>-25</v>
      </c>
      <c r="AJ51" s="107">
        <v>-25</v>
      </c>
      <c r="AK51" s="107">
        <v>-15</v>
      </c>
      <c r="AL51" s="107">
        <v>-15</v>
      </c>
      <c r="AM51" s="107">
        <v>-15</v>
      </c>
      <c r="AN51" s="107">
        <v>-15</v>
      </c>
      <c r="AO51" s="107">
        <v>-15</v>
      </c>
      <c r="AP51" s="107">
        <v>-10</v>
      </c>
      <c r="AQ51" s="107">
        <v>-10</v>
      </c>
      <c r="AR51" s="107">
        <v>-10</v>
      </c>
      <c r="AS51" s="107">
        <v>-10</v>
      </c>
      <c r="AT51" s="107">
        <v>-5</v>
      </c>
      <c r="AU51" s="107">
        <v>-5</v>
      </c>
      <c r="AV51" s="107">
        <v>0</v>
      </c>
      <c r="AW51" s="107">
        <v>0</v>
      </c>
      <c r="AX51" s="107">
        <v>0</v>
      </c>
      <c r="AY51" s="106">
        <v>0</v>
      </c>
      <c r="AZ51" s="107">
        <v>5</v>
      </c>
      <c r="BA51" s="107">
        <v>5</v>
      </c>
      <c r="BB51" s="107">
        <v>5</v>
      </c>
      <c r="BC51" s="107">
        <v>10</v>
      </c>
      <c r="BD51" s="107">
        <v>10</v>
      </c>
      <c r="BE51" s="107">
        <v>15</v>
      </c>
      <c r="BF51" s="107">
        <v>15</v>
      </c>
      <c r="BG51" s="107">
        <v>25</v>
      </c>
      <c r="BH51" s="107">
        <v>30</v>
      </c>
      <c r="BI51" s="107">
        <v>35</v>
      </c>
      <c r="BJ51" s="107">
        <v>40</v>
      </c>
      <c r="BK51" s="107">
        <v>40</v>
      </c>
      <c r="BL51" s="107">
        <v>40</v>
      </c>
      <c r="BM51" s="107">
        <v>50</v>
      </c>
      <c r="BN51" s="107">
        <v>50</v>
      </c>
      <c r="BO51" s="107">
        <v>55</v>
      </c>
      <c r="BP51" s="107">
        <v>55</v>
      </c>
      <c r="BQ51" s="107">
        <v>60</v>
      </c>
      <c r="BR51" s="107">
        <v>65</v>
      </c>
      <c r="BS51" s="107">
        <v>65</v>
      </c>
      <c r="BT51" s="107">
        <v>75</v>
      </c>
      <c r="BU51" s="107">
        <v>75</v>
      </c>
      <c r="BV51" s="107">
        <v>80</v>
      </c>
      <c r="BW51" s="107">
        <v>80</v>
      </c>
      <c r="BX51" s="107">
        <v>85</v>
      </c>
      <c r="BY51" s="107">
        <v>85</v>
      </c>
      <c r="BZ51" s="107">
        <v>90</v>
      </c>
      <c r="CA51" s="107">
        <v>90</v>
      </c>
      <c r="CB51" s="107">
        <v>95</v>
      </c>
      <c r="CC51" s="107">
        <v>110</v>
      </c>
      <c r="CD51" s="107">
        <v>110</v>
      </c>
      <c r="CE51" s="107">
        <v>110</v>
      </c>
      <c r="CF51" s="107">
        <v>115</v>
      </c>
      <c r="CG51" s="107">
        <v>120</v>
      </c>
      <c r="CH51" s="107">
        <v>125</v>
      </c>
      <c r="CI51" s="107">
        <v>130</v>
      </c>
      <c r="CJ51" s="107">
        <v>135</v>
      </c>
      <c r="CK51" s="107">
        <v>140</v>
      </c>
      <c r="CL51" s="107">
        <v>155</v>
      </c>
      <c r="CM51" s="107">
        <v>155</v>
      </c>
      <c r="CN51" s="107">
        <v>165</v>
      </c>
      <c r="CO51" s="107">
        <v>175</v>
      </c>
      <c r="CP51" s="107">
        <v>185</v>
      </c>
      <c r="CQ51" s="107">
        <v>185</v>
      </c>
      <c r="CR51" s="107">
        <v>190</v>
      </c>
      <c r="CS51" s="107">
        <v>195</v>
      </c>
      <c r="CT51" s="107">
        <v>200</v>
      </c>
      <c r="CU51" s="107">
        <v>205</v>
      </c>
      <c r="CV51" s="107">
        <v>205</v>
      </c>
      <c r="CW51" s="107">
        <v>210</v>
      </c>
      <c r="CX51" s="107">
        <v>217</v>
      </c>
      <c r="CY51" s="107">
        <v>220</v>
      </c>
      <c r="CZ51" s="107">
        <v>220</v>
      </c>
      <c r="DA51" s="107">
        <v>220</v>
      </c>
      <c r="DB51" s="107">
        <v>225</v>
      </c>
      <c r="DC51" s="107">
        <v>240</v>
      </c>
      <c r="DD51" s="107">
        <v>240</v>
      </c>
      <c r="DE51" s="107">
        <v>240</v>
      </c>
      <c r="DF51" s="107">
        <v>250</v>
      </c>
      <c r="DG51" s="107">
        <v>255</v>
      </c>
      <c r="DH51" s="107">
        <v>255</v>
      </c>
      <c r="DI51" s="107">
        <v>255</v>
      </c>
      <c r="DJ51" s="107">
        <v>260</v>
      </c>
      <c r="DK51" s="107">
        <v>270</v>
      </c>
      <c r="DL51" s="107">
        <v>270</v>
      </c>
      <c r="DM51" s="107">
        <v>270</v>
      </c>
      <c r="DN51" s="107">
        <v>270</v>
      </c>
      <c r="DO51" s="107">
        <v>275</v>
      </c>
      <c r="DP51" s="107">
        <v>280</v>
      </c>
      <c r="DQ51" s="107">
        <v>280</v>
      </c>
      <c r="DR51" s="107">
        <v>280</v>
      </c>
      <c r="DS51" s="107">
        <v>285</v>
      </c>
      <c r="DT51" s="107">
        <v>290</v>
      </c>
      <c r="DU51" s="107">
        <v>290</v>
      </c>
      <c r="DV51" s="107">
        <v>295</v>
      </c>
      <c r="DW51" s="107">
        <v>295</v>
      </c>
      <c r="DX51" s="107">
        <v>300</v>
      </c>
      <c r="DY51" s="107">
        <v>300</v>
      </c>
      <c r="DZ51" s="107">
        <v>310</v>
      </c>
      <c r="EA51" s="107">
        <v>310</v>
      </c>
      <c r="EB51" s="107">
        <v>315</v>
      </c>
      <c r="EC51" s="107">
        <v>320</v>
      </c>
      <c r="ED51" s="107">
        <v>325</v>
      </c>
      <c r="EE51" s="107">
        <v>330</v>
      </c>
      <c r="EF51" s="107">
        <v>330</v>
      </c>
      <c r="EG51" s="107">
        <v>330</v>
      </c>
      <c r="EH51" s="107">
        <v>330</v>
      </c>
      <c r="EI51" s="107">
        <v>335</v>
      </c>
      <c r="EJ51" s="107">
        <v>345</v>
      </c>
      <c r="EK51" s="107">
        <v>345</v>
      </c>
      <c r="EL51" s="107">
        <v>345</v>
      </c>
      <c r="EM51" s="107">
        <v>350</v>
      </c>
      <c r="EN51" s="107">
        <v>350</v>
      </c>
      <c r="EO51" s="107">
        <v>352</v>
      </c>
      <c r="EP51" s="107">
        <v>355</v>
      </c>
      <c r="EQ51" s="107">
        <v>360</v>
      </c>
      <c r="ER51" s="107">
        <v>360</v>
      </c>
      <c r="ES51" s="107">
        <v>365</v>
      </c>
      <c r="ET51" s="107">
        <v>365</v>
      </c>
      <c r="EU51" s="107">
        <v>370</v>
      </c>
      <c r="EV51" s="107">
        <v>372</v>
      </c>
      <c r="EW51" s="107">
        <v>380</v>
      </c>
      <c r="EX51" s="107">
        <v>380</v>
      </c>
      <c r="EY51" s="107">
        <v>385</v>
      </c>
      <c r="EZ51" s="107">
        <v>385</v>
      </c>
      <c r="FA51" s="107">
        <v>390</v>
      </c>
      <c r="FB51" s="107">
        <v>410</v>
      </c>
      <c r="FC51" s="107">
        <v>415</v>
      </c>
      <c r="FD51" s="107">
        <v>420</v>
      </c>
      <c r="FE51" s="107">
        <v>430</v>
      </c>
      <c r="FF51" s="107">
        <v>436</v>
      </c>
      <c r="FG51" s="107">
        <v>440</v>
      </c>
      <c r="FH51" s="107">
        <v>445</v>
      </c>
      <c r="FI51" s="107">
        <v>450</v>
      </c>
      <c r="FJ51" s="107">
        <v>480</v>
      </c>
      <c r="FK51" s="107">
        <v>490</v>
      </c>
      <c r="FL51" s="107">
        <v>509</v>
      </c>
      <c r="FM51" s="107">
        <v>525</v>
      </c>
      <c r="FN51" s="107">
        <v>539</v>
      </c>
      <c r="FO51" s="107">
        <v>545</v>
      </c>
      <c r="FP51" s="103">
        <v>630</v>
      </c>
    </row>
    <row r="52" spans="1:172">
      <c r="A52" s="104">
        <v>51</v>
      </c>
      <c r="B52" s="107">
        <v>-534</v>
      </c>
      <c r="C52" s="107">
        <v>-473</v>
      </c>
      <c r="D52" s="107">
        <v>-255</v>
      </c>
      <c r="E52" s="107">
        <v>-254</v>
      </c>
      <c r="F52" s="107">
        <v>-253</v>
      </c>
      <c r="G52" s="107">
        <v>-235</v>
      </c>
      <c r="H52" s="107">
        <v>-155</v>
      </c>
      <c r="I52" s="107">
        <v>-148</v>
      </c>
      <c r="J52" s="107">
        <v>-130</v>
      </c>
      <c r="K52" s="107">
        <v>-130</v>
      </c>
      <c r="L52" s="107">
        <v>-125</v>
      </c>
      <c r="M52" s="107">
        <v>-125</v>
      </c>
      <c r="N52" s="107">
        <v>-115</v>
      </c>
      <c r="O52" s="107">
        <v>-110</v>
      </c>
      <c r="P52" s="107">
        <v>-105</v>
      </c>
      <c r="Q52" s="107">
        <v>-100</v>
      </c>
      <c r="R52" s="107">
        <v>-90</v>
      </c>
      <c r="S52" s="107">
        <v>-85</v>
      </c>
      <c r="T52" s="107">
        <v>-75</v>
      </c>
      <c r="U52" s="107">
        <v>-75</v>
      </c>
      <c r="V52" s="107">
        <v>-70</v>
      </c>
      <c r="W52" s="107">
        <v>-70</v>
      </c>
      <c r="X52" s="107">
        <v>-65</v>
      </c>
      <c r="Y52" s="107">
        <v>-65</v>
      </c>
      <c r="Z52" s="107">
        <v>-60</v>
      </c>
      <c r="AA52" s="107">
        <v>-55</v>
      </c>
      <c r="AB52" s="107">
        <v>-50</v>
      </c>
      <c r="AC52" s="107">
        <v>-40</v>
      </c>
      <c r="AD52" s="107">
        <v>-40</v>
      </c>
      <c r="AE52" s="107">
        <v>-35</v>
      </c>
      <c r="AF52" s="107">
        <v>-35</v>
      </c>
      <c r="AG52" s="107">
        <v>-30</v>
      </c>
      <c r="AH52" s="107">
        <v>-30</v>
      </c>
      <c r="AI52" s="107">
        <v>-30</v>
      </c>
      <c r="AJ52" s="107">
        <v>-30</v>
      </c>
      <c r="AK52" s="107">
        <v>-20</v>
      </c>
      <c r="AL52" s="107">
        <v>-20</v>
      </c>
      <c r="AM52" s="107">
        <v>-20</v>
      </c>
      <c r="AN52" s="107">
        <v>-20</v>
      </c>
      <c r="AO52" s="107">
        <v>-20</v>
      </c>
      <c r="AP52" s="107">
        <v>-15</v>
      </c>
      <c r="AQ52" s="107">
        <v>-15</v>
      </c>
      <c r="AR52" s="107">
        <v>-15</v>
      </c>
      <c r="AS52" s="107">
        <v>-15</v>
      </c>
      <c r="AT52" s="107">
        <v>-10</v>
      </c>
      <c r="AU52" s="107">
        <v>-10</v>
      </c>
      <c r="AV52" s="107">
        <v>-5</v>
      </c>
      <c r="AW52" s="107">
        <v>-5</v>
      </c>
      <c r="AX52" s="107">
        <v>-5</v>
      </c>
      <c r="AY52" s="107">
        <v>-5</v>
      </c>
      <c r="AZ52" s="106">
        <v>0</v>
      </c>
      <c r="BA52" s="107">
        <v>0</v>
      </c>
      <c r="BB52" s="107">
        <v>0</v>
      </c>
      <c r="BC52" s="107">
        <v>5</v>
      </c>
      <c r="BD52" s="107">
        <v>5</v>
      </c>
      <c r="BE52" s="107">
        <v>10</v>
      </c>
      <c r="BF52" s="107">
        <v>10</v>
      </c>
      <c r="BG52" s="107">
        <v>20</v>
      </c>
      <c r="BH52" s="107">
        <v>25</v>
      </c>
      <c r="BI52" s="107">
        <v>30</v>
      </c>
      <c r="BJ52" s="107">
        <v>35</v>
      </c>
      <c r="BK52" s="107">
        <v>35</v>
      </c>
      <c r="BL52" s="107">
        <v>35</v>
      </c>
      <c r="BM52" s="107">
        <v>45</v>
      </c>
      <c r="BN52" s="107">
        <v>45</v>
      </c>
      <c r="BO52" s="107">
        <v>50</v>
      </c>
      <c r="BP52" s="107">
        <v>50</v>
      </c>
      <c r="BQ52" s="107">
        <v>55</v>
      </c>
      <c r="BR52" s="107">
        <v>60</v>
      </c>
      <c r="BS52" s="107">
        <v>60</v>
      </c>
      <c r="BT52" s="107">
        <v>70</v>
      </c>
      <c r="BU52" s="107">
        <v>70</v>
      </c>
      <c r="BV52" s="107">
        <v>75</v>
      </c>
      <c r="BW52" s="107">
        <v>75</v>
      </c>
      <c r="BX52" s="107">
        <v>80</v>
      </c>
      <c r="BY52" s="107">
        <v>80</v>
      </c>
      <c r="BZ52" s="107">
        <v>85</v>
      </c>
      <c r="CA52" s="107">
        <v>85</v>
      </c>
      <c r="CB52" s="107">
        <v>90</v>
      </c>
      <c r="CC52" s="107">
        <v>105</v>
      </c>
      <c r="CD52" s="107">
        <v>105</v>
      </c>
      <c r="CE52" s="107">
        <v>105</v>
      </c>
      <c r="CF52" s="107">
        <v>110</v>
      </c>
      <c r="CG52" s="107">
        <v>115</v>
      </c>
      <c r="CH52" s="107">
        <v>120</v>
      </c>
      <c r="CI52" s="107">
        <v>125</v>
      </c>
      <c r="CJ52" s="107">
        <v>130</v>
      </c>
      <c r="CK52" s="107">
        <v>135</v>
      </c>
      <c r="CL52" s="107">
        <v>150</v>
      </c>
      <c r="CM52" s="107">
        <v>150</v>
      </c>
      <c r="CN52" s="107">
        <v>160</v>
      </c>
      <c r="CO52" s="107">
        <v>170</v>
      </c>
      <c r="CP52" s="107">
        <v>180</v>
      </c>
      <c r="CQ52" s="107">
        <v>180</v>
      </c>
      <c r="CR52" s="107">
        <v>185</v>
      </c>
      <c r="CS52" s="107">
        <v>190</v>
      </c>
      <c r="CT52" s="107">
        <v>195</v>
      </c>
      <c r="CU52" s="107">
        <v>200</v>
      </c>
      <c r="CV52" s="107">
        <v>200</v>
      </c>
      <c r="CW52" s="107">
        <v>205</v>
      </c>
      <c r="CX52" s="107">
        <v>212</v>
      </c>
      <c r="CY52" s="107">
        <v>215</v>
      </c>
      <c r="CZ52" s="107">
        <v>215</v>
      </c>
      <c r="DA52" s="107">
        <v>215</v>
      </c>
      <c r="DB52" s="107">
        <v>220</v>
      </c>
      <c r="DC52" s="107">
        <v>235</v>
      </c>
      <c r="DD52" s="107">
        <v>235</v>
      </c>
      <c r="DE52" s="107">
        <v>235</v>
      </c>
      <c r="DF52" s="107">
        <v>245</v>
      </c>
      <c r="DG52" s="107">
        <v>250</v>
      </c>
      <c r="DH52" s="107">
        <v>250</v>
      </c>
      <c r="DI52" s="107">
        <v>250</v>
      </c>
      <c r="DJ52" s="107">
        <v>255</v>
      </c>
      <c r="DK52" s="107">
        <v>265</v>
      </c>
      <c r="DL52" s="107">
        <v>265</v>
      </c>
      <c r="DM52" s="107">
        <v>265</v>
      </c>
      <c r="DN52" s="107">
        <v>265</v>
      </c>
      <c r="DO52" s="107">
        <v>270</v>
      </c>
      <c r="DP52" s="107">
        <v>275</v>
      </c>
      <c r="DQ52" s="107">
        <v>275</v>
      </c>
      <c r="DR52" s="107">
        <v>275</v>
      </c>
      <c r="DS52" s="107">
        <v>280</v>
      </c>
      <c r="DT52" s="107">
        <v>285</v>
      </c>
      <c r="DU52" s="107">
        <v>285</v>
      </c>
      <c r="DV52" s="107">
        <v>290</v>
      </c>
      <c r="DW52" s="107">
        <v>290</v>
      </c>
      <c r="DX52" s="107">
        <v>295</v>
      </c>
      <c r="DY52" s="107">
        <v>295</v>
      </c>
      <c r="DZ52" s="107">
        <v>305</v>
      </c>
      <c r="EA52" s="107">
        <v>305</v>
      </c>
      <c r="EB52" s="107">
        <v>310</v>
      </c>
      <c r="EC52" s="107">
        <v>315</v>
      </c>
      <c r="ED52" s="107">
        <v>320</v>
      </c>
      <c r="EE52" s="107">
        <v>325</v>
      </c>
      <c r="EF52" s="107">
        <v>325</v>
      </c>
      <c r="EG52" s="107">
        <v>325</v>
      </c>
      <c r="EH52" s="107">
        <v>325</v>
      </c>
      <c r="EI52" s="107">
        <v>330</v>
      </c>
      <c r="EJ52" s="107">
        <v>340</v>
      </c>
      <c r="EK52" s="107">
        <v>340</v>
      </c>
      <c r="EL52" s="107">
        <v>340</v>
      </c>
      <c r="EM52" s="107">
        <v>345</v>
      </c>
      <c r="EN52" s="107">
        <v>345</v>
      </c>
      <c r="EO52" s="107">
        <v>347</v>
      </c>
      <c r="EP52" s="107">
        <v>350</v>
      </c>
      <c r="EQ52" s="107">
        <v>355</v>
      </c>
      <c r="ER52" s="107">
        <v>355</v>
      </c>
      <c r="ES52" s="107">
        <v>360</v>
      </c>
      <c r="ET52" s="107">
        <v>360</v>
      </c>
      <c r="EU52" s="107">
        <v>365</v>
      </c>
      <c r="EV52" s="107">
        <v>367</v>
      </c>
      <c r="EW52" s="107">
        <v>375</v>
      </c>
      <c r="EX52" s="107">
        <v>375</v>
      </c>
      <c r="EY52" s="107">
        <v>380</v>
      </c>
      <c r="EZ52" s="107">
        <v>380</v>
      </c>
      <c r="FA52" s="107">
        <v>385</v>
      </c>
      <c r="FB52" s="107">
        <v>405</v>
      </c>
      <c r="FC52" s="107">
        <v>410</v>
      </c>
      <c r="FD52" s="107">
        <v>415</v>
      </c>
      <c r="FE52" s="107">
        <v>425</v>
      </c>
      <c r="FF52" s="107">
        <v>431</v>
      </c>
      <c r="FG52" s="107">
        <v>435</v>
      </c>
      <c r="FH52" s="107">
        <v>440</v>
      </c>
      <c r="FI52" s="107">
        <v>445</v>
      </c>
      <c r="FJ52" s="107">
        <v>475</v>
      </c>
      <c r="FK52" s="107">
        <v>485</v>
      </c>
      <c r="FL52" s="107">
        <v>504</v>
      </c>
      <c r="FM52" s="107">
        <v>520</v>
      </c>
      <c r="FN52" s="107">
        <v>534</v>
      </c>
      <c r="FO52" s="107">
        <v>540</v>
      </c>
      <c r="FP52" s="103">
        <v>625</v>
      </c>
    </row>
    <row r="53" spans="1:172">
      <c r="A53" s="104">
        <v>52</v>
      </c>
      <c r="B53" s="107">
        <v>-534</v>
      </c>
      <c r="C53" s="107">
        <v>-473</v>
      </c>
      <c r="D53" s="107">
        <v>-255</v>
      </c>
      <c r="E53" s="107">
        <v>-254</v>
      </c>
      <c r="F53" s="107">
        <v>-253</v>
      </c>
      <c r="G53" s="107">
        <v>-235</v>
      </c>
      <c r="H53" s="107">
        <v>-155</v>
      </c>
      <c r="I53" s="107">
        <v>-148</v>
      </c>
      <c r="J53" s="107">
        <v>-130</v>
      </c>
      <c r="K53" s="107">
        <v>-130</v>
      </c>
      <c r="L53" s="107">
        <v>-125</v>
      </c>
      <c r="M53" s="107">
        <v>-125</v>
      </c>
      <c r="N53" s="107">
        <v>-115</v>
      </c>
      <c r="O53" s="107">
        <v>-110</v>
      </c>
      <c r="P53" s="107">
        <v>-105</v>
      </c>
      <c r="Q53" s="107">
        <v>-100</v>
      </c>
      <c r="R53" s="107">
        <v>-90</v>
      </c>
      <c r="S53" s="107">
        <v>-85</v>
      </c>
      <c r="T53" s="107">
        <v>-75</v>
      </c>
      <c r="U53" s="107">
        <v>-75</v>
      </c>
      <c r="V53" s="107">
        <v>-70</v>
      </c>
      <c r="W53" s="107">
        <v>-70</v>
      </c>
      <c r="X53" s="107">
        <v>-65</v>
      </c>
      <c r="Y53" s="107">
        <v>-65</v>
      </c>
      <c r="Z53" s="107">
        <v>-60</v>
      </c>
      <c r="AA53" s="107">
        <v>-55</v>
      </c>
      <c r="AB53" s="107">
        <v>-50</v>
      </c>
      <c r="AC53" s="107">
        <v>-40</v>
      </c>
      <c r="AD53" s="107">
        <v>-40</v>
      </c>
      <c r="AE53" s="107">
        <v>-35</v>
      </c>
      <c r="AF53" s="107">
        <v>-35</v>
      </c>
      <c r="AG53" s="107">
        <v>-30</v>
      </c>
      <c r="AH53" s="107">
        <v>-30</v>
      </c>
      <c r="AI53" s="107">
        <v>-30</v>
      </c>
      <c r="AJ53" s="107">
        <v>-30</v>
      </c>
      <c r="AK53" s="107">
        <v>-20</v>
      </c>
      <c r="AL53" s="107">
        <v>-20</v>
      </c>
      <c r="AM53" s="107">
        <v>-20</v>
      </c>
      <c r="AN53" s="107">
        <v>-20</v>
      </c>
      <c r="AO53" s="107">
        <v>-20</v>
      </c>
      <c r="AP53" s="107">
        <v>-15</v>
      </c>
      <c r="AQ53" s="107">
        <v>-15</v>
      </c>
      <c r="AR53" s="107">
        <v>-15</v>
      </c>
      <c r="AS53" s="107">
        <v>-15</v>
      </c>
      <c r="AT53" s="107">
        <v>-10</v>
      </c>
      <c r="AU53" s="107">
        <v>-10</v>
      </c>
      <c r="AV53" s="107">
        <v>-5</v>
      </c>
      <c r="AW53" s="107">
        <v>-5</v>
      </c>
      <c r="AX53" s="107">
        <v>-5</v>
      </c>
      <c r="AY53" s="107">
        <v>-5</v>
      </c>
      <c r="AZ53" s="107">
        <v>0</v>
      </c>
      <c r="BA53" s="106">
        <v>0</v>
      </c>
      <c r="BB53" s="107">
        <v>0</v>
      </c>
      <c r="BC53" s="107">
        <v>5</v>
      </c>
      <c r="BD53" s="107">
        <v>5</v>
      </c>
      <c r="BE53" s="107">
        <v>10</v>
      </c>
      <c r="BF53" s="107">
        <v>10</v>
      </c>
      <c r="BG53" s="107">
        <v>20</v>
      </c>
      <c r="BH53" s="107">
        <v>25</v>
      </c>
      <c r="BI53" s="107">
        <v>30</v>
      </c>
      <c r="BJ53" s="107">
        <v>35</v>
      </c>
      <c r="BK53" s="107">
        <v>35</v>
      </c>
      <c r="BL53" s="107">
        <v>35</v>
      </c>
      <c r="BM53" s="107">
        <v>45</v>
      </c>
      <c r="BN53" s="107">
        <v>45</v>
      </c>
      <c r="BO53" s="107">
        <v>50</v>
      </c>
      <c r="BP53" s="107">
        <v>50</v>
      </c>
      <c r="BQ53" s="107">
        <v>55</v>
      </c>
      <c r="BR53" s="107">
        <v>60</v>
      </c>
      <c r="BS53" s="107">
        <v>60</v>
      </c>
      <c r="BT53" s="107">
        <v>70</v>
      </c>
      <c r="BU53" s="107">
        <v>70</v>
      </c>
      <c r="BV53" s="107">
        <v>75</v>
      </c>
      <c r="BW53" s="107">
        <v>75</v>
      </c>
      <c r="BX53" s="107">
        <v>80</v>
      </c>
      <c r="BY53" s="107">
        <v>80</v>
      </c>
      <c r="BZ53" s="107">
        <v>85</v>
      </c>
      <c r="CA53" s="107">
        <v>85</v>
      </c>
      <c r="CB53" s="107">
        <v>90</v>
      </c>
      <c r="CC53" s="107">
        <v>105</v>
      </c>
      <c r="CD53" s="107">
        <v>105</v>
      </c>
      <c r="CE53" s="107">
        <v>105</v>
      </c>
      <c r="CF53" s="107">
        <v>110</v>
      </c>
      <c r="CG53" s="107">
        <v>115</v>
      </c>
      <c r="CH53" s="107">
        <v>120</v>
      </c>
      <c r="CI53" s="107">
        <v>125</v>
      </c>
      <c r="CJ53" s="107">
        <v>130</v>
      </c>
      <c r="CK53" s="107">
        <v>135</v>
      </c>
      <c r="CL53" s="107">
        <v>150</v>
      </c>
      <c r="CM53" s="107">
        <v>150</v>
      </c>
      <c r="CN53" s="107">
        <v>160</v>
      </c>
      <c r="CO53" s="107">
        <v>170</v>
      </c>
      <c r="CP53" s="107">
        <v>180</v>
      </c>
      <c r="CQ53" s="107">
        <v>180</v>
      </c>
      <c r="CR53" s="107">
        <v>185</v>
      </c>
      <c r="CS53" s="107">
        <v>190</v>
      </c>
      <c r="CT53" s="107">
        <v>195</v>
      </c>
      <c r="CU53" s="107">
        <v>200</v>
      </c>
      <c r="CV53" s="107">
        <v>200</v>
      </c>
      <c r="CW53" s="107">
        <v>205</v>
      </c>
      <c r="CX53" s="107">
        <v>212</v>
      </c>
      <c r="CY53" s="107">
        <v>215</v>
      </c>
      <c r="CZ53" s="107">
        <v>215</v>
      </c>
      <c r="DA53" s="107">
        <v>215</v>
      </c>
      <c r="DB53" s="107">
        <v>220</v>
      </c>
      <c r="DC53" s="107">
        <v>235</v>
      </c>
      <c r="DD53" s="107">
        <v>235</v>
      </c>
      <c r="DE53" s="107">
        <v>235</v>
      </c>
      <c r="DF53" s="107">
        <v>245</v>
      </c>
      <c r="DG53" s="107">
        <v>250</v>
      </c>
      <c r="DH53" s="107">
        <v>250</v>
      </c>
      <c r="DI53" s="107">
        <v>250</v>
      </c>
      <c r="DJ53" s="107">
        <v>255</v>
      </c>
      <c r="DK53" s="107">
        <v>265</v>
      </c>
      <c r="DL53" s="107">
        <v>265</v>
      </c>
      <c r="DM53" s="107">
        <v>265</v>
      </c>
      <c r="DN53" s="107">
        <v>265</v>
      </c>
      <c r="DO53" s="107">
        <v>270</v>
      </c>
      <c r="DP53" s="107">
        <v>275</v>
      </c>
      <c r="DQ53" s="107">
        <v>275</v>
      </c>
      <c r="DR53" s="107">
        <v>275</v>
      </c>
      <c r="DS53" s="107">
        <v>280</v>
      </c>
      <c r="DT53" s="107">
        <v>285</v>
      </c>
      <c r="DU53" s="107">
        <v>285</v>
      </c>
      <c r="DV53" s="107">
        <v>290</v>
      </c>
      <c r="DW53" s="107">
        <v>290</v>
      </c>
      <c r="DX53" s="107">
        <v>295</v>
      </c>
      <c r="DY53" s="107">
        <v>295</v>
      </c>
      <c r="DZ53" s="107">
        <v>305</v>
      </c>
      <c r="EA53" s="107">
        <v>305</v>
      </c>
      <c r="EB53" s="107">
        <v>310</v>
      </c>
      <c r="EC53" s="107">
        <v>315</v>
      </c>
      <c r="ED53" s="107">
        <v>320</v>
      </c>
      <c r="EE53" s="107">
        <v>325</v>
      </c>
      <c r="EF53" s="107">
        <v>325</v>
      </c>
      <c r="EG53" s="107">
        <v>325</v>
      </c>
      <c r="EH53" s="107">
        <v>325</v>
      </c>
      <c r="EI53" s="107">
        <v>330</v>
      </c>
      <c r="EJ53" s="107">
        <v>340</v>
      </c>
      <c r="EK53" s="107">
        <v>340</v>
      </c>
      <c r="EL53" s="107">
        <v>340</v>
      </c>
      <c r="EM53" s="107">
        <v>345</v>
      </c>
      <c r="EN53" s="107">
        <v>345</v>
      </c>
      <c r="EO53" s="107">
        <v>347</v>
      </c>
      <c r="EP53" s="107">
        <v>350</v>
      </c>
      <c r="EQ53" s="107">
        <v>355</v>
      </c>
      <c r="ER53" s="107">
        <v>355</v>
      </c>
      <c r="ES53" s="107">
        <v>360</v>
      </c>
      <c r="ET53" s="107">
        <v>360</v>
      </c>
      <c r="EU53" s="107">
        <v>365</v>
      </c>
      <c r="EV53" s="107">
        <v>367</v>
      </c>
      <c r="EW53" s="107">
        <v>375</v>
      </c>
      <c r="EX53" s="107">
        <v>375</v>
      </c>
      <c r="EY53" s="107">
        <v>380</v>
      </c>
      <c r="EZ53" s="107">
        <v>380</v>
      </c>
      <c r="FA53" s="107">
        <v>385</v>
      </c>
      <c r="FB53" s="107">
        <v>405</v>
      </c>
      <c r="FC53" s="107">
        <v>410</v>
      </c>
      <c r="FD53" s="107">
        <v>415</v>
      </c>
      <c r="FE53" s="107">
        <v>425</v>
      </c>
      <c r="FF53" s="107">
        <v>431</v>
      </c>
      <c r="FG53" s="107">
        <v>435</v>
      </c>
      <c r="FH53" s="107">
        <v>440</v>
      </c>
      <c r="FI53" s="107">
        <v>445</v>
      </c>
      <c r="FJ53" s="107">
        <v>475</v>
      </c>
      <c r="FK53" s="107">
        <v>485</v>
      </c>
      <c r="FL53" s="107">
        <v>504</v>
      </c>
      <c r="FM53" s="107">
        <v>520</v>
      </c>
      <c r="FN53" s="107">
        <v>534</v>
      </c>
      <c r="FO53" s="107">
        <v>540</v>
      </c>
      <c r="FP53" s="103">
        <v>625</v>
      </c>
    </row>
    <row r="54" spans="1:172">
      <c r="A54" s="104">
        <v>53</v>
      </c>
      <c r="B54" s="107">
        <v>-534</v>
      </c>
      <c r="C54" s="107">
        <v>-473</v>
      </c>
      <c r="D54" s="107">
        <v>-255</v>
      </c>
      <c r="E54" s="107">
        <v>-254</v>
      </c>
      <c r="F54" s="107">
        <v>-253</v>
      </c>
      <c r="G54" s="107">
        <v>-235</v>
      </c>
      <c r="H54" s="107">
        <v>-155</v>
      </c>
      <c r="I54" s="107">
        <v>-148</v>
      </c>
      <c r="J54" s="107">
        <v>-130</v>
      </c>
      <c r="K54" s="107">
        <v>-130</v>
      </c>
      <c r="L54" s="107">
        <v>-125</v>
      </c>
      <c r="M54" s="107">
        <v>-125</v>
      </c>
      <c r="N54" s="107">
        <v>-115</v>
      </c>
      <c r="O54" s="107">
        <v>-110</v>
      </c>
      <c r="P54" s="107">
        <v>-105</v>
      </c>
      <c r="Q54" s="107">
        <v>-100</v>
      </c>
      <c r="R54" s="107">
        <v>-90</v>
      </c>
      <c r="S54" s="107">
        <v>-85</v>
      </c>
      <c r="T54" s="107">
        <v>-75</v>
      </c>
      <c r="U54" s="107">
        <v>-75</v>
      </c>
      <c r="V54" s="107">
        <v>-70</v>
      </c>
      <c r="W54" s="107">
        <v>-70</v>
      </c>
      <c r="X54" s="107">
        <v>-65</v>
      </c>
      <c r="Y54" s="107">
        <v>-65</v>
      </c>
      <c r="Z54" s="107">
        <v>-60</v>
      </c>
      <c r="AA54" s="107">
        <v>-55</v>
      </c>
      <c r="AB54" s="107">
        <v>-50</v>
      </c>
      <c r="AC54" s="107">
        <v>-40</v>
      </c>
      <c r="AD54" s="107">
        <v>-40</v>
      </c>
      <c r="AE54" s="107">
        <v>-35</v>
      </c>
      <c r="AF54" s="107">
        <v>-35</v>
      </c>
      <c r="AG54" s="107">
        <v>-30</v>
      </c>
      <c r="AH54" s="107">
        <v>-30</v>
      </c>
      <c r="AI54" s="107">
        <v>-30</v>
      </c>
      <c r="AJ54" s="107">
        <v>-30</v>
      </c>
      <c r="AK54" s="107">
        <v>-20</v>
      </c>
      <c r="AL54" s="107">
        <v>-20</v>
      </c>
      <c r="AM54" s="107">
        <v>-20</v>
      </c>
      <c r="AN54" s="107">
        <v>-20</v>
      </c>
      <c r="AO54" s="107">
        <v>-20</v>
      </c>
      <c r="AP54" s="107">
        <v>-15</v>
      </c>
      <c r="AQ54" s="107">
        <v>-15</v>
      </c>
      <c r="AR54" s="107">
        <v>-15</v>
      </c>
      <c r="AS54" s="107">
        <v>-15</v>
      </c>
      <c r="AT54" s="107">
        <v>-10</v>
      </c>
      <c r="AU54" s="107">
        <v>-10</v>
      </c>
      <c r="AV54" s="107">
        <v>-5</v>
      </c>
      <c r="AW54" s="107">
        <v>-5</v>
      </c>
      <c r="AX54" s="107">
        <v>-5</v>
      </c>
      <c r="AY54" s="107">
        <v>-5</v>
      </c>
      <c r="AZ54" s="107">
        <v>0</v>
      </c>
      <c r="BA54" s="107">
        <v>0</v>
      </c>
      <c r="BB54" s="106">
        <v>0</v>
      </c>
      <c r="BC54" s="107">
        <v>5</v>
      </c>
      <c r="BD54" s="107">
        <v>5</v>
      </c>
      <c r="BE54" s="107">
        <v>10</v>
      </c>
      <c r="BF54" s="107">
        <v>10</v>
      </c>
      <c r="BG54" s="107">
        <v>20</v>
      </c>
      <c r="BH54" s="107">
        <v>25</v>
      </c>
      <c r="BI54" s="107">
        <v>30</v>
      </c>
      <c r="BJ54" s="107">
        <v>35</v>
      </c>
      <c r="BK54" s="107">
        <v>35</v>
      </c>
      <c r="BL54" s="107">
        <v>35</v>
      </c>
      <c r="BM54" s="107">
        <v>45</v>
      </c>
      <c r="BN54" s="107">
        <v>45</v>
      </c>
      <c r="BO54" s="107">
        <v>50</v>
      </c>
      <c r="BP54" s="107">
        <v>50</v>
      </c>
      <c r="BQ54" s="107">
        <v>55</v>
      </c>
      <c r="BR54" s="107">
        <v>60</v>
      </c>
      <c r="BS54" s="107">
        <v>60</v>
      </c>
      <c r="BT54" s="107">
        <v>70</v>
      </c>
      <c r="BU54" s="107">
        <v>70</v>
      </c>
      <c r="BV54" s="107">
        <v>75</v>
      </c>
      <c r="BW54" s="107">
        <v>75</v>
      </c>
      <c r="BX54" s="107">
        <v>80</v>
      </c>
      <c r="BY54" s="107">
        <v>80</v>
      </c>
      <c r="BZ54" s="107">
        <v>85</v>
      </c>
      <c r="CA54" s="107">
        <v>85</v>
      </c>
      <c r="CB54" s="107">
        <v>90</v>
      </c>
      <c r="CC54" s="107">
        <v>105</v>
      </c>
      <c r="CD54" s="107">
        <v>105</v>
      </c>
      <c r="CE54" s="107">
        <v>105</v>
      </c>
      <c r="CF54" s="107">
        <v>110</v>
      </c>
      <c r="CG54" s="107">
        <v>115</v>
      </c>
      <c r="CH54" s="107">
        <v>120</v>
      </c>
      <c r="CI54" s="107">
        <v>125</v>
      </c>
      <c r="CJ54" s="107">
        <v>130</v>
      </c>
      <c r="CK54" s="107">
        <v>135</v>
      </c>
      <c r="CL54" s="107">
        <v>150</v>
      </c>
      <c r="CM54" s="107">
        <v>150</v>
      </c>
      <c r="CN54" s="107">
        <v>160</v>
      </c>
      <c r="CO54" s="107">
        <v>170</v>
      </c>
      <c r="CP54" s="107">
        <v>180</v>
      </c>
      <c r="CQ54" s="107">
        <v>180</v>
      </c>
      <c r="CR54" s="107">
        <v>185</v>
      </c>
      <c r="CS54" s="107">
        <v>190</v>
      </c>
      <c r="CT54" s="107">
        <v>195</v>
      </c>
      <c r="CU54" s="107">
        <v>200</v>
      </c>
      <c r="CV54" s="107">
        <v>200</v>
      </c>
      <c r="CW54" s="107">
        <v>205</v>
      </c>
      <c r="CX54" s="107">
        <v>212</v>
      </c>
      <c r="CY54" s="107">
        <v>215</v>
      </c>
      <c r="CZ54" s="107">
        <v>215</v>
      </c>
      <c r="DA54" s="107">
        <v>215</v>
      </c>
      <c r="DB54" s="107">
        <v>220</v>
      </c>
      <c r="DC54" s="107">
        <v>235</v>
      </c>
      <c r="DD54" s="107">
        <v>235</v>
      </c>
      <c r="DE54" s="107">
        <v>235</v>
      </c>
      <c r="DF54" s="107">
        <v>245</v>
      </c>
      <c r="DG54" s="107">
        <v>250</v>
      </c>
      <c r="DH54" s="107">
        <v>250</v>
      </c>
      <c r="DI54" s="107">
        <v>250</v>
      </c>
      <c r="DJ54" s="107">
        <v>255</v>
      </c>
      <c r="DK54" s="107">
        <v>265</v>
      </c>
      <c r="DL54" s="107">
        <v>265</v>
      </c>
      <c r="DM54" s="107">
        <v>265</v>
      </c>
      <c r="DN54" s="107">
        <v>265</v>
      </c>
      <c r="DO54" s="107">
        <v>270</v>
      </c>
      <c r="DP54" s="107">
        <v>275</v>
      </c>
      <c r="DQ54" s="107">
        <v>275</v>
      </c>
      <c r="DR54" s="107">
        <v>275</v>
      </c>
      <c r="DS54" s="107">
        <v>280</v>
      </c>
      <c r="DT54" s="107">
        <v>285</v>
      </c>
      <c r="DU54" s="107">
        <v>285</v>
      </c>
      <c r="DV54" s="107">
        <v>290</v>
      </c>
      <c r="DW54" s="107">
        <v>290</v>
      </c>
      <c r="DX54" s="107">
        <v>295</v>
      </c>
      <c r="DY54" s="107">
        <v>295</v>
      </c>
      <c r="DZ54" s="107">
        <v>305</v>
      </c>
      <c r="EA54" s="107">
        <v>305</v>
      </c>
      <c r="EB54" s="107">
        <v>310</v>
      </c>
      <c r="EC54" s="107">
        <v>315</v>
      </c>
      <c r="ED54" s="107">
        <v>320</v>
      </c>
      <c r="EE54" s="107">
        <v>325</v>
      </c>
      <c r="EF54" s="107">
        <v>325</v>
      </c>
      <c r="EG54" s="107">
        <v>325</v>
      </c>
      <c r="EH54" s="107">
        <v>325</v>
      </c>
      <c r="EI54" s="107">
        <v>330</v>
      </c>
      <c r="EJ54" s="107">
        <v>340</v>
      </c>
      <c r="EK54" s="107">
        <v>340</v>
      </c>
      <c r="EL54" s="107">
        <v>340</v>
      </c>
      <c r="EM54" s="107">
        <v>345</v>
      </c>
      <c r="EN54" s="107">
        <v>345</v>
      </c>
      <c r="EO54" s="107">
        <v>347</v>
      </c>
      <c r="EP54" s="107">
        <v>350</v>
      </c>
      <c r="EQ54" s="107">
        <v>355</v>
      </c>
      <c r="ER54" s="107">
        <v>355</v>
      </c>
      <c r="ES54" s="107">
        <v>360</v>
      </c>
      <c r="ET54" s="107">
        <v>360</v>
      </c>
      <c r="EU54" s="107">
        <v>365</v>
      </c>
      <c r="EV54" s="107">
        <v>367</v>
      </c>
      <c r="EW54" s="107">
        <v>375</v>
      </c>
      <c r="EX54" s="107">
        <v>375</v>
      </c>
      <c r="EY54" s="107">
        <v>380</v>
      </c>
      <c r="EZ54" s="107">
        <v>380</v>
      </c>
      <c r="FA54" s="107">
        <v>385</v>
      </c>
      <c r="FB54" s="107">
        <v>405</v>
      </c>
      <c r="FC54" s="107">
        <v>410</v>
      </c>
      <c r="FD54" s="107">
        <v>415</v>
      </c>
      <c r="FE54" s="107">
        <v>425</v>
      </c>
      <c r="FF54" s="107">
        <v>431</v>
      </c>
      <c r="FG54" s="107">
        <v>435</v>
      </c>
      <c r="FH54" s="107">
        <v>440</v>
      </c>
      <c r="FI54" s="107">
        <v>445</v>
      </c>
      <c r="FJ54" s="107">
        <v>475</v>
      </c>
      <c r="FK54" s="107">
        <v>485</v>
      </c>
      <c r="FL54" s="107">
        <v>504</v>
      </c>
      <c r="FM54" s="107">
        <v>520</v>
      </c>
      <c r="FN54" s="107">
        <v>534</v>
      </c>
      <c r="FO54" s="107">
        <v>540</v>
      </c>
      <c r="FP54" s="103">
        <v>625</v>
      </c>
    </row>
    <row r="55" spans="1:172">
      <c r="A55" s="104">
        <v>54</v>
      </c>
      <c r="B55" s="107">
        <v>-539</v>
      </c>
      <c r="C55" s="107">
        <v>-478</v>
      </c>
      <c r="D55" s="107">
        <v>-260</v>
      </c>
      <c r="E55" s="107">
        <v>-259</v>
      </c>
      <c r="F55" s="107">
        <v>-258</v>
      </c>
      <c r="G55" s="107">
        <v>-240</v>
      </c>
      <c r="H55" s="107">
        <v>-160</v>
      </c>
      <c r="I55" s="107">
        <v>-153</v>
      </c>
      <c r="J55" s="107">
        <v>-135</v>
      </c>
      <c r="K55" s="107">
        <v>-135</v>
      </c>
      <c r="L55" s="107">
        <v>-130</v>
      </c>
      <c r="M55" s="107">
        <v>-130</v>
      </c>
      <c r="N55" s="107">
        <v>-120</v>
      </c>
      <c r="O55" s="107">
        <v>-115</v>
      </c>
      <c r="P55" s="107">
        <v>-110</v>
      </c>
      <c r="Q55" s="107">
        <v>-105</v>
      </c>
      <c r="R55" s="107">
        <v>-95</v>
      </c>
      <c r="S55" s="107">
        <v>-90</v>
      </c>
      <c r="T55" s="107">
        <v>-80</v>
      </c>
      <c r="U55" s="107">
        <v>-80</v>
      </c>
      <c r="V55" s="107">
        <v>-75</v>
      </c>
      <c r="W55" s="107">
        <v>-75</v>
      </c>
      <c r="X55" s="107">
        <v>-70</v>
      </c>
      <c r="Y55" s="107">
        <v>-70</v>
      </c>
      <c r="Z55" s="107">
        <v>-65</v>
      </c>
      <c r="AA55" s="107">
        <v>-60</v>
      </c>
      <c r="AB55" s="107">
        <v>-55</v>
      </c>
      <c r="AC55" s="107">
        <v>-45</v>
      </c>
      <c r="AD55" s="107">
        <v>-45</v>
      </c>
      <c r="AE55" s="107">
        <v>-40</v>
      </c>
      <c r="AF55" s="107">
        <v>-40</v>
      </c>
      <c r="AG55" s="107">
        <v>-35</v>
      </c>
      <c r="AH55" s="107">
        <v>-35</v>
      </c>
      <c r="AI55" s="107">
        <v>-35</v>
      </c>
      <c r="AJ55" s="107">
        <v>-35</v>
      </c>
      <c r="AK55" s="107">
        <v>-25</v>
      </c>
      <c r="AL55" s="107">
        <v>-25</v>
      </c>
      <c r="AM55" s="107">
        <v>-25</v>
      </c>
      <c r="AN55" s="107">
        <v>-25</v>
      </c>
      <c r="AO55" s="107">
        <v>-25</v>
      </c>
      <c r="AP55" s="107">
        <v>-20</v>
      </c>
      <c r="AQ55" s="107">
        <v>-20</v>
      </c>
      <c r="AR55" s="107">
        <v>-20</v>
      </c>
      <c r="AS55" s="107">
        <v>-20</v>
      </c>
      <c r="AT55" s="107">
        <v>-15</v>
      </c>
      <c r="AU55" s="107">
        <v>-15</v>
      </c>
      <c r="AV55" s="107">
        <v>-10</v>
      </c>
      <c r="AW55" s="107">
        <v>-10</v>
      </c>
      <c r="AX55" s="107">
        <v>-10</v>
      </c>
      <c r="AY55" s="107">
        <v>-10</v>
      </c>
      <c r="AZ55" s="107">
        <v>-5</v>
      </c>
      <c r="BA55" s="107">
        <v>-5</v>
      </c>
      <c r="BB55" s="107">
        <v>-5</v>
      </c>
      <c r="BC55" s="106">
        <v>0</v>
      </c>
      <c r="BD55" s="107">
        <v>0</v>
      </c>
      <c r="BE55" s="107">
        <v>5</v>
      </c>
      <c r="BF55" s="107">
        <v>5</v>
      </c>
      <c r="BG55" s="107">
        <v>15</v>
      </c>
      <c r="BH55" s="107">
        <v>20</v>
      </c>
      <c r="BI55" s="107">
        <v>25</v>
      </c>
      <c r="BJ55" s="107">
        <v>30</v>
      </c>
      <c r="BK55" s="107">
        <v>30</v>
      </c>
      <c r="BL55" s="107">
        <v>30</v>
      </c>
      <c r="BM55" s="107">
        <v>40</v>
      </c>
      <c r="BN55" s="107">
        <v>40</v>
      </c>
      <c r="BO55" s="107">
        <v>45</v>
      </c>
      <c r="BP55" s="107">
        <v>45</v>
      </c>
      <c r="BQ55" s="107">
        <v>50</v>
      </c>
      <c r="BR55" s="107">
        <v>55</v>
      </c>
      <c r="BS55" s="107">
        <v>55</v>
      </c>
      <c r="BT55" s="107">
        <v>65</v>
      </c>
      <c r="BU55" s="107">
        <v>65</v>
      </c>
      <c r="BV55" s="107">
        <v>70</v>
      </c>
      <c r="BW55" s="107">
        <v>70</v>
      </c>
      <c r="BX55" s="107">
        <v>75</v>
      </c>
      <c r="BY55" s="107">
        <v>75</v>
      </c>
      <c r="BZ55" s="107">
        <v>80</v>
      </c>
      <c r="CA55" s="107">
        <v>80</v>
      </c>
      <c r="CB55" s="107">
        <v>85</v>
      </c>
      <c r="CC55" s="107">
        <v>100</v>
      </c>
      <c r="CD55" s="107">
        <v>100</v>
      </c>
      <c r="CE55" s="107">
        <v>100</v>
      </c>
      <c r="CF55" s="107">
        <v>105</v>
      </c>
      <c r="CG55" s="107">
        <v>110</v>
      </c>
      <c r="CH55" s="107">
        <v>115</v>
      </c>
      <c r="CI55" s="107">
        <v>120</v>
      </c>
      <c r="CJ55" s="107">
        <v>125</v>
      </c>
      <c r="CK55" s="107">
        <v>130</v>
      </c>
      <c r="CL55" s="107">
        <v>145</v>
      </c>
      <c r="CM55" s="107">
        <v>145</v>
      </c>
      <c r="CN55" s="107">
        <v>155</v>
      </c>
      <c r="CO55" s="107">
        <v>165</v>
      </c>
      <c r="CP55" s="107">
        <v>175</v>
      </c>
      <c r="CQ55" s="107">
        <v>175</v>
      </c>
      <c r="CR55" s="107">
        <v>180</v>
      </c>
      <c r="CS55" s="107">
        <v>185</v>
      </c>
      <c r="CT55" s="107">
        <v>190</v>
      </c>
      <c r="CU55" s="107">
        <v>195</v>
      </c>
      <c r="CV55" s="107">
        <v>195</v>
      </c>
      <c r="CW55" s="107">
        <v>200</v>
      </c>
      <c r="CX55" s="107">
        <v>207</v>
      </c>
      <c r="CY55" s="107">
        <v>210</v>
      </c>
      <c r="CZ55" s="107">
        <v>210</v>
      </c>
      <c r="DA55" s="107">
        <v>210</v>
      </c>
      <c r="DB55" s="107">
        <v>215</v>
      </c>
      <c r="DC55" s="107">
        <v>230</v>
      </c>
      <c r="DD55" s="107">
        <v>230</v>
      </c>
      <c r="DE55" s="107">
        <v>230</v>
      </c>
      <c r="DF55" s="107">
        <v>240</v>
      </c>
      <c r="DG55" s="107">
        <v>245</v>
      </c>
      <c r="DH55" s="107">
        <v>245</v>
      </c>
      <c r="DI55" s="107">
        <v>245</v>
      </c>
      <c r="DJ55" s="107">
        <v>250</v>
      </c>
      <c r="DK55" s="107">
        <v>260</v>
      </c>
      <c r="DL55" s="107">
        <v>260</v>
      </c>
      <c r="DM55" s="107">
        <v>260</v>
      </c>
      <c r="DN55" s="107">
        <v>260</v>
      </c>
      <c r="DO55" s="107">
        <v>265</v>
      </c>
      <c r="DP55" s="107">
        <v>270</v>
      </c>
      <c r="DQ55" s="107">
        <v>270</v>
      </c>
      <c r="DR55" s="107">
        <v>270</v>
      </c>
      <c r="DS55" s="107">
        <v>275</v>
      </c>
      <c r="DT55" s="107">
        <v>280</v>
      </c>
      <c r="DU55" s="107">
        <v>280</v>
      </c>
      <c r="DV55" s="107">
        <v>285</v>
      </c>
      <c r="DW55" s="107">
        <v>285</v>
      </c>
      <c r="DX55" s="107">
        <v>290</v>
      </c>
      <c r="DY55" s="107">
        <v>290</v>
      </c>
      <c r="DZ55" s="107">
        <v>300</v>
      </c>
      <c r="EA55" s="107">
        <v>300</v>
      </c>
      <c r="EB55" s="107">
        <v>305</v>
      </c>
      <c r="EC55" s="107">
        <v>310</v>
      </c>
      <c r="ED55" s="107">
        <v>315</v>
      </c>
      <c r="EE55" s="107">
        <v>320</v>
      </c>
      <c r="EF55" s="107">
        <v>320</v>
      </c>
      <c r="EG55" s="107">
        <v>320</v>
      </c>
      <c r="EH55" s="107">
        <v>320</v>
      </c>
      <c r="EI55" s="107">
        <v>325</v>
      </c>
      <c r="EJ55" s="107">
        <v>335</v>
      </c>
      <c r="EK55" s="107">
        <v>335</v>
      </c>
      <c r="EL55" s="107">
        <v>335</v>
      </c>
      <c r="EM55" s="107">
        <v>340</v>
      </c>
      <c r="EN55" s="107">
        <v>340</v>
      </c>
      <c r="EO55" s="107">
        <v>342</v>
      </c>
      <c r="EP55" s="107">
        <v>345</v>
      </c>
      <c r="EQ55" s="107">
        <v>350</v>
      </c>
      <c r="ER55" s="107">
        <v>350</v>
      </c>
      <c r="ES55" s="107">
        <v>355</v>
      </c>
      <c r="ET55" s="107">
        <v>355</v>
      </c>
      <c r="EU55" s="107">
        <v>360</v>
      </c>
      <c r="EV55" s="107">
        <v>362</v>
      </c>
      <c r="EW55" s="107">
        <v>370</v>
      </c>
      <c r="EX55" s="107">
        <v>370</v>
      </c>
      <c r="EY55" s="107">
        <v>375</v>
      </c>
      <c r="EZ55" s="107">
        <v>375</v>
      </c>
      <c r="FA55" s="107">
        <v>380</v>
      </c>
      <c r="FB55" s="107">
        <v>400</v>
      </c>
      <c r="FC55" s="107">
        <v>405</v>
      </c>
      <c r="FD55" s="107">
        <v>410</v>
      </c>
      <c r="FE55" s="107">
        <v>420</v>
      </c>
      <c r="FF55" s="107">
        <v>426</v>
      </c>
      <c r="FG55" s="107">
        <v>430</v>
      </c>
      <c r="FH55" s="107">
        <v>435</v>
      </c>
      <c r="FI55" s="107">
        <v>440</v>
      </c>
      <c r="FJ55" s="107">
        <v>470</v>
      </c>
      <c r="FK55" s="107">
        <v>480</v>
      </c>
      <c r="FL55" s="107">
        <v>499</v>
      </c>
      <c r="FM55" s="107">
        <v>515</v>
      </c>
      <c r="FN55" s="107">
        <v>529</v>
      </c>
      <c r="FO55" s="107">
        <v>535</v>
      </c>
      <c r="FP55" s="103">
        <v>620</v>
      </c>
    </row>
    <row r="56" spans="1:172">
      <c r="A56" s="104">
        <v>55</v>
      </c>
      <c r="B56" s="107">
        <v>-539</v>
      </c>
      <c r="C56" s="107">
        <v>-478</v>
      </c>
      <c r="D56" s="107">
        <v>-260</v>
      </c>
      <c r="E56" s="107">
        <v>-259</v>
      </c>
      <c r="F56" s="107">
        <v>-258</v>
      </c>
      <c r="G56" s="107">
        <v>-240</v>
      </c>
      <c r="H56" s="107">
        <v>-160</v>
      </c>
      <c r="I56" s="107">
        <v>-153</v>
      </c>
      <c r="J56" s="107">
        <v>-135</v>
      </c>
      <c r="K56" s="107">
        <v>-135</v>
      </c>
      <c r="L56" s="107">
        <v>-130</v>
      </c>
      <c r="M56" s="107">
        <v>-130</v>
      </c>
      <c r="N56" s="107">
        <v>-120</v>
      </c>
      <c r="O56" s="107">
        <v>-115</v>
      </c>
      <c r="P56" s="107">
        <v>-110</v>
      </c>
      <c r="Q56" s="107">
        <v>-105</v>
      </c>
      <c r="R56" s="107">
        <v>-95</v>
      </c>
      <c r="S56" s="107">
        <v>-90</v>
      </c>
      <c r="T56" s="107">
        <v>-80</v>
      </c>
      <c r="U56" s="107">
        <v>-80</v>
      </c>
      <c r="V56" s="107">
        <v>-75</v>
      </c>
      <c r="W56" s="107">
        <v>-75</v>
      </c>
      <c r="X56" s="107">
        <v>-70</v>
      </c>
      <c r="Y56" s="107">
        <v>-70</v>
      </c>
      <c r="Z56" s="107">
        <v>-65</v>
      </c>
      <c r="AA56" s="107">
        <v>-60</v>
      </c>
      <c r="AB56" s="107">
        <v>-55</v>
      </c>
      <c r="AC56" s="107">
        <v>-45</v>
      </c>
      <c r="AD56" s="107">
        <v>-45</v>
      </c>
      <c r="AE56" s="107">
        <v>-40</v>
      </c>
      <c r="AF56" s="107">
        <v>-40</v>
      </c>
      <c r="AG56" s="107">
        <v>-35</v>
      </c>
      <c r="AH56" s="107">
        <v>-35</v>
      </c>
      <c r="AI56" s="107">
        <v>-35</v>
      </c>
      <c r="AJ56" s="107">
        <v>-35</v>
      </c>
      <c r="AK56" s="107">
        <v>-25</v>
      </c>
      <c r="AL56" s="107">
        <v>-25</v>
      </c>
      <c r="AM56" s="107">
        <v>-25</v>
      </c>
      <c r="AN56" s="107">
        <v>-25</v>
      </c>
      <c r="AO56" s="107">
        <v>-25</v>
      </c>
      <c r="AP56" s="107">
        <v>-20</v>
      </c>
      <c r="AQ56" s="107">
        <v>-20</v>
      </c>
      <c r="AR56" s="107">
        <v>-20</v>
      </c>
      <c r="AS56" s="107">
        <v>-20</v>
      </c>
      <c r="AT56" s="107">
        <v>-15</v>
      </c>
      <c r="AU56" s="107">
        <v>-15</v>
      </c>
      <c r="AV56" s="107">
        <v>-10</v>
      </c>
      <c r="AW56" s="107">
        <v>-10</v>
      </c>
      <c r="AX56" s="107">
        <v>-10</v>
      </c>
      <c r="AY56" s="107">
        <v>-10</v>
      </c>
      <c r="AZ56" s="107">
        <v>-5</v>
      </c>
      <c r="BA56" s="107">
        <v>-5</v>
      </c>
      <c r="BB56" s="107">
        <v>-5</v>
      </c>
      <c r="BC56" s="107">
        <v>0</v>
      </c>
      <c r="BD56" s="106">
        <v>0</v>
      </c>
      <c r="BE56" s="107">
        <v>5</v>
      </c>
      <c r="BF56" s="107">
        <v>5</v>
      </c>
      <c r="BG56" s="107">
        <v>15</v>
      </c>
      <c r="BH56" s="107">
        <v>20</v>
      </c>
      <c r="BI56" s="107">
        <v>25</v>
      </c>
      <c r="BJ56" s="107">
        <v>30</v>
      </c>
      <c r="BK56" s="107">
        <v>30</v>
      </c>
      <c r="BL56" s="107">
        <v>30</v>
      </c>
      <c r="BM56" s="107">
        <v>40</v>
      </c>
      <c r="BN56" s="107">
        <v>40</v>
      </c>
      <c r="BO56" s="107">
        <v>45</v>
      </c>
      <c r="BP56" s="107">
        <v>45</v>
      </c>
      <c r="BQ56" s="107">
        <v>50</v>
      </c>
      <c r="BR56" s="107">
        <v>55</v>
      </c>
      <c r="BS56" s="107">
        <v>55</v>
      </c>
      <c r="BT56" s="107">
        <v>65</v>
      </c>
      <c r="BU56" s="107">
        <v>65</v>
      </c>
      <c r="BV56" s="107">
        <v>70</v>
      </c>
      <c r="BW56" s="107">
        <v>70</v>
      </c>
      <c r="BX56" s="107">
        <v>75</v>
      </c>
      <c r="BY56" s="107">
        <v>75</v>
      </c>
      <c r="BZ56" s="107">
        <v>80</v>
      </c>
      <c r="CA56" s="107">
        <v>80</v>
      </c>
      <c r="CB56" s="107">
        <v>85</v>
      </c>
      <c r="CC56" s="107">
        <v>100</v>
      </c>
      <c r="CD56" s="107">
        <v>100</v>
      </c>
      <c r="CE56" s="107">
        <v>100</v>
      </c>
      <c r="CF56" s="107">
        <v>105</v>
      </c>
      <c r="CG56" s="107">
        <v>110</v>
      </c>
      <c r="CH56" s="107">
        <v>115</v>
      </c>
      <c r="CI56" s="107">
        <v>120</v>
      </c>
      <c r="CJ56" s="107">
        <v>125</v>
      </c>
      <c r="CK56" s="107">
        <v>130</v>
      </c>
      <c r="CL56" s="107">
        <v>145</v>
      </c>
      <c r="CM56" s="107">
        <v>145</v>
      </c>
      <c r="CN56" s="107">
        <v>155</v>
      </c>
      <c r="CO56" s="107">
        <v>165</v>
      </c>
      <c r="CP56" s="107">
        <v>175</v>
      </c>
      <c r="CQ56" s="107">
        <v>175</v>
      </c>
      <c r="CR56" s="107">
        <v>180</v>
      </c>
      <c r="CS56" s="107">
        <v>185</v>
      </c>
      <c r="CT56" s="107">
        <v>190</v>
      </c>
      <c r="CU56" s="107">
        <v>195</v>
      </c>
      <c r="CV56" s="107">
        <v>195</v>
      </c>
      <c r="CW56" s="107">
        <v>200</v>
      </c>
      <c r="CX56" s="107">
        <v>207</v>
      </c>
      <c r="CY56" s="107">
        <v>210</v>
      </c>
      <c r="CZ56" s="107">
        <v>210</v>
      </c>
      <c r="DA56" s="107">
        <v>210</v>
      </c>
      <c r="DB56" s="107">
        <v>215</v>
      </c>
      <c r="DC56" s="107">
        <v>230</v>
      </c>
      <c r="DD56" s="107">
        <v>230</v>
      </c>
      <c r="DE56" s="107">
        <v>230</v>
      </c>
      <c r="DF56" s="107">
        <v>240</v>
      </c>
      <c r="DG56" s="107">
        <v>245</v>
      </c>
      <c r="DH56" s="107">
        <v>245</v>
      </c>
      <c r="DI56" s="107">
        <v>245</v>
      </c>
      <c r="DJ56" s="107">
        <v>250</v>
      </c>
      <c r="DK56" s="107">
        <v>260</v>
      </c>
      <c r="DL56" s="107">
        <v>260</v>
      </c>
      <c r="DM56" s="107">
        <v>260</v>
      </c>
      <c r="DN56" s="107">
        <v>260</v>
      </c>
      <c r="DO56" s="107">
        <v>265</v>
      </c>
      <c r="DP56" s="107">
        <v>270</v>
      </c>
      <c r="DQ56" s="107">
        <v>270</v>
      </c>
      <c r="DR56" s="107">
        <v>270</v>
      </c>
      <c r="DS56" s="107">
        <v>275</v>
      </c>
      <c r="DT56" s="107">
        <v>280</v>
      </c>
      <c r="DU56" s="107">
        <v>280</v>
      </c>
      <c r="DV56" s="107">
        <v>285</v>
      </c>
      <c r="DW56" s="107">
        <v>285</v>
      </c>
      <c r="DX56" s="107">
        <v>290</v>
      </c>
      <c r="DY56" s="107">
        <v>290</v>
      </c>
      <c r="DZ56" s="107">
        <v>300</v>
      </c>
      <c r="EA56" s="107">
        <v>300</v>
      </c>
      <c r="EB56" s="107">
        <v>305</v>
      </c>
      <c r="EC56" s="107">
        <v>310</v>
      </c>
      <c r="ED56" s="107">
        <v>315</v>
      </c>
      <c r="EE56" s="107">
        <v>320</v>
      </c>
      <c r="EF56" s="107">
        <v>320</v>
      </c>
      <c r="EG56" s="107">
        <v>320</v>
      </c>
      <c r="EH56" s="107">
        <v>320</v>
      </c>
      <c r="EI56" s="107">
        <v>325</v>
      </c>
      <c r="EJ56" s="107">
        <v>335</v>
      </c>
      <c r="EK56" s="107">
        <v>335</v>
      </c>
      <c r="EL56" s="107">
        <v>335</v>
      </c>
      <c r="EM56" s="107">
        <v>340</v>
      </c>
      <c r="EN56" s="107">
        <v>340</v>
      </c>
      <c r="EO56" s="107">
        <v>342</v>
      </c>
      <c r="EP56" s="107">
        <v>345</v>
      </c>
      <c r="EQ56" s="107">
        <v>350</v>
      </c>
      <c r="ER56" s="107">
        <v>350</v>
      </c>
      <c r="ES56" s="107">
        <v>355</v>
      </c>
      <c r="ET56" s="107">
        <v>355</v>
      </c>
      <c r="EU56" s="107">
        <v>360</v>
      </c>
      <c r="EV56" s="107">
        <v>362</v>
      </c>
      <c r="EW56" s="107">
        <v>370</v>
      </c>
      <c r="EX56" s="107">
        <v>370</v>
      </c>
      <c r="EY56" s="107">
        <v>375</v>
      </c>
      <c r="EZ56" s="107">
        <v>375</v>
      </c>
      <c r="FA56" s="107">
        <v>380</v>
      </c>
      <c r="FB56" s="107">
        <v>400</v>
      </c>
      <c r="FC56" s="107">
        <v>405</v>
      </c>
      <c r="FD56" s="107">
        <v>410</v>
      </c>
      <c r="FE56" s="107">
        <v>420</v>
      </c>
      <c r="FF56" s="107">
        <v>426</v>
      </c>
      <c r="FG56" s="107">
        <v>430</v>
      </c>
      <c r="FH56" s="107">
        <v>435</v>
      </c>
      <c r="FI56" s="107">
        <v>440</v>
      </c>
      <c r="FJ56" s="107">
        <v>470</v>
      </c>
      <c r="FK56" s="107">
        <v>480</v>
      </c>
      <c r="FL56" s="107">
        <v>499</v>
      </c>
      <c r="FM56" s="107">
        <v>515</v>
      </c>
      <c r="FN56" s="107">
        <v>529</v>
      </c>
      <c r="FO56" s="107">
        <v>535</v>
      </c>
      <c r="FP56" s="103">
        <v>620</v>
      </c>
    </row>
    <row r="57" spans="1:172">
      <c r="A57" s="104">
        <v>56</v>
      </c>
      <c r="B57" s="107">
        <v>-544</v>
      </c>
      <c r="C57" s="107">
        <v>-483</v>
      </c>
      <c r="D57" s="107">
        <v>-265</v>
      </c>
      <c r="E57" s="107">
        <v>-264</v>
      </c>
      <c r="F57" s="107">
        <v>-263</v>
      </c>
      <c r="G57" s="107">
        <v>-245</v>
      </c>
      <c r="H57" s="107">
        <v>-165</v>
      </c>
      <c r="I57" s="107">
        <v>-158</v>
      </c>
      <c r="J57" s="107">
        <v>-140</v>
      </c>
      <c r="K57" s="107">
        <v>-140</v>
      </c>
      <c r="L57" s="107">
        <v>-135</v>
      </c>
      <c r="M57" s="107">
        <v>-135</v>
      </c>
      <c r="N57" s="107">
        <v>-125</v>
      </c>
      <c r="O57" s="107">
        <v>-120</v>
      </c>
      <c r="P57" s="107">
        <v>-115</v>
      </c>
      <c r="Q57" s="107">
        <v>-110</v>
      </c>
      <c r="R57" s="107">
        <v>-100</v>
      </c>
      <c r="S57" s="107">
        <v>-95</v>
      </c>
      <c r="T57" s="107">
        <v>-85</v>
      </c>
      <c r="U57" s="107">
        <v>-85</v>
      </c>
      <c r="V57" s="107">
        <v>-80</v>
      </c>
      <c r="W57" s="107">
        <v>-80</v>
      </c>
      <c r="X57" s="107">
        <v>-75</v>
      </c>
      <c r="Y57" s="107">
        <v>-75</v>
      </c>
      <c r="Z57" s="107">
        <v>-70</v>
      </c>
      <c r="AA57" s="107">
        <v>-65</v>
      </c>
      <c r="AB57" s="107">
        <v>-60</v>
      </c>
      <c r="AC57" s="107">
        <v>-50</v>
      </c>
      <c r="AD57" s="107">
        <v>-50</v>
      </c>
      <c r="AE57" s="107">
        <v>-45</v>
      </c>
      <c r="AF57" s="107">
        <v>-45</v>
      </c>
      <c r="AG57" s="107">
        <v>-40</v>
      </c>
      <c r="AH57" s="107">
        <v>-40</v>
      </c>
      <c r="AI57" s="107">
        <v>-40</v>
      </c>
      <c r="AJ57" s="107">
        <v>-40</v>
      </c>
      <c r="AK57" s="107">
        <v>-30</v>
      </c>
      <c r="AL57" s="107">
        <v>-30</v>
      </c>
      <c r="AM57" s="107">
        <v>-30</v>
      </c>
      <c r="AN57" s="107">
        <v>-30</v>
      </c>
      <c r="AO57" s="107">
        <v>-30</v>
      </c>
      <c r="AP57" s="107">
        <v>-25</v>
      </c>
      <c r="AQ57" s="107">
        <v>-25</v>
      </c>
      <c r="AR57" s="107">
        <v>-25</v>
      </c>
      <c r="AS57" s="107">
        <v>-25</v>
      </c>
      <c r="AT57" s="107">
        <v>-20</v>
      </c>
      <c r="AU57" s="107">
        <v>-20</v>
      </c>
      <c r="AV57" s="107">
        <v>-15</v>
      </c>
      <c r="AW57" s="107">
        <v>-15</v>
      </c>
      <c r="AX57" s="107">
        <v>-15</v>
      </c>
      <c r="AY57" s="107">
        <v>-15</v>
      </c>
      <c r="AZ57" s="107">
        <v>-10</v>
      </c>
      <c r="BA57" s="107">
        <v>-10</v>
      </c>
      <c r="BB57" s="107">
        <v>-10</v>
      </c>
      <c r="BC57" s="107">
        <v>-5</v>
      </c>
      <c r="BD57" s="107">
        <v>-5</v>
      </c>
      <c r="BE57" s="106">
        <v>0</v>
      </c>
      <c r="BF57" s="107">
        <v>0</v>
      </c>
      <c r="BG57" s="107">
        <v>10</v>
      </c>
      <c r="BH57" s="107">
        <v>15</v>
      </c>
      <c r="BI57" s="107">
        <v>20</v>
      </c>
      <c r="BJ57" s="107">
        <v>25</v>
      </c>
      <c r="BK57" s="107">
        <v>25</v>
      </c>
      <c r="BL57" s="107">
        <v>25</v>
      </c>
      <c r="BM57" s="107">
        <v>35</v>
      </c>
      <c r="BN57" s="107">
        <v>35</v>
      </c>
      <c r="BO57" s="107">
        <v>40</v>
      </c>
      <c r="BP57" s="107">
        <v>40</v>
      </c>
      <c r="BQ57" s="107">
        <v>45</v>
      </c>
      <c r="BR57" s="107">
        <v>50</v>
      </c>
      <c r="BS57" s="107">
        <v>50</v>
      </c>
      <c r="BT57" s="107">
        <v>60</v>
      </c>
      <c r="BU57" s="107">
        <v>60</v>
      </c>
      <c r="BV57" s="107">
        <v>65</v>
      </c>
      <c r="BW57" s="107">
        <v>65</v>
      </c>
      <c r="BX57" s="107">
        <v>70</v>
      </c>
      <c r="BY57" s="107">
        <v>70</v>
      </c>
      <c r="BZ57" s="107">
        <v>75</v>
      </c>
      <c r="CA57" s="107">
        <v>75</v>
      </c>
      <c r="CB57" s="107">
        <v>80</v>
      </c>
      <c r="CC57" s="107">
        <v>95</v>
      </c>
      <c r="CD57" s="107">
        <v>95</v>
      </c>
      <c r="CE57" s="107">
        <v>95</v>
      </c>
      <c r="CF57" s="107">
        <v>100</v>
      </c>
      <c r="CG57" s="107">
        <v>105</v>
      </c>
      <c r="CH57" s="107">
        <v>110</v>
      </c>
      <c r="CI57" s="107">
        <v>115</v>
      </c>
      <c r="CJ57" s="107">
        <v>120</v>
      </c>
      <c r="CK57" s="107">
        <v>125</v>
      </c>
      <c r="CL57" s="107">
        <v>140</v>
      </c>
      <c r="CM57" s="107">
        <v>140</v>
      </c>
      <c r="CN57" s="107">
        <v>150</v>
      </c>
      <c r="CO57" s="107">
        <v>160</v>
      </c>
      <c r="CP57" s="107">
        <v>170</v>
      </c>
      <c r="CQ57" s="107">
        <v>170</v>
      </c>
      <c r="CR57" s="107">
        <v>175</v>
      </c>
      <c r="CS57" s="107">
        <v>180</v>
      </c>
      <c r="CT57" s="107">
        <v>185</v>
      </c>
      <c r="CU57" s="107">
        <v>190</v>
      </c>
      <c r="CV57" s="107">
        <v>190</v>
      </c>
      <c r="CW57" s="107">
        <v>195</v>
      </c>
      <c r="CX57" s="107">
        <v>202</v>
      </c>
      <c r="CY57" s="107">
        <v>205</v>
      </c>
      <c r="CZ57" s="107">
        <v>205</v>
      </c>
      <c r="DA57" s="107">
        <v>205</v>
      </c>
      <c r="DB57" s="107">
        <v>210</v>
      </c>
      <c r="DC57" s="107">
        <v>225</v>
      </c>
      <c r="DD57" s="107">
        <v>225</v>
      </c>
      <c r="DE57" s="107">
        <v>225</v>
      </c>
      <c r="DF57" s="107">
        <v>235</v>
      </c>
      <c r="DG57" s="107">
        <v>240</v>
      </c>
      <c r="DH57" s="107">
        <v>240</v>
      </c>
      <c r="DI57" s="107">
        <v>240</v>
      </c>
      <c r="DJ57" s="107">
        <v>245</v>
      </c>
      <c r="DK57" s="107">
        <v>255</v>
      </c>
      <c r="DL57" s="107">
        <v>255</v>
      </c>
      <c r="DM57" s="107">
        <v>255</v>
      </c>
      <c r="DN57" s="107">
        <v>255</v>
      </c>
      <c r="DO57" s="107">
        <v>260</v>
      </c>
      <c r="DP57" s="107">
        <v>265</v>
      </c>
      <c r="DQ57" s="107">
        <v>265</v>
      </c>
      <c r="DR57" s="107">
        <v>265</v>
      </c>
      <c r="DS57" s="107">
        <v>270</v>
      </c>
      <c r="DT57" s="107">
        <v>275</v>
      </c>
      <c r="DU57" s="107">
        <v>275</v>
      </c>
      <c r="DV57" s="107">
        <v>280</v>
      </c>
      <c r="DW57" s="107">
        <v>280</v>
      </c>
      <c r="DX57" s="107">
        <v>285</v>
      </c>
      <c r="DY57" s="107">
        <v>285</v>
      </c>
      <c r="DZ57" s="107">
        <v>295</v>
      </c>
      <c r="EA57" s="107">
        <v>295</v>
      </c>
      <c r="EB57" s="107">
        <v>300</v>
      </c>
      <c r="EC57" s="107">
        <v>305</v>
      </c>
      <c r="ED57" s="107">
        <v>310</v>
      </c>
      <c r="EE57" s="107">
        <v>315</v>
      </c>
      <c r="EF57" s="107">
        <v>315</v>
      </c>
      <c r="EG57" s="107">
        <v>315</v>
      </c>
      <c r="EH57" s="107">
        <v>315</v>
      </c>
      <c r="EI57" s="107">
        <v>320</v>
      </c>
      <c r="EJ57" s="107">
        <v>330</v>
      </c>
      <c r="EK57" s="107">
        <v>330</v>
      </c>
      <c r="EL57" s="107">
        <v>330</v>
      </c>
      <c r="EM57" s="107">
        <v>335</v>
      </c>
      <c r="EN57" s="107">
        <v>335</v>
      </c>
      <c r="EO57" s="107">
        <v>337</v>
      </c>
      <c r="EP57" s="107">
        <v>340</v>
      </c>
      <c r="EQ57" s="107">
        <v>345</v>
      </c>
      <c r="ER57" s="107">
        <v>345</v>
      </c>
      <c r="ES57" s="107">
        <v>350</v>
      </c>
      <c r="ET57" s="107">
        <v>350</v>
      </c>
      <c r="EU57" s="107">
        <v>355</v>
      </c>
      <c r="EV57" s="107">
        <v>357</v>
      </c>
      <c r="EW57" s="107">
        <v>365</v>
      </c>
      <c r="EX57" s="107">
        <v>365</v>
      </c>
      <c r="EY57" s="107">
        <v>370</v>
      </c>
      <c r="EZ57" s="107">
        <v>370</v>
      </c>
      <c r="FA57" s="107">
        <v>375</v>
      </c>
      <c r="FB57" s="107">
        <v>395</v>
      </c>
      <c r="FC57" s="107">
        <v>400</v>
      </c>
      <c r="FD57" s="107">
        <v>405</v>
      </c>
      <c r="FE57" s="107">
        <v>415</v>
      </c>
      <c r="FF57" s="107">
        <v>421</v>
      </c>
      <c r="FG57" s="107">
        <v>425</v>
      </c>
      <c r="FH57" s="107">
        <v>430</v>
      </c>
      <c r="FI57" s="107">
        <v>435</v>
      </c>
      <c r="FJ57" s="107">
        <v>465</v>
      </c>
      <c r="FK57" s="107">
        <v>475</v>
      </c>
      <c r="FL57" s="107">
        <v>494</v>
      </c>
      <c r="FM57" s="107">
        <v>510</v>
      </c>
      <c r="FN57" s="107">
        <v>524</v>
      </c>
      <c r="FO57" s="107">
        <v>530</v>
      </c>
      <c r="FP57" s="103">
        <v>615</v>
      </c>
    </row>
    <row r="58" spans="1:172">
      <c r="A58" s="104">
        <v>57</v>
      </c>
      <c r="B58" s="107">
        <v>-544</v>
      </c>
      <c r="C58" s="107">
        <v>-483</v>
      </c>
      <c r="D58" s="107">
        <v>-265</v>
      </c>
      <c r="E58" s="107">
        <v>-264</v>
      </c>
      <c r="F58" s="107">
        <v>-263</v>
      </c>
      <c r="G58" s="107">
        <v>-245</v>
      </c>
      <c r="H58" s="107">
        <v>-165</v>
      </c>
      <c r="I58" s="107">
        <v>-158</v>
      </c>
      <c r="J58" s="107">
        <v>-140</v>
      </c>
      <c r="K58" s="107">
        <v>-140</v>
      </c>
      <c r="L58" s="107">
        <v>-135</v>
      </c>
      <c r="M58" s="107">
        <v>-135</v>
      </c>
      <c r="N58" s="107">
        <v>-125</v>
      </c>
      <c r="O58" s="107">
        <v>-120</v>
      </c>
      <c r="P58" s="107">
        <v>-115</v>
      </c>
      <c r="Q58" s="107">
        <v>-110</v>
      </c>
      <c r="R58" s="107">
        <v>-100</v>
      </c>
      <c r="S58" s="107">
        <v>-95</v>
      </c>
      <c r="T58" s="107">
        <v>-85</v>
      </c>
      <c r="U58" s="107">
        <v>-85</v>
      </c>
      <c r="V58" s="107">
        <v>-80</v>
      </c>
      <c r="W58" s="107">
        <v>-80</v>
      </c>
      <c r="X58" s="107">
        <v>-75</v>
      </c>
      <c r="Y58" s="107">
        <v>-75</v>
      </c>
      <c r="Z58" s="107">
        <v>-70</v>
      </c>
      <c r="AA58" s="107">
        <v>-65</v>
      </c>
      <c r="AB58" s="107">
        <v>-60</v>
      </c>
      <c r="AC58" s="107">
        <v>-50</v>
      </c>
      <c r="AD58" s="107">
        <v>-50</v>
      </c>
      <c r="AE58" s="107">
        <v>-45</v>
      </c>
      <c r="AF58" s="107">
        <v>-45</v>
      </c>
      <c r="AG58" s="107">
        <v>-40</v>
      </c>
      <c r="AH58" s="107">
        <v>-40</v>
      </c>
      <c r="AI58" s="107">
        <v>-40</v>
      </c>
      <c r="AJ58" s="107">
        <v>-40</v>
      </c>
      <c r="AK58" s="107">
        <v>-30</v>
      </c>
      <c r="AL58" s="107">
        <v>-30</v>
      </c>
      <c r="AM58" s="107">
        <v>-30</v>
      </c>
      <c r="AN58" s="107">
        <v>-30</v>
      </c>
      <c r="AO58" s="107">
        <v>-30</v>
      </c>
      <c r="AP58" s="107">
        <v>-25</v>
      </c>
      <c r="AQ58" s="107">
        <v>-25</v>
      </c>
      <c r="AR58" s="107">
        <v>-25</v>
      </c>
      <c r="AS58" s="107">
        <v>-25</v>
      </c>
      <c r="AT58" s="107">
        <v>-20</v>
      </c>
      <c r="AU58" s="107">
        <v>-20</v>
      </c>
      <c r="AV58" s="107">
        <v>-15</v>
      </c>
      <c r="AW58" s="107">
        <v>-15</v>
      </c>
      <c r="AX58" s="107">
        <v>-15</v>
      </c>
      <c r="AY58" s="107">
        <v>-15</v>
      </c>
      <c r="AZ58" s="107">
        <v>-10</v>
      </c>
      <c r="BA58" s="107">
        <v>-10</v>
      </c>
      <c r="BB58" s="107">
        <v>-10</v>
      </c>
      <c r="BC58" s="107">
        <v>-5</v>
      </c>
      <c r="BD58" s="107">
        <v>-5</v>
      </c>
      <c r="BE58" s="107">
        <v>0</v>
      </c>
      <c r="BF58" s="106">
        <v>0</v>
      </c>
      <c r="BG58" s="107">
        <v>10</v>
      </c>
      <c r="BH58" s="107">
        <v>15</v>
      </c>
      <c r="BI58" s="107">
        <v>20</v>
      </c>
      <c r="BJ58" s="107">
        <v>25</v>
      </c>
      <c r="BK58" s="107">
        <v>25</v>
      </c>
      <c r="BL58" s="107">
        <v>25</v>
      </c>
      <c r="BM58" s="107">
        <v>35</v>
      </c>
      <c r="BN58" s="107">
        <v>35</v>
      </c>
      <c r="BO58" s="107">
        <v>40</v>
      </c>
      <c r="BP58" s="107">
        <v>40</v>
      </c>
      <c r="BQ58" s="107">
        <v>45</v>
      </c>
      <c r="BR58" s="107">
        <v>50</v>
      </c>
      <c r="BS58" s="107">
        <v>50</v>
      </c>
      <c r="BT58" s="107">
        <v>60</v>
      </c>
      <c r="BU58" s="107">
        <v>60</v>
      </c>
      <c r="BV58" s="107">
        <v>65</v>
      </c>
      <c r="BW58" s="107">
        <v>65</v>
      </c>
      <c r="BX58" s="107">
        <v>70</v>
      </c>
      <c r="BY58" s="107">
        <v>70</v>
      </c>
      <c r="BZ58" s="107">
        <v>75</v>
      </c>
      <c r="CA58" s="107">
        <v>75</v>
      </c>
      <c r="CB58" s="107">
        <v>80</v>
      </c>
      <c r="CC58" s="107">
        <v>95</v>
      </c>
      <c r="CD58" s="107">
        <v>95</v>
      </c>
      <c r="CE58" s="107">
        <v>95</v>
      </c>
      <c r="CF58" s="107">
        <v>100</v>
      </c>
      <c r="CG58" s="107">
        <v>105</v>
      </c>
      <c r="CH58" s="107">
        <v>110</v>
      </c>
      <c r="CI58" s="107">
        <v>115</v>
      </c>
      <c r="CJ58" s="107">
        <v>120</v>
      </c>
      <c r="CK58" s="107">
        <v>125</v>
      </c>
      <c r="CL58" s="107">
        <v>140</v>
      </c>
      <c r="CM58" s="107">
        <v>140</v>
      </c>
      <c r="CN58" s="107">
        <v>150</v>
      </c>
      <c r="CO58" s="107">
        <v>160</v>
      </c>
      <c r="CP58" s="107">
        <v>170</v>
      </c>
      <c r="CQ58" s="107">
        <v>170</v>
      </c>
      <c r="CR58" s="107">
        <v>175</v>
      </c>
      <c r="CS58" s="107">
        <v>180</v>
      </c>
      <c r="CT58" s="107">
        <v>185</v>
      </c>
      <c r="CU58" s="107">
        <v>190</v>
      </c>
      <c r="CV58" s="107">
        <v>190</v>
      </c>
      <c r="CW58" s="107">
        <v>195</v>
      </c>
      <c r="CX58" s="107">
        <v>202</v>
      </c>
      <c r="CY58" s="107">
        <v>205</v>
      </c>
      <c r="CZ58" s="107">
        <v>205</v>
      </c>
      <c r="DA58" s="107">
        <v>205</v>
      </c>
      <c r="DB58" s="107">
        <v>210</v>
      </c>
      <c r="DC58" s="107">
        <v>225</v>
      </c>
      <c r="DD58" s="107">
        <v>225</v>
      </c>
      <c r="DE58" s="107">
        <v>225</v>
      </c>
      <c r="DF58" s="107">
        <v>235</v>
      </c>
      <c r="DG58" s="107">
        <v>240</v>
      </c>
      <c r="DH58" s="107">
        <v>240</v>
      </c>
      <c r="DI58" s="107">
        <v>240</v>
      </c>
      <c r="DJ58" s="107">
        <v>245</v>
      </c>
      <c r="DK58" s="107">
        <v>255</v>
      </c>
      <c r="DL58" s="107">
        <v>255</v>
      </c>
      <c r="DM58" s="107">
        <v>255</v>
      </c>
      <c r="DN58" s="107">
        <v>255</v>
      </c>
      <c r="DO58" s="107">
        <v>260</v>
      </c>
      <c r="DP58" s="107">
        <v>265</v>
      </c>
      <c r="DQ58" s="107">
        <v>265</v>
      </c>
      <c r="DR58" s="107">
        <v>265</v>
      </c>
      <c r="DS58" s="107">
        <v>270</v>
      </c>
      <c r="DT58" s="107">
        <v>275</v>
      </c>
      <c r="DU58" s="107">
        <v>275</v>
      </c>
      <c r="DV58" s="107">
        <v>280</v>
      </c>
      <c r="DW58" s="107">
        <v>280</v>
      </c>
      <c r="DX58" s="107">
        <v>285</v>
      </c>
      <c r="DY58" s="107">
        <v>285</v>
      </c>
      <c r="DZ58" s="107">
        <v>295</v>
      </c>
      <c r="EA58" s="107">
        <v>295</v>
      </c>
      <c r="EB58" s="107">
        <v>300</v>
      </c>
      <c r="EC58" s="107">
        <v>305</v>
      </c>
      <c r="ED58" s="107">
        <v>310</v>
      </c>
      <c r="EE58" s="107">
        <v>315</v>
      </c>
      <c r="EF58" s="107">
        <v>315</v>
      </c>
      <c r="EG58" s="107">
        <v>315</v>
      </c>
      <c r="EH58" s="107">
        <v>315</v>
      </c>
      <c r="EI58" s="107">
        <v>320</v>
      </c>
      <c r="EJ58" s="107">
        <v>330</v>
      </c>
      <c r="EK58" s="107">
        <v>330</v>
      </c>
      <c r="EL58" s="107">
        <v>330</v>
      </c>
      <c r="EM58" s="107">
        <v>335</v>
      </c>
      <c r="EN58" s="107">
        <v>335</v>
      </c>
      <c r="EO58" s="107">
        <v>337</v>
      </c>
      <c r="EP58" s="107">
        <v>340</v>
      </c>
      <c r="EQ58" s="107">
        <v>345</v>
      </c>
      <c r="ER58" s="107">
        <v>345</v>
      </c>
      <c r="ES58" s="107">
        <v>350</v>
      </c>
      <c r="ET58" s="107">
        <v>350</v>
      </c>
      <c r="EU58" s="107">
        <v>355</v>
      </c>
      <c r="EV58" s="107">
        <v>357</v>
      </c>
      <c r="EW58" s="107">
        <v>365</v>
      </c>
      <c r="EX58" s="107">
        <v>365</v>
      </c>
      <c r="EY58" s="107">
        <v>370</v>
      </c>
      <c r="EZ58" s="107">
        <v>370</v>
      </c>
      <c r="FA58" s="107">
        <v>375</v>
      </c>
      <c r="FB58" s="107">
        <v>395</v>
      </c>
      <c r="FC58" s="107">
        <v>400</v>
      </c>
      <c r="FD58" s="107">
        <v>405</v>
      </c>
      <c r="FE58" s="107">
        <v>415</v>
      </c>
      <c r="FF58" s="107">
        <v>421</v>
      </c>
      <c r="FG58" s="107">
        <v>425</v>
      </c>
      <c r="FH58" s="107">
        <v>430</v>
      </c>
      <c r="FI58" s="107">
        <v>435</v>
      </c>
      <c r="FJ58" s="107">
        <v>465</v>
      </c>
      <c r="FK58" s="107">
        <v>475</v>
      </c>
      <c r="FL58" s="107">
        <v>494</v>
      </c>
      <c r="FM58" s="107">
        <v>510</v>
      </c>
      <c r="FN58" s="107">
        <v>524</v>
      </c>
      <c r="FO58" s="107">
        <v>530</v>
      </c>
      <c r="FP58" s="103">
        <v>615</v>
      </c>
    </row>
    <row r="59" spans="1:172">
      <c r="A59" s="104">
        <v>58</v>
      </c>
      <c r="B59" s="107">
        <v>-554</v>
      </c>
      <c r="C59" s="107">
        <v>-493</v>
      </c>
      <c r="D59" s="107">
        <v>-275</v>
      </c>
      <c r="E59" s="107">
        <v>-274</v>
      </c>
      <c r="F59" s="107">
        <v>-273</v>
      </c>
      <c r="G59" s="107">
        <v>-255</v>
      </c>
      <c r="H59" s="107">
        <v>-175</v>
      </c>
      <c r="I59" s="107">
        <v>-168</v>
      </c>
      <c r="J59" s="107">
        <v>-150</v>
      </c>
      <c r="K59" s="107">
        <v>-150</v>
      </c>
      <c r="L59" s="107">
        <v>-145</v>
      </c>
      <c r="M59" s="107">
        <v>-145</v>
      </c>
      <c r="N59" s="107">
        <v>-135</v>
      </c>
      <c r="O59" s="107">
        <v>-130</v>
      </c>
      <c r="P59" s="107">
        <v>-125</v>
      </c>
      <c r="Q59" s="107">
        <v>-120</v>
      </c>
      <c r="R59" s="107">
        <v>-110</v>
      </c>
      <c r="S59" s="107">
        <v>-105</v>
      </c>
      <c r="T59" s="107">
        <v>-95</v>
      </c>
      <c r="U59" s="107">
        <v>-95</v>
      </c>
      <c r="V59" s="107">
        <v>-90</v>
      </c>
      <c r="W59" s="107">
        <v>-90</v>
      </c>
      <c r="X59" s="107">
        <v>-85</v>
      </c>
      <c r="Y59" s="107">
        <v>-85</v>
      </c>
      <c r="Z59" s="107">
        <v>-80</v>
      </c>
      <c r="AA59" s="107">
        <v>-75</v>
      </c>
      <c r="AB59" s="107">
        <v>-70</v>
      </c>
      <c r="AC59" s="107">
        <v>-60</v>
      </c>
      <c r="AD59" s="107">
        <v>-60</v>
      </c>
      <c r="AE59" s="107">
        <v>-55</v>
      </c>
      <c r="AF59" s="107">
        <v>-55</v>
      </c>
      <c r="AG59" s="107">
        <v>-50</v>
      </c>
      <c r="AH59" s="107">
        <v>-50</v>
      </c>
      <c r="AI59" s="107">
        <v>-50</v>
      </c>
      <c r="AJ59" s="107">
        <v>-50</v>
      </c>
      <c r="AK59" s="107">
        <v>-40</v>
      </c>
      <c r="AL59" s="107">
        <v>-40</v>
      </c>
      <c r="AM59" s="107">
        <v>-40</v>
      </c>
      <c r="AN59" s="107">
        <v>-40</v>
      </c>
      <c r="AO59" s="107">
        <v>-40</v>
      </c>
      <c r="AP59" s="107">
        <v>-35</v>
      </c>
      <c r="AQ59" s="107">
        <v>-35</v>
      </c>
      <c r="AR59" s="107">
        <v>-35</v>
      </c>
      <c r="AS59" s="107">
        <v>-35</v>
      </c>
      <c r="AT59" s="107">
        <v>-30</v>
      </c>
      <c r="AU59" s="107">
        <v>-30</v>
      </c>
      <c r="AV59" s="107">
        <v>-25</v>
      </c>
      <c r="AW59" s="107">
        <v>-25</v>
      </c>
      <c r="AX59" s="107">
        <v>-25</v>
      </c>
      <c r="AY59" s="107">
        <v>-25</v>
      </c>
      <c r="AZ59" s="107">
        <v>-20</v>
      </c>
      <c r="BA59" s="107">
        <v>-20</v>
      </c>
      <c r="BB59" s="107">
        <v>-20</v>
      </c>
      <c r="BC59" s="107">
        <v>-15</v>
      </c>
      <c r="BD59" s="107">
        <v>-15</v>
      </c>
      <c r="BE59" s="107">
        <v>-10</v>
      </c>
      <c r="BF59" s="107">
        <v>-10</v>
      </c>
      <c r="BG59" s="106">
        <v>0</v>
      </c>
      <c r="BH59" s="107">
        <v>5</v>
      </c>
      <c r="BI59" s="107">
        <v>10</v>
      </c>
      <c r="BJ59" s="107">
        <v>15</v>
      </c>
      <c r="BK59" s="107">
        <v>15</v>
      </c>
      <c r="BL59" s="107">
        <v>15</v>
      </c>
      <c r="BM59" s="107">
        <v>25</v>
      </c>
      <c r="BN59" s="107">
        <v>25</v>
      </c>
      <c r="BO59" s="107">
        <v>30</v>
      </c>
      <c r="BP59" s="107">
        <v>30</v>
      </c>
      <c r="BQ59" s="107">
        <v>35</v>
      </c>
      <c r="BR59" s="107">
        <v>40</v>
      </c>
      <c r="BS59" s="107">
        <v>40</v>
      </c>
      <c r="BT59" s="107">
        <v>50</v>
      </c>
      <c r="BU59" s="107">
        <v>50</v>
      </c>
      <c r="BV59" s="107">
        <v>55</v>
      </c>
      <c r="BW59" s="107">
        <v>55</v>
      </c>
      <c r="BX59" s="107">
        <v>60</v>
      </c>
      <c r="BY59" s="107">
        <v>60</v>
      </c>
      <c r="BZ59" s="107">
        <v>65</v>
      </c>
      <c r="CA59" s="107">
        <v>65</v>
      </c>
      <c r="CB59" s="107">
        <v>70</v>
      </c>
      <c r="CC59" s="107">
        <v>85</v>
      </c>
      <c r="CD59" s="107">
        <v>85</v>
      </c>
      <c r="CE59" s="107">
        <v>85</v>
      </c>
      <c r="CF59" s="107">
        <v>90</v>
      </c>
      <c r="CG59" s="107">
        <v>95</v>
      </c>
      <c r="CH59" s="107">
        <v>100</v>
      </c>
      <c r="CI59" s="107">
        <v>105</v>
      </c>
      <c r="CJ59" s="107">
        <v>110</v>
      </c>
      <c r="CK59" s="107">
        <v>115</v>
      </c>
      <c r="CL59" s="107">
        <v>130</v>
      </c>
      <c r="CM59" s="107">
        <v>130</v>
      </c>
      <c r="CN59" s="107">
        <v>140</v>
      </c>
      <c r="CO59" s="107">
        <v>150</v>
      </c>
      <c r="CP59" s="107">
        <v>160</v>
      </c>
      <c r="CQ59" s="107">
        <v>160</v>
      </c>
      <c r="CR59" s="107">
        <v>165</v>
      </c>
      <c r="CS59" s="107">
        <v>170</v>
      </c>
      <c r="CT59" s="107">
        <v>175</v>
      </c>
      <c r="CU59" s="107">
        <v>180</v>
      </c>
      <c r="CV59" s="107">
        <v>180</v>
      </c>
      <c r="CW59" s="107">
        <v>185</v>
      </c>
      <c r="CX59" s="107">
        <v>192</v>
      </c>
      <c r="CY59" s="107">
        <v>195</v>
      </c>
      <c r="CZ59" s="107">
        <v>195</v>
      </c>
      <c r="DA59" s="107">
        <v>195</v>
      </c>
      <c r="DB59" s="107">
        <v>200</v>
      </c>
      <c r="DC59" s="107">
        <v>215</v>
      </c>
      <c r="DD59" s="107">
        <v>215</v>
      </c>
      <c r="DE59" s="107">
        <v>215</v>
      </c>
      <c r="DF59" s="107">
        <v>225</v>
      </c>
      <c r="DG59" s="107">
        <v>230</v>
      </c>
      <c r="DH59" s="107">
        <v>230</v>
      </c>
      <c r="DI59" s="107">
        <v>230</v>
      </c>
      <c r="DJ59" s="107">
        <v>235</v>
      </c>
      <c r="DK59" s="107">
        <v>245</v>
      </c>
      <c r="DL59" s="107">
        <v>245</v>
      </c>
      <c r="DM59" s="107">
        <v>245</v>
      </c>
      <c r="DN59" s="107">
        <v>245</v>
      </c>
      <c r="DO59" s="107">
        <v>250</v>
      </c>
      <c r="DP59" s="107">
        <v>255</v>
      </c>
      <c r="DQ59" s="107">
        <v>255</v>
      </c>
      <c r="DR59" s="107">
        <v>255</v>
      </c>
      <c r="DS59" s="107">
        <v>260</v>
      </c>
      <c r="DT59" s="107">
        <v>265</v>
      </c>
      <c r="DU59" s="107">
        <v>265</v>
      </c>
      <c r="DV59" s="107">
        <v>270</v>
      </c>
      <c r="DW59" s="107">
        <v>270</v>
      </c>
      <c r="DX59" s="107">
        <v>275</v>
      </c>
      <c r="DY59" s="107">
        <v>275</v>
      </c>
      <c r="DZ59" s="107">
        <v>285</v>
      </c>
      <c r="EA59" s="107">
        <v>285</v>
      </c>
      <c r="EB59" s="107">
        <v>290</v>
      </c>
      <c r="EC59" s="107">
        <v>295</v>
      </c>
      <c r="ED59" s="107">
        <v>300</v>
      </c>
      <c r="EE59" s="107">
        <v>305</v>
      </c>
      <c r="EF59" s="107">
        <v>305</v>
      </c>
      <c r="EG59" s="107">
        <v>305</v>
      </c>
      <c r="EH59" s="107">
        <v>305</v>
      </c>
      <c r="EI59" s="107">
        <v>310</v>
      </c>
      <c r="EJ59" s="107">
        <v>320</v>
      </c>
      <c r="EK59" s="107">
        <v>320</v>
      </c>
      <c r="EL59" s="107">
        <v>320</v>
      </c>
      <c r="EM59" s="107">
        <v>325</v>
      </c>
      <c r="EN59" s="107">
        <v>325</v>
      </c>
      <c r="EO59" s="107">
        <v>327</v>
      </c>
      <c r="EP59" s="107">
        <v>330</v>
      </c>
      <c r="EQ59" s="107">
        <v>335</v>
      </c>
      <c r="ER59" s="107">
        <v>335</v>
      </c>
      <c r="ES59" s="107">
        <v>340</v>
      </c>
      <c r="ET59" s="107">
        <v>340</v>
      </c>
      <c r="EU59" s="107">
        <v>345</v>
      </c>
      <c r="EV59" s="107">
        <v>347</v>
      </c>
      <c r="EW59" s="107">
        <v>355</v>
      </c>
      <c r="EX59" s="107">
        <v>355</v>
      </c>
      <c r="EY59" s="107">
        <v>360</v>
      </c>
      <c r="EZ59" s="107">
        <v>360</v>
      </c>
      <c r="FA59" s="107">
        <v>365</v>
      </c>
      <c r="FB59" s="107">
        <v>385</v>
      </c>
      <c r="FC59" s="107">
        <v>390</v>
      </c>
      <c r="FD59" s="107">
        <v>395</v>
      </c>
      <c r="FE59" s="107">
        <v>405</v>
      </c>
      <c r="FF59" s="107">
        <v>411</v>
      </c>
      <c r="FG59" s="107">
        <v>415</v>
      </c>
      <c r="FH59" s="107">
        <v>420</v>
      </c>
      <c r="FI59" s="107">
        <v>425</v>
      </c>
      <c r="FJ59" s="107">
        <v>455</v>
      </c>
      <c r="FK59" s="107">
        <v>465</v>
      </c>
      <c r="FL59" s="107">
        <v>484</v>
      </c>
      <c r="FM59" s="107">
        <v>500</v>
      </c>
      <c r="FN59" s="107">
        <v>514</v>
      </c>
      <c r="FO59" s="107">
        <v>520</v>
      </c>
      <c r="FP59" s="103">
        <v>605</v>
      </c>
    </row>
    <row r="60" spans="1:172">
      <c r="A60" s="104">
        <v>59</v>
      </c>
      <c r="B60" s="107">
        <v>-559</v>
      </c>
      <c r="C60" s="107">
        <v>-498</v>
      </c>
      <c r="D60" s="107">
        <v>-280</v>
      </c>
      <c r="E60" s="107">
        <v>-279</v>
      </c>
      <c r="F60" s="107">
        <v>-278</v>
      </c>
      <c r="G60" s="107">
        <v>-260</v>
      </c>
      <c r="H60" s="107">
        <v>-180</v>
      </c>
      <c r="I60" s="107">
        <v>-173</v>
      </c>
      <c r="J60" s="107">
        <v>-155</v>
      </c>
      <c r="K60" s="107">
        <v>-155</v>
      </c>
      <c r="L60" s="107">
        <v>-150</v>
      </c>
      <c r="M60" s="107">
        <v>-150</v>
      </c>
      <c r="N60" s="107">
        <v>-140</v>
      </c>
      <c r="O60" s="107">
        <v>-135</v>
      </c>
      <c r="P60" s="107">
        <v>-130</v>
      </c>
      <c r="Q60" s="107">
        <v>-125</v>
      </c>
      <c r="R60" s="107">
        <v>-115</v>
      </c>
      <c r="S60" s="107">
        <v>-110</v>
      </c>
      <c r="T60" s="107">
        <v>-100</v>
      </c>
      <c r="U60" s="107">
        <v>-100</v>
      </c>
      <c r="V60" s="107">
        <v>-95</v>
      </c>
      <c r="W60" s="107">
        <v>-95</v>
      </c>
      <c r="X60" s="107">
        <v>-90</v>
      </c>
      <c r="Y60" s="107">
        <v>-90</v>
      </c>
      <c r="Z60" s="107">
        <v>-85</v>
      </c>
      <c r="AA60" s="107">
        <v>-80</v>
      </c>
      <c r="AB60" s="107">
        <v>-75</v>
      </c>
      <c r="AC60" s="107">
        <v>-65</v>
      </c>
      <c r="AD60" s="107">
        <v>-65</v>
      </c>
      <c r="AE60" s="107">
        <v>-60</v>
      </c>
      <c r="AF60" s="107">
        <v>-60</v>
      </c>
      <c r="AG60" s="107">
        <v>-55</v>
      </c>
      <c r="AH60" s="107">
        <v>-55</v>
      </c>
      <c r="AI60" s="107">
        <v>-55</v>
      </c>
      <c r="AJ60" s="107">
        <v>-55</v>
      </c>
      <c r="AK60" s="107">
        <v>-45</v>
      </c>
      <c r="AL60" s="107">
        <v>-45</v>
      </c>
      <c r="AM60" s="107">
        <v>-45</v>
      </c>
      <c r="AN60" s="107">
        <v>-45</v>
      </c>
      <c r="AO60" s="107">
        <v>-45</v>
      </c>
      <c r="AP60" s="107">
        <v>-40</v>
      </c>
      <c r="AQ60" s="107">
        <v>-40</v>
      </c>
      <c r="AR60" s="107">
        <v>-40</v>
      </c>
      <c r="AS60" s="107">
        <v>-40</v>
      </c>
      <c r="AT60" s="107">
        <v>-35</v>
      </c>
      <c r="AU60" s="107">
        <v>-35</v>
      </c>
      <c r="AV60" s="107">
        <v>-30</v>
      </c>
      <c r="AW60" s="107">
        <v>-30</v>
      </c>
      <c r="AX60" s="107">
        <v>-30</v>
      </c>
      <c r="AY60" s="107">
        <v>-30</v>
      </c>
      <c r="AZ60" s="107">
        <v>-25</v>
      </c>
      <c r="BA60" s="107">
        <v>-25</v>
      </c>
      <c r="BB60" s="107">
        <v>-25</v>
      </c>
      <c r="BC60" s="107">
        <v>-20</v>
      </c>
      <c r="BD60" s="107">
        <v>-20</v>
      </c>
      <c r="BE60" s="107">
        <v>-15</v>
      </c>
      <c r="BF60" s="107">
        <v>-15</v>
      </c>
      <c r="BG60" s="107">
        <v>-5</v>
      </c>
      <c r="BH60" s="106">
        <v>0</v>
      </c>
      <c r="BI60" s="107">
        <v>5</v>
      </c>
      <c r="BJ60" s="107">
        <v>10</v>
      </c>
      <c r="BK60" s="107">
        <v>10</v>
      </c>
      <c r="BL60" s="107">
        <v>10</v>
      </c>
      <c r="BM60" s="107">
        <v>20</v>
      </c>
      <c r="BN60" s="107">
        <v>20</v>
      </c>
      <c r="BO60" s="107">
        <v>25</v>
      </c>
      <c r="BP60" s="107">
        <v>25</v>
      </c>
      <c r="BQ60" s="107">
        <v>30</v>
      </c>
      <c r="BR60" s="107">
        <v>35</v>
      </c>
      <c r="BS60" s="107">
        <v>35</v>
      </c>
      <c r="BT60" s="107">
        <v>45</v>
      </c>
      <c r="BU60" s="107">
        <v>45</v>
      </c>
      <c r="BV60" s="107">
        <v>50</v>
      </c>
      <c r="BW60" s="107">
        <v>50</v>
      </c>
      <c r="BX60" s="107">
        <v>55</v>
      </c>
      <c r="BY60" s="107">
        <v>55</v>
      </c>
      <c r="BZ60" s="107">
        <v>60</v>
      </c>
      <c r="CA60" s="107">
        <v>60</v>
      </c>
      <c r="CB60" s="107">
        <v>65</v>
      </c>
      <c r="CC60" s="107">
        <v>80</v>
      </c>
      <c r="CD60" s="107">
        <v>80</v>
      </c>
      <c r="CE60" s="107">
        <v>80</v>
      </c>
      <c r="CF60" s="107">
        <v>85</v>
      </c>
      <c r="CG60" s="107">
        <v>90</v>
      </c>
      <c r="CH60" s="107">
        <v>95</v>
      </c>
      <c r="CI60" s="107">
        <v>100</v>
      </c>
      <c r="CJ60" s="107">
        <v>105</v>
      </c>
      <c r="CK60" s="107">
        <v>110</v>
      </c>
      <c r="CL60" s="107">
        <v>125</v>
      </c>
      <c r="CM60" s="107">
        <v>125</v>
      </c>
      <c r="CN60" s="107">
        <v>135</v>
      </c>
      <c r="CO60" s="107">
        <v>145</v>
      </c>
      <c r="CP60" s="107">
        <v>155</v>
      </c>
      <c r="CQ60" s="107">
        <v>155</v>
      </c>
      <c r="CR60" s="107">
        <v>160</v>
      </c>
      <c r="CS60" s="107">
        <v>165</v>
      </c>
      <c r="CT60" s="107">
        <v>170</v>
      </c>
      <c r="CU60" s="107">
        <v>175</v>
      </c>
      <c r="CV60" s="107">
        <v>175</v>
      </c>
      <c r="CW60" s="107">
        <v>180</v>
      </c>
      <c r="CX60" s="107">
        <v>187</v>
      </c>
      <c r="CY60" s="107">
        <v>190</v>
      </c>
      <c r="CZ60" s="107">
        <v>190</v>
      </c>
      <c r="DA60" s="107">
        <v>190</v>
      </c>
      <c r="DB60" s="107">
        <v>195</v>
      </c>
      <c r="DC60" s="107">
        <v>210</v>
      </c>
      <c r="DD60" s="107">
        <v>210</v>
      </c>
      <c r="DE60" s="107">
        <v>210</v>
      </c>
      <c r="DF60" s="107">
        <v>220</v>
      </c>
      <c r="DG60" s="107">
        <v>225</v>
      </c>
      <c r="DH60" s="107">
        <v>225</v>
      </c>
      <c r="DI60" s="107">
        <v>225</v>
      </c>
      <c r="DJ60" s="107">
        <v>230</v>
      </c>
      <c r="DK60" s="107">
        <v>240</v>
      </c>
      <c r="DL60" s="107">
        <v>240</v>
      </c>
      <c r="DM60" s="107">
        <v>240</v>
      </c>
      <c r="DN60" s="107">
        <v>240</v>
      </c>
      <c r="DO60" s="107">
        <v>245</v>
      </c>
      <c r="DP60" s="107">
        <v>250</v>
      </c>
      <c r="DQ60" s="107">
        <v>250</v>
      </c>
      <c r="DR60" s="107">
        <v>250</v>
      </c>
      <c r="DS60" s="107">
        <v>255</v>
      </c>
      <c r="DT60" s="107">
        <v>260</v>
      </c>
      <c r="DU60" s="107">
        <v>260</v>
      </c>
      <c r="DV60" s="107">
        <v>265</v>
      </c>
      <c r="DW60" s="107">
        <v>265</v>
      </c>
      <c r="DX60" s="107">
        <v>270</v>
      </c>
      <c r="DY60" s="107">
        <v>270</v>
      </c>
      <c r="DZ60" s="107">
        <v>280</v>
      </c>
      <c r="EA60" s="107">
        <v>280</v>
      </c>
      <c r="EB60" s="107">
        <v>285</v>
      </c>
      <c r="EC60" s="107">
        <v>290</v>
      </c>
      <c r="ED60" s="107">
        <v>295</v>
      </c>
      <c r="EE60" s="107">
        <v>300</v>
      </c>
      <c r="EF60" s="107">
        <v>300</v>
      </c>
      <c r="EG60" s="107">
        <v>300</v>
      </c>
      <c r="EH60" s="107">
        <v>300</v>
      </c>
      <c r="EI60" s="107">
        <v>305</v>
      </c>
      <c r="EJ60" s="107">
        <v>315</v>
      </c>
      <c r="EK60" s="107">
        <v>315</v>
      </c>
      <c r="EL60" s="107">
        <v>315</v>
      </c>
      <c r="EM60" s="107">
        <v>320</v>
      </c>
      <c r="EN60" s="107">
        <v>320</v>
      </c>
      <c r="EO60" s="107">
        <v>322</v>
      </c>
      <c r="EP60" s="107">
        <v>325</v>
      </c>
      <c r="EQ60" s="107">
        <v>330</v>
      </c>
      <c r="ER60" s="107">
        <v>330</v>
      </c>
      <c r="ES60" s="107">
        <v>335</v>
      </c>
      <c r="ET60" s="107">
        <v>335</v>
      </c>
      <c r="EU60" s="107">
        <v>340</v>
      </c>
      <c r="EV60" s="107">
        <v>342</v>
      </c>
      <c r="EW60" s="107">
        <v>350</v>
      </c>
      <c r="EX60" s="107">
        <v>350</v>
      </c>
      <c r="EY60" s="107">
        <v>355</v>
      </c>
      <c r="EZ60" s="107">
        <v>355</v>
      </c>
      <c r="FA60" s="107">
        <v>360</v>
      </c>
      <c r="FB60" s="107">
        <v>380</v>
      </c>
      <c r="FC60" s="107">
        <v>385</v>
      </c>
      <c r="FD60" s="107">
        <v>390</v>
      </c>
      <c r="FE60" s="107">
        <v>400</v>
      </c>
      <c r="FF60" s="107">
        <v>406</v>
      </c>
      <c r="FG60" s="107">
        <v>410</v>
      </c>
      <c r="FH60" s="107">
        <v>415</v>
      </c>
      <c r="FI60" s="107">
        <v>420</v>
      </c>
      <c r="FJ60" s="107">
        <v>450</v>
      </c>
      <c r="FK60" s="107">
        <v>460</v>
      </c>
      <c r="FL60" s="107">
        <v>479</v>
      </c>
      <c r="FM60" s="107">
        <v>495</v>
      </c>
      <c r="FN60" s="107">
        <v>509</v>
      </c>
      <c r="FO60" s="107">
        <v>515</v>
      </c>
      <c r="FP60" s="103">
        <v>600</v>
      </c>
    </row>
    <row r="61" spans="1:172">
      <c r="A61" s="104">
        <v>60</v>
      </c>
      <c r="B61" s="107">
        <v>-564</v>
      </c>
      <c r="C61" s="107">
        <v>-503</v>
      </c>
      <c r="D61" s="107">
        <v>-285</v>
      </c>
      <c r="E61" s="107">
        <v>-284</v>
      </c>
      <c r="F61" s="107">
        <v>-283</v>
      </c>
      <c r="G61" s="107">
        <v>-265</v>
      </c>
      <c r="H61" s="107">
        <v>-185</v>
      </c>
      <c r="I61" s="107">
        <v>-178</v>
      </c>
      <c r="J61" s="107">
        <v>-160</v>
      </c>
      <c r="K61" s="107">
        <v>-160</v>
      </c>
      <c r="L61" s="107">
        <v>-155</v>
      </c>
      <c r="M61" s="107">
        <v>-155</v>
      </c>
      <c r="N61" s="107">
        <v>-145</v>
      </c>
      <c r="O61" s="107">
        <v>-140</v>
      </c>
      <c r="P61" s="107">
        <v>-135</v>
      </c>
      <c r="Q61" s="107">
        <v>-130</v>
      </c>
      <c r="R61" s="107">
        <v>-120</v>
      </c>
      <c r="S61" s="107">
        <v>-115</v>
      </c>
      <c r="T61" s="107">
        <v>-105</v>
      </c>
      <c r="U61" s="107">
        <v>-105</v>
      </c>
      <c r="V61" s="107">
        <v>-100</v>
      </c>
      <c r="W61" s="107">
        <v>-100</v>
      </c>
      <c r="X61" s="107">
        <v>-95</v>
      </c>
      <c r="Y61" s="107">
        <v>-95</v>
      </c>
      <c r="Z61" s="107">
        <v>-90</v>
      </c>
      <c r="AA61" s="107">
        <v>-85</v>
      </c>
      <c r="AB61" s="107">
        <v>-80</v>
      </c>
      <c r="AC61" s="107">
        <v>-70</v>
      </c>
      <c r="AD61" s="107">
        <v>-70</v>
      </c>
      <c r="AE61" s="107">
        <v>-65</v>
      </c>
      <c r="AF61" s="107">
        <v>-65</v>
      </c>
      <c r="AG61" s="107">
        <v>-60</v>
      </c>
      <c r="AH61" s="107">
        <v>-60</v>
      </c>
      <c r="AI61" s="107">
        <v>-60</v>
      </c>
      <c r="AJ61" s="107">
        <v>-60</v>
      </c>
      <c r="AK61" s="107">
        <v>-50</v>
      </c>
      <c r="AL61" s="107">
        <v>-50</v>
      </c>
      <c r="AM61" s="107">
        <v>-50</v>
      </c>
      <c r="AN61" s="107">
        <v>-50</v>
      </c>
      <c r="AO61" s="107">
        <v>-50</v>
      </c>
      <c r="AP61" s="107">
        <v>-45</v>
      </c>
      <c r="AQ61" s="107">
        <v>-45</v>
      </c>
      <c r="AR61" s="107">
        <v>-45</v>
      </c>
      <c r="AS61" s="107">
        <v>-45</v>
      </c>
      <c r="AT61" s="107">
        <v>-40</v>
      </c>
      <c r="AU61" s="107">
        <v>-40</v>
      </c>
      <c r="AV61" s="107">
        <v>-35</v>
      </c>
      <c r="AW61" s="107">
        <v>-35</v>
      </c>
      <c r="AX61" s="107">
        <v>-35</v>
      </c>
      <c r="AY61" s="107">
        <v>-35</v>
      </c>
      <c r="AZ61" s="107">
        <v>-30</v>
      </c>
      <c r="BA61" s="107">
        <v>-30</v>
      </c>
      <c r="BB61" s="107">
        <v>-30</v>
      </c>
      <c r="BC61" s="107">
        <v>-25</v>
      </c>
      <c r="BD61" s="107">
        <v>-25</v>
      </c>
      <c r="BE61" s="107">
        <v>-20</v>
      </c>
      <c r="BF61" s="107">
        <v>-20</v>
      </c>
      <c r="BG61" s="107">
        <v>-10</v>
      </c>
      <c r="BH61" s="107">
        <v>-5</v>
      </c>
      <c r="BI61" s="106">
        <v>0</v>
      </c>
      <c r="BJ61" s="107">
        <v>5</v>
      </c>
      <c r="BK61" s="107">
        <v>5</v>
      </c>
      <c r="BL61" s="107">
        <v>5</v>
      </c>
      <c r="BM61" s="107">
        <v>15</v>
      </c>
      <c r="BN61" s="107">
        <v>15</v>
      </c>
      <c r="BO61" s="107">
        <v>20</v>
      </c>
      <c r="BP61" s="107">
        <v>20</v>
      </c>
      <c r="BQ61" s="107">
        <v>25</v>
      </c>
      <c r="BR61" s="107">
        <v>30</v>
      </c>
      <c r="BS61" s="107">
        <v>30</v>
      </c>
      <c r="BT61" s="107">
        <v>40</v>
      </c>
      <c r="BU61" s="107">
        <v>40</v>
      </c>
      <c r="BV61" s="107">
        <v>45</v>
      </c>
      <c r="BW61" s="107">
        <v>45</v>
      </c>
      <c r="BX61" s="107">
        <v>50</v>
      </c>
      <c r="BY61" s="107">
        <v>50</v>
      </c>
      <c r="BZ61" s="107">
        <v>55</v>
      </c>
      <c r="CA61" s="107">
        <v>55</v>
      </c>
      <c r="CB61" s="107">
        <v>60</v>
      </c>
      <c r="CC61" s="107">
        <v>75</v>
      </c>
      <c r="CD61" s="107">
        <v>75</v>
      </c>
      <c r="CE61" s="107">
        <v>75</v>
      </c>
      <c r="CF61" s="107">
        <v>80</v>
      </c>
      <c r="CG61" s="107">
        <v>85</v>
      </c>
      <c r="CH61" s="107">
        <v>90</v>
      </c>
      <c r="CI61" s="107">
        <v>95</v>
      </c>
      <c r="CJ61" s="107">
        <v>100</v>
      </c>
      <c r="CK61" s="107">
        <v>105</v>
      </c>
      <c r="CL61" s="107">
        <v>120</v>
      </c>
      <c r="CM61" s="107">
        <v>120</v>
      </c>
      <c r="CN61" s="107">
        <v>130</v>
      </c>
      <c r="CO61" s="107">
        <v>140</v>
      </c>
      <c r="CP61" s="107">
        <v>150</v>
      </c>
      <c r="CQ61" s="107">
        <v>150</v>
      </c>
      <c r="CR61" s="107">
        <v>155</v>
      </c>
      <c r="CS61" s="107">
        <v>160</v>
      </c>
      <c r="CT61" s="107">
        <v>165</v>
      </c>
      <c r="CU61" s="107">
        <v>170</v>
      </c>
      <c r="CV61" s="107">
        <v>170</v>
      </c>
      <c r="CW61" s="107">
        <v>175</v>
      </c>
      <c r="CX61" s="107">
        <v>182</v>
      </c>
      <c r="CY61" s="107">
        <v>185</v>
      </c>
      <c r="CZ61" s="107">
        <v>185</v>
      </c>
      <c r="DA61" s="107">
        <v>185</v>
      </c>
      <c r="DB61" s="107">
        <v>190</v>
      </c>
      <c r="DC61" s="107">
        <v>205</v>
      </c>
      <c r="DD61" s="107">
        <v>205</v>
      </c>
      <c r="DE61" s="107">
        <v>205</v>
      </c>
      <c r="DF61" s="107">
        <v>215</v>
      </c>
      <c r="DG61" s="107">
        <v>220</v>
      </c>
      <c r="DH61" s="107">
        <v>220</v>
      </c>
      <c r="DI61" s="107">
        <v>220</v>
      </c>
      <c r="DJ61" s="107">
        <v>225</v>
      </c>
      <c r="DK61" s="107">
        <v>235</v>
      </c>
      <c r="DL61" s="107">
        <v>235</v>
      </c>
      <c r="DM61" s="107">
        <v>235</v>
      </c>
      <c r="DN61" s="107">
        <v>235</v>
      </c>
      <c r="DO61" s="107">
        <v>240</v>
      </c>
      <c r="DP61" s="107">
        <v>245</v>
      </c>
      <c r="DQ61" s="107">
        <v>245</v>
      </c>
      <c r="DR61" s="107">
        <v>245</v>
      </c>
      <c r="DS61" s="107">
        <v>250</v>
      </c>
      <c r="DT61" s="107">
        <v>255</v>
      </c>
      <c r="DU61" s="107">
        <v>255</v>
      </c>
      <c r="DV61" s="107">
        <v>260</v>
      </c>
      <c r="DW61" s="107">
        <v>260</v>
      </c>
      <c r="DX61" s="107">
        <v>265</v>
      </c>
      <c r="DY61" s="107">
        <v>265</v>
      </c>
      <c r="DZ61" s="107">
        <v>275</v>
      </c>
      <c r="EA61" s="107">
        <v>275</v>
      </c>
      <c r="EB61" s="107">
        <v>280</v>
      </c>
      <c r="EC61" s="107">
        <v>285</v>
      </c>
      <c r="ED61" s="107">
        <v>290</v>
      </c>
      <c r="EE61" s="107">
        <v>295</v>
      </c>
      <c r="EF61" s="107">
        <v>295</v>
      </c>
      <c r="EG61" s="107">
        <v>295</v>
      </c>
      <c r="EH61" s="107">
        <v>295</v>
      </c>
      <c r="EI61" s="107">
        <v>300</v>
      </c>
      <c r="EJ61" s="107">
        <v>310</v>
      </c>
      <c r="EK61" s="107">
        <v>310</v>
      </c>
      <c r="EL61" s="107">
        <v>310</v>
      </c>
      <c r="EM61" s="107">
        <v>315</v>
      </c>
      <c r="EN61" s="107">
        <v>315</v>
      </c>
      <c r="EO61" s="107">
        <v>317</v>
      </c>
      <c r="EP61" s="107">
        <v>320</v>
      </c>
      <c r="EQ61" s="107">
        <v>325</v>
      </c>
      <c r="ER61" s="107">
        <v>325</v>
      </c>
      <c r="ES61" s="107">
        <v>330</v>
      </c>
      <c r="ET61" s="107">
        <v>330</v>
      </c>
      <c r="EU61" s="107">
        <v>335</v>
      </c>
      <c r="EV61" s="107">
        <v>337</v>
      </c>
      <c r="EW61" s="107">
        <v>345</v>
      </c>
      <c r="EX61" s="107">
        <v>345</v>
      </c>
      <c r="EY61" s="107">
        <v>350</v>
      </c>
      <c r="EZ61" s="107">
        <v>350</v>
      </c>
      <c r="FA61" s="107">
        <v>355</v>
      </c>
      <c r="FB61" s="107">
        <v>375</v>
      </c>
      <c r="FC61" s="107">
        <v>380</v>
      </c>
      <c r="FD61" s="107">
        <v>385</v>
      </c>
      <c r="FE61" s="107">
        <v>395</v>
      </c>
      <c r="FF61" s="107">
        <v>401</v>
      </c>
      <c r="FG61" s="107">
        <v>405</v>
      </c>
      <c r="FH61" s="107">
        <v>410</v>
      </c>
      <c r="FI61" s="107">
        <v>415</v>
      </c>
      <c r="FJ61" s="107">
        <v>445</v>
      </c>
      <c r="FK61" s="107">
        <v>455</v>
      </c>
      <c r="FL61" s="107">
        <v>474</v>
      </c>
      <c r="FM61" s="107">
        <v>490</v>
      </c>
      <c r="FN61" s="107">
        <v>504</v>
      </c>
      <c r="FO61" s="107">
        <v>510</v>
      </c>
      <c r="FP61" s="103">
        <v>595</v>
      </c>
    </row>
    <row r="62" spans="1:172">
      <c r="A62" s="104">
        <v>61</v>
      </c>
      <c r="B62" s="107">
        <v>-569</v>
      </c>
      <c r="C62" s="107">
        <v>-508</v>
      </c>
      <c r="D62" s="107">
        <v>-290</v>
      </c>
      <c r="E62" s="107">
        <v>-289</v>
      </c>
      <c r="F62" s="107">
        <v>-288</v>
      </c>
      <c r="G62" s="107">
        <v>-270</v>
      </c>
      <c r="H62" s="107">
        <v>-190</v>
      </c>
      <c r="I62" s="107">
        <v>-183</v>
      </c>
      <c r="J62" s="107">
        <v>-165</v>
      </c>
      <c r="K62" s="107">
        <v>-165</v>
      </c>
      <c r="L62" s="107">
        <v>-160</v>
      </c>
      <c r="M62" s="107">
        <v>-160</v>
      </c>
      <c r="N62" s="107">
        <v>-150</v>
      </c>
      <c r="O62" s="107">
        <v>-145</v>
      </c>
      <c r="P62" s="107">
        <v>-140</v>
      </c>
      <c r="Q62" s="107">
        <v>-135</v>
      </c>
      <c r="R62" s="107">
        <v>-125</v>
      </c>
      <c r="S62" s="107">
        <v>-120</v>
      </c>
      <c r="T62" s="107">
        <v>-110</v>
      </c>
      <c r="U62" s="107">
        <v>-110</v>
      </c>
      <c r="V62" s="107">
        <v>-105</v>
      </c>
      <c r="W62" s="107">
        <v>-105</v>
      </c>
      <c r="X62" s="107">
        <v>-100</v>
      </c>
      <c r="Y62" s="107">
        <v>-100</v>
      </c>
      <c r="Z62" s="107">
        <v>-95</v>
      </c>
      <c r="AA62" s="107">
        <v>-90</v>
      </c>
      <c r="AB62" s="107">
        <v>-85</v>
      </c>
      <c r="AC62" s="107">
        <v>-75</v>
      </c>
      <c r="AD62" s="107">
        <v>-75</v>
      </c>
      <c r="AE62" s="107">
        <v>-70</v>
      </c>
      <c r="AF62" s="107">
        <v>-70</v>
      </c>
      <c r="AG62" s="107">
        <v>-65</v>
      </c>
      <c r="AH62" s="107">
        <v>-65</v>
      </c>
      <c r="AI62" s="107">
        <v>-65</v>
      </c>
      <c r="AJ62" s="107">
        <v>-65</v>
      </c>
      <c r="AK62" s="107">
        <v>-55</v>
      </c>
      <c r="AL62" s="107">
        <v>-55</v>
      </c>
      <c r="AM62" s="107">
        <v>-55</v>
      </c>
      <c r="AN62" s="107">
        <v>-55</v>
      </c>
      <c r="AO62" s="107">
        <v>-55</v>
      </c>
      <c r="AP62" s="107">
        <v>-50</v>
      </c>
      <c r="AQ62" s="107">
        <v>-50</v>
      </c>
      <c r="AR62" s="107">
        <v>-50</v>
      </c>
      <c r="AS62" s="107">
        <v>-50</v>
      </c>
      <c r="AT62" s="107">
        <v>-45</v>
      </c>
      <c r="AU62" s="107">
        <v>-45</v>
      </c>
      <c r="AV62" s="107">
        <v>-40</v>
      </c>
      <c r="AW62" s="107">
        <v>-40</v>
      </c>
      <c r="AX62" s="107">
        <v>-40</v>
      </c>
      <c r="AY62" s="107">
        <v>-40</v>
      </c>
      <c r="AZ62" s="107">
        <v>-35</v>
      </c>
      <c r="BA62" s="107">
        <v>-35</v>
      </c>
      <c r="BB62" s="107">
        <v>-35</v>
      </c>
      <c r="BC62" s="107">
        <v>-30</v>
      </c>
      <c r="BD62" s="107">
        <v>-30</v>
      </c>
      <c r="BE62" s="107">
        <v>-25</v>
      </c>
      <c r="BF62" s="107">
        <v>-25</v>
      </c>
      <c r="BG62" s="107">
        <v>-15</v>
      </c>
      <c r="BH62" s="107">
        <v>-10</v>
      </c>
      <c r="BI62" s="107">
        <v>-5</v>
      </c>
      <c r="BJ62" s="106">
        <v>0</v>
      </c>
      <c r="BK62" s="107">
        <v>0</v>
      </c>
      <c r="BL62" s="107">
        <v>0</v>
      </c>
      <c r="BM62" s="107">
        <v>10</v>
      </c>
      <c r="BN62" s="107">
        <v>10</v>
      </c>
      <c r="BO62" s="107">
        <v>15</v>
      </c>
      <c r="BP62" s="107">
        <v>15</v>
      </c>
      <c r="BQ62" s="107">
        <v>20</v>
      </c>
      <c r="BR62" s="107">
        <v>25</v>
      </c>
      <c r="BS62" s="107">
        <v>25</v>
      </c>
      <c r="BT62" s="107">
        <v>35</v>
      </c>
      <c r="BU62" s="107">
        <v>35</v>
      </c>
      <c r="BV62" s="107">
        <v>40</v>
      </c>
      <c r="BW62" s="107">
        <v>40</v>
      </c>
      <c r="BX62" s="107">
        <v>45</v>
      </c>
      <c r="BY62" s="107">
        <v>45</v>
      </c>
      <c r="BZ62" s="107">
        <v>50</v>
      </c>
      <c r="CA62" s="107">
        <v>50</v>
      </c>
      <c r="CB62" s="107">
        <v>55</v>
      </c>
      <c r="CC62" s="107">
        <v>70</v>
      </c>
      <c r="CD62" s="107">
        <v>70</v>
      </c>
      <c r="CE62" s="107">
        <v>70</v>
      </c>
      <c r="CF62" s="107">
        <v>75</v>
      </c>
      <c r="CG62" s="107">
        <v>80</v>
      </c>
      <c r="CH62" s="107">
        <v>85</v>
      </c>
      <c r="CI62" s="107">
        <v>90</v>
      </c>
      <c r="CJ62" s="107">
        <v>95</v>
      </c>
      <c r="CK62" s="107">
        <v>100</v>
      </c>
      <c r="CL62" s="107">
        <v>115</v>
      </c>
      <c r="CM62" s="107">
        <v>115</v>
      </c>
      <c r="CN62" s="107">
        <v>125</v>
      </c>
      <c r="CO62" s="107">
        <v>135</v>
      </c>
      <c r="CP62" s="107">
        <v>145</v>
      </c>
      <c r="CQ62" s="107">
        <v>145</v>
      </c>
      <c r="CR62" s="107">
        <v>150</v>
      </c>
      <c r="CS62" s="107">
        <v>155</v>
      </c>
      <c r="CT62" s="107">
        <v>160</v>
      </c>
      <c r="CU62" s="107">
        <v>165</v>
      </c>
      <c r="CV62" s="107">
        <v>165</v>
      </c>
      <c r="CW62" s="107">
        <v>170</v>
      </c>
      <c r="CX62" s="107">
        <v>177</v>
      </c>
      <c r="CY62" s="107">
        <v>180</v>
      </c>
      <c r="CZ62" s="107">
        <v>180</v>
      </c>
      <c r="DA62" s="107">
        <v>180</v>
      </c>
      <c r="DB62" s="107">
        <v>185</v>
      </c>
      <c r="DC62" s="107">
        <v>200</v>
      </c>
      <c r="DD62" s="107">
        <v>200</v>
      </c>
      <c r="DE62" s="107">
        <v>200</v>
      </c>
      <c r="DF62" s="107">
        <v>210</v>
      </c>
      <c r="DG62" s="107">
        <v>215</v>
      </c>
      <c r="DH62" s="107">
        <v>215</v>
      </c>
      <c r="DI62" s="107">
        <v>215</v>
      </c>
      <c r="DJ62" s="107">
        <v>220</v>
      </c>
      <c r="DK62" s="107">
        <v>230</v>
      </c>
      <c r="DL62" s="107">
        <v>230</v>
      </c>
      <c r="DM62" s="107">
        <v>230</v>
      </c>
      <c r="DN62" s="107">
        <v>230</v>
      </c>
      <c r="DO62" s="107">
        <v>235</v>
      </c>
      <c r="DP62" s="107">
        <v>240</v>
      </c>
      <c r="DQ62" s="107">
        <v>240</v>
      </c>
      <c r="DR62" s="107">
        <v>240</v>
      </c>
      <c r="DS62" s="107">
        <v>245</v>
      </c>
      <c r="DT62" s="107">
        <v>250</v>
      </c>
      <c r="DU62" s="107">
        <v>250</v>
      </c>
      <c r="DV62" s="107">
        <v>255</v>
      </c>
      <c r="DW62" s="107">
        <v>255</v>
      </c>
      <c r="DX62" s="107">
        <v>260</v>
      </c>
      <c r="DY62" s="107">
        <v>260</v>
      </c>
      <c r="DZ62" s="107">
        <v>270</v>
      </c>
      <c r="EA62" s="107">
        <v>270</v>
      </c>
      <c r="EB62" s="107">
        <v>275</v>
      </c>
      <c r="EC62" s="107">
        <v>280</v>
      </c>
      <c r="ED62" s="107">
        <v>285</v>
      </c>
      <c r="EE62" s="107">
        <v>290</v>
      </c>
      <c r="EF62" s="107">
        <v>290</v>
      </c>
      <c r="EG62" s="107">
        <v>290</v>
      </c>
      <c r="EH62" s="107">
        <v>290</v>
      </c>
      <c r="EI62" s="107">
        <v>295</v>
      </c>
      <c r="EJ62" s="107">
        <v>305</v>
      </c>
      <c r="EK62" s="107">
        <v>305</v>
      </c>
      <c r="EL62" s="107">
        <v>305</v>
      </c>
      <c r="EM62" s="107">
        <v>310</v>
      </c>
      <c r="EN62" s="107">
        <v>310</v>
      </c>
      <c r="EO62" s="107">
        <v>312</v>
      </c>
      <c r="EP62" s="107">
        <v>315</v>
      </c>
      <c r="EQ62" s="107">
        <v>320</v>
      </c>
      <c r="ER62" s="107">
        <v>320</v>
      </c>
      <c r="ES62" s="107">
        <v>325</v>
      </c>
      <c r="ET62" s="107">
        <v>325</v>
      </c>
      <c r="EU62" s="107">
        <v>330</v>
      </c>
      <c r="EV62" s="107">
        <v>332</v>
      </c>
      <c r="EW62" s="107">
        <v>340</v>
      </c>
      <c r="EX62" s="107">
        <v>340</v>
      </c>
      <c r="EY62" s="107">
        <v>345</v>
      </c>
      <c r="EZ62" s="107">
        <v>345</v>
      </c>
      <c r="FA62" s="107">
        <v>350</v>
      </c>
      <c r="FB62" s="107">
        <v>370</v>
      </c>
      <c r="FC62" s="107">
        <v>375</v>
      </c>
      <c r="FD62" s="107">
        <v>380</v>
      </c>
      <c r="FE62" s="107">
        <v>390</v>
      </c>
      <c r="FF62" s="107">
        <v>396</v>
      </c>
      <c r="FG62" s="107">
        <v>400</v>
      </c>
      <c r="FH62" s="107">
        <v>405</v>
      </c>
      <c r="FI62" s="107">
        <v>410</v>
      </c>
      <c r="FJ62" s="107">
        <v>440</v>
      </c>
      <c r="FK62" s="107">
        <v>450</v>
      </c>
      <c r="FL62" s="107">
        <v>469</v>
      </c>
      <c r="FM62" s="107">
        <v>485</v>
      </c>
      <c r="FN62" s="107">
        <v>499</v>
      </c>
      <c r="FO62" s="107">
        <v>505</v>
      </c>
      <c r="FP62" s="103">
        <v>590</v>
      </c>
    </row>
    <row r="63" spans="1:172">
      <c r="A63" s="104">
        <v>62</v>
      </c>
      <c r="B63" s="107">
        <v>-569</v>
      </c>
      <c r="C63" s="107">
        <v>-508</v>
      </c>
      <c r="D63" s="107">
        <v>-290</v>
      </c>
      <c r="E63" s="107">
        <v>-289</v>
      </c>
      <c r="F63" s="107">
        <v>-288</v>
      </c>
      <c r="G63" s="107">
        <v>-270</v>
      </c>
      <c r="H63" s="107">
        <v>-190</v>
      </c>
      <c r="I63" s="107">
        <v>-183</v>
      </c>
      <c r="J63" s="107">
        <v>-165</v>
      </c>
      <c r="K63" s="107">
        <v>-165</v>
      </c>
      <c r="L63" s="107">
        <v>-160</v>
      </c>
      <c r="M63" s="107">
        <v>-160</v>
      </c>
      <c r="N63" s="107">
        <v>-150</v>
      </c>
      <c r="O63" s="107">
        <v>-145</v>
      </c>
      <c r="P63" s="107">
        <v>-140</v>
      </c>
      <c r="Q63" s="107">
        <v>-135</v>
      </c>
      <c r="R63" s="107">
        <v>-125</v>
      </c>
      <c r="S63" s="107">
        <v>-120</v>
      </c>
      <c r="T63" s="107">
        <v>-110</v>
      </c>
      <c r="U63" s="107">
        <v>-110</v>
      </c>
      <c r="V63" s="107">
        <v>-105</v>
      </c>
      <c r="W63" s="107">
        <v>-105</v>
      </c>
      <c r="X63" s="107">
        <v>-100</v>
      </c>
      <c r="Y63" s="107">
        <v>-100</v>
      </c>
      <c r="Z63" s="107">
        <v>-95</v>
      </c>
      <c r="AA63" s="107">
        <v>-90</v>
      </c>
      <c r="AB63" s="107">
        <v>-85</v>
      </c>
      <c r="AC63" s="107">
        <v>-75</v>
      </c>
      <c r="AD63" s="107">
        <v>-75</v>
      </c>
      <c r="AE63" s="107">
        <v>-70</v>
      </c>
      <c r="AF63" s="107">
        <v>-70</v>
      </c>
      <c r="AG63" s="107">
        <v>-65</v>
      </c>
      <c r="AH63" s="107">
        <v>-65</v>
      </c>
      <c r="AI63" s="107">
        <v>-65</v>
      </c>
      <c r="AJ63" s="107">
        <v>-65</v>
      </c>
      <c r="AK63" s="107">
        <v>-55</v>
      </c>
      <c r="AL63" s="107">
        <v>-55</v>
      </c>
      <c r="AM63" s="107">
        <v>-55</v>
      </c>
      <c r="AN63" s="107">
        <v>-55</v>
      </c>
      <c r="AO63" s="107">
        <v>-55</v>
      </c>
      <c r="AP63" s="107">
        <v>-50</v>
      </c>
      <c r="AQ63" s="107">
        <v>-50</v>
      </c>
      <c r="AR63" s="107">
        <v>-50</v>
      </c>
      <c r="AS63" s="107">
        <v>-50</v>
      </c>
      <c r="AT63" s="107">
        <v>-45</v>
      </c>
      <c r="AU63" s="107">
        <v>-45</v>
      </c>
      <c r="AV63" s="107">
        <v>-40</v>
      </c>
      <c r="AW63" s="107">
        <v>-40</v>
      </c>
      <c r="AX63" s="107">
        <v>-40</v>
      </c>
      <c r="AY63" s="107">
        <v>-40</v>
      </c>
      <c r="AZ63" s="107">
        <v>-35</v>
      </c>
      <c r="BA63" s="107">
        <v>-35</v>
      </c>
      <c r="BB63" s="107">
        <v>-35</v>
      </c>
      <c r="BC63" s="107">
        <v>-30</v>
      </c>
      <c r="BD63" s="107">
        <v>-30</v>
      </c>
      <c r="BE63" s="107">
        <v>-25</v>
      </c>
      <c r="BF63" s="107">
        <v>-25</v>
      </c>
      <c r="BG63" s="107">
        <v>-15</v>
      </c>
      <c r="BH63" s="107">
        <v>-10</v>
      </c>
      <c r="BI63" s="107">
        <v>-5</v>
      </c>
      <c r="BJ63" s="107">
        <v>0</v>
      </c>
      <c r="BK63" s="106">
        <v>0</v>
      </c>
      <c r="BL63" s="107">
        <v>0</v>
      </c>
      <c r="BM63" s="107">
        <v>10</v>
      </c>
      <c r="BN63" s="107">
        <v>10</v>
      </c>
      <c r="BO63" s="107">
        <v>15</v>
      </c>
      <c r="BP63" s="107">
        <v>15</v>
      </c>
      <c r="BQ63" s="107">
        <v>20</v>
      </c>
      <c r="BR63" s="107">
        <v>25</v>
      </c>
      <c r="BS63" s="107">
        <v>25</v>
      </c>
      <c r="BT63" s="107">
        <v>35</v>
      </c>
      <c r="BU63" s="107">
        <v>35</v>
      </c>
      <c r="BV63" s="107">
        <v>40</v>
      </c>
      <c r="BW63" s="107">
        <v>40</v>
      </c>
      <c r="BX63" s="107">
        <v>45</v>
      </c>
      <c r="BY63" s="107">
        <v>45</v>
      </c>
      <c r="BZ63" s="107">
        <v>50</v>
      </c>
      <c r="CA63" s="107">
        <v>50</v>
      </c>
      <c r="CB63" s="107">
        <v>55</v>
      </c>
      <c r="CC63" s="107">
        <v>70</v>
      </c>
      <c r="CD63" s="107">
        <v>70</v>
      </c>
      <c r="CE63" s="107">
        <v>70</v>
      </c>
      <c r="CF63" s="107">
        <v>75</v>
      </c>
      <c r="CG63" s="107">
        <v>80</v>
      </c>
      <c r="CH63" s="107">
        <v>85</v>
      </c>
      <c r="CI63" s="107">
        <v>90</v>
      </c>
      <c r="CJ63" s="107">
        <v>95</v>
      </c>
      <c r="CK63" s="107">
        <v>100</v>
      </c>
      <c r="CL63" s="107">
        <v>115</v>
      </c>
      <c r="CM63" s="107">
        <v>115</v>
      </c>
      <c r="CN63" s="107">
        <v>125</v>
      </c>
      <c r="CO63" s="107">
        <v>135</v>
      </c>
      <c r="CP63" s="107">
        <v>145</v>
      </c>
      <c r="CQ63" s="107">
        <v>145</v>
      </c>
      <c r="CR63" s="107">
        <v>150</v>
      </c>
      <c r="CS63" s="107">
        <v>155</v>
      </c>
      <c r="CT63" s="107">
        <v>160</v>
      </c>
      <c r="CU63" s="107">
        <v>165</v>
      </c>
      <c r="CV63" s="107">
        <v>165</v>
      </c>
      <c r="CW63" s="107">
        <v>170</v>
      </c>
      <c r="CX63" s="107">
        <v>177</v>
      </c>
      <c r="CY63" s="107">
        <v>180</v>
      </c>
      <c r="CZ63" s="107">
        <v>180</v>
      </c>
      <c r="DA63" s="107">
        <v>180</v>
      </c>
      <c r="DB63" s="107">
        <v>185</v>
      </c>
      <c r="DC63" s="107">
        <v>200</v>
      </c>
      <c r="DD63" s="107">
        <v>200</v>
      </c>
      <c r="DE63" s="107">
        <v>200</v>
      </c>
      <c r="DF63" s="107">
        <v>210</v>
      </c>
      <c r="DG63" s="107">
        <v>215</v>
      </c>
      <c r="DH63" s="107">
        <v>215</v>
      </c>
      <c r="DI63" s="107">
        <v>215</v>
      </c>
      <c r="DJ63" s="107">
        <v>220</v>
      </c>
      <c r="DK63" s="107">
        <v>230</v>
      </c>
      <c r="DL63" s="107">
        <v>230</v>
      </c>
      <c r="DM63" s="107">
        <v>230</v>
      </c>
      <c r="DN63" s="107">
        <v>230</v>
      </c>
      <c r="DO63" s="107">
        <v>235</v>
      </c>
      <c r="DP63" s="107">
        <v>240</v>
      </c>
      <c r="DQ63" s="107">
        <v>240</v>
      </c>
      <c r="DR63" s="107">
        <v>240</v>
      </c>
      <c r="DS63" s="107">
        <v>245</v>
      </c>
      <c r="DT63" s="107">
        <v>250</v>
      </c>
      <c r="DU63" s="107">
        <v>250</v>
      </c>
      <c r="DV63" s="107">
        <v>255</v>
      </c>
      <c r="DW63" s="107">
        <v>255</v>
      </c>
      <c r="DX63" s="107">
        <v>260</v>
      </c>
      <c r="DY63" s="107">
        <v>260</v>
      </c>
      <c r="DZ63" s="107">
        <v>270</v>
      </c>
      <c r="EA63" s="107">
        <v>270</v>
      </c>
      <c r="EB63" s="107">
        <v>275</v>
      </c>
      <c r="EC63" s="107">
        <v>280</v>
      </c>
      <c r="ED63" s="107">
        <v>285</v>
      </c>
      <c r="EE63" s="107">
        <v>290</v>
      </c>
      <c r="EF63" s="107">
        <v>290</v>
      </c>
      <c r="EG63" s="107">
        <v>290</v>
      </c>
      <c r="EH63" s="107">
        <v>290</v>
      </c>
      <c r="EI63" s="107">
        <v>295</v>
      </c>
      <c r="EJ63" s="107">
        <v>305</v>
      </c>
      <c r="EK63" s="107">
        <v>305</v>
      </c>
      <c r="EL63" s="107">
        <v>305</v>
      </c>
      <c r="EM63" s="107">
        <v>310</v>
      </c>
      <c r="EN63" s="107">
        <v>310</v>
      </c>
      <c r="EO63" s="107">
        <v>312</v>
      </c>
      <c r="EP63" s="107">
        <v>315</v>
      </c>
      <c r="EQ63" s="107">
        <v>320</v>
      </c>
      <c r="ER63" s="107">
        <v>320</v>
      </c>
      <c r="ES63" s="107">
        <v>325</v>
      </c>
      <c r="ET63" s="107">
        <v>325</v>
      </c>
      <c r="EU63" s="107">
        <v>330</v>
      </c>
      <c r="EV63" s="107">
        <v>332</v>
      </c>
      <c r="EW63" s="107">
        <v>340</v>
      </c>
      <c r="EX63" s="107">
        <v>340</v>
      </c>
      <c r="EY63" s="107">
        <v>345</v>
      </c>
      <c r="EZ63" s="107">
        <v>345</v>
      </c>
      <c r="FA63" s="107">
        <v>350</v>
      </c>
      <c r="FB63" s="107">
        <v>370</v>
      </c>
      <c r="FC63" s="107">
        <v>375</v>
      </c>
      <c r="FD63" s="107">
        <v>380</v>
      </c>
      <c r="FE63" s="107">
        <v>390</v>
      </c>
      <c r="FF63" s="107">
        <v>396</v>
      </c>
      <c r="FG63" s="107">
        <v>400</v>
      </c>
      <c r="FH63" s="107">
        <v>405</v>
      </c>
      <c r="FI63" s="107">
        <v>410</v>
      </c>
      <c r="FJ63" s="107">
        <v>440</v>
      </c>
      <c r="FK63" s="107">
        <v>450</v>
      </c>
      <c r="FL63" s="107">
        <v>469</v>
      </c>
      <c r="FM63" s="107">
        <v>485</v>
      </c>
      <c r="FN63" s="107">
        <v>499</v>
      </c>
      <c r="FO63" s="107">
        <v>505</v>
      </c>
      <c r="FP63" s="103">
        <v>590</v>
      </c>
    </row>
    <row r="64" spans="1:172">
      <c r="A64" s="104">
        <v>63</v>
      </c>
      <c r="B64" s="107">
        <v>-569</v>
      </c>
      <c r="C64" s="107">
        <v>-508</v>
      </c>
      <c r="D64" s="107">
        <v>-290</v>
      </c>
      <c r="E64" s="107">
        <v>-289</v>
      </c>
      <c r="F64" s="107">
        <v>-288</v>
      </c>
      <c r="G64" s="107">
        <v>-270</v>
      </c>
      <c r="H64" s="107">
        <v>-190</v>
      </c>
      <c r="I64" s="107">
        <v>-183</v>
      </c>
      <c r="J64" s="107">
        <v>-165</v>
      </c>
      <c r="K64" s="107">
        <v>-165</v>
      </c>
      <c r="L64" s="107">
        <v>-160</v>
      </c>
      <c r="M64" s="107">
        <v>-160</v>
      </c>
      <c r="N64" s="107">
        <v>-150</v>
      </c>
      <c r="O64" s="107">
        <v>-145</v>
      </c>
      <c r="P64" s="107">
        <v>-140</v>
      </c>
      <c r="Q64" s="107">
        <v>-135</v>
      </c>
      <c r="R64" s="107">
        <v>-125</v>
      </c>
      <c r="S64" s="107">
        <v>-120</v>
      </c>
      <c r="T64" s="107">
        <v>-110</v>
      </c>
      <c r="U64" s="107">
        <v>-110</v>
      </c>
      <c r="V64" s="107">
        <v>-105</v>
      </c>
      <c r="W64" s="107">
        <v>-105</v>
      </c>
      <c r="X64" s="107">
        <v>-100</v>
      </c>
      <c r="Y64" s="107">
        <v>-100</v>
      </c>
      <c r="Z64" s="107">
        <v>-95</v>
      </c>
      <c r="AA64" s="107">
        <v>-90</v>
      </c>
      <c r="AB64" s="107">
        <v>-85</v>
      </c>
      <c r="AC64" s="107">
        <v>-75</v>
      </c>
      <c r="AD64" s="107">
        <v>-75</v>
      </c>
      <c r="AE64" s="107">
        <v>-70</v>
      </c>
      <c r="AF64" s="107">
        <v>-70</v>
      </c>
      <c r="AG64" s="107">
        <v>-65</v>
      </c>
      <c r="AH64" s="107">
        <v>-65</v>
      </c>
      <c r="AI64" s="107">
        <v>-65</v>
      </c>
      <c r="AJ64" s="107">
        <v>-65</v>
      </c>
      <c r="AK64" s="107">
        <v>-55</v>
      </c>
      <c r="AL64" s="107">
        <v>-55</v>
      </c>
      <c r="AM64" s="107">
        <v>-55</v>
      </c>
      <c r="AN64" s="107">
        <v>-55</v>
      </c>
      <c r="AO64" s="107">
        <v>-55</v>
      </c>
      <c r="AP64" s="107">
        <v>-50</v>
      </c>
      <c r="AQ64" s="107">
        <v>-50</v>
      </c>
      <c r="AR64" s="107">
        <v>-50</v>
      </c>
      <c r="AS64" s="107">
        <v>-50</v>
      </c>
      <c r="AT64" s="107">
        <v>-45</v>
      </c>
      <c r="AU64" s="107">
        <v>-45</v>
      </c>
      <c r="AV64" s="107">
        <v>-40</v>
      </c>
      <c r="AW64" s="107">
        <v>-40</v>
      </c>
      <c r="AX64" s="107">
        <v>-40</v>
      </c>
      <c r="AY64" s="107">
        <v>-40</v>
      </c>
      <c r="AZ64" s="107">
        <v>-35</v>
      </c>
      <c r="BA64" s="107">
        <v>-35</v>
      </c>
      <c r="BB64" s="107">
        <v>-35</v>
      </c>
      <c r="BC64" s="107">
        <v>-30</v>
      </c>
      <c r="BD64" s="107">
        <v>-30</v>
      </c>
      <c r="BE64" s="107">
        <v>-25</v>
      </c>
      <c r="BF64" s="107">
        <v>-25</v>
      </c>
      <c r="BG64" s="107">
        <v>-15</v>
      </c>
      <c r="BH64" s="107">
        <v>-10</v>
      </c>
      <c r="BI64" s="107">
        <v>-5</v>
      </c>
      <c r="BJ64" s="107">
        <v>0</v>
      </c>
      <c r="BK64" s="107">
        <v>0</v>
      </c>
      <c r="BL64" s="106">
        <v>0</v>
      </c>
      <c r="BM64" s="107">
        <v>10</v>
      </c>
      <c r="BN64" s="107">
        <v>10</v>
      </c>
      <c r="BO64" s="107">
        <v>15</v>
      </c>
      <c r="BP64" s="107">
        <v>15</v>
      </c>
      <c r="BQ64" s="107">
        <v>20</v>
      </c>
      <c r="BR64" s="107">
        <v>25</v>
      </c>
      <c r="BS64" s="107">
        <v>25</v>
      </c>
      <c r="BT64" s="107">
        <v>35</v>
      </c>
      <c r="BU64" s="107">
        <v>35</v>
      </c>
      <c r="BV64" s="107">
        <v>40</v>
      </c>
      <c r="BW64" s="107">
        <v>40</v>
      </c>
      <c r="BX64" s="107">
        <v>45</v>
      </c>
      <c r="BY64" s="107">
        <v>45</v>
      </c>
      <c r="BZ64" s="107">
        <v>50</v>
      </c>
      <c r="CA64" s="107">
        <v>50</v>
      </c>
      <c r="CB64" s="107">
        <v>55</v>
      </c>
      <c r="CC64" s="107">
        <v>70</v>
      </c>
      <c r="CD64" s="107">
        <v>70</v>
      </c>
      <c r="CE64" s="107">
        <v>70</v>
      </c>
      <c r="CF64" s="107">
        <v>75</v>
      </c>
      <c r="CG64" s="107">
        <v>80</v>
      </c>
      <c r="CH64" s="107">
        <v>85</v>
      </c>
      <c r="CI64" s="107">
        <v>90</v>
      </c>
      <c r="CJ64" s="107">
        <v>95</v>
      </c>
      <c r="CK64" s="107">
        <v>100</v>
      </c>
      <c r="CL64" s="107">
        <v>115</v>
      </c>
      <c r="CM64" s="107">
        <v>115</v>
      </c>
      <c r="CN64" s="107">
        <v>125</v>
      </c>
      <c r="CO64" s="107">
        <v>135</v>
      </c>
      <c r="CP64" s="107">
        <v>145</v>
      </c>
      <c r="CQ64" s="107">
        <v>145</v>
      </c>
      <c r="CR64" s="107">
        <v>150</v>
      </c>
      <c r="CS64" s="107">
        <v>155</v>
      </c>
      <c r="CT64" s="107">
        <v>160</v>
      </c>
      <c r="CU64" s="107">
        <v>165</v>
      </c>
      <c r="CV64" s="107">
        <v>165</v>
      </c>
      <c r="CW64" s="107">
        <v>170</v>
      </c>
      <c r="CX64" s="107">
        <v>177</v>
      </c>
      <c r="CY64" s="107">
        <v>180</v>
      </c>
      <c r="CZ64" s="107">
        <v>180</v>
      </c>
      <c r="DA64" s="107">
        <v>180</v>
      </c>
      <c r="DB64" s="107">
        <v>185</v>
      </c>
      <c r="DC64" s="107">
        <v>200</v>
      </c>
      <c r="DD64" s="107">
        <v>200</v>
      </c>
      <c r="DE64" s="107">
        <v>200</v>
      </c>
      <c r="DF64" s="107">
        <v>210</v>
      </c>
      <c r="DG64" s="107">
        <v>215</v>
      </c>
      <c r="DH64" s="107">
        <v>215</v>
      </c>
      <c r="DI64" s="107">
        <v>215</v>
      </c>
      <c r="DJ64" s="107">
        <v>220</v>
      </c>
      <c r="DK64" s="107">
        <v>230</v>
      </c>
      <c r="DL64" s="107">
        <v>230</v>
      </c>
      <c r="DM64" s="107">
        <v>230</v>
      </c>
      <c r="DN64" s="107">
        <v>230</v>
      </c>
      <c r="DO64" s="107">
        <v>235</v>
      </c>
      <c r="DP64" s="107">
        <v>240</v>
      </c>
      <c r="DQ64" s="107">
        <v>240</v>
      </c>
      <c r="DR64" s="107">
        <v>240</v>
      </c>
      <c r="DS64" s="107">
        <v>245</v>
      </c>
      <c r="DT64" s="107">
        <v>250</v>
      </c>
      <c r="DU64" s="107">
        <v>250</v>
      </c>
      <c r="DV64" s="107">
        <v>255</v>
      </c>
      <c r="DW64" s="107">
        <v>255</v>
      </c>
      <c r="DX64" s="107">
        <v>260</v>
      </c>
      <c r="DY64" s="107">
        <v>260</v>
      </c>
      <c r="DZ64" s="107">
        <v>270</v>
      </c>
      <c r="EA64" s="107">
        <v>270</v>
      </c>
      <c r="EB64" s="107">
        <v>275</v>
      </c>
      <c r="EC64" s="107">
        <v>280</v>
      </c>
      <c r="ED64" s="107">
        <v>285</v>
      </c>
      <c r="EE64" s="107">
        <v>290</v>
      </c>
      <c r="EF64" s="107">
        <v>290</v>
      </c>
      <c r="EG64" s="107">
        <v>290</v>
      </c>
      <c r="EH64" s="107">
        <v>290</v>
      </c>
      <c r="EI64" s="107">
        <v>295</v>
      </c>
      <c r="EJ64" s="107">
        <v>305</v>
      </c>
      <c r="EK64" s="107">
        <v>305</v>
      </c>
      <c r="EL64" s="107">
        <v>305</v>
      </c>
      <c r="EM64" s="107">
        <v>310</v>
      </c>
      <c r="EN64" s="107">
        <v>310</v>
      </c>
      <c r="EO64" s="107">
        <v>312</v>
      </c>
      <c r="EP64" s="107">
        <v>315</v>
      </c>
      <c r="EQ64" s="107">
        <v>320</v>
      </c>
      <c r="ER64" s="107">
        <v>320</v>
      </c>
      <c r="ES64" s="107">
        <v>325</v>
      </c>
      <c r="ET64" s="107">
        <v>325</v>
      </c>
      <c r="EU64" s="107">
        <v>330</v>
      </c>
      <c r="EV64" s="107">
        <v>332</v>
      </c>
      <c r="EW64" s="107">
        <v>340</v>
      </c>
      <c r="EX64" s="107">
        <v>340</v>
      </c>
      <c r="EY64" s="107">
        <v>345</v>
      </c>
      <c r="EZ64" s="107">
        <v>345</v>
      </c>
      <c r="FA64" s="107">
        <v>350</v>
      </c>
      <c r="FB64" s="107">
        <v>370</v>
      </c>
      <c r="FC64" s="107">
        <v>375</v>
      </c>
      <c r="FD64" s="107">
        <v>380</v>
      </c>
      <c r="FE64" s="107">
        <v>390</v>
      </c>
      <c r="FF64" s="107">
        <v>396</v>
      </c>
      <c r="FG64" s="107">
        <v>400</v>
      </c>
      <c r="FH64" s="107">
        <v>405</v>
      </c>
      <c r="FI64" s="107">
        <v>410</v>
      </c>
      <c r="FJ64" s="107">
        <v>440</v>
      </c>
      <c r="FK64" s="107">
        <v>450</v>
      </c>
      <c r="FL64" s="107">
        <v>469</v>
      </c>
      <c r="FM64" s="107">
        <v>485</v>
      </c>
      <c r="FN64" s="107">
        <v>499</v>
      </c>
      <c r="FO64" s="107">
        <v>505</v>
      </c>
      <c r="FP64" s="103">
        <v>590</v>
      </c>
    </row>
    <row r="65" spans="1:172">
      <c r="A65" s="104">
        <v>64</v>
      </c>
      <c r="B65" s="107">
        <v>-579</v>
      </c>
      <c r="C65" s="107">
        <v>-518</v>
      </c>
      <c r="D65" s="107">
        <v>-300</v>
      </c>
      <c r="E65" s="107">
        <v>-299</v>
      </c>
      <c r="F65" s="107">
        <v>-298</v>
      </c>
      <c r="G65" s="107">
        <v>-280</v>
      </c>
      <c r="H65" s="107">
        <v>-200</v>
      </c>
      <c r="I65" s="107">
        <v>-193</v>
      </c>
      <c r="J65" s="107">
        <v>-175</v>
      </c>
      <c r="K65" s="107">
        <v>-175</v>
      </c>
      <c r="L65" s="107">
        <v>-170</v>
      </c>
      <c r="M65" s="107">
        <v>-170</v>
      </c>
      <c r="N65" s="107">
        <v>-160</v>
      </c>
      <c r="O65" s="107">
        <v>-155</v>
      </c>
      <c r="P65" s="107">
        <v>-150</v>
      </c>
      <c r="Q65" s="107">
        <v>-145</v>
      </c>
      <c r="R65" s="107">
        <v>-135</v>
      </c>
      <c r="S65" s="107">
        <v>-130</v>
      </c>
      <c r="T65" s="107">
        <v>-120</v>
      </c>
      <c r="U65" s="107">
        <v>-120</v>
      </c>
      <c r="V65" s="107">
        <v>-115</v>
      </c>
      <c r="W65" s="107">
        <v>-115</v>
      </c>
      <c r="X65" s="107">
        <v>-110</v>
      </c>
      <c r="Y65" s="107">
        <v>-110</v>
      </c>
      <c r="Z65" s="107">
        <v>-105</v>
      </c>
      <c r="AA65" s="107">
        <v>-100</v>
      </c>
      <c r="AB65" s="107">
        <v>-95</v>
      </c>
      <c r="AC65" s="107">
        <v>-85</v>
      </c>
      <c r="AD65" s="107">
        <v>-85</v>
      </c>
      <c r="AE65" s="107">
        <v>-80</v>
      </c>
      <c r="AF65" s="107">
        <v>-80</v>
      </c>
      <c r="AG65" s="107">
        <v>-75</v>
      </c>
      <c r="AH65" s="107">
        <v>-75</v>
      </c>
      <c r="AI65" s="107">
        <v>-75</v>
      </c>
      <c r="AJ65" s="107">
        <v>-75</v>
      </c>
      <c r="AK65" s="107">
        <v>-65</v>
      </c>
      <c r="AL65" s="107">
        <v>-65</v>
      </c>
      <c r="AM65" s="107">
        <v>-65</v>
      </c>
      <c r="AN65" s="107">
        <v>-65</v>
      </c>
      <c r="AO65" s="107">
        <v>-65</v>
      </c>
      <c r="AP65" s="107">
        <v>-60</v>
      </c>
      <c r="AQ65" s="107">
        <v>-60</v>
      </c>
      <c r="AR65" s="107">
        <v>-60</v>
      </c>
      <c r="AS65" s="107">
        <v>-60</v>
      </c>
      <c r="AT65" s="107">
        <v>-55</v>
      </c>
      <c r="AU65" s="107">
        <v>-55</v>
      </c>
      <c r="AV65" s="107">
        <v>-50</v>
      </c>
      <c r="AW65" s="107">
        <v>-50</v>
      </c>
      <c r="AX65" s="107">
        <v>-50</v>
      </c>
      <c r="AY65" s="107">
        <v>-50</v>
      </c>
      <c r="AZ65" s="107">
        <v>-45</v>
      </c>
      <c r="BA65" s="107">
        <v>-45</v>
      </c>
      <c r="BB65" s="107">
        <v>-45</v>
      </c>
      <c r="BC65" s="107">
        <v>-40</v>
      </c>
      <c r="BD65" s="107">
        <v>-40</v>
      </c>
      <c r="BE65" s="107">
        <v>-35</v>
      </c>
      <c r="BF65" s="107">
        <v>-35</v>
      </c>
      <c r="BG65" s="107">
        <v>-25</v>
      </c>
      <c r="BH65" s="107">
        <v>-20</v>
      </c>
      <c r="BI65" s="107">
        <v>-15</v>
      </c>
      <c r="BJ65" s="107">
        <v>-10</v>
      </c>
      <c r="BK65" s="107">
        <v>-10</v>
      </c>
      <c r="BL65" s="107">
        <v>-10</v>
      </c>
      <c r="BM65" s="106">
        <v>0</v>
      </c>
      <c r="BN65" s="107">
        <v>0</v>
      </c>
      <c r="BO65" s="107">
        <v>5</v>
      </c>
      <c r="BP65" s="107">
        <v>5</v>
      </c>
      <c r="BQ65" s="107">
        <v>10</v>
      </c>
      <c r="BR65" s="107">
        <v>15</v>
      </c>
      <c r="BS65" s="107">
        <v>15</v>
      </c>
      <c r="BT65" s="107">
        <v>25</v>
      </c>
      <c r="BU65" s="107">
        <v>25</v>
      </c>
      <c r="BV65" s="107">
        <v>30</v>
      </c>
      <c r="BW65" s="107">
        <v>30</v>
      </c>
      <c r="BX65" s="107">
        <v>35</v>
      </c>
      <c r="BY65" s="107">
        <v>35</v>
      </c>
      <c r="BZ65" s="107">
        <v>40</v>
      </c>
      <c r="CA65" s="107">
        <v>40</v>
      </c>
      <c r="CB65" s="107">
        <v>45</v>
      </c>
      <c r="CC65" s="107">
        <v>60</v>
      </c>
      <c r="CD65" s="107">
        <v>60</v>
      </c>
      <c r="CE65" s="107">
        <v>60</v>
      </c>
      <c r="CF65" s="107">
        <v>65</v>
      </c>
      <c r="CG65" s="107">
        <v>70</v>
      </c>
      <c r="CH65" s="107">
        <v>75</v>
      </c>
      <c r="CI65" s="107">
        <v>80</v>
      </c>
      <c r="CJ65" s="107">
        <v>85</v>
      </c>
      <c r="CK65" s="107">
        <v>90</v>
      </c>
      <c r="CL65" s="107">
        <v>105</v>
      </c>
      <c r="CM65" s="107">
        <v>105</v>
      </c>
      <c r="CN65" s="107">
        <v>115</v>
      </c>
      <c r="CO65" s="107">
        <v>125</v>
      </c>
      <c r="CP65" s="107">
        <v>135</v>
      </c>
      <c r="CQ65" s="107">
        <v>135</v>
      </c>
      <c r="CR65" s="107">
        <v>140</v>
      </c>
      <c r="CS65" s="107">
        <v>145</v>
      </c>
      <c r="CT65" s="107">
        <v>150</v>
      </c>
      <c r="CU65" s="107">
        <v>155</v>
      </c>
      <c r="CV65" s="107">
        <v>155</v>
      </c>
      <c r="CW65" s="107">
        <v>160</v>
      </c>
      <c r="CX65" s="107">
        <v>167</v>
      </c>
      <c r="CY65" s="107">
        <v>170</v>
      </c>
      <c r="CZ65" s="107">
        <v>170</v>
      </c>
      <c r="DA65" s="107">
        <v>170</v>
      </c>
      <c r="DB65" s="107">
        <v>175</v>
      </c>
      <c r="DC65" s="107">
        <v>190</v>
      </c>
      <c r="DD65" s="107">
        <v>190</v>
      </c>
      <c r="DE65" s="107">
        <v>190</v>
      </c>
      <c r="DF65" s="107">
        <v>200</v>
      </c>
      <c r="DG65" s="107">
        <v>205</v>
      </c>
      <c r="DH65" s="107">
        <v>205</v>
      </c>
      <c r="DI65" s="107">
        <v>205</v>
      </c>
      <c r="DJ65" s="107">
        <v>210</v>
      </c>
      <c r="DK65" s="107">
        <v>220</v>
      </c>
      <c r="DL65" s="107">
        <v>220</v>
      </c>
      <c r="DM65" s="107">
        <v>220</v>
      </c>
      <c r="DN65" s="107">
        <v>220</v>
      </c>
      <c r="DO65" s="107">
        <v>225</v>
      </c>
      <c r="DP65" s="107">
        <v>230</v>
      </c>
      <c r="DQ65" s="107">
        <v>230</v>
      </c>
      <c r="DR65" s="107">
        <v>230</v>
      </c>
      <c r="DS65" s="107">
        <v>235</v>
      </c>
      <c r="DT65" s="107">
        <v>240</v>
      </c>
      <c r="DU65" s="107">
        <v>240</v>
      </c>
      <c r="DV65" s="107">
        <v>245</v>
      </c>
      <c r="DW65" s="107">
        <v>245</v>
      </c>
      <c r="DX65" s="107">
        <v>250</v>
      </c>
      <c r="DY65" s="107">
        <v>250</v>
      </c>
      <c r="DZ65" s="107">
        <v>260</v>
      </c>
      <c r="EA65" s="107">
        <v>260</v>
      </c>
      <c r="EB65" s="107">
        <v>265</v>
      </c>
      <c r="EC65" s="107">
        <v>270</v>
      </c>
      <c r="ED65" s="107">
        <v>275</v>
      </c>
      <c r="EE65" s="107">
        <v>280</v>
      </c>
      <c r="EF65" s="107">
        <v>280</v>
      </c>
      <c r="EG65" s="107">
        <v>280</v>
      </c>
      <c r="EH65" s="107">
        <v>280</v>
      </c>
      <c r="EI65" s="107">
        <v>285</v>
      </c>
      <c r="EJ65" s="107">
        <v>295</v>
      </c>
      <c r="EK65" s="107">
        <v>295</v>
      </c>
      <c r="EL65" s="107">
        <v>295</v>
      </c>
      <c r="EM65" s="107">
        <v>300</v>
      </c>
      <c r="EN65" s="107">
        <v>300</v>
      </c>
      <c r="EO65" s="107">
        <v>302</v>
      </c>
      <c r="EP65" s="107">
        <v>305</v>
      </c>
      <c r="EQ65" s="107">
        <v>310</v>
      </c>
      <c r="ER65" s="107">
        <v>310</v>
      </c>
      <c r="ES65" s="107">
        <v>315</v>
      </c>
      <c r="ET65" s="107">
        <v>315</v>
      </c>
      <c r="EU65" s="107">
        <v>320</v>
      </c>
      <c r="EV65" s="107">
        <v>322</v>
      </c>
      <c r="EW65" s="107">
        <v>330</v>
      </c>
      <c r="EX65" s="107">
        <v>330</v>
      </c>
      <c r="EY65" s="107">
        <v>335</v>
      </c>
      <c r="EZ65" s="107">
        <v>335</v>
      </c>
      <c r="FA65" s="107">
        <v>340</v>
      </c>
      <c r="FB65" s="107">
        <v>360</v>
      </c>
      <c r="FC65" s="107">
        <v>365</v>
      </c>
      <c r="FD65" s="107">
        <v>370</v>
      </c>
      <c r="FE65" s="107">
        <v>380</v>
      </c>
      <c r="FF65" s="107">
        <v>386</v>
      </c>
      <c r="FG65" s="107">
        <v>390</v>
      </c>
      <c r="FH65" s="107">
        <v>395</v>
      </c>
      <c r="FI65" s="107">
        <v>400</v>
      </c>
      <c r="FJ65" s="107">
        <v>430</v>
      </c>
      <c r="FK65" s="107">
        <v>440</v>
      </c>
      <c r="FL65" s="107">
        <v>459</v>
      </c>
      <c r="FM65" s="107">
        <v>475</v>
      </c>
      <c r="FN65" s="107">
        <v>489</v>
      </c>
      <c r="FO65" s="107">
        <v>495</v>
      </c>
      <c r="FP65" s="103">
        <v>580</v>
      </c>
    </row>
    <row r="66" spans="1:172">
      <c r="A66" s="104">
        <v>65</v>
      </c>
      <c r="B66" s="107">
        <v>-579</v>
      </c>
      <c r="C66" s="107">
        <v>-518</v>
      </c>
      <c r="D66" s="107">
        <v>-300</v>
      </c>
      <c r="E66" s="107">
        <v>-299</v>
      </c>
      <c r="F66" s="107">
        <v>-298</v>
      </c>
      <c r="G66" s="107">
        <v>-280</v>
      </c>
      <c r="H66" s="107">
        <v>-200</v>
      </c>
      <c r="I66" s="107">
        <v>-193</v>
      </c>
      <c r="J66" s="107">
        <v>-175</v>
      </c>
      <c r="K66" s="107">
        <v>-175</v>
      </c>
      <c r="L66" s="107">
        <v>-170</v>
      </c>
      <c r="M66" s="107">
        <v>-170</v>
      </c>
      <c r="N66" s="107">
        <v>-160</v>
      </c>
      <c r="O66" s="107">
        <v>-155</v>
      </c>
      <c r="P66" s="107">
        <v>-150</v>
      </c>
      <c r="Q66" s="107">
        <v>-145</v>
      </c>
      <c r="R66" s="107">
        <v>-135</v>
      </c>
      <c r="S66" s="107">
        <v>-130</v>
      </c>
      <c r="T66" s="107">
        <v>-120</v>
      </c>
      <c r="U66" s="107">
        <v>-120</v>
      </c>
      <c r="V66" s="107">
        <v>-115</v>
      </c>
      <c r="W66" s="107">
        <v>-115</v>
      </c>
      <c r="X66" s="107">
        <v>-110</v>
      </c>
      <c r="Y66" s="107">
        <v>-110</v>
      </c>
      <c r="Z66" s="107">
        <v>-105</v>
      </c>
      <c r="AA66" s="107">
        <v>-100</v>
      </c>
      <c r="AB66" s="107">
        <v>-95</v>
      </c>
      <c r="AC66" s="107">
        <v>-85</v>
      </c>
      <c r="AD66" s="107">
        <v>-85</v>
      </c>
      <c r="AE66" s="107">
        <v>-80</v>
      </c>
      <c r="AF66" s="107">
        <v>-80</v>
      </c>
      <c r="AG66" s="107">
        <v>-75</v>
      </c>
      <c r="AH66" s="107">
        <v>-75</v>
      </c>
      <c r="AI66" s="107">
        <v>-75</v>
      </c>
      <c r="AJ66" s="107">
        <v>-75</v>
      </c>
      <c r="AK66" s="107">
        <v>-65</v>
      </c>
      <c r="AL66" s="107">
        <v>-65</v>
      </c>
      <c r="AM66" s="107">
        <v>-65</v>
      </c>
      <c r="AN66" s="107">
        <v>-65</v>
      </c>
      <c r="AO66" s="107">
        <v>-65</v>
      </c>
      <c r="AP66" s="107">
        <v>-60</v>
      </c>
      <c r="AQ66" s="107">
        <v>-60</v>
      </c>
      <c r="AR66" s="107">
        <v>-60</v>
      </c>
      <c r="AS66" s="107">
        <v>-60</v>
      </c>
      <c r="AT66" s="107">
        <v>-55</v>
      </c>
      <c r="AU66" s="107">
        <v>-55</v>
      </c>
      <c r="AV66" s="107">
        <v>-50</v>
      </c>
      <c r="AW66" s="107">
        <v>-50</v>
      </c>
      <c r="AX66" s="107">
        <v>-50</v>
      </c>
      <c r="AY66" s="107">
        <v>-50</v>
      </c>
      <c r="AZ66" s="107">
        <v>-45</v>
      </c>
      <c r="BA66" s="107">
        <v>-45</v>
      </c>
      <c r="BB66" s="107">
        <v>-45</v>
      </c>
      <c r="BC66" s="107">
        <v>-40</v>
      </c>
      <c r="BD66" s="107">
        <v>-40</v>
      </c>
      <c r="BE66" s="107">
        <v>-35</v>
      </c>
      <c r="BF66" s="107">
        <v>-35</v>
      </c>
      <c r="BG66" s="107">
        <v>-25</v>
      </c>
      <c r="BH66" s="107">
        <v>-20</v>
      </c>
      <c r="BI66" s="107">
        <v>-15</v>
      </c>
      <c r="BJ66" s="107">
        <v>-10</v>
      </c>
      <c r="BK66" s="107">
        <v>-10</v>
      </c>
      <c r="BL66" s="107">
        <v>-10</v>
      </c>
      <c r="BM66" s="107">
        <v>0</v>
      </c>
      <c r="BN66" s="106">
        <v>0</v>
      </c>
      <c r="BO66" s="107">
        <v>5</v>
      </c>
      <c r="BP66" s="107">
        <v>5</v>
      </c>
      <c r="BQ66" s="107">
        <v>10</v>
      </c>
      <c r="BR66" s="107">
        <v>15</v>
      </c>
      <c r="BS66" s="107">
        <v>15</v>
      </c>
      <c r="BT66" s="107">
        <v>25</v>
      </c>
      <c r="BU66" s="107">
        <v>25</v>
      </c>
      <c r="BV66" s="107">
        <v>30</v>
      </c>
      <c r="BW66" s="107">
        <v>30</v>
      </c>
      <c r="BX66" s="107">
        <v>35</v>
      </c>
      <c r="BY66" s="107">
        <v>35</v>
      </c>
      <c r="BZ66" s="107">
        <v>40</v>
      </c>
      <c r="CA66" s="107">
        <v>40</v>
      </c>
      <c r="CB66" s="107">
        <v>45</v>
      </c>
      <c r="CC66" s="107">
        <v>60</v>
      </c>
      <c r="CD66" s="107">
        <v>60</v>
      </c>
      <c r="CE66" s="107">
        <v>60</v>
      </c>
      <c r="CF66" s="107">
        <v>65</v>
      </c>
      <c r="CG66" s="107">
        <v>70</v>
      </c>
      <c r="CH66" s="107">
        <v>75</v>
      </c>
      <c r="CI66" s="107">
        <v>80</v>
      </c>
      <c r="CJ66" s="107">
        <v>85</v>
      </c>
      <c r="CK66" s="107">
        <v>90</v>
      </c>
      <c r="CL66" s="107">
        <v>105</v>
      </c>
      <c r="CM66" s="107">
        <v>105</v>
      </c>
      <c r="CN66" s="107">
        <v>115</v>
      </c>
      <c r="CO66" s="107">
        <v>125</v>
      </c>
      <c r="CP66" s="107">
        <v>135</v>
      </c>
      <c r="CQ66" s="107">
        <v>135</v>
      </c>
      <c r="CR66" s="107">
        <v>140</v>
      </c>
      <c r="CS66" s="107">
        <v>145</v>
      </c>
      <c r="CT66" s="107">
        <v>150</v>
      </c>
      <c r="CU66" s="107">
        <v>155</v>
      </c>
      <c r="CV66" s="107">
        <v>155</v>
      </c>
      <c r="CW66" s="107">
        <v>160</v>
      </c>
      <c r="CX66" s="107">
        <v>167</v>
      </c>
      <c r="CY66" s="107">
        <v>170</v>
      </c>
      <c r="CZ66" s="107">
        <v>170</v>
      </c>
      <c r="DA66" s="107">
        <v>170</v>
      </c>
      <c r="DB66" s="107">
        <v>175</v>
      </c>
      <c r="DC66" s="107">
        <v>190</v>
      </c>
      <c r="DD66" s="107">
        <v>190</v>
      </c>
      <c r="DE66" s="107">
        <v>190</v>
      </c>
      <c r="DF66" s="107">
        <v>200</v>
      </c>
      <c r="DG66" s="107">
        <v>205</v>
      </c>
      <c r="DH66" s="107">
        <v>205</v>
      </c>
      <c r="DI66" s="107">
        <v>205</v>
      </c>
      <c r="DJ66" s="107">
        <v>210</v>
      </c>
      <c r="DK66" s="107">
        <v>220</v>
      </c>
      <c r="DL66" s="107">
        <v>220</v>
      </c>
      <c r="DM66" s="107">
        <v>220</v>
      </c>
      <c r="DN66" s="107">
        <v>220</v>
      </c>
      <c r="DO66" s="107">
        <v>225</v>
      </c>
      <c r="DP66" s="107">
        <v>230</v>
      </c>
      <c r="DQ66" s="107">
        <v>230</v>
      </c>
      <c r="DR66" s="107">
        <v>230</v>
      </c>
      <c r="DS66" s="107">
        <v>235</v>
      </c>
      <c r="DT66" s="107">
        <v>240</v>
      </c>
      <c r="DU66" s="107">
        <v>240</v>
      </c>
      <c r="DV66" s="107">
        <v>245</v>
      </c>
      <c r="DW66" s="107">
        <v>245</v>
      </c>
      <c r="DX66" s="107">
        <v>250</v>
      </c>
      <c r="DY66" s="107">
        <v>250</v>
      </c>
      <c r="DZ66" s="107">
        <v>260</v>
      </c>
      <c r="EA66" s="107">
        <v>260</v>
      </c>
      <c r="EB66" s="107">
        <v>265</v>
      </c>
      <c r="EC66" s="107">
        <v>270</v>
      </c>
      <c r="ED66" s="107">
        <v>275</v>
      </c>
      <c r="EE66" s="107">
        <v>280</v>
      </c>
      <c r="EF66" s="107">
        <v>280</v>
      </c>
      <c r="EG66" s="107">
        <v>280</v>
      </c>
      <c r="EH66" s="107">
        <v>280</v>
      </c>
      <c r="EI66" s="107">
        <v>285</v>
      </c>
      <c r="EJ66" s="107">
        <v>295</v>
      </c>
      <c r="EK66" s="107">
        <v>295</v>
      </c>
      <c r="EL66" s="107">
        <v>295</v>
      </c>
      <c r="EM66" s="107">
        <v>300</v>
      </c>
      <c r="EN66" s="107">
        <v>300</v>
      </c>
      <c r="EO66" s="107">
        <v>302</v>
      </c>
      <c r="EP66" s="107">
        <v>305</v>
      </c>
      <c r="EQ66" s="107">
        <v>310</v>
      </c>
      <c r="ER66" s="107">
        <v>310</v>
      </c>
      <c r="ES66" s="107">
        <v>315</v>
      </c>
      <c r="ET66" s="107">
        <v>315</v>
      </c>
      <c r="EU66" s="107">
        <v>320</v>
      </c>
      <c r="EV66" s="107">
        <v>322</v>
      </c>
      <c r="EW66" s="107">
        <v>330</v>
      </c>
      <c r="EX66" s="107">
        <v>330</v>
      </c>
      <c r="EY66" s="107">
        <v>335</v>
      </c>
      <c r="EZ66" s="107">
        <v>335</v>
      </c>
      <c r="FA66" s="107">
        <v>340</v>
      </c>
      <c r="FB66" s="107">
        <v>360</v>
      </c>
      <c r="FC66" s="107">
        <v>365</v>
      </c>
      <c r="FD66" s="107">
        <v>370</v>
      </c>
      <c r="FE66" s="107">
        <v>380</v>
      </c>
      <c r="FF66" s="107">
        <v>386</v>
      </c>
      <c r="FG66" s="107">
        <v>390</v>
      </c>
      <c r="FH66" s="107">
        <v>395</v>
      </c>
      <c r="FI66" s="107">
        <v>400</v>
      </c>
      <c r="FJ66" s="107">
        <v>430</v>
      </c>
      <c r="FK66" s="107">
        <v>440</v>
      </c>
      <c r="FL66" s="107">
        <v>459</v>
      </c>
      <c r="FM66" s="107">
        <v>475</v>
      </c>
      <c r="FN66" s="107">
        <v>489</v>
      </c>
      <c r="FO66" s="107">
        <v>495</v>
      </c>
      <c r="FP66" s="103">
        <v>580</v>
      </c>
    </row>
    <row r="67" spans="1:172">
      <c r="A67" s="104">
        <v>66</v>
      </c>
      <c r="B67" s="107">
        <v>-584</v>
      </c>
      <c r="C67" s="107">
        <v>-523</v>
      </c>
      <c r="D67" s="107">
        <v>-305</v>
      </c>
      <c r="E67" s="107">
        <v>-304</v>
      </c>
      <c r="F67" s="107">
        <v>-303</v>
      </c>
      <c r="G67" s="107">
        <v>-285</v>
      </c>
      <c r="H67" s="107">
        <v>-205</v>
      </c>
      <c r="I67" s="107">
        <v>-198</v>
      </c>
      <c r="J67" s="107">
        <v>-180</v>
      </c>
      <c r="K67" s="107">
        <v>-180</v>
      </c>
      <c r="L67" s="107">
        <v>-175</v>
      </c>
      <c r="M67" s="107">
        <v>-175</v>
      </c>
      <c r="N67" s="107">
        <v>-165</v>
      </c>
      <c r="O67" s="107">
        <v>-160</v>
      </c>
      <c r="P67" s="107">
        <v>-155</v>
      </c>
      <c r="Q67" s="107">
        <v>-150</v>
      </c>
      <c r="R67" s="107">
        <v>-140</v>
      </c>
      <c r="S67" s="107">
        <v>-135</v>
      </c>
      <c r="T67" s="107">
        <v>-125</v>
      </c>
      <c r="U67" s="107">
        <v>-125</v>
      </c>
      <c r="V67" s="107">
        <v>-120</v>
      </c>
      <c r="W67" s="107">
        <v>-120</v>
      </c>
      <c r="X67" s="107">
        <v>-115</v>
      </c>
      <c r="Y67" s="107">
        <v>-115</v>
      </c>
      <c r="Z67" s="107">
        <v>-110</v>
      </c>
      <c r="AA67" s="107">
        <v>-105</v>
      </c>
      <c r="AB67" s="107">
        <v>-100</v>
      </c>
      <c r="AC67" s="107">
        <v>-90</v>
      </c>
      <c r="AD67" s="107">
        <v>-90</v>
      </c>
      <c r="AE67" s="107">
        <v>-85</v>
      </c>
      <c r="AF67" s="107">
        <v>-85</v>
      </c>
      <c r="AG67" s="107">
        <v>-80</v>
      </c>
      <c r="AH67" s="107">
        <v>-80</v>
      </c>
      <c r="AI67" s="107">
        <v>-80</v>
      </c>
      <c r="AJ67" s="107">
        <v>-80</v>
      </c>
      <c r="AK67" s="107">
        <v>-70</v>
      </c>
      <c r="AL67" s="107">
        <v>-70</v>
      </c>
      <c r="AM67" s="107">
        <v>-70</v>
      </c>
      <c r="AN67" s="107">
        <v>-70</v>
      </c>
      <c r="AO67" s="107">
        <v>-70</v>
      </c>
      <c r="AP67" s="107">
        <v>-65</v>
      </c>
      <c r="AQ67" s="107">
        <v>-65</v>
      </c>
      <c r="AR67" s="107">
        <v>-65</v>
      </c>
      <c r="AS67" s="107">
        <v>-65</v>
      </c>
      <c r="AT67" s="107">
        <v>-60</v>
      </c>
      <c r="AU67" s="107">
        <v>-60</v>
      </c>
      <c r="AV67" s="107">
        <v>-55</v>
      </c>
      <c r="AW67" s="107">
        <v>-55</v>
      </c>
      <c r="AX67" s="107">
        <v>-55</v>
      </c>
      <c r="AY67" s="107">
        <v>-55</v>
      </c>
      <c r="AZ67" s="107">
        <v>-50</v>
      </c>
      <c r="BA67" s="107">
        <v>-50</v>
      </c>
      <c r="BB67" s="107">
        <v>-50</v>
      </c>
      <c r="BC67" s="107">
        <v>-45</v>
      </c>
      <c r="BD67" s="107">
        <v>-45</v>
      </c>
      <c r="BE67" s="107">
        <v>-40</v>
      </c>
      <c r="BF67" s="107">
        <v>-40</v>
      </c>
      <c r="BG67" s="107">
        <v>-30</v>
      </c>
      <c r="BH67" s="107">
        <v>-25</v>
      </c>
      <c r="BI67" s="107">
        <v>-20</v>
      </c>
      <c r="BJ67" s="107">
        <v>-15</v>
      </c>
      <c r="BK67" s="107">
        <v>-15</v>
      </c>
      <c r="BL67" s="107">
        <v>-15</v>
      </c>
      <c r="BM67" s="107">
        <v>-5</v>
      </c>
      <c r="BN67" s="107">
        <v>-5</v>
      </c>
      <c r="BO67" s="106">
        <v>0</v>
      </c>
      <c r="BP67" s="107">
        <v>0</v>
      </c>
      <c r="BQ67" s="107">
        <v>5</v>
      </c>
      <c r="BR67" s="107">
        <v>10</v>
      </c>
      <c r="BS67" s="107">
        <v>10</v>
      </c>
      <c r="BT67" s="107">
        <v>20</v>
      </c>
      <c r="BU67" s="107">
        <v>20</v>
      </c>
      <c r="BV67" s="107">
        <v>25</v>
      </c>
      <c r="BW67" s="107">
        <v>25</v>
      </c>
      <c r="BX67" s="107">
        <v>30</v>
      </c>
      <c r="BY67" s="107">
        <v>30</v>
      </c>
      <c r="BZ67" s="107">
        <v>35</v>
      </c>
      <c r="CA67" s="107">
        <v>35</v>
      </c>
      <c r="CB67" s="107">
        <v>40</v>
      </c>
      <c r="CC67" s="107">
        <v>55</v>
      </c>
      <c r="CD67" s="107">
        <v>55</v>
      </c>
      <c r="CE67" s="107">
        <v>55</v>
      </c>
      <c r="CF67" s="107">
        <v>60</v>
      </c>
      <c r="CG67" s="107">
        <v>65</v>
      </c>
      <c r="CH67" s="107">
        <v>70</v>
      </c>
      <c r="CI67" s="107">
        <v>75</v>
      </c>
      <c r="CJ67" s="107">
        <v>80</v>
      </c>
      <c r="CK67" s="107">
        <v>85</v>
      </c>
      <c r="CL67" s="107">
        <v>100</v>
      </c>
      <c r="CM67" s="107">
        <v>100</v>
      </c>
      <c r="CN67" s="107">
        <v>110</v>
      </c>
      <c r="CO67" s="107">
        <v>120</v>
      </c>
      <c r="CP67" s="107">
        <v>130</v>
      </c>
      <c r="CQ67" s="107">
        <v>130</v>
      </c>
      <c r="CR67" s="107">
        <v>135</v>
      </c>
      <c r="CS67" s="107">
        <v>140</v>
      </c>
      <c r="CT67" s="107">
        <v>145</v>
      </c>
      <c r="CU67" s="107">
        <v>150</v>
      </c>
      <c r="CV67" s="107">
        <v>150</v>
      </c>
      <c r="CW67" s="107">
        <v>155</v>
      </c>
      <c r="CX67" s="107">
        <v>162</v>
      </c>
      <c r="CY67" s="107">
        <v>165</v>
      </c>
      <c r="CZ67" s="107">
        <v>165</v>
      </c>
      <c r="DA67" s="107">
        <v>165</v>
      </c>
      <c r="DB67" s="107">
        <v>170</v>
      </c>
      <c r="DC67" s="107">
        <v>185</v>
      </c>
      <c r="DD67" s="107">
        <v>185</v>
      </c>
      <c r="DE67" s="107">
        <v>185</v>
      </c>
      <c r="DF67" s="107">
        <v>195</v>
      </c>
      <c r="DG67" s="107">
        <v>200</v>
      </c>
      <c r="DH67" s="107">
        <v>200</v>
      </c>
      <c r="DI67" s="107">
        <v>200</v>
      </c>
      <c r="DJ67" s="107">
        <v>205</v>
      </c>
      <c r="DK67" s="107">
        <v>215</v>
      </c>
      <c r="DL67" s="107">
        <v>215</v>
      </c>
      <c r="DM67" s="107">
        <v>215</v>
      </c>
      <c r="DN67" s="107">
        <v>215</v>
      </c>
      <c r="DO67" s="107">
        <v>220</v>
      </c>
      <c r="DP67" s="107">
        <v>225</v>
      </c>
      <c r="DQ67" s="107">
        <v>225</v>
      </c>
      <c r="DR67" s="107">
        <v>225</v>
      </c>
      <c r="DS67" s="107">
        <v>230</v>
      </c>
      <c r="DT67" s="107">
        <v>235</v>
      </c>
      <c r="DU67" s="107">
        <v>235</v>
      </c>
      <c r="DV67" s="107">
        <v>240</v>
      </c>
      <c r="DW67" s="107">
        <v>240</v>
      </c>
      <c r="DX67" s="107">
        <v>245</v>
      </c>
      <c r="DY67" s="107">
        <v>245</v>
      </c>
      <c r="DZ67" s="107">
        <v>255</v>
      </c>
      <c r="EA67" s="107">
        <v>255</v>
      </c>
      <c r="EB67" s="107">
        <v>260</v>
      </c>
      <c r="EC67" s="107">
        <v>265</v>
      </c>
      <c r="ED67" s="107">
        <v>270</v>
      </c>
      <c r="EE67" s="107">
        <v>275</v>
      </c>
      <c r="EF67" s="107">
        <v>275</v>
      </c>
      <c r="EG67" s="107">
        <v>275</v>
      </c>
      <c r="EH67" s="107">
        <v>275</v>
      </c>
      <c r="EI67" s="107">
        <v>280</v>
      </c>
      <c r="EJ67" s="107">
        <v>290</v>
      </c>
      <c r="EK67" s="107">
        <v>290</v>
      </c>
      <c r="EL67" s="107">
        <v>290</v>
      </c>
      <c r="EM67" s="107">
        <v>295</v>
      </c>
      <c r="EN67" s="107">
        <v>295</v>
      </c>
      <c r="EO67" s="107">
        <v>297</v>
      </c>
      <c r="EP67" s="107">
        <v>300</v>
      </c>
      <c r="EQ67" s="107">
        <v>305</v>
      </c>
      <c r="ER67" s="107">
        <v>305</v>
      </c>
      <c r="ES67" s="107">
        <v>310</v>
      </c>
      <c r="ET67" s="107">
        <v>310</v>
      </c>
      <c r="EU67" s="107">
        <v>315</v>
      </c>
      <c r="EV67" s="107">
        <v>317</v>
      </c>
      <c r="EW67" s="107">
        <v>325</v>
      </c>
      <c r="EX67" s="107">
        <v>325</v>
      </c>
      <c r="EY67" s="107">
        <v>330</v>
      </c>
      <c r="EZ67" s="107">
        <v>330</v>
      </c>
      <c r="FA67" s="107">
        <v>335</v>
      </c>
      <c r="FB67" s="107">
        <v>355</v>
      </c>
      <c r="FC67" s="107">
        <v>360</v>
      </c>
      <c r="FD67" s="107">
        <v>365</v>
      </c>
      <c r="FE67" s="107">
        <v>375</v>
      </c>
      <c r="FF67" s="107">
        <v>381</v>
      </c>
      <c r="FG67" s="107">
        <v>385</v>
      </c>
      <c r="FH67" s="107">
        <v>390</v>
      </c>
      <c r="FI67" s="107">
        <v>395</v>
      </c>
      <c r="FJ67" s="107">
        <v>425</v>
      </c>
      <c r="FK67" s="107">
        <v>435</v>
      </c>
      <c r="FL67" s="107">
        <v>454</v>
      </c>
      <c r="FM67" s="107">
        <v>470</v>
      </c>
      <c r="FN67" s="107">
        <v>484</v>
      </c>
      <c r="FO67" s="107">
        <v>490</v>
      </c>
      <c r="FP67" s="103">
        <v>575</v>
      </c>
    </row>
    <row r="68" spans="1:172">
      <c r="A68" s="104">
        <v>67</v>
      </c>
      <c r="B68" s="107">
        <v>-584</v>
      </c>
      <c r="C68" s="107">
        <v>-523</v>
      </c>
      <c r="D68" s="107">
        <v>-305</v>
      </c>
      <c r="E68" s="107">
        <v>-304</v>
      </c>
      <c r="F68" s="107">
        <v>-303</v>
      </c>
      <c r="G68" s="107">
        <v>-285</v>
      </c>
      <c r="H68" s="107">
        <v>-205</v>
      </c>
      <c r="I68" s="107">
        <v>-198</v>
      </c>
      <c r="J68" s="107">
        <v>-180</v>
      </c>
      <c r="K68" s="107">
        <v>-180</v>
      </c>
      <c r="L68" s="107">
        <v>-175</v>
      </c>
      <c r="M68" s="107">
        <v>-175</v>
      </c>
      <c r="N68" s="107">
        <v>-165</v>
      </c>
      <c r="O68" s="107">
        <v>-160</v>
      </c>
      <c r="P68" s="107">
        <v>-155</v>
      </c>
      <c r="Q68" s="107">
        <v>-150</v>
      </c>
      <c r="R68" s="107">
        <v>-140</v>
      </c>
      <c r="S68" s="107">
        <v>-135</v>
      </c>
      <c r="T68" s="107">
        <v>-125</v>
      </c>
      <c r="U68" s="107">
        <v>-125</v>
      </c>
      <c r="V68" s="107">
        <v>-120</v>
      </c>
      <c r="W68" s="107">
        <v>-120</v>
      </c>
      <c r="X68" s="107">
        <v>-115</v>
      </c>
      <c r="Y68" s="107">
        <v>-115</v>
      </c>
      <c r="Z68" s="107">
        <v>-110</v>
      </c>
      <c r="AA68" s="107">
        <v>-105</v>
      </c>
      <c r="AB68" s="107">
        <v>-100</v>
      </c>
      <c r="AC68" s="107">
        <v>-90</v>
      </c>
      <c r="AD68" s="107">
        <v>-90</v>
      </c>
      <c r="AE68" s="107">
        <v>-85</v>
      </c>
      <c r="AF68" s="107">
        <v>-85</v>
      </c>
      <c r="AG68" s="107">
        <v>-80</v>
      </c>
      <c r="AH68" s="107">
        <v>-80</v>
      </c>
      <c r="AI68" s="107">
        <v>-80</v>
      </c>
      <c r="AJ68" s="107">
        <v>-80</v>
      </c>
      <c r="AK68" s="107">
        <v>-70</v>
      </c>
      <c r="AL68" s="107">
        <v>-70</v>
      </c>
      <c r="AM68" s="107">
        <v>-70</v>
      </c>
      <c r="AN68" s="107">
        <v>-70</v>
      </c>
      <c r="AO68" s="107">
        <v>-70</v>
      </c>
      <c r="AP68" s="107">
        <v>-65</v>
      </c>
      <c r="AQ68" s="107">
        <v>-65</v>
      </c>
      <c r="AR68" s="107">
        <v>-65</v>
      </c>
      <c r="AS68" s="107">
        <v>-65</v>
      </c>
      <c r="AT68" s="107">
        <v>-60</v>
      </c>
      <c r="AU68" s="107">
        <v>-60</v>
      </c>
      <c r="AV68" s="107">
        <v>-55</v>
      </c>
      <c r="AW68" s="107">
        <v>-55</v>
      </c>
      <c r="AX68" s="107">
        <v>-55</v>
      </c>
      <c r="AY68" s="107">
        <v>-55</v>
      </c>
      <c r="AZ68" s="107">
        <v>-50</v>
      </c>
      <c r="BA68" s="107">
        <v>-50</v>
      </c>
      <c r="BB68" s="107">
        <v>-50</v>
      </c>
      <c r="BC68" s="107">
        <v>-45</v>
      </c>
      <c r="BD68" s="107">
        <v>-45</v>
      </c>
      <c r="BE68" s="107">
        <v>-40</v>
      </c>
      <c r="BF68" s="107">
        <v>-40</v>
      </c>
      <c r="BG68" s="107">
        <v>-30</v>
      </c>
      <c r="BH68" s="107">
        <v>-25</v>
      </c>
      <c r="BI68" s="107">
        <v>-20</v>
      </c>
      <c r="BJ68" s="107">
        <v>-15</v>
      </c>
      <c r="BK68" s="107">
        <v>-15</v>
      </c>
      <c r="BL68" s="107">
        <v>-15</v>
      </c>
      <c r="BM68" s="107">
        <v>-5</v>
      </c>
      <c r="BN68" s="107">
        <v>-5</v>
      </c>
      <c r="BO68" s="107">
        <v>0</v>
      </c>
      <c r="BP68" s="106">
        <v>0</v>
      </c>
      <c r="BQ68" s="107">
        <v>5</v>
      </c>
      <c r="BR68" s="107">
        <v>10</v>
      </c>
      <c r="BS68" s="107">
        <v>10</v>
      </c>
      <c r="BT68" s="107">
        <v>20</v>
      </c>
      <c r="BU68" s="107">
        <v>20</v>
      </c>
      <c r="BV68" s="107">
        <v>25</v>
      </c>
      <c r="BW68" s="107">
        <v>25</v>
      </c>
      <c r="BX68" s="107">
        <v>30</v>
      </c>
      <c r="BY68" s="107">
        <v>30</v>
      </c>
      <c r="BZ68" s="107">
        <v>35</v>
      </c>
      <c r="CA68" s="107">
        <v>35</v>
      </c>
      <c r="CB68" s="107">
        <v>40</v>
      </c>
      <c r="CC68" s="107">
        <v>55</v>
      </c>
      <c r="CD68" s="107">
        <v>55</v>
      </c>
      <c r="CE68" s="107">
        <v>55</v>
      </c>
      <c r="CF68" s="107">
        <v>60</v>
      </c>
      <c r="CG68" s="107">
        <v>65</v>
      </c>
      <c r="CH68" s="107">
        <v>70</v>
      </c>
      <c r="CI68" s="107">
        <v>75</v>
      </c>
      <c r="CJ68" s="107">
        <v>80</v>
      </c>
      <c r="CK68" s="107">
        <v>85</v>
      </c>
      <c r="CL68" s="107">
        <v>100</v>
      </c>
      <c r="CM68" s="107">
        <v>100</v>
      </c>
      <c r="CN68" s="107">
        <v>110</v>
      </c>
      <c r="CO68" s="107">
        <v>120</v>
      </c>
      <c r="CP68" s="107">
        <v>130</v>
      </c>
      <c r="CQ68" s="107">
        <v>130</v>
      </c>
      <c r="CR68" s="107">
        <v>135</v>
      </c>
      <c r="CS68" s="107">
        <v>140</v>
      </c>
      <c r="CT68" s="107">
        <v>145</v>
      </c>
      <c r="CU68" s="107">
        <v>150</v>
      </c>
      <c r="CV68" s="107">
        <v>150</v>
      </c>
      <c r="CW68" s="107">
        <v>155</v>
      </c>
      <c r="CX68" s="107">
        <v>162</v>
      </c>
      <c r="CY68" s="107">
        <v>165</v>
      </c>
      <c r="CZ68" s="107">
        <v>165</v>
      </c>
      <c r="DA68" s="107">
        <v>165</v>
      </c>
      <c r="DB68" s="107">
        <v>170</v>
      </c>
      <c r="DC68" s="107">
        <v>185</v>
      </c>
      <c r="DD68" s="107">
        <v>185</v>
      </c>
      <c r="DE68" s="107">
        <v>185</v>
      </c>
      <c r="DF68" s="107">
        <v>195</v>
      </c>
      <c r="DG68" s="107">
        <v>200</v>
      </c>
      <c r="DH68" s="107">
        <v>200</v>
      </c>
      <c r="DI68" s="107">
        <v>200</v>
      </c>
      <c r="DJ68" s="107">
        <v>205</v>
      </c>
      <c r="DK68" s="107">
        <v>215</v>
      </c>
      <c r="DL68" s="107">
        <v>215</v>
      </c>
      <c r="DM68" s="107">
        <v>215</v>
      </c>
      <c r="DN68" s="107">
        <v>215</v>
      </c>
      <c r="DO68" s="107">
        <v>220</v>
      </c>
      <c r="DP68" s="107">
        <v>225</v>
      </c>
      <c r="DQ68" s="107">
        <v>225</v>
      </c>
      <c r="DR68" s="107">
        <v>225</v>
      </c>
      <c r="DS68" s="107">
        <v>230</v>
      </c>
      <c r="DT68" s="107">
        <v>235</v>
      </c>
      <c r="DU68" s="107">
        <v>235</v>
      </c>
      <c r="DV68" s="107">
        <v>240</v>
      </c>
      <c r="DW68" s="107">
        <v>240</v>
      </c>
      <c r="DX68" s="107">
        <v>245</v>
      </c>
      <c r="DY68" s="107">
        <v>245</v>
      </c>
      <c r="DZ68" s="107">
        <v>255</v>
      </c>
      <c r="EA68" s="107">
        <v>255</v>
      </c>
      <c r="EB68" s="107">
        <v>260</v>
      </c>
      <c r="EC68" s="107">
        <v>265</v>
      </c>
      <c r="ED68" s="107">
        <v>270</v>
      </c>
      <c r="EE68" s="107">
        <v>275</v>
      </c>
      <c r="EF68" s="107">
        <v>275</v>
      </c>
      <c r="EG68" s="107">
        <v>275</v>
      </c>
      <c r="EH68" s="107">
        <v>275</v>
      </c>
      <c r="EI68" s="107">
        <v>280</v>
      </c>
      <c r="EJ68" s="107">
        <v>290</v>
      </c>
      <c r="EK68" s="107">
        <v>290</v>
      </c>
      <c r="EL68" s="107">
        <v>290</v>
      </c>
      <c r="EM68" s="107">
        <v>295</v>
      </c>
      <c r="EN68" s="107">
        <v>295</v>
      </c>
      <c r="EO68" s="107">
        <v>297</v>
      </c>
      <c r="EP68" s="107">
        <v>300</v>
      </c>
      <c r="EQ68" s="107">
        <v>305</v>
      </c>
      <c r="ER68" s="107">
        <v>305</v>
      </c>
      <c r="ES68" s="107">
        <v>310</v>
      </c>
      <c r="ET68" s="107">
        <v>310</v>
      </c>
      <c r="EU68" s="107">
        <v>315</v>
      </c>
      <c r="EV68" s="107">
        <v>317</v>
      </c>
      <c r="EW68" s="107">
        <v>325</v>
      </c>
      <c r="EX68" s="107">
        <v>325</v>
      </c>
      <c r="EY68" s="107">
        <v>330</v>
      </c>
      <c r="EZ68" s="107">
        <v>330</v>
      </c>
      <c r="FA68" s="107">
        <v>335</v>
      </c>
      <c r="FB68" s="107">
        <v>355</v>
      </c>
      <c r="FC68" s="107">
        <v>360</v>
      </c>
      <c r="FD68" s="107">
        <v>365</v>
      </c>
      <c r="FE68" s="107">
        <v>375</v>
      </c>
      <c r="FF68" s="107">
        <v>381</v>
      </c>
      <c r="FG68" s="107">
        <v>385</v>
      </c>
      <c r="FH68" s="107">
        <v>390</v>
      </c>
      <c r="FI68" s="107">
        <v>395</v>
      </c>
      <c r="FJ68" s="107">
        <v>425</v>
      </c>
      <c r="FK68" s="107">
        <v>435</v>
      </c>
      <c r="FL68" s="107">
        <v>454</v>
      </c>
      <c r="FM68" s="107">
        <v>470</v>
      </c>
      <c r="FN68" s="107">
        <v>484</v>
      </c>
      <c r="FO68" s="107">
        <v>490</v>
      </c>
      <c r="FP68" s="103">
        <v>575</v>
      </c>
    </row>
    <row r="69" spans="1:172">
      <c r="A69" s="104">
        <v>68</v>
      </c>
      <c r="B69" s="107">
        <v>-589</v>
      </c>
      <c r="C69" s="107">
        <v>-528</v>
      </c>
      <c r="D69" s="107">
        <v>-310</v>
      </c>
      <c r="E69" s="107">
        <v>-309</v>
      </c>
      <c r="F69" s="107">
        <v>-308</v>
      </c>
      <c r="G69" s="107">
        <v>-290</v>
      </c>
      <c r="H69" s="107">
        <v>-210</v>
      </c>
      <c r="I69" s="107">
        <v>-203</v>
      </c>
      <c r="J69" s="107">
        <v>-185</v>
      </c>
      <c r="K69" s="107">
        <v>-185</v>
      </c>
      <c r="L69" s="107">
        <v>-180</v>
      </c>
      <c r="M69" s="107">
        <v>-180</v>
      </c>
      <c r="N69" s="107">
        <v>-170</v>
      </c>
      <c r="O69" s="107">
        <v>-165</v>
      </c>
      <c r="P69" s="107">
        <v>-160</v>
      </c>
      <c r="Q69" s="107">
        <v>-155</v>
      </c>
      <c r="R69" s="107">
        <v>-145</v>
      </c>
      <c r="S69" s="107">
        <v>-140</v>
      </c>
      <c r="T69" s="107">
        <v>-130</v>
      </c>
      <c r="U69" s="107">
        <v>-130</v>
      </c>
      <c r="V69" s="107">
        <v>-125</v>
      </c>
      <c r="W69" s="107">
        <v>-125</v>
      </c>
      <c r="X69" s="107">
        <v>-120</v>
      </c>
      <c r="Y69" s="107">
        <v>-120</v>
      </c>
      <c r="Z69" s="107">
        <v>-115</v>
      </c>
      <c r="AA69" s="107">
        <v>-110</v>
      </c>
      <c r="AB69" s="107">
        <v>-105</v>
      </c>
      <c r="AC69" s="107">
        <v>-95</v>
      </c>
      <c r="AD69" s="107">
        <v>-95</v>
      </c>
      <c r="AE69" s="107">
        <v>-90</v>
      </c>
      <c r="AF69" s="107">
        <v>-90</v>
      </c>
      <c r="AG69" s="107">
        <v>-85</v>
      </c>
      <c r="AH69" s="107">
        <v>-85</v>
      </c>
      <c r="AI69" s="107">
        <v>-85</v>
      </c>
      <c r="AJ69" s="107">
        <v>-85</v>
      </c>
      <c r="AK69" s="107">
        <v>-75</v>
      </c>
      <c r="AL69" s="107">
        <v>-75</v>
      </c>
      <c r="AM69" s="107">
        <v>-75</v>
      </c>
      <c r="AN69" s="107">
        <v>-75</v>
      </c>
      <c r="AO69" s="107">
        <v>-75</v>
      </c>
      <c r="AP69" s="107">
        <v>-70</v>
      </c>
      <c r="AQ69" s="107">
        <v>-70</v>
      </c>
      <c r="AR69" s="107">
        <v>-70</v>
      </c>
      <c r="AS69" s="107">
        <v>-70</v>
      </c>
      <c r="AT69" s="107">
        <v>-65</v>
      </c>
      <c r="AU69" s="107">
        <v>-65</v>
      </c>
      <c r="AV69" s="107">
        <v>-60</v>
      </c>
      <c r="AW69" s="107">
        <v>-60</v>
      </c>
      <c r="AX69" s="107">
        <v>-60</v>
      </c>
      <c r="AY69" s="107">
        <v>-60</v>
      </c>
      <c r="AZ69" s="107">
        <v>-55</v>
      </c>
      <c r="BA69" s="107">
        <v>-55</v>
      </c>
      <c r="BB69" s="107">
        <v>-55</v>
      </c>
      <c r="BC69" s="107">
        <v>-50</v>
      </c>
      <c r="BD69" s="107">
        <v>-50</v>
      </c>
      <c r="BE69" s="107">
        <v>-45</v>
      </c>
      <c r="BF69" s="107">
        <v>-45</v>
      </c>
      <c r="BG69" s="107">
        <v>-35</v>
      </c>
      <c r="BH69" s="107">
        <v>-30</v>
      </c>
      <c r="BI69" s="107">
        <v>-25</v>
      </c>
      <c r="BJ69" s="107">
        <v>-20</v>
      </c>
      <c r="BK69" s="107">
        <v>-20</v>
      </c>
      <c r="BL69" s="107">
        <v>-20</v>
      </c>
      <c r="BM69" s="107">
        <v>-10</v>
      </c>
      <c r="BN69" s="107">
        <v>-10</v>
      </c>
      <c r="BO69" s="107">
        <v>-5</v>
      </c>
      <c r="BP69" s="107">
        <v>-5</v>
      </c>
      <c r="BQ69" s="106">
        <v>0</v>
      </c>
      <c r="BR69" s="107">
        <v>5</v>
      </c>
      <c r="BS69" s="107">
        <v>5</v>
      </c>
      <c r="BT69" s="107">
        <v>15</v>
      </c>
      <c r="BU69" s="107">
        <v>15</v>
      </c>
      <c r="BV69" s="107">
        <v>20</v>
      </c>
      <c r="BW69" s="107">
        <v>20</v>
      </c>
      <c r="BX69" s="107">
        <v>25</v>
      </c>
      <c r="BY69" s="107">
        <v>25</v>
      </c>
      <c r="BZ69" s="107">
        <v>30</v>
      </c>
      <c r="CA69" s="107">
        <v>30</v>
      </c>
      <c r="CB69" s="107">
        <v>35</v>
      </c>
      <c r="CC69" s="107">
        <v>50</v>
      </c>
      <c r="CD69" s="107">
        <v>50</v>
      </c>
      <c r="CE69" s="107">
        <v>50</v>
      </c>
      <c r="CF69" s="107">
        <v>55</v>
      </c>
      <c r="CG69" s="107">
        <v>60</v>
      </c>
      <c r="CH69" s="107">
        <v>65</v>
      </c>
      <c r="CI69" s="107">
        <v>70</v>
      </c>
      <c r="CJ69" s="107">
        <v>75</v>
      </c>
      <c r="CK69" s="107">
        <v>80</v>
      </c>
      <c r="CL69" s="107">
        <v>95</v>
      </c>
      <c r="CM69" s="107">
        <v>95</v>
      </c>
      <c r="CN69" s="107">
        <v>105</v>
      </c>
      <c r="CO69" s="107">
        <v>115</v>
      </c>
      <c r="CP69" s="107">
        <v>125</v>
      </c>
      <c r="CQ69" s="107">
        <v>125</v>
      </c>
      <c r="CR69" s="107">
        <v>130</v>
      </c>
      <c r="CS69" s="107">
        <v>135</v>
      </c>
      <c r="CT69" s="107">
        <v>140</v>
      </c>
      <c r="CU69" s="107">
        <v>145</v>
      </c>
      <c r="CV69" s="107">
        <v>145</v>
      </c>
      <c r="CW69" s="107">
        <v>150</v>
      </c>
      <c r="CX69" s="107">
        <v>157</v>
      </c>
      <c r="CY69" s="107">
        <v>160</v>
      </c>
      <c r="CZ69" s="107">
        <v>160</v>
      </c>
      <c r="DA69" s="107">
        <v>160</v>
      </c>
      <c r="DB69" s="107">
        <v>165</v>
      </c>
      <c r="DC69" s="107">
        <v>180</v>
      </c>
      <c r="DD69" s="107">
        <v>180</v>
      </c>
      <c r="DE69" s="107">
        <v>180</v>
      </c>
      <c r="DF69" s="107">
        <v>190</v>
      </c>
      <c r="DG69" s="107">
        <v>195</v>
      </c>
      <c r="DH69" s="107">
        <v>195</v>
      </c>
      <c r="DI69" s="107">
        <v>195</v>
      </c>
      <c r="DJ69" s="107">
        <v>200</v>
      </c>
      <c r="DK69" s="107">
        <v>210</v>
      </c>
      <c r="DL69" s="107">
        <v>210</v>
      </c>
      <c r="DM69" s="107">
        <v>210</v>
      </c>
      <c r="DN69" s="107">
        <v>210</v>
      </c>
      <c r="DO69" s="107">
        <v>215</v>
      </c>
      <c r="DP69" s="107">
        <v>220</v>
      </c>
      <c r="DQ69" s="107">
        <v>220</v>
      </c>
      <c r="DR69" s="107">
        <v>220</v>
      </c>
      <c r="DS69" s="107">
        <v>225</v>
      </c>
      <c r="DT69" s="107">
        <v>230</v>
      </c>
      <c r="DU69" s="107">
        <v>230</v>
      </c>
      <c r="DV69" s="107">
        <v>235</v>
      </c>
      <c r="DW69" s="107">
        <v>235</v>
      </c>
      <c r="DX69" s="107">
        <v>240</v>
      </c>
      <c r="DY69" s="107">
        <v>240</v>
      </c>
      <c r="DZ69" s="107">
        <v>250</v>
      </c>
      <c r="EA69" s="107">
        <v>250</v>
      </c>
      <c r="EB69" s="107">
        <v>255</v>
      </c>
      <c r="EC69" s="107">
        <v>260</v>
      </c>
      <c r="ED69" s="107">
        <v>265</v>
      </c>
      <c r="EE69" s="107">
        <v>270</v>
      </c>
      <c r="EF69" s="107">
        <v>270</v>
      </c>
      <c r="EG69" s="107">
        <v>270</v>
      </c>
      <c r="EH69" s="107">
        <v>270</v>
      </c>
      <c r="EI69" s="107">
        <v>275</v>
      </c>
      <c r="EJ69" s="107">
        <v>285</v>
      </c>
      <c r="EK69" s="107">
        <v>285</v>
      </c>
      <c r="EL69" s="107">
        <v>285</v>
      </c>
      <c r="EM69" s="107">
        <v>290</v>
      </c>
      <c r="EN69" s="107">
        <v>290</v>
      </c>
      <c r="EO69" s="107">
        <v>292</v>
      </c>
      <c r="EP69" s="107">
        <v>295</v>
      </c>
      <c r="EQ69" s="107">
        <v>300</v>
      </c>
      <c r="ER69" s="107">
        <v>300</v>
      </c>
      <c r="ES69" s="107">
        <v>305</v>
      </c>
      <c r="ET69" s="107">
        <v>305</v>
      </c>
      <c r="EU69" s="107">
        <v>310</v>
      </c>
      <c r="EV69" s="107">
        <v>312</v>
      </c>
      <c r="EW69" s="107">
        <v>320</v>
      </c>
      <c r="EX69" s="107">
        <v>320</v>
      </c>
      <c r="EY69" s="107">
        <v>325</v>
      </c>
      <c r="EZ69" s="107">
        <v>325</v>
      </c>
      <c r="FA69" s="107">
        <v>330</v>
      </c>
      <c r="FB69" s="107">
        <v>350</v>
      </c>
      <c r="FC69" s="107">
        <v>355</v>
      </c>
      <c r="FD69" s="107">
        <v>360</v>
      </c>
      <c r="FE69" s="107">
        <v>370</v>
      </c>
      <c r="FF69" s="107">
        <v>376</v>
      </c>
      <c r="FG69" s="107">
        <v>380</v>
      </c>
      <c r="FH69" s="107">
        <v>385</v>
      </c>
      <c r="FI69" s="107">
        <v>390</v>
      </c>
      <c r="FJ69" s="107">
        <v>420</v>
      </c>
      <c r="FK69" s="107">
        <v>430</v>
      </c>
      <c r="FL69" s="107">
        <v>449</v>
      </c>
      <c r="FM69" s="107">
        <v>465</v>
      </c>
      <c r="FN69" s="107">
        <v>479</v>
      </c>
      <c r="FO69" s="107">
        <v>485</v>
      </c>
      <c r="FP69" s="103">
        <v>570</v>
      </c>
    </row>
    <row r="70" spans="1:172">
      <c r="A70" s="104">
        <v>69</v>
      </c>
      <c r="B70" s="107">
        <v>-594</v>
      </c>
      <c r="C70" s="107">
        <v>-533</v>
      </c>
      <c r="D70" s="107">
        <v>-315</v>
      </c>
      <c r="E70" s="107">
        <v>-314</v>
      </c>
      <c r="F70" s="107">
        <v>-313</v>
      </c>
      <c r="G70" s="107">
        <v>-295</v>
      </c>
      <c r="H70" s="107">
        <v>-215</v>
      </c>
      <c r="I70" s="107">
        <v>-208</v>
      </c>
      <c r="J70" s="107">
        <v>-190</v>
      </c>
      <c r="K70" s="107">
        <v>-190</v>
      </c>
      <c r="L70" s="107">
        <v>-185</v>
      </c>
      <c r="M70" s="107">
        <v>-185</v>
      </c>
      <c r="N70" s="107">
        <v>-175</v>
      </c>
      <c r="O70" s="107">
        <v>-170</v>
      </c>
      <c r="P70" s="107">
        <v>-165</v>
      </c>
      <c r="Q70" s="107">
        <v>-160</v>
      </c>
      <c r="R70" s="107">
        <v>-150</v>
      </c>
      <c r="S70" s="107">
        <v>-145</v>
      </c>
      <c r="T70" s="107">
        <v>-135</v>
      </c>
      <c r="U70" s="107">
        <v>-135</v>
      </c>
      <c r="V70" s="107">
        <v>-130</v>
      </c>
      <c r="W70" s="107">
        <v>-130</v>
      </c>
      <c r="X70" s="107">
        <v>-125</v>
      </c>
      <c r="Y70" s="107">
        <v>-125</v>
      </c>
      <c r="Z70" s="107">
        <v>-120</v>
      </c>
      <c r="AA70" s="107">
        <v>-115</v>
      </c>
      <c r="AB70" s="107">
        <v>-110</v>
      </c>
      <c r="AC70" s="107">
        <v>-100</v>
      </c>
      <c r="AD70" s="107">
        <v>-100</v>
      </c>
      <c r="AE70" s="107">
        <v>-95</v>
      </c>
      <c r="AF70" s="107">
        <v>-95</v>
      </c>
      <c r="AG70" s="107">
        <v>-90</v>
      </c>
      <c r="AH70" s="107">
        <v>-90</v>
      </c>
      <c r="AI70" s="107">
        <v>-90</v>
      </c>
      <c r="AJ70" s="107">
        <v>-90</v>
      </c>
      <c r="AK70" s="107">
        <v>-80</v>
      </c>
      <c r="AL70" s="107">
        <v>-80</v>
      </c>
      <c r="AM70" s="107">
        <v>-80</v>
      </c>
      <c r="AN70" s="107">
        <v>-80</v>
      </c>
      <c r="AO70" s="107">
        <v>-80</v>
      </c>
      <c r="AP70" s="107">
        <v>-75</v>
      </c>
      <c r="AQ70" s="107">
        <v>-75</v>
      </c>
      <c r="AR70" s="107">
        <v>-75</v>
      </c>
      <c r="AS70" s="107">
        <v>-75</v>
      </c>
      <c r="AT70" s="107">
        <v>-70</v>
      </c>
      <c r="AU70" s="107">
        <v>-70</v>
      </c>
      <c r="AV70" s="107">
        <v>-65</v>
      </c>
      <c r="AW70" s="107">
        <v>-65</v>
      </c>
      <c r="AX70" s="107">
        <v>-65</v>
      </c>
      <c r="AY70" s="107">
        <v>-65</v>
      </c>
      <c r="AZ70" s="107">
        <v>-60</v>
      </c>
      <c r="BA70" s="107">
        <v>-60</v>
      </c>
      <c r="BB70" s="107">
        <v>-60</v>
      </c>
      <c r="BC70" s="107">
        <v>-55</v>
      </c>
      <c r="BD70" s="107">
        <v>-55</v>
      </c>
      <c r="BE70" s="107">
        <v>-50</v>
      </c>
      <c r="BF70" s="107">
        <v>-50</v>
      </c>
      <c r="BG70" s="107">
        <v>-40</v>
      </c>
      <c r="BH70" s="107">
        <v>-35</v>
      </c>
      <c r="BI70" s="107">
        <v>-30</v>
      </c>
      <c r="BJ70" s="107">
        <v>-25</v>
      </c>
      <c r="BK70" s="107">
        <v>-25</v>
      </c>
      <c r="BL70" s="107">
        <v>-25</v>
      </c>
      <c r="BM70" s="107">
        <v>-15</v>
      </c>
      <c r="BN70" s="107">
        <v>-15</v>
      </c>
      <c r="BO70" s="107">
        <v>-10</v>
      </c>
      <c r="BP70" s="107">
        <v>-10</v>
      </c>
      <c r="BQ70" s="107">
        <v>-5</v>
      </c>
      <c r="BR70" s="106">
        <v>0</v>
      </c>
      <c r="BS70" s="107">
        <v>0</v>
      </c>
      <c r="BT70" s="107">
        <v>10</v>
      </c>
      <c r="BU70" s="107">
        <v>10</v>
      </c>
      <c r="BV70" s="107">
        <v>15</v>
      </c>
      <c r="BW70" s="107">
        <v>15</v>
      </c>
      <c r="BX70" s="107">
        <v>20</v>
      </c>
      <c r="BY70" s="107">
        <v>20</v>
      </c>
      <c r="BZ70" s="107">
        <v>25</v>
      </c>
      <c r="CA70" s="107">
        <v>25</v>
      </c>
      <c r="CB70" s="107">
        <v>30</v>
      </c>
      <c r="CC70" s="107">
        <v>45</v>
      </c>
      <c r="CD70" s="107">
        <v>45</v>
      </c>
      <c r="CE70" s="107">
        <v>45</v>
      </c>
      <c r="CF70" s="107">
        <v>50</v>
      </c>
      <c r="CG70" s="107">
        <v>55</v>
      </c>
      <c r="CH70" s="107">
        <v>60</v>
      </c>
      <c r="CI70" s="107">
        <v>65</v>
      </c>
      <c r="CJ70" s="107">
        <v>70</v>
      </c>
      <c r="CK70" s="107">
        <v>75</v>
      </c>
      <c r="CL70" s="107">
        <v>90</v>
      </c>
      <c r="CM70" s="107">
        <v>90</v>
      </c>
      <c r="CN70" s="107">
        <v>100</v>
      </c>
      <c r="CO70" s="107">
        <v>110</v>
      </c>
      <c r="CP70" s="107">
        <v>120</v>
      </c>
      <c r="CQ70" s="107">
        <v>120</v>
      </c>
      <c r="CR70" s="107">
        <v>125</v>
      </c>
      <c r="CS70" s="107">
        <v>130</v>
      </c>
      <c r="CT70" s="107">
        <v>135</v>
      </c>
      <c r="CU70" s="107">
        <v>140</v>
      </c>
      <c r="CV70" s="107">
        <v>140</v>
      </c>
      <c r="CW70" s="107">
        <v>145</v>
      </c>
      <c r="CX70" s="107">
        <v>152</v>
      </c>
      <c r="CY70" s="107">
        <v>155</v>
      </c>
      <c r="CZ70" s="107">
        <v>155</v>
      </c>
      <c r="DA70" s="107">
        <v>155</v>
      </c>
      <c r="DB70" s="107">
        <v>160</v>
      </c>
      <c r="DC70" s="107">
        <v>175</v>
      </c>
      <c r="DD70" s="107">
        <v>175</v>
      </c>
      <c r="DE70" s="107">
        <v>175</v>
      </c>
      <c r="DF70" s="107">
        <v>185</v>
      </c>
      <c r="DG70" s="107">
        <v>190</v>
      </c>
      <c r="DH70" s="107">
        <v>190</v>
      </c>
      <c r="DI70" s="107">
        <v>190</v>
      </c>
      <c r="DJ70" s="107">
        <v>195</v>
      </c>
      <c r="DK70" s="107">
        <v>205</v>
      </c>
      <c r="DL70" s="107">
        <v>205</v>
      </c>
      <c r="DM70" s="107">
        <v>205</v>
      </c>
      <c r="DN70" s="107">
        <v>205</v>
      </c>
      <c r="DO70" s="107">
        <v>210</v>
      </c>
      <c r="DP70" s="107">
        <v>215</v>
      </c>
      <c r="DQ70" s="107">
        <v>215</v>
      </c>
      <c r="DR70" s="107">
        <v>215</v>
      </c>
      <c r="DS70" s="107">
        <v>220</v>
      </c>
      <c r="DT70" s="107">
        <v>225</v>
      </c>
      <c r="DU70" s="107">
        <v>225</v>
      </c>
      <c r="DV70" s="107">
        <v>230</v>
      </c>
      <c r="DW70" s="107">
        <v>230</v>
      </c>
      <c r="DX70" s="107">
        <v>235</v>
      </c>
      <c r="DY70" s="107">
        <v>235</v>
      </c>
      <c r="DZ70" s="107">
        <v>245</v>
      </c>
      <c r="EA70" s="107">
        <v>245</v>
      </c>
      <c r="EB70" s="107">
        <v>250</v>
      </c>
      <c r="EC70" s="107">
        <v>255</v>
      </c>
      <c r="ED70" s="107">
        <v>260</v>
      </c>
      <c r="EE70" s="107">
        <v>265</v>
      </c>
      <c r="EF70" s="107">
        <v>265</v>
      </c>
      <c r="EG70" s="107">
        <v>265</v>
      </c>
      <c r="EH70" s="107">
        <v>265</v>
      </c>
      <c r="EI70" s="107">
        <v>270</v>
      </c>
      <c r="EJ70" s="107">
        <v>280</v>
      </c>
      <c r="EK70" s="107">
        <v>280</v>
      </c>
      <c r="EL70" s="107">
        <v>280</v>
      </c>
      <c r="EM70" s="107">
        <v>285</v>
      </c>
      <c r="EN70" s="107">
        <v>285</v>
      </c>
      <c r="EO70" s="107">
        <v>287</v>
      </c>
      <c r="EP70" s="107">
        <v>290</v>
      </c>
      <c r="EQ70" s="107">
        <v>295</v>
      </c>
      <c r="ER70" s="107">
        <v>295</v>
      </c>
      <c r="ES70" s="107">
        <v>300</v>
      </c>
      <c r="ET70" s="107">
        <v>300</v>
      </c>
      <c r="EU70" s="107">
        <v>305</v>
      </c>
      <c r="EV70" s="107">
        <v>307</v>
      </c>
      <c r="EW70" s="107">
        <v>315</v>
      </c>
      <c r="EX70" s="107">
        <v>315</v>
      </c>
      <c r="EY70" s="107">
        <v>320</v>
      </c>
      <c r="EZ70" s="107">
        <v>320</v>
      </c>
      <c r="FA70" s="107">
        <v>325</v>
      </c>
      <c r="FB70" s="107">
        <v>345</v>
      </c>
      <c r="FC70" s="107">
        <v>350</v>
      </c>
      <c r="FD70" s="107">
        <v>355</v>
      </c>
      <c r="FE70" s="107">
        <v>365</v>
      </c>
      <c r="FF70" s="107">
        <v>371</v>
      </c>
      <c r="FG70" s="107">
        <v>375</v>
      </c>
      <c r="FH70" s="107">
        <v>380</v>
      </c>
      <c r="FI70" s="107">
        <v>385</v>
      </c>
      <c r="FJ70" s="107">
        <v>415</v>
      </c>
      <c r="FK70" s="107">
        <v>425</v>
      </c>
      <c r="FL70" s="107">
        <v>444</v>
      </c>
      <c r="FM70" s="107">
        <v>460</v>
      </c>
      <c r="FN70" s="107">
        <v>474</v>
      </c>
      <c r="FO70" s="107">
        <v>480</v>
      </c>
      <c r="FP70" s="103">
        <v>565</v>
      </c>
    </row>
    <row r="71" spans="1:172">
      <c r="A71" s="104">
        <v>70</v>
      </c>
      <c r="B71" s="107">
        <v>-594</v>
      </c>
      <c r="C71" s="107">
        <v>-533</v>
      </c>
      <c r="D71" s="107">
        <v>-315</v>
      </c>
      <c r="E71" s="107">
        <v>-314</v>
      </c>
      <c r="F71" s="107">
        <v>-313</v>
      </c>
      <c r="G71" s="107">
        <v>-295</v>
      </c>
      <c r="H71" s="107">
        <v>-215</v>
      </c>
      <c r="I71" s="107">
        <v>-208</v>
      </c>
      <c r="J71" s="107">
        <v>-190</v>
      </c>
      <c r="K71" s="107">
        <v>-190</v>
      </c>
      <c r="L71" s="107">
        <v>-185</v>
      </c>
      <c r="M71" s="107">
        <v>-185</v>
      </c>
      <c r="N71" s="107">
        <v>-175</v>
      </c>
      <c r="O71" s="107">
        <v>-170</v>
      </c>
      <c r="P71" s="107">
        <v>-165</v>
      </c>
      <c r="Q71" s="107">
        <v>-160</v>
      </c>
      <c r="R71" s="107">
        <v>-150</v>
      </c>
      <c r="S71" s="107">
        <v>-145</v>
      </c>
      <c r="T71" s="107">
        <v>-135</v>
      </c>
      <c r="U71" s="107">
        <v>-135</v>
      </c>
      <c r="V71" s="107">
        <v>-130</v>
      </c>
      <c r="W71" s="107">
        <v>-130</v>
      </c>
      <c r="X71" s="107">
        <v>-125</v>
      </c>
      <c r="Y71" s="107">
        <v>-125</v>
      </c>
      <c r="Z71" s="107">
        <v>-120</v>
      </c>
      <c r="AA71" s="107">
        <v>-115</v>
      </c>
      <c r="AB71" s="107">
        <v>-110</v>
      </c>
      <c r="AC71" s="107">
        <v>-100</v>
      </c>
      <c r="AD71" s="107">
        <v>-100</v>
      </c>
      <c r="AE71" s="107">
        <v>-95</v>
      </c>
      <c r="AF71" s="107">
        <v>-95</v>
      </c>
      <c r="AG71" s="107">
        <v>-90</v>
      </c>
      <c r="AH71" s="107">
        <v>-90</v>
      </c>
      <c r="AI71" s="107">
        <v>-90</v>
      </c>
      <c r="AJ71" s="107">
        <v>-90</v>
      </c>
      <c r="AK71" s="107">
        <v>-80</v>
      </c>
      <c r="AL71" s="107">
        <v>-80</v>
      </c>
      <c r="AM71" s="107">
        <v>-80</v>
      </c>
      <c r="AN71" s="107">
        <v>-80</v>
      </c>
      <c r="AO71" s="107">
        <v>-80</v>
      </c>
      <c r="AP71" s="107">
        <v>-75</v>
      </c>
      <c r="AQ71" s="107">
        <v>-75</v>
      </c>
      <c r="AR71" s="107">
        <v>-75</v>
      </c>
      <c r="AS71" s="107">
        <v>-75</v>
      </c>
      <c r="AT71" s="107">
        <v>-70</v>
      </c>
      <c r="AU71" s="107">
        <v>-70</v>
      </c>
      <c r="AV71" s="107">
        <v>-65</v>
      </c>
      <c r="AW71" s="107">
        <v>-65</v>
      </c>
      <c r="AX71" s="107">
        <v>-65</v>
      </c>
      <c r="AY71" s="107">
        <v>-65</v>
      </c>
      <c r="AZ71" s="107">
        <v>-60</v>
      </c>
      <c r="BA71" s="107">
        <v>-60</v>
      </c>
      <c r="BB71" s="107">
        <v>-60</v>
      </c>
      <c r="BC71" s="107">
        <v>-55</v>
      </c>
      <c r="BD71" s="107">
        <v>-55</v>
      </c>
      <c r="BE71" s="107">
        <v>-50</v>
      </c>
      <c r="BF71" s="107">
        <v>-50</v>
      </c>
      <c r="BG71" s="107">
        <v>-40</v>
      </c>
      <c r="BH71" s="107">
        <v>-35</v>
      </c>
      <c r="BI71" s="107">
        <v>-30</v>
      </c>
      <c r="BJ71" s="107">
        <v>-25</v>
      </c>
      <c r="BK71" s="107">
        <v>-25</v>
      </c>
      <c r="BL71" s="107">
        <v>-25</v>
      </c>
      <c r="BM71" s="107">
        <v>-15</v>
      </c>
      <c r="BN71" s="107">
        <v>-15</v>
      </c>
      <c r="BO71" s="107">
        <v>-10</v>
      </c>
      <c r="BP71" s="107">
        <v>-10</v>
      </c>
      <c r="BQ71" s="107">
        <v>-5</v>
      </c>
      <c r="BR71" s="107">
        <v>0</v>
      </c>
      <c r="BS71" s="106">
        <v>0</v>
      </c>
      <c r="BT71" s="107">
        <v>10</v>
      </c>
      <c r="BU71" s="107">
        <v>10</v>
      </c>
      <c r="BV71" s="107">
        <v>15</v>
      </c>
      <c r="BW71" s="107">
        <v>15</v>
      </c>
      <c r="BX71" s="107">
        <v>20</v>
      </c>
      <c r="BY71" s="107">
        <v>20</v>
      </c>
      <c r="BZ71" s="107">
        <v>25</v>
      </c>
      <c r="CA71" s="107">
        <v>25</v>
      </c>
      <c r="CB71" s="107">
        <v>30</v>
      </c>
      <c r="CC71" s="107">
        <v>45</v>
      </c>
      <c r="CD71" s="107">
        <v>45</v>
      </c>
      <c r="CE71" s="107">
        <v>45</v>
      </c>
      <c r="CF71" s="107">
        <v>50</v>
      </c>
      <c r="CG71" s="107">
        <v>55</v>
      </c>
      <c r="CH71" s="107">
        <v>60</v>
      </c>
      <c r="CI71" s="107">
        <v>65</v>
      </c>
      <c r="CJ71" s="107">
        <v>70</v>
      </c>
      <c r="CK71" s="107">
        <v>75</v>
      </c>
      <c r="CL71" s="107">
        <v>90</v>
      </c>
      <c r="CM71" s="107">
        <v>90</v>
      </c>
      <c r="CN71" s="107">
        <v>100</v>
      </c>
      <c r="CO71" s="107">
        <v>110</v>
      </c>
      <c r="CP71" s="107">
        <v>120</v>
      </c>
      <c r="CQ71" s="107">
        <v>120</v>
      </c>
      <c r="CR71" s="107">
        <v>125</v>
      </c>
      <c r="CS71" s="107">
        <v>130</v>
      </c>
      <c r="CT71" s="107">
        <v>135</v>
      </c>
      <c r="CU71" s="107">
        <v>140</v>
      </c>
      <c r="CV71" s="107">
        <v>140</v>
      </c>
      <c r="CW71" s="107">
        <v>145</v>
      </c>
      <c r="CX71" s="107">
        <v>152</v>
      </c>
      <c r="CY71" s="107">
        <v>155</v>
      </c>
      <c r="CZ71" s="107">
        <v>155</v>
      </c>
      <c r="DA71" s="107">
        <v>155</v>
      </c>
      <c r="DB71" s="107">
        <v>160</v>
      </c>
      <c r="DC71" s="107">
        <v>175</v>
      </c>
      <c r="DD71" s="107">
        <v>175</v>
      </c>
      <c r="DE71" s="107">
        <v>175</v>
      </c>
      <c r="DF71" s="107">
        <v>185</v>
      </c>
      <c r="DG71" s="107">
        <v>190</v>
      </c>
      <c r="DH71" s="107">
        <v>190</v>
      </c>
      <c r="DI71" s="107">
        <v>190</v>
      </c>
      <c r="DJ71" s="107">
        <v>195</v>
      </c>
      <c r="DK71" s="107">
        <v>205</v>
      </c>
      <c r="DL71" s="107">
        <v>205</v>
      </c>
      <c r="DM71" s="107">
        <v>205</v>
      </c>
      <c r="DN71" s="107">
        <v>205</v>
      </c>
      <c r="DO71" s="107">
        <v>210</v>
      </c>
      <c r="DP71" s="107">
        <v>215</v>
      </c>
      <c r="DQ71" s="107">
        <v>215</v>
      </c>
      <c r="DR71" s="107">
        <v>215</v>
      </c>
      <c r="DS71" s="107">
        <v>220</v>
      </c>
      <c r="DT71" s="107">
        <v>225</v>
      </c>
      <c r="DU71" s="107">
        <v>225</v>
      </c>
      <c r="DV71" s="107">
        <v>230</v>
      </c>
      <c r="DW71" s="107">
        <v>230</v>
      </c>
      <c r="DX71" s="107">
        <v>235</v>
      </c>
      <c r="DY71" s="107">
        <v>235</v>
      </c>
      <c r="DZ71" s="107">
        <v>245</v>
      </c>
      <c r="EA71" s="107">
        <v>245</v>
      </c>
      <c r="EB71" s="107">
        <v>250</v>
      </c>
      <c r="EC71" s="107">
        <v>255</v>
      </c>
      <c r="ED71" s="107">
        <v>260</v>
      </c>
      <c r="EE71" s="107">
        <v>265</v>
      </c>
      <c r="EF71" s="107">
        <v>265</v>
      </c>
      <c r="EG71" s="107">
        <v>265</v>
      </c>
      <c r="EH71" s="107">
        <v>265</v>
      </c>
      <c r="EI71" s="107">
        <v>270</v>
      </c>
      <c r="EJ71" s="107">
        <v>280</v>
      </c>
      <c r="EK71" s="107">
        <v>280</v>
      </c>
      <c r="EL71" s="107">
        <v>280</v>
      </c>
      <c r="EM71" s="107">
        <v>285</v>
      </c>
      <c r="EN71" s="107">
        <v>285</v>
      </c>
      <c r="EO71" s="107">
        <v>287</v>
      </c>
      <c r="EP71" s="107">
        <v>290</v>
      </c>
      <c r="EQ71" s="107">
        <v>295</v>
      </c>
      <c r="ER71" s="107">
        <v>295</v>
      </c>
      <c r="ES71" s="107">
        <v>300</v>
      </c>
      <c r="ET71" s="107">
        <v>300</v>
      </c>
      <c r="EU71" s="107">
        <v>305</v>
      </c>
      <c r="EV71" s="107">
        <v>307</v>
      </c>
      <c r="EW71" s="107">
        <v>315</v>
      </c>
      <c r="EX71" s="107">
        <v>315</v>
      </c>
      <c r="EY71" s="107">
        <v>320</v>
      </c>
      <c r="EZ71" s="107">
        <v>320</v>
      </c>
      <c r="FA71" s="107">
        <v>325</v>
      </c>
      <c r="FB71" s="107">
        <v>345</v>
      </c>
      <c r="FC71" s="107">
        <v>350</v>
      </c>
      <c r="FD71" s="107">
        <v>355</v>
      </c>
      <c r="FE71" s="107">
        <v>365</v>
      </c>
      <c r="FF71" s="107">
        <v>371</v>
      </c>
      <c r="FG71" s="107">
        <v>375</v>
      </c>
      <c r="FH71" s="107">
        <v>380</v>
      </c>
      <c r="FI71" s="107">
        <v>385</v>
      </c>
      <c r="FJ71" s="107">
        <v>415</v>
      </c>
      <c r="FK71" s="107">
        <v>425</v>
      </c>
      <c r="FL71" s="107">
        <v>444</v>
      </c>
      <c r="FM71" s="107">
        <v>460</v>
      </c>
      <c r="FN71" s="107">
        <v>474</v>
      </c>
      <c r="FO71" s="107">
        <v>480</v>
      </c>
      <c r="FP71" s="103">
        <v>565</v>
      </c>
    </row>
    <row r="72" spans="1:172">
      <c r="A72" s="104">
        <v>71</v>
      </c>
      <c r="B72" s="107">
        <v>-604</v>
      </c>
      <c r="C72" s="107">
        <v>-543</v>
      </c>
      <c r="D72" s="107">
        <v>-325</v>
      </c>
      <c r="E72" s="107">
        <v>-324</v>
      </c>
      <c r="F72" s="107">
        <v>-323</v>
      </c>
      <c r="G72" s="107">
        <v>-305</v>
      </c>
      <c r="H72" s="107">
        <v>-225</v>
      </c>
      <c r="I72" s="107">
        <v>-218</v>
      </c>
      <c r="J72" s="107">
        <v>-200</v>
      </c>
      <c r="K72" s="107">
        <v>-200</v>
      </c>
      <c r="L72" s="107">
        <v>-195</v>
      </c>
      <c r="M72" s="107">
        <v>-195</v>
      </c>
      <c r="N72" s="107">
        <v>-185</v>
      </c>
      <c r="O72" s="107">
        <v>-180</v>
      </c>
      <c r="P72" s="107">
        <v>-175</v>
      </c>
      <c r="Q72" s="107">
        <v>-170</v>
      </c>
      <c r="R72" s="107">
        <v>-160</v>
      </c>
      <c r="S72" s="107">
        <v>-155</v>
      </c>
      <c r="T72" s="107">
        <v>-145</v>
      </c>
      <c r="U72" s="107">
        <v>-145</v>
      </c>
      <c r="V72" s="107">
        <v>-140</v>
      </c>
      <c r="W72" s="107">
        <v>-140</v>
      </c>
      <c r="X72" s="107">
        <v>-135</v>
      </c>
      <c r="Y72" s="107">
        <v>-135</v>
      </c>
      <c r="Z72" s="107">
        <v>-130</v>
      </c>
      <c r="AA72" s="107">
        <v>-125</v>
      </c>
      <c r="AB72" s="107">
        <v>-120</v>
      </c>
      <c r="AC72" s="107">
        <v>-110</v>
      </c>
      <c r="AD72" s="107">
        <v>-110</v>
      </c>
      <c r="AE72" s="107">
        <v>-105</v>
      </c>
      <c r="AF72" s="107">
        <v>-105</v>
      </c>
      <c r="AG72" s="107">
        <v>-100</v>
      </c>
      <c r="AH72" s="107">
        <v>-100</v>
      </c>
      <c r="AI72" s="107">
        <v>-100</v>
      </c>
      <c r="AJ72" s="107">
        <v>-100</v>
      </c>
      <c r="AK72" s="107">
        <v>-90</v>
      </c>
      <c r="AL72" s="107">
        <v>-90</v>
      </c>
      <c r="AM72" s="107">
        <v>-90</v>
      </c>
      <c r="AN72" s="107">
        <v>-90</v>
      </c>
      <c r="AO72" s="107">
        <v>-90</v>
      </c>
      <c r="AP72" s="107">
        <v>-85</v>
      </c>
      <c r="AQ72" s="107">
        <v>-85</v>
      </c>
      <c r="AR72" s="107">
        <v>-85</v>
      </c>
      <c r="AS72" s="107">
        <v>-85</v>
      </c>
      <c r="AT72" s="107">
        <v>-80</v>
      </c>
      <c r="AU72" s="107">
        <v>-80</v>
      </c>
      <c r="AV72" s="107">
        <v>-75</v>
      </c>
      <c r="AW72" s="107">
        <v>-75</v>
      </c>
      <c r="AX72" s="107">
        <v>-75</v>
      </c>
      <c r="AY72" s="107">
        <v>-75</v>
      </c>
      <c r="AZ72" s="107">
        <v>-70</v>
      </c>
      <c r="BA72" s="107">
        <v>-70</v>
      </c>
      <c r="BB72" s="107">
        <v>-70</v>
      </c>
      <c r="BC72" s="107">
        <v>-65</v>
      </c>
      <c r="BD72" s="107">
        <v>-65</v>
      </c>
      <c r="BE72" s="107">
        <v>-60</v>
      </c>
      <c r="BF72" s="107">
        <v>-60</v>
      </c>
      <c r="BG72" s="107">
        <v>-50</v>
      </c>
      <c r="BH72" s="107">
        <v>-45</v>
      </c>
      <c r="BI72" s="107">
        <v>-40</v>
      </c>
      <c r="BJ72" s="107">
        <v>-35</v>
      </c>
      <c r="BK72" s="107">
        <v>-35</v>
      </c>
      <c r="BL72" s="107">
        <v>-35</v>
      </c>
      <c r="BM72" s="107">
        <v>-25</v>
      </c>
      <c r="BN72" s="107">
        <v>-25</v>
      </c>
      <c r="BO72" s="107">
        <v>-20</v>
      </c>
      <c r="BP72" s="107">
        <v>-20</v>
      </c>
      <c r="BQ72" s="107">
        <v>-15</v>
      </c>
      <c r="BR72" s="107">
        <v>-10</v>
      </c>
      <c r="BS72" s="107">
        <v>-10</v>
      </c>
      <c r="BT72" s="106">
        <v>0</v>
      </c>
      <c r="BU72" s="107">
        <v>0</v>
      </c>
      <c r="BV72" s="107">
        <v>5</v>
      </c>
      <c r="BW72" s="107">
        <v>5</v>
      </c>
      <c r="BX72" s="107">
        <v>10</v>
      </c>
      <c r="BY72" s="107">
        <v>10</v>
      </c>
      <c r="BZ72" s="107">
        <v>15</v>
      </c>
      <c r="CA72" s="107">
        <v>15</v>
      </c>
      <c r="CB72" s="107">
        <v>20</v>
      </c>
      <c r="CC72" s="107">
        <v>35</v>
      </c>
      <c r="CD72" s="107">
        <v>35</v>
      </c>
      <c r="CE72" s="107">
        <v>35</v>
      </c>
      <c r="CF72" s="107">
        <v>40</v>
      </c>
      <c r="CG72" s="107">
        <v>45</v>
      </c>
      <c r="CH72" s="107">
        <v>50</v>
      </c>
      <c r="CI72" s="107">
        <v>55</v>
      </c>
      <c r="CJ72" s="107">
        <v>60</v>
      </c>
      <c r="CK72" s="107">
        <v>65</v>
      </c>
      <c r="CL72" s="107">
        <v>80</v>
      </c>
      <c r="CM72" s="107">
        <v>80</v>
      </c>
      <c r="CN72" s="107">
        <v>90</v>
      </c>
      <c r="CO72" s="107">
        <v>100</v>
      </c>
      <c r="CP72" s="107">
        <v>110</v>
      </c>
      <c r="CQ72" s="107">
        <v>110</v>
      </c>
      <c r="CR72" s="107">
        <v>115</v>
      </c>
      <c r="CS72" s="107">
        <v>120</v>
      </c>
      <c r="CT72" s="107">
        <v>125</v>
      </c>
      <c r="CU72" s="107">
        <v>130</v>
      </c>
      <c r="CV72" s="107">
        <v>130</v>
      </c>
      <c r="CW72" s="107">
        <v>135</v>
      </c>
      <c r="CX72" s="107">
        <v>142</v>
      </c>
      <c r="CY72" s="107">
        <v>145</v>
      </c>
      <c r="CZ72" s="107">
        <v>145</v>
      </c>
      <c r="DA72" s="107">
        <v>145</v>
      </c>
      <c r="DB72" s="107">
        <v>150</v>
      </c>
      <c r="DC72" s="107">
        <v>165</v>
      </c>
      <c r="DD72" s="107">
        <v>165</v>
      </c>
      <c r="DE72" s="107">
        <v>165</v>
      </c>
      <c r="DF72" s="107">
        <v>175</v>
      </c>
      <c r="DG72" s="107">
        <v>180</v>
      </c>
      <c r="DH72" s="107">
        <v>180</v>
      </c>
      <c r="DI72" s="107">
        <v>180</v>
      </c>
      <c r="DJ72" s="107">
        <v>185</v>
      </c>
      <c r="DK72" s="107">
        <v>195</v>
      </c>
      <c r="DL72" s="107">
        <v>195</v>
      </c>
      <c r="DM72" s="107">
        <v>195</v>
      </c>
      <c r="DN72" s="107">
        <v>195</v>
      </c>
      <c r="DO72" s="107">
        <v>200</v>
      </c>
      <c r="DP72" s="107">
        <v>205</v>
      </c>
      <c r="DQ72" s="107">
        <v>205</v>
      </c>
      <c r="DR72" s="107">
        <v>205</v>
      </c>
      <c r="DS72" s="107">
        <v>210</v>
      </c>
      <c r="DT72" s="107">
        <v>215</v>
      </c>
      <c r="DU72" s="107">
        <v>215</v>
      </c>
      <c r="DV72" s="107">
        <v>220</v>
      </c>
      <c r="DW72" s="107">
        <v>220</v>
      </c>
      <c r="DX72" s="107">
        <v>225</v>
      </c>
      <c r="DY72" s="107">
        <v>225</v>
      </c>
      <c r="DZ72" s="107">
        <v>235</v>
      </c>
      <c r="EA72" s="107">
        <v>235</v>
      </c>
      <c r="EB72" s="107">
        <v>240</v>
      </c>
      <c r="EC72" s="107">
        <v>245</v>
      </c>
      <c r="ED72" s="107">
        <v>250</v>
      </c>
      <c r="EE72" s="107">
        <v>255</v>
      </c>
      <c r="EF72" s="107">
        <v>255</v>
      </c>
      <c r="EG72" s="107">
        <v>255</v>
      </c>
      <c r="EH72" s="107">
        <v>255</v>
      </c>
      <c r="EI72" s="107">
        <v>260</v>
      </c>
      <c r="EJ72" s="107">
        <v>270</v>
      </c>
      <c r="EK72" s="107">
        <v>270</v>
      </c>
      <c r="EL72" s="107">
        <v>270</v>
      </c>
      <c r="EM72" s="107">
        <v>275</v>
      </c>
      <c r="EN72" s="107">
        <v>275</v>
      </c>
      <c r="EO72" s="107">
        <v>277</v>
      </c>
      <c r="EP72" s="107">
        <v>280</v>
      </c>
      <c r="EQ72" s="107">
        <v>285</v>
      </c>
      <c r="ER72" s="107">
        <v>285</v>
      </c>
      <c r="ES72" s="107">
        <v>290</v>
      </c>
      <c r="ET72" s="107">
        <v>290</v>
      </c>
      <c r="EU72" s="107">
        <v>295</v>
      </c>
      <c r="EV72" s="107">
        <v>297</v>
      </c>
      <c r="EW72" s="107">
        <v>305</v>
      </c>
      <c r="EX72" s="107">
        <v>305</v>
      </c>
      <c r="EY72" s="107">
        <v>310</v>
      </c>
      <c r="EZ72" s="107">
        <v>310</v>
      </c>
      <c r="FA72" s="107">
        <v>315</v>
      </c>
      <c r="FB72" s="107">
        <v>335</v>
      </c>
      <c r="FC72" s="107">
        <v>340</v>
      </c>
      <c r="FD72" s="107">
        <v>345</v>
      </c>
      <c r="FE72" s="107">
        <v>355</v>
      </c>
      <c r="FF72" s="107">
        <v>361</v>
      </c>
      <c r="FG72" s="107">
        <v>365</v>
      </c>
      <c r="FH72" s="107">
        <v>370</v>
      </c>
      <c r="FI72" s="107">
        <v>375</v>
      </c>
      <c r="FJ72" s="107">
        <v>405</v>
      </c>
      <c r="FK72" s="107">
        <v>415</v>
      </c>
      <c r="FL72" s="107">
        <v>434</v>
      </c>
      <c r="FM72" s="107">
        <v>450</v>
      </c>
      <c r="FN72" s="107">
        <v>464</v>
      </c>
      <c r="FO72" s="107">
        <v>470</v>
      </c>
      <c r="FP72" s="103">
        <v>555</v>
      </c>
    </row>
    <row r="73" spans="1:172">
      <c r="A73" s="104">
        <v>72</v>
      </c>
      <c r="B73" s="107">
        <v>-604</v>
      </c>
      <c r="C73" s="107">
        <v>-543</v>
      </c>
      <c r="D73" s="107">
        <v>-325</v>
      </c>
      <c r="E73" s="107">
        <v>-324</v>
      </c>
      <c r="F73" s="107">
        <v>-323</v>
      </c>
      <c r="G73" s="107">
        <v>-305</v>
      </c>
      <c r="H73" s="107">
        <v>-225</v>
      </c>
      <c r="I73" s="107">
        <v>-218</v>
      </c>
      <c r="J73" s="107">
        <v>-200</v>
      </c>
      <c r="K73" s="107">
        <v>-200</v>
      </c>
      <c r="L73" s="107">
        <v>-195</v>
      </c>
      <c r="M73" s="107">
        <v>-195</v>
      </c>
      <c r="N73" s="107">
        <v>-185</v>
      </c>
      <c r="O73" s="107">
        <v>-180</v>
      </c>
      <c r="P73" s="107">
        <v>-175</v>
      </c>
      <c r="Q73" s="107">
        <v>-170</v>
      </c>
      <c r="R73" s="107">
        <v>-160</v>
      </c>
      <c r="S73" s="107">
        <v>-155</v>
      </c>
      <c r="T73" s="107">
        <v>-145</v>
      </c>
      <c r="U73" s="107">
        <v>-145</v>
      </c>
      <c r="V73" s="107">
        <v>-140</v>
      </c>
      <c r="W73" s="107">
        <v>-140</v>
      </c>
      <c r="X73" s="107">
        <v>-135</v>
      </c>
      <c r="Y73" s="107">
        <v>-135</v>
      </c>
      <c r="Z73" s="107">
        <v>-130</v>
      </c>
      <c r="AA73" s="107">
        <v>-125</v>
      </c>
      <c r="AB73" s="107">
        <v>-120</v>
      </c>
      <c r="AC73" s="107">
        <v>-110</v>
      </c>
      <c r="AD73" s="107">
        <v>-110</v>
      </c>
      <c r="AE73" s="107">
        <v>-105</v>
      </c>
      <c r="AF73" s="107">
        <v>-105</v>
      </c>
      <c r="AG73" s="107">
        <v>-100</v>
      </c>
      <c r="AH73" s="107">
        <v>-100</v>
      </c>
      <c r="AI73" s="107">
        <v>-100</v>
      </c>
      <c r="AJ73" s="107">
        <v>-100</v>
      </c>
      <c r="AK73" s="107">
        <v>-90</v>
      </c>
      <c r="AL73" s="107">
        <v>-90</v>
      </c>
      <c r="AM73" s="107">
        <v>-90</v>
      </c>
      <c r="AN73" s="107">
        <v>-90</v>
      </c>
      <c r="AO73" s="107">
        <v>-90</v>
      </c>
      <c r="AP73" s="107">
        <v>-85</v>
      </c>
      <c r="AQ73" s="107">
        <v>-85</v>
      </c>
      <c r="AR73" s="107">
        <v>-85</v>
      </c>
      <c r="AS73" s="107">
        <v>-85</v>
      </c>
      <c r="AT73" s="107">
        <v>-80</v>
      </c>
      <c r="AU73" s="107">
        <v>-80</v>
      </c>
      <c r="AV73" s="107">
        <v>-75</v>
      </c>
      <c r="AW73" s="107">
        <v>-75</v>
      </c>
      <c r="AX73" s="107">
        <v>-75</v>
      </c>
      <c r="AY73" s="107">
        <v>-75</v>
      </c>
      <c r="AZ73" s="107">
        <v>-70</v>
      </c>
      <c r="BA73" s="107">
        <v>-70</v>
      </c>
      <c r="BB73" s="107">
        <v>-70</v>
      </c>
      <c r="BC73" s="107">
        <v>-65</v>
      </c>
      <c r="BD73" s="107">
        <v>-65</v>
      </c>
      <c r="BE73" s="107">
        <v>-60</v>
      </c>
      <c r="BF73" s="107">
        <v>-60</v>
      </c>
      <c r="BG73" s="107">
        <v>-50</v>
      </c>
      <c r="BH73" s="107">
        <v>-45</v>
      </c>
      <c r="BI73" s="107">
        <v>-40</v>
      </c>
      <c r="BJ73" s="107">
        <v>-35</v>
      </c>
      <c r="BK73" s="107">
        <v>-35</v>
      </c>
      <c r="BL73" s="107">
        <v>-35</v>
      </c>
      <c r="BM73" s="107">
        <v>-25</v>
      </c>
      <c r="BN73" s="107">
        <v>-25</v>
      </c>
      <c r="BO73" s="107">
        <v>-20</v>
      </c>
      <c r="BP73" s="107">
        <v>-20</v>
      </c>
      <c r="BQ73" s="107">
        <v>-15</v>
      </c>
      <c r="BR73" s="107">
        <v>-10</v>
      </c>
      <c r="BS73" s="107">
        <v>-10</v>
      </c>
      <c r="BT73" s="107">
        <v>0</v>
      </c>
      <c r="BU73" s="106">
        <v>0</v>
      </c>
      <c r="BV73" s="107">
        <v>5</v>
      </c>
      <c r="BW73" s="107">
        <v>5</v>
      </c>
      <c r="BX73" s="107">
        <v>10</v>
      </c>
      <c r="BY73" s="107">
        <v>10</v>
      </c>
      <c r="BZ73" s="107">
        <v>15</v>
      </c>
      <c r="CA73" s="107">
        <v>15</v>
      </c>
      <c r="CB73" s="107">
        <v>20</v>
      </c>
      <c r="CC73" s="107">
        <v>35</v>
      </c>
      <c r="CD73" s="107">
        <v>35</v>
      </c>
      <c r="CE73" s="107">
        <v>35</v>
      </c>
      <c r="CF73" s="107">
        <v>40</v>
      </c>
      <c r="CG73" s="107">
        <v>45</v>
      </c>
      <c r="CH73" s="107">
        <v>50</v>
      </c>
      <c r="CI73" s="107">
        <v>55</v>
      </c>
      <c r="CJ73" s="107">
        <v>60</v>
      </c>
      <c r="CK73" s="107">
        <v>65</v>
      </c>
      <c r="CL73" s="107">
        <v>80</v>
      </c>
      <c r="CM73" s="107">
        <v>80</v>
      </c>
      <c r="CN73" s="107">
        <v>90</v>
      </c>
      <c r="CO73" s="107">
        <v>100</v>
      </c>
      <c r="CP73" s="107">
        <v>110</v>
      </c>
      <c r="CQ73" s="107">
        <v>110</v>
      </c>
      <c r="CR73" s="107">
        <v>115</v>
      </c>
      <c r="CS73" s="107">
        <v>120</v>
      </c>
      <c r="CT73" s="107">
        <v>125</v>
      </c>
      <c r="CU73" s="107">
        <v>130</v>
      </c>
      <c r="CV73" s="107">
        <v>130</v>
      </c>
      <c r="CW73" s="107">
        <v>135</v>
      </c>
      <c r="CX73" s="107">
        <v>142</v>
      </c>
      <c r="CY73" s="107">
        <v>145</v>
      </c>
      <c r="CZ73" s="107">
        <v>145</v>
      </c>
      <c r="DA73" s="107">
        <v>145</v>
      </c>
      <c r="DB73" s="107">
        <v>150</v>
      </c>
      <c r="DC73" s="107">
        <v>165</v>
      </c>
      <c r="DD73" s="107">
        <v>165</v>
      </c>
      <c r="DE73" s="107">
        <v>165</v>
      </c>
      <c r="DF73" s="107">
        <v>175</v>
      </c>
      <c r="DG73" s="107">
        <v>180</v>
      </c>
      <c r="DH73" s="107">
        <v>180</v>
      </c>
      <c r="DI73" s="107">
        <v>180</v>
      </c>
      <c r="DJ73" s="107">
        <v>185</v>
      </c>
      <c r="DK73" s="107">
        <v>195</v>
      </c>
      <c r="DL73" s="107">
        <v>195</v>
      </c>
      <c r="DM73" s="107">
        <v>195</v>
      </c>
      <c r="DN73" s="107">
        <v>195</v>
      </c>
      <c r="DO73" s="107">
        <v>200</v>
      </c>
      <c r="DP73" s="107">
        <v>205</v>
      </c>
      <c r="DQ73" s="107">
        <v>205</v>
      </c>
      <c r="DR73" s="107">
        <v>205</v>
      </c>
      <c r="DS73" s="107">
        <v>210</v>
      </c>
      <c r="DT73" s="107">
        <v>215</v>
      </c>
      <c r="DU73" s="107">
        <v>215</v>
      </c>
      <c r="DV73" s="107">
        <v>220</v>
      </c>
      <c r="DW73" s="107">
        <v>220</v>
      </c>
      <c r="DX73" s="107">
        <v>225</v>
      </c>
      <c r="DY73" s="107">
        <v>225</v>
      </c>
      <c r="DZ73" s="107">
        <v>235</v>
      </c>
      <c r="EA73" s="107">
        <v>235</v>
      </c>
      <c r="EB73" s="107">
        <v>240</v>
      </c>
      <c r="EC73" s="107">
        <v>245</v>
      </c>
      <c r="ED73" s="107">
        <v>250</v>
      </c>
      <c r="EE73" s="107">
        <v>255</v>
      </c>
      <c r="EF73" s="107">
        <v>255</v>
      </c>
      <c r="EG73" s="107">
        <v>255</v>
      </c>
      <c r="EH73" s="107">
        <v>255</v>
      </c>
      <c r="EI73" s="107">
        <v>260</v>
      </c>
      <c r="EJ73" s="107">
        <v>270</v>
      </c>
      <c r="EK73" s="107">
        <v>270</v>
      </c>
      <c r="EL73" s="107">
        <v>270</v>
      </c>
      <c r="EM73" s="107">
        <v>275</v>
      </c>
      <c r="EN73" s="107">
        <v>275</v>
      </c>
      <c r="EO73" s="107">
        <v>277</v>
      </c>
      <c r="EP73" s="107">
        <v>280</v>
      </c>
      <c r="EQ73" s="107">
        <v>285</v>
      </c>
      <c r="ER73" s="107">
        <v>285</v>
      </c>
      <c r="ES73" s="107">
        <v>290</v>
      </c>
      <c r="ET73" s="107">
        <v>290</v>
      </c>
      <c r="EU73" s="107">
        <v>295</v>
      </c>
      <c r="EV73" s="107">
        <v>297</v>
      </c>
      <c r="EW73" s="107">
        <v>305</v>
      </c>
      <c r="EX73" s="107">
        <v>305</v>
      </c>
      <c r="EY73" s="107">
        <v>310</v>
      </c>
      <c r="EZ73" s="107">
        <v>310</v>
      </c>
      <c r="FA73" s="107">
        <v>315</v>
      </c>
      <c r="FB73" s="107">
        <v>335</v>
      </c>
      <c r="FC73" s="107">
        <v>340</v>
      </c>
      <c r="FD73" s="107">
        <v>345</v>
      </c>
      <c r="FE73" s="107">
        <v>355</v>
      </c>
      <c r="FF73" s="107">
        <v>361</v>
      </c>
      <c r="FG73" s="107">
        <v>365</v>
      </c>
      <c r="FH73" s="107">
        <v>370</v>
      </c>
      <c r="FI73" s="107">
        <v>375</v>
      </c>
      <c r="FJ73" s="107">
        <v>405</v>
      </c>
      <c r="FK73" s="107">
        <v>415</v>
      </c>
      <c r="FL73" s="107">
        <v>434</v>
      </c>
      <c r="FM73" s="107">
        <v>450</v>
      </c>
      <c r="FN73" s="107">
        <v>464</v>
      </c>
      <c r="FO73" s="107">
        <v>470</v>
      </c>
      <c r="FP73" s="103">
        <v>555</v>
      </c>
    </row>
    <row r="74" spans="1:172">
      <c r="A74" s="104">
        <v>73</v>
      </c>
      <c r="B74" s="107">
        <v>-609</v>
      </c>
      <c r="C74" s="107">
        <v>-548</v>
      </c>
      <c r="D74" s="107">
        <v>-330</v>
      </c>
      <c r="E74" s="107">
        <v>-329</v>
      </c>
      <c r="F74" s="107">
        <v>-328</v>
      </c>
      <c r="G74" s="107">
        <v>-310</v>
      </c>
      <c r="H74" s="107">
        <v>-230</v>
      </c>
      <c r="I74" s="107">
        <v>-223</v>
      </c>
      <c r="J74" s="107">
        <v>-205</v>
      </c>
      <c r="K74" s="107">
        <v>-205</v>
      </c>
      <c r="L74" s="107">
        <v>-200</v>
      </c>
      <c r="M74" s="107">
        <v>-200</v>
      </c>
      <c r="N74" s="107">
        <v>-190</v>
      </c>
      <c r="O74" s="107">
        <v>-185</v>
      </c>
      <c r="P74" s="107">
        <v>-180</v>
      </c>
      <c r="Q74" s="107">
        <v>-175</v>
      </c>
      <c r="R74" s="107">
        <v>-165</v>
      </c>
      <c r="S74" s="107">
        <v>-160</v>
      </c>
      <c r="T74" s="107">
        <v>-150</v>
      </c>
      <c r="U74" s="107">
        <v>-150</v>
      </c>
      <c r="V74" s="107">
        <v>-145</v>
      </c>
      <c r="W74" s="107">
        <v>-145</v>
      </c>
      <c r="X74" s="107">
        <v>-140</v>
      </c>
      <c r="Y74" s="107">
        <v>-140</v>
      </c>
      <c r="Z74" s="107">
        <v>-135</v>
      </c>
      <c r="AA74" s="107">
        <v>-130</v>
      </c>
      <c r="AB74" s="107">
        <v>-125</v>
      </c>
      <c r="AC74" s="107">
        <v>-115</v>
      </c>
      <c r="AD74" s="107">
        <v>-115</v>
      </c>
      <c r="AE74" s="107">
        <v>-110</v>
      </c>
      <c r="AF74" s="107">
        <v>-110</v>
      </c>
      <c r="AG74" s="107">
        <v>-105</v>
      </c>
      <c r="AH74" s="107">
        <v>-105</v>
      </c>
      <c r="AI74" s="107">
        <v>-105</v>
      </c>
      <c r="AJ74" s="107">
        <v>-105</v>
      </c>
      <c r="AK74" s="107">
        <v>-95</v>
      </c>
      <c r="AL74" s="107">
        <v>-95</v>
      </c>
      <c r="AM74" s="107">
        <v>-95</v>
      </c>
      <c r="AN74" s="107">
        <v>-95</v>
      </c>
      <c r="AO74" s="107">
        <v>-95</v>
      </c>
      <c r="AP74" s="107">
        <v>-90</v>
      </c>
      <c r="AQ74" s="107">
        <v>-90</v>
      </c>
      <c r="AR74" s="107">
        <v>-90</v>
      </c>
      <c r="AS74" s="107">
        <v>-90</v>
      </c>
      <c r="AT74" s="107">
        <v>-85</v>
      </c>
      <c r="AU74" s="107">
        <v>-85</v>
      </c>
      <c r="AV74" s="107">
        <v>-80</v>
      </c>
      <c r="AW74" s="107">
        <v>-80</v>
      </c>
      <c r="AX74" s="107">
        <v>-80</v>
      </c>
      <c r="AY74" s="107">
        <v>-80</v>
      </c>
      <c r="AZ74" s="107">
        <v>-75</v>
      </c>
      <c r="BA74" s="107">
        <v>-75</v>
      </c>
      <c r="BB74" s="107">
        <v>-75</v>
      </c>
      <c r="BC74" s="107">
        <v>-70</v>
      </c>
      <c r="BD74" s="107">
        <v>-70</v>
      </c>
      <c r="BE74" s="107">
        <v>-65</v>
      </c>
      <c r="BF74" s="107">
        <v>-65</v>
      </c>
      <c r="BG74" s="107">
        <v>-55</v>
      </c>
      <c r="BH74" s="107">
        <v>-50</v>
      </c>
      <c r="BI74" s="107">
        <v>-45</v>
      </c>
      <c r="BJ74" s="107">
        <v>-40</v>
      </c>
      <c r="BK74" s="107">
        <v>-40</v>
      </c>
      <c r="BL74" s="107">
        <v>-40</v>
      </c>
      <c r="BM74" s="107">
        <v>-30</v>
      </c>
      <c r="BN74" s="107">
        <v>-30</v>
      </c>
      <c r="BO74" s="107">
        <v>-25</v>
      </c>
      <c r="BP74" s="107">
        <v>-25</v>
      </c>
      <c r="BQ74" s="107">
        <v>-20</v>
      </c>
      <c r="BR74" s="107">
        <v>-15</v>
      </c>
      <c r="BS74" s="107">
        <v>-15</v>
      </c>
      <c r="BT74" s="107">
        <v>-5</v>
      </c>
      <c r="BU74" s="107">
        <v>-5</v>
      </c>
      <c r="BV74" s="106">
        <v>0</v>
      </c>
      <c r="BW74" s="107">
        <v>0</v>
      </c>
      <c r="BX74" s="107">
        <v>5</v>
      </c>
      <c r="BY74" s="107">
        <v>5</v>
      </c>
      <c r="BZ74" s="107">
        <v>10</v>
      </c>
      <c r="CA74" s="107">
        <v>10</v>
      </c>
      <c r="CB74" s="107">
        <v>15</v>
      </c>
      <c r="CC74" s="107">
        <v>30</v>
      </c>
      <c r="CD74" s="107">
        <v>30</v>
      </c>
      <c r="CE74" s="107">
        <v>30</v>
      </c>
      <c r="CF74" s="107">
        <v>35</v>
      </c>
      <c r="CG74" s="107">
        <v>40</v>
      </c>
      <c r="CH74" s="107">
        <v>45</v>
      </c>
      <c r="CI74" s="107">
        <v>50</v>
      </c>
      <c r="CJ74" s="107">
        <v>55</v>
      </c>
      <c r="CK74" s="107">
        <v>60</v>
      </c>
      <c r="CL74" s="107">
        <v>75</v>
      </c>
      <c r="CM74" s="107">
        <v>75</v>
      </c>
      <c r="CN74" s="107">
        <v>85</v>
      </c>
      <c r="CO74" s="107">
        <v>95</v>
      </c>
      <c r="CP74" s="107">
        <v>105</v>
      </c>
      <c r="CQ74" s="107">
        <v>105</v>
      </c>
      <c r="CR74" s="107">
        <v>110</v>
      </c>
      <c r="CS74" s="107">
        <v>115</v>
      </c>
      <c r="CT74" s="107">
        <v>120</v>
      </c>
      <c r="CU74" s="107">
        <v>125</v>
      </c>
      <c r="CV74" s="107">
        <v>125</v>
      </c>
      <c r="CW74" s="107">
        <v>130</v>
      </c>
      <c r="CX74" s="107">
        <v>137</v>
      </c>
      <c r="CY74" s="107">
        <v>140</v>
      </c>
      <c r="CZ74" s="107">
        <v>140</v>
      </c>
      <c r="DA74" s="107">
        <v>140</v>
      </c>
      <c r="DB74" s="107">
        <v>145</v>
      </c>
      <c r="DC74" s="107">
        <v>160</v>
      </c>
      <c r="DD74" s="107">
        <v>160</v>
      </c>
      <c r="DE74" s="107">
        <v>160</v>
      </c>
      <c r="DF74" s="107">
        <v>170</v>
      </c>
      <c r="DG74" s="107">
        <v>175</v>
      </c>
      <c r="DH74" s="107">
        <v>175</v>
      </c>
      <c r="DI74" s="107">
        <v>175</v>
      </c>
      <c r="DJ74" s="107">
        <v>180</v>
      </c>
      <c r="DK74" s="107">
        <v>190</v>
      </c>
      <c r="DL74" s="107">
        <v>190</v>
      </c>
      <c r="DM74" s="107">
        <v>190</v>
      </c>
      <c r="DN74" s="107">
        <v>190</v>
      </c>
      <c r="DO74" s="107">
        <v>195</v>
      </c>
      <c r="DP74" s="107">
        <v>200</v>
      </c>
      <c r="DQ74" s="107">
        <v>200</v>
      </c>
      <c r="DR74" s="107">
        <v>200</v>
      </c>
      <c r="DS74" s="107">
        <v>205</v>
      </c>
      <c r="DT74" s="107">
        <v>210</v>
      </c>
      <c r="DU74" s="107">
        <v>210</v>
      </c>
      <c r="DV74" s="107">
        <v>215</v>
      </c>
      <c r="DW74" s="107">
        <v>215</v>
      </c>
      <c r="DX74" s="107">
        <v>220</v>
      </c>
      <c r="DY74" s="107">
        <v>220</v>
      </c>
      <c r="DZ74" s="107">
        <v>230</v>
      </c>
      <c r="EA74" s="107">
        <v>230</v>
      </c>
      <c r="EB74" s="107">
        <v>235</v>
      </c>
      <c r="EC74" s="107">
        <v>240</v>
      </c>
      <c r="ED74" s="107">
        <v>245</v>
      </c>
      <c r="EE74" s="107">
        <v>250</v>
      </c>
      <c r="EF74" s="107">
        <v>250</v>
      </c>
      <c r="EG74" s="107">
        <v>250</v>
      </c>
      <c r="EH74" s="107">
        <v>250</v>
      </c>
      <c r="EI74" s="107">
        <v>255</v>
      </c>
      <c r="EJ74" s="107">
        <v>265</v>
      </c>
      <c r="EK74" s="107">
        <v>265</v>
      </c>
      <c r="EL74" s="107">
        <v>265</v>
      </c>
      <c r="EM74" s="107">
        <v>270</v>
      </c>
      <c r="EN74" s="107">
        <v>270</v>
      </c>
      <c r="EO74" s="107">
        <v>272</v>
      </c>
      <c r="EP74" s="107">
        <v>275</v>
      </c>
      <c r="EQ74" s="107">
        <v>280</v>
      </c>
      <c r="ER74" s="107">
        <v>280</v>
      </c>
      <c r="ES74" s="107">
        <v>285</v>
      </c>
      <c r="ET74" s="107">
        <v>285</v>
      </c>
      <c r="EU74" s="107">
        <v>290</v>
      </c>
      <c r="EV74" s="107">
        <v>292</v>
      </c>
      <c r="EW74" s="107">
        <v>300</v>
      </c>
      <c r="EX74" s="107">
        <v>300</v>
      </c>
      <c r="EY74" s="107">
        <v>305</v>
      </c>
      <c r="EZ74" s="107">
        <v>305</v>
      </c>
      <c r="FA74" s="107">
        <v>310</v>
      </c>
      <c r="FB74" s="107">
        <v>330</v>
      </c>
      <c r="FC74" s="107">
        <v>335</v>
      </c>
      <c r="FD74" s="107">
        <v>340</v>
      </c>
      <c r="FE74" s="107">
        <v>350</v>
      </c>
      <c r="FF74" s="107">
        <v>356</v>
      </c>
      <c r="FG74" s="107">
        <v>360</v>
      </c>
      <c r="FH74" s="107">
        <v>365</v>
      </c>
      <c r="FI74" s="107">
        <v>370</v>
      </c>
      <c r="FJ74" s="107">
        <v>400</v>
      </c>
      <c r="FK74" s="107">
        <v>410</v>
      </c>
      <c r="FL74" s="107">
        <v>429</v>
      </c>
      <c r="FM74" s="107">
        <v>445</v>
      </c>
      <c r="FN74" s="107">
        <v>459</v>
      </c>
      <c r="FO74" s="107">
        <v>465</v>
      </c>
      <c r="FP74" s="103">
        <v>550</v>
      </c>
    </row>
    <row r="75" spans="1:172">
      <c r="A75" s="104">
        <v>74</v>
      </c>
      <c r="B75" s="107">
        <v>-609</v>
      </c>
      <c r="C75" s="107">
        <v>-548</v>
      </c>
      <c r="D75" s="107">
        <v>-330</v>
      </c>
      <c r="E75" s="107">
        <v>-329</v>
      </c>
      <c r="F75" s="107">
        <v>-328</v>
      </c>
      <c r="G75" s="107">
        <v>-310</v>
      </c>
      <c r="H75" s="107">
        <v>-230</v>
      </c>
      <c r="I75" s="107">
        <v>-223</v>
      </c>
      <c r="J75" s="107">
        <v>-205</v>
      </c>
      <c r="K75" s="107">
        <v>-205</v>
      </c>
      <c r="L75" s="107">
        <v>-200</v>
      </c>
      <c r="M75" s="107">
        <v>-200</v>
      </c>
      <c r="N75" s="107">
        <v>-190</v>
      </c>
      <c r="O75" s="107">
        <v>-185</v>
      </c>
      <c r="P75" s="107">
        <v>-180</v>
      </c>
      <c r="Q75" s="107">
        <v>-175</v>
      </c>
      <c r="R75" s="107">
        <v>-165</v>
      </c>
      <c r="S75" s="107">
        <v>-160</v>
      </c>
      <c r="T75" s="107">
        <v>-150</v>
      </c>
      <c r="U75" s="107">
        <v>-150</v>
      </c>
      <c r="V75" s="107">
        <v>-145</v>
      </c>
      <c r="W75" s="107">
        <v>-145</v>
      </c>
      <c r="X75" s="107">
        <v>-140</v>
      </c>
      <c r="Y75" s="107">
        <v>-140</v>
      </c>
      <c r="Z75" s="107">
        <v>-135</v>
      </c>
      <c r="AA75" s="107">
        <v>-130</v>
      </c>
      <c r="AB75" s="107">
        <v>-125</v>
      </c>
      <c r="AC75" s="107">
        <v>-115</v>
      </c>
      <c r="AD75" s="107">
        <v>-115</v>
      </c>
      <c r="AE75" s="107">
        <v>-110</v>
      </c>
      <c r="AF75" s="107">
        <v>-110</v>
      </c>
      <c r="AG75" s="107">
        <v>-105</v>
      </c>
      <c r="AH75" s="107">
        <v>-105</v>
      </c>
      <c r="AI75" s="107">
        <v>-105</v>
      </c>
      <c r="AJ75" s="107">
        <v>-105</v>
      </c>
      <c r="AK75" s="107">
        <v>-95</v>
      </c>
      <c r="AL75" s="107">
        <v>-95</v>
      </c>
      <c r="AM75" s="107">
        <v>-95</v>
      </c>
      <c r="AN75" s="107">
        <v>-95</v>
      </c>
      <c r="AO75" s="107">
        <v>-95</v>
      </c>
      <c r="AP75" s="107">
        <v>-90</v>
      </c>
      <c r="AQ75" s="107">
        <v>-90</v>
      </c>
      <c r="AR75" s="107">
        <v>-90</v>
      </c>
      <c r="AS75" s="107">
        <v>-90</v>
      </c>
      <c r="AT75" s="107">
        <v>-85</v>
      </c>
      <c r="AU75" s="107">
        <v>-85</v>
      </c>
      <c r="AV75" s="107">
        <v>-80</v>
      </c>
      <c r="AW75" s="107">
        <v>-80</v>
      </c>
      <c r="AX75" s="107">
        <v>-80</v>
      </c>
      <c r="AY75" s="107">
        <v>-80</v>
      </c>
      <c r="AZ75" s="107">
        <v>-75</v>
      </c>
      <c r="BA75" s="107">
        <v>-75</v>
      </c>
      <c r="BB75" s="107">
        <v>-75</v>
      </c>
      <c r="BC75" s="107">
        <v>-70</v>
      </c>
      <c r="BD75" s="107">
        <v>-70</v>
      </c>
      <c r="BE75" s="107">
        <v>-65</v>
      </c>
      <c r="BF75" s="107">
        <v>-65</v>
      </c>
      <c r="BG75" s="107">
        <v>-55</v>
      </c>
      <c r="BH75" s="107">
        <v>-50</v>
      </c>
      <c r="BI75" s="107">
        <v>-45</v>
      </c>
      <c r="BJ75" s="107">
        <v>-40</v>
      </c>
      <c r="BK75" s="107">
        <v>-40</v>
      </c>
      <c r="BL75" s="107">
        <v>-40</v>
      </c>
      <c r="BM75" s="107">
        <v>-30</v>
      </c>
      <c r="BN75" s="107">
        <v>-30</v>
      </c>
      <c r="BO75" s="107">
        <v>-25</v>
      </c>
      <c r="BP75" s="107">
        <v>-25</v>
      </c>
      <c r="BQ75" s="107">
        <v>-20</v>
      </c>
      <c r="BR75" s="107">
        <v>-15</v>
      </c>
      <c r="BS75" s="107">
        <v>-15</v>
      </c>
      <c r="BT75" s="107">
        <v>-5</v>
      </c>
      <c r="BU75" s="107">
        <v>-5</v>
      </c>
      <c r="BV75" s="107">
        <v>0</v>
      </c>
      <c r="BW75" s="106">
        <v>0</v>
      </c>
      <c r="BX75" s="107">
        <v>5</v>
      </c>
      <c r="BY75" s="107">
        <v>5</v>
      </c>
      <c r="BZ75" s="107">
        <v>10</v>
      </c>
      <c r="CA75" s="107">
        <v>10</v>
      </c>
      <c r="CB75" s="107">
        <v>15</v>
      </c>
      <c r="CC75" s="107">
        <v>30</v>
      </c>
      <c r="CD75" s="107">
        <v>30</v>
      </c>
      <c r="CE75" s="107">
        <v>30</v>
      </c>
      <c r="CF75" s="107">
        <v>35</v>
      </c>
      <c r="CG75" s="107">
        <v>40</v>
      </c>
      <c r="CH75" s="107">
        <v>45</v>
      </c>
      <c r="CI75" s="107">
        <v>50</v>
      </c>
      <c r="CJ75" s="107">
        <v>55</v>
      </c>
      <c r="CK75" s="107">
        <v>60</v>
      </c>
      <c r="CL75" s="107">
        <v>75</v>
      </c>
      <c r="CM75" s="107">
        <v>75</v>
      </c>
      <c r="CN75" s="107">
        <v>85</v>
      </c>
      <c r="CO75" s="107">
        <v>95</v>
      </c>
      <c r="CP75" s="107">
        <v>105</v>
      </c>
      <c r="CQ75" s="107">
        <v>105</v>
      </c>
      <c r="CR75" s="107">
        <v>110</v>
      </c>
      <c r="CS75" s="107">
        <v>115</v>
      </c>
      <c r="CT75" s="107">
        <v>120</v>
      </c>
      <c r="CU75" s="107">
        <v>125</v>
      </c>
      <c r="CV75" s="107">
        <v>125</v>
      </c>
      <c r="CW75" s="107">
        <v>130</v>
      </c>
      <c r="CX75" s="107">
        <v>137</v>
      </c>
      <c r="CY75" s="107">
        <v>140</v>
      </c>
      <c r="CZ75" s="107">
        <v>140</v>
      </c>
      <c r="DA75" s="107">
        <v>140</v>
      </c>
      <c r="DB75" s="107">
        <v>145</v>
      </c>
      <c r="DC75" s="107">
        <v>160</v>
      </c>
      <c r="DD75" s="107">
        <v>160</v>
      </c>
      <c r="DE75" s="107">
        <v>160</v>
      </c>
      <c r="DF75" s="107">
        <v>170</v>
      </c>
      <c r="DG75" s="107">
        <v>175</v>
      </c>
      <c r="DH75" s="107">
        <v>175</v>
      </c>
      <c r="DI75" s="107">
        <v>175</v>
      </c>
      <c r="DJ75" s="107">
        <v>180</v>
      </c>
      <c r="DK75" s="107">
        <v>190</v>
      </c>
      <c r="DL75" s="107">
        <v>190</v>
      </c>
      <c r="DM75" s="107">
        <v>190</v>
      </c>
      <c r="DN75" s="107">
        <v>190</v>
      </c>
      <c r="DO75" s="107">
        <v>195</v>
      </c>
      <c r="DP75" s="107">
        <v>200</v>
      </c>
      <c r="DQ75" s="107">
        <v>200</v>
      </c>
      <c r="DR75" s="107">
        <v>200</v>
      </c>
      <c r="DS75" s="107">
        <v>205</v>
      </c>
      <c r="DT75" s="107">
        <v>210</v>
      </c>
      <c r="DU75" s="107">
        <v>210</v>
      </c>
      <c r="DV75" s="107">
        <v>215</v>
      </c>
      <c r="DW75" s="107">
        <v>215</v>
      </c>
      <c r="DX75" s="107">
        <v>220</v>
      </c>
      <c r="DY75" s="107">
        <v>220</v>
      </c>
      <c r="DZ75" s="107">
        <v>230</v>
      </c>
      <c r="EA75" s="107">
        <v>230</v>
      </c>
      <c r="EB75" s="107">
        <v>235</v>
      </c>
      <c r="EC75" s="107">
        <v>240</v>
      </c>
      <c r="ED75" s="107">
        <v>245</v>
      </c>
      <c r="EE75" s="107">
        <v>250</v>
      </c>
      <c r="EF75" s="107">
        <v>250</v>
      </c>
      <c r="EG75" s="107">
        <v>250</v>
      </c>
      <c r="EH75" s="107">
        <v>250</v>
      </c>
      <c r="EI75" s="107">
        <v>255</v>
      </c>
      <c r="EJ75" s="107">
        <v>265</v>
      </c>
      <c r="EK75" s="107">
        <v>265</v>
      </c>
      <c r="EL75" s="107">
        <v>265</v>
      </c>
      <c r="EM75" s="107">
        <v>270</v>
      </c>
      <c r="EN75" s="107">
        <v>270</v>
      </c>
      <c r="EO75" s="107">
        <v>272</v>
      </c>
      <c r="EP75" s="107">
        <v>275</v>
      </c>
      <c r="EQ75" s="107">
        <v>280</v>
      </c>
      <c r="ER75" s="107">
        <v>280</v>
      </c>
      <c r="ES75" s="107">
        <v>285</v>
      </c>
      <c r="ET75" s="107">
        <v>285</v>
      </c>
      <c r="EU75" s="107">
        <v>290</v>
      </c>
      <c r="EV75" s="107">
        <v>292</v>
      </c>
      <c r="EW75" s="107">
        <v>300</v>
      </c>
      <c r="EX75" s="107">
        <v>300</v>
      </c>
      <c r="EY75" s="107">
        <v>305</v>
      </c>
      <c r="EZ75" s="107">
        <v>305</v>
      </c>
      <c r="FA75" s="107">
        <v>310</v>
      </c>
      <c r="FB75" s="107">
        <v>330</v>
      </c>
      <c r="FC75" s="107">
        <v>335</v>
      </c>
      <c r="FD75" s="107">
        <v>340</v>
      </c>
      <c r="FE75" s="107">
        <v>350</v>
      </c>
      <c r="FF75" s="107">
        <v>356</v>
      </c>
      <c r="FG75" s="107">
        <v>360</v>
      </c>
      <c r="FH75" s="107">
        <v>365</v>
      </c>
      <c r="FI75" s="107">
        <v>370</v>
      </c>
      <c r="FJ75" s="107">
        <v>400</v>
      </c>
      <c r="FK75" s="107">
        <v>410</v>
      </c>
      <c r="FL75" s="107">
        <v>429</v>
      </c>
      <c r="FM75" s="107">
        <v>445</v>
      </c>
      <c r="FN75" s="107">
        <v>459</v>
      </c>
      <c r="FO75" s="107">
        <v>465</v>
      </c>
      <c r="FP75" s="103">
        <v>550</v>
      </c>
    </row>
    <row r="76" spans="1:172">
      <c r="A76" s="104">
        <v>75</v>
      </c>
      <c r="B76" s="107">
        <v>-614</v>
      </c>
      <c r="C76" s="107">
        <v>-553</v>
      </c>
      <c r="D76" s="107">
        <v>-335</v>
      </c>
      <c r="E76" s="107">
        <v>-334</v>
      </c>
      <c r="F76" s="107">
        <v>-333</v>
      </c>
      <c r="G76" s="107">
        <v>-315</v>
      </c>
      <c r="H76" s="107">
        <v>-235</v>
      </c>
      <c r="I76" s="107">
        <v>-228</v>
      </c>
      <c r="J76" s="107">
        <v>-210</v>
      </c>
      <c r="K76" s="107">
        <v>-210</v>
      </c>
      <c r="L76" s="107">
        <v>-205</v>
      </c>
      <c r="M76" s="107">
        <v>-205</v>
      </c>
      <c r="N76" s="107">
        <v>-195</v>
      </c>
      <c r="O76" s="107">
        <v>-190</v>
      </c>
      <c r="P76" s="107">
        <v>-185</v>
      </c>
      <c r="Q76" s="107">
        <v>-180</v>
      </c>
      <c r="R76" s="107">
        <v>-170</v>
      </c>
      <c r="S76" s="107">
        <v>-165</v>
      </c>
      <c r="T76" s="107">
        <v>-155</v>
      </c>
      <c r="U76" s="107">
        <v>-155</v>
      </c>
      <c r="V76" s="107">
        <v>-150</v>
      </c>
      <c r="W76" s="107">
        <v>-150</v>
      </c>
      <c r="X76" s="107">
        <v>-145</v>
      </c>
      <c r="Y76" s="107">
        <v>-145</v>
      </c>
      <c r="Z76" s="107">
        <v>-140</v>
      </c>
      <c r="AA76" s="107">
        <v>-135</v>
      </c>
      <c r="AB76" s="107">
        <v>-130</v>
      </c>
      <c r="AC76" s="107">
        <v>-120</v>
      </c>
      <c r="AD76" s="107">
        <v>-120</v>
      </c>
      <c r="AE76" s="107">
        <v>-115</v>
      </c>
      <c r="AF76" s="107">
        <v>-115</v>
      </c>
      <c r="AG76" s="107">
        <v>-110</v>
      </c>
      <c r="AH76" s="107">
        <v>-110</v>
      </c>
      <c r="AI76" s="107">
        <v>-110</v>
      </c>
      <c r="AJ76" s="107">
        <v>-110</v>
      </c>
      <c r="AK76" s="107">
        <v>-100</v>
      </c>
      <c r="AL76" s="107">
        <v>-100</v>
      </c>
      <c r="AM76" s="107">
        <v>-100</v>
      </c>
      <c r="AN76" s="107">
        <v>-100</v>
      </c>
      <c r="AO76" s="107">
        <v>-100</v>
      </c>
      <c r="AP76" s="107">
        <v>-95</v>
      </c>
      <c r="AQ76" s="107">
        <v>-95</v>
      </c>
      <c r="AR76" s="107">
        <v>-95</v>
      </c>
      <c r="AS76" s="107">
        <v>-95</v>
      </c>
      <c r="AT76" s="107">
        <v>-90</v>
      </c>
      <c r="AU76" s="107">
        <v>-90</v>
      </c>
      <c r="AV76" s="107">
        <v>-85</v>
      </c>
      <c r="AW76" s="107">
        <v>-85</v>
      </c>
      <c r="AX76" s="107">
        <v>-85</v>
      </c>
      <c r="AY76" s="107">
        <v>-85</v>
      </c>
      <c r="AZ76" s="107">
        <v>-80</v>
      </c>
      <c r="BA76" s="107">
        <v>-80</v>
      </c>
      <c r="BB76" s="107">
        <v>-80</v>
      </c>
      <c r="BC76" s="107">
        <v>-75</v>
      </c>
      <c r="BD76" s="107">
        <v>-75</v>
      </c>
      <c r="BE76" s="107">
        <v>-70</v>
      </c>
      <c r="BF76" s="107">
        <v>-70</v>
      </c>
      <c r="BG76" s="107">
        <v>-60</v>
      </c>
      <c r="BH76" s="107">
        <v>-55</v>
      </c>
      <c r="BI76" s="107">
        <v>-50</v>
      </c>
      <c r="BJ76" s="107">
        <v>-45</v>
      </c>
      <c r="BK76" s="107">
        <v>-45</v>
      </c>
      <c r="BL76" s="107">
        <v>-45</v>
      </c>
      <c r="BM76" s="107">
        <v>-35</v>
      </c>
      <c r="BN76" s="107">
        <v>-35</v>
      </c>
      <c r="BO76" s="107">
        <v>-30</v>
      </c>
      <c r="BP76" s="107">
        <v>-30</v>
      </c>
      <c r="BQ76" s="107">
        <v>-25</v>
      </c>
      <c r="BR76" s="107">
        <v>-20</v>
      </c>
      <c r="BS76" s="107">
        <v>-20</v>
      </c>
      <c r="BT76" s="107">
        <v>-10</v>
      </c>
      <c r="BU76" s="107">
        <v>-10</v>
      </c>
      <c r="BV76" s="107">
        <v>-5</v>
      </c>
      <c r="BW76" s="107">
        <v>-5</v>
      </c>
      <c r="BX76" s="106">
        <v>0</v>
      </c>
      <c r="BY76" s="107">
        <v>0</v>
      </c>
      <c r="BZ76" s="107">
        <v>5</v>
      </c>
      <c r="CA76" s="107">
        <v>5</v>
      </c>
      <c r="CB76" s="107">
        <v>10</v>
      </c>
      <c r="CC76" s="107">
        <v>25</v>
      </c>
      <c r="CD76" s="107">
        <v>25</v>
      </c>
      <c r="CE76" s="107">
        <v>25</v>
      </c>
      <c r="CF76" s="107">
        <v>30</v>
      </c>
      <c r="CG76" s="107">
        <v>35</v>
      </c>
      <c r="CH76" s="107">
        <v>40</v>
      </c>
      <c r="CI76" s="107">
        <v>45</v>
      </c>
      <c r="CJ76" s="107">
        <v>50</v>
      </c>
      <c r="CK76" s="107">
        <v>55</v>
      </c>
      <c r="CL76" s="107">
        <v>70</v>
      </c>
      <c r="CM76" s="107">
        <v>70</v>
      </c>
      <c r="CN76" s="107">
        <v>80</v>
      </c>
      <c r="CO76" s="107">
        <v>90</v>
      </c>
      <c r="CP76" s="107">
        <v>100</v>
      </c>
      <c r="CQ76" s="107">
        <v>100</v>
      </c>
      <c r="CR76" s="107">
        <v>105</v>
      </c>
      <c r="CS76" s="107">
        <v>110</v>
      </c>
      <c r="CT76" s="107">
        <v>115</v>
      </c>
      <c r="CU76" s="107">
        <v>120</v>
      </c>
      <c r="CV76" s="107">
        <v>120</v>
      </c>
      <c r="CW76" s="107">
        <v>125</v>
      </c>
      <c r="CX76" s="107">
        <v>132</v>
      </c>
      <c r="CY76" s="107">
        <v>135</v>
      </c>
      <c r="CZ76" s="107">
        <v>135</v>
      </c>
      <c r="DA76" s="107">
        <v>135</v>
      </c>
      <c r="DB76" s="107">
        <v>140</v>
      </c>
      <c r="DC76" s="107">
        <v>155</v>
      </c>
      <c r="DD76" s="107">
        <v>155</v>
      </c>
      <c r="DE76" s="107">
        <v>155</v>
      </c>
      <c r="DF76" s="107">
        <v>165</v>
      </c>
      <c r="DG76" s="107">
        <v>170</v>
      </c>
      <c r="DH76" s="107">
        <v>170</v>
      </c>
      <c r="DI76" s="107">
        <v>170</v>
      </c>
      <c r="DJ76" s="107">
        <v>175</v>
      </c>
      <c r="DK76" s="107">
        <v>185</v>
      </c>
      <c r="DL76" s="107">
        <v>185</v>
      </c>
      <c r="DM76" s="107">
        <v>185</v>
      </c>
      <c r="DN76" s="107">
        <v>185</v>
      </c>
      <c r="DO76" s="107">
        <v>190</v>
      </c>
      <c r="DP76" s="107">
        <v>195</v>
      </c>
      <c r="DQ76" s="107">
        <v>195</v>
      </c>
      <c r="DR76" s="107">
        <v>195</v>
      </c>
      <c r="DS76" s="107">
        <v>200</v>
      </c>
      <c r="DT76" s="107">
        <v>205</v>
      </c>
      <c r="DU76" s="107">
        <v>205</v>
      </c>
      <c r="DV76" s="107">
        <v>210</v>
      </c>
      <c r="DW76" s="107">
        <v>210</v>
      </c>
      <c r="DX76" s="107">
        <v>215</v>
      </c>
      <c r="DY76" s="107">
        <v>215</v>
      </c>
      <c r="DZ76" s="107">
        <v>225</v>
      </c>
      <c r="EA76" s="107">
        <v>225</v>
      </c>
      <c r="EB76" s="107">
        <v>230</v>
      </c>
      <c r="EC76" s="107">
        <v>235</v>
      </c>
      <c r="ED76" s="107">
        <v>240</v>
      </c>
      <c r="EE76" s="107">
        <v>245</v>
      </c>
      <c r="EF76" s="107">
        <v>245</v>
      </c>
      <c r="EG76" s="107">
        <v>245</v>
      </c>
      <c r="EH76" s="107">
        <v>245</v>
      </c>
      <c r="EI76" s="107">
        <v>250</v>
      </c>
      <c r="EJ76" s="107">
        <v>260</v>
      </c>
      <c r="EK76" s="107">
        <v>260</v>
      </c>
      <c r="EL76" s="107">
        <v>260</v>
      </c>
      <c r="EM76" s="107">
        <v>265</v>
      </c>
      <c r="EN76" s="107">
        <v>265</v>
      </c>
      <c r="EO76" s="107">
        <v>267</v>
      </c>
      <c r="EP76" s="107">
        <v>270</v>
      </c>
      <c r="EQ76" s="107">
        <v>275</v>
      </c>
      <c r="ER76" s="107">
        <v>275</v>
      </c>
      <c r="ES76" s="107">
        <v>280</v>
      </c>
      <c r="ET76" s="107">
        <v>280</v>
      </c>
      <c r="EU76" s="107">
        <v>285</v>
      </c>
      <c r="EV76" s="107">
        <v>287</v>
      </c>
      <c r="EW76" s="107">
        <v>295</v>
      </c>
      <c r="EX76" s="107">
        <v>295</v>
      </c>
      <c r="EY76" s="107">
        <v>300</v>
      </c>
      <c r="EZ76" s="107">
        <v>300</v>
      </c>
      <c r="FA76" s="107">
        <v>305</v>
      </c>
      <c r="FB76" s="107">
        <v>325</v>
      </c>
      <c r="FC76" s="107">
        <v>330</v>
      </c>
      <c r="FD76" s="107">
        <v>335</v>
      </c>
      <c r="FE76" s="107">
        <v>345</v>
      </c>
      <c r="FF76" s="107">
        <v>351</v>
      </c>
      <c r="FG76" s="107">
        <v>355</v>
      </c>
      <c r="FH76" s="107">
        <v>360</v>
      </c>
      <c r="FI76" s="107">
        <v>365</v>
      </c>
      <c r="FJ76" s="107">
        <v>395</v>
      </c>
      <c r="FK76" s="107">
        <v>405</v>
      </c>
      <c r="FL76" s="107">
        <v>424</v>
      </c>
      <c r="FM76" s="107">
        <v>440</v>
      </c>
      <c r="FN76" s="107">
        <v>454</v>
      </c>
      <c r="FO76" s="107">
        <v>460</v>
      </c>
      <c r="FP76" s="103">
        <v>545</v>
      </c>
    </row>
    <row r="77" spans="1:172">
      <c r="A77" s="104">
        <v>76</v>
      </c>
      <c r="B77" s="107">
        <v>-614</v>
      </c>
      <c r="C77" s="107">
        <v>-553</v>
      </c>
      <c r="D77" s="107">
        <v>-335</v>
      </c>
      <c r="E77" s="107">
        <v>-334</v>
      </c>
      <c r="F77" s="107">
        <v>-333</v>
      </c>
      <c r="G77" s="107">
        <v>-315</v>
      </c>
      <c r="H77" s="107">
        <v>-235</v>
      </c>
      <c r="I77" s="107">
        <v>-228</v>
      </c>
      <c r="J77" s="107">
        <v>-210</v>
      </c>
      <c r="K77" s="107">
        <v>-210</v>
      </c>
      <c r="L77" s="107">
        <v>-205</v>
      </c>
      <c r="M77" s="107">
        <v>-205</v>
      </c>
      <c r="N77" s="107">
        <v>-195</v>
      </c>
      <c r="O77" s="107">
        <v>-190</v>
      </c>
      <c r="P77" s="107">
        <v>-185</v>
      </c>
      <c r="Q77" s="107">
        <v>-180</v>
      </c>
      <c r="R77" s="107">
        <v>-170</v>
      </c>
      <c r="S77" s="107">
        <v>-165</v>
      </c>
      <c r="T77" s="107">
        <v>-155</v>
      </c>
      <c r="U77" s="107">
        <v>-155</v>
      </c>
      <c r="V77" s="107">
        <v>-150</v>
      </c>
      <c r="W77" s="107">
        <v>-150</v>
      </c>
      <c r="X77" s="107">
        <v>-145</v>
      </c>
      <c r="Y77" s="107">
        <v>-145</v>
      </c>
      <c r="Z77" s="107">
        <v>-140</v>
      </c>
      <c r="AA77" s="107">
        <v>-135</v>
      </c>
      <c r="AB77" s="107">
        <v>-130</v>
      </c>
      <c r="AC77" s="107">
        <v>-120</v>
      </c>
      <c r="AD77" s="107">
        <v>-120</v>
      </c>
      <c r="AE77" s="107">
        <v>-115</v>
      </c>
      <c r="AF77" s="107">
        <v>-115</v>
      </c>
      <c r="AG77" s="107">
        <v>-110</v>
      </c>
      <c r="AH77" s="107">
        <v>-110</v>
      </c>
      <c r="AI77" s="107">
        <v>-110</v>
      </c>
      <c r="AJ77" s="107">
        <v>-110</v>
      </c>
      <c r="AK77" s="107">
        <v>-100</v>
      </c>
      <c r="AL77" s="107">
        <v>-100</v>
      </c>
      <c r="AM77" s="107">
        <v>-100</v>
      </c>
      <c r="AN77" s="107">
        <v>-100</v>
      </c>
      <c r="AO77" s="107">
        <v>-100</v>
      </c>
      <c r="AP77" s="107">
        <v>-95</v>
      </c>
      <c r="AQ77" s="107">
        <v>-95</v>
      </c>
      <c r="AR77" s="107">
        <v>-95</v>
      </c>
      <c r="AS77" s="107">
        <v>-95</v>
      </c>
      <c r="AT77" s="107">
        <v>-90</v>
      </c>
      <c r="AU77" s="107">
        <v>-90</v>
      </c>
      <c r="AV77" s="107">
        <v>-85</v>
      </c>
      <c r="AW77" s="107">
        <v>-85</v>
      </c>
      <c r="AX77" s="107">
        <v>-85</v>
      </c>
      <c r="AY77" s="107">
        <v>-85</v>
      </c>
      <c r="AZ77" s="107">
        <v>-80</v>
      </c>
      <c r="BA77" s="107">
        <v>-80</v>
      </c>
      <c r="BB77" s="107">
        <v>-80</v>
      </c>
      <c r="BC77" s="107">
        <v>-75</v>
      </c>
      <c r="BD77" s="107">
        <v>-75</v>
      </c>
      <c r="BE77" s="107">
        <v>-70</v>
      </c>
      <c r="BF77" s="107">
        <v>-70</v>
      </c>
      <c r="BG77" s="107">
        <v>-60</v>
      </c>
      <c r="BH77" s="107">
        <v>-55</v>
      </c>
      <c r="BI77" s="107">
        <v>-50</v>
      </c>
      <c r="BJ77" s="107">
        <v>-45</v>
      </c>
      <c r="BK77" s="107">
        <v>-45</v>
      </c>
      <c r="BL77" s="107">
        <v>-45</v>
      </c>
      <c r="BM77" s="107">
        <v>-35</v>
      </c>
      <c r="BN77" s="107">
        <v>-35</v>
      </c>
      <c r="BO77" s="107">
        <v>-30</v>
      </c>
      <c r="BP77" s="107">
        <v>-30</v>
      </c>
      <c r="BQ77" s="107">
        <v>-25</v>
      </c>
      <c r="BR77" s="107">
        <v>-20</v>
      </c>
      <c r="BS77" s="107">
        <v>-20</v>
      </c>
      <c r="BT77" s="107">
        <v>-10</v>
      </c>
      <c r="BU77" s="107">
        <v>-10</v>
      </c>
      <c r="BV77" s="107">
        <v>-5</v>
      </c>
      <c r="BW77" s="107">
        <v>-5</v>
      </c>
      <c r="BX77" s="107">
        <v>0</v>
      </c>
      <c r="BY77" s="106">
        <v>0</v>
      </c>
      <c r="BZ77" s="107">
        <v>5</v>
      </c>
      <c r="CA77" s="107">
        <v>5</v>
      </c>
      <c r="CB77" s="107">
        <v>10</v>
      </c>
      <c r="CC77" s="107">
        <v>25</v>
      </c>
      <c r="CD77" s="107">
        <v>25</v>
      </c>
      <c r="CE77" s="107">
        <v>25</v>
      </c>
      <c r="CF77" s="107">
        <v>30</v>
      </c>
      <c r="CG77" s="107">
        <v>35</v>
      </c>
      <c r="CH77" s="107">
        <v>40</v>
      </c>
      <c r="CI77" s="107">
        <v>45</v>
      </c>
      <c r="CJ77" s="107">
        <v>50</v>
      </c>
      <c r="CK77" s="107">
        <v>55</v>
      </c>
      <c r="CL77" s="107">
        <v>70</v>
      </c>
      <c r="CM77" s="107">
        <v>70</v>
      </c>
      <c r="CN77" s="107">
        <v>80</v>
      </c>
      <c r="CO77" s="107">
        <v>90</v>
      </c>
      <c r="CP77" s="107">
        <v>100</v>
      </c>
      <c r="CQ77" s="107">
        <v>100</v>
      </c>
      <c r="CR77" s="107">
        <v>105</v>
      </c>
      <c r="CS77" s="107">
        <v>110</v>
      </c>
      <c r="CT77" s="107">
        <v>115</v>
      </c>
      <c r="CU77" s="107">
        <v>120</v>
      </c>
      <c r="CV77" s="107">
        <v>120</v>
      </c>
      <c r="CW77" s="107">
        <v>125</v>
      </c>
      <c r="CX77" s="107">
        <v>132</v>
      </c>
      <c r="CY77" s="107">
        <v>135</v>
      </c>
      <c r="CZ77" s="107">
        <v>135</v>
      </c>
      <c r="DA77" s="107">
        <v>135</v>
      </c>
      <c r="DB77" s="107">
        <v>140</v>
      </c>
      <c r="DC77" s="107">
        <v>155</v>
      </c>
      <c r="DD77" s="107">
        <v>155</v>
      </c>
      <c r="DE77" s="107">
        <v>155</v>
      </c>
      <c r="DF77" s="107">
        <v>165</v>
      </c>
      <c r="DG77" s="107">
        <v>170</v>
      </c>
      <c r="DH77" s="107">
        <v>170</v>
      </c>
      <c r="DI77" s="107">
        <v>170</v>
      </c>
      <c r="DJ77" s="107">
        <v>175</v>
      </c>
      <c r="DK77" s="107">
        <v>185</v>
      </c>
      <c r="DL77" s="107">
        <v>185</v>
      </c>
      <c r="DM77" s="107">
        <v>185</v>
      </c>
      <c r="DN77" s="107">
        <v>185</v>
      </c>
      <c r="DO77" s="107">
        <v>190</v>
      </c>
      <c r="DP77" s="107">
        <v>195</v>
      </c>
      <c r="DQ77" s="107">
        <v>195</v>
      </c>
      <c r="DR77" s="107">
        <v>195</v>
      </c>
      <c r="DS77" s="107">
        <v>200</v>
      </c>
      <c r="DT77" s="107">
        <v>205</v>
      </c>
      <c r="DU77" s="107">
        <v>205</v>
      </c>
      <c r="DV77" s="107">
        <v>210</v>
      </c>
      <c r="DW77" s="107">
        <v>210</v>
      </c>
      <c r="DX77" s="107">
        <v>215</v>
      </c>
      <c r="DY77" s="107">
        <v>215</v>
      </c>
      <c r="DZ77" s="107">
        <v>225</v>
      </c>
      <c r="EA77" s="107">
        <v>225</v>
      </c>
      <c r="EB77" s="107">
        <v>230</v>
      </c>
      <c r="EC77" s="107">
        <v>235</v>
      </c>
      <c r="ED77" s="107">
        <v>240</v>
      </c>
      <c r="EE77" s="107">
        <v>245</v>
      </c>
      <c r="EF77" s="107">
        <v>245</v>
      </c>
      <c r="EG77" s="107">
        <v>245</v>
      </c>
      <c r="EH77" s="107">
        <v>245</v>
      </c>
      <c r="EI77" s="107">
        <v>250</v>
      </c>
      <c r="EJ77" s="107">
        <v>260</v>
      </c>
      <c r="EK77" s="107">
        <v>260</v>
      </c>
      <c r="EL77" s="107">
        <v>260</v>
      </c>
      <c r="EM77" s="107">
        <v>265</v>
      </c>
      <c r="EN77" s="107">
        <v>265</v>
      </c>
      <c r="EO77" s="107">
        <v>267</v>
      </c>
      <c r="EP77" s="107">
        <v>270</v>
      </c>
      <c r="EQ77" s="107">
        <v>275</v>
      </c>
      <c r="ER77" s="107">
        <v>275</v>
      </c>
      <c r="ES77" s="107">
        <v>280</v>
      </c>
      <c r="ET77" s="107">
        <v>280</v>
      </c>
      <c r="EU77" s="107">
        <v>285</v>
      </c>
      <c r="EV77" s="107">
        <v>287</v>
      </c>
      <c r="EW77" s="107">
        <v>295</v>
      </c>
      <c r="EX77" s="107">
        <v>295</v>
      </c>
      <c r="EY77" s="107">
        <v>300</v>
      </c>
      <c r="EZ77" s="107">
        <v>300</v>
      </c>
      <c r="FA77" s="107">
        <v>305</v>
      </c>
      <c r="FB77" s="107">
        <v>325</v>
      </c>
      <c r="FC77" s="107">
        <v>330</v>
      </c>
      <c r="FD77" s="107">
        <v>335</v>
      </c>
      <c r="FE77" s="107">
        <v>345</v>
      </c>
      <c r="FF77" s="107">
        <v>351</v>
      </c>
      <c r="FG77" s="107">
        <v>355</v>
      </c>
      <c r="FH77" s="107">
        <v>360</v>
      </c>
      <c r="FI77" s="107">
        <v>365</v>
      </c>
      <c r="FJ77" s="107">
        <v>395</v>
      </c>
      <c r="FK77" s="107">
        <v>405</v>
      </c>
      <c r="FL77" s="107">
        <v>424</v>
      </c>
      <c r="FM77" s="107">
        <v>440</v>
      </c>
      <c r="FN77" s="107">
        <v>454</v>
      </c>
      <c r="FO77" s="107">
        <v>460</v>
      </c>
      <c r="FP77" s="103">
        <v>545</v>
      </c>
    </row>
    <row r="78" spans="1:172">
      <c r="A78" s="104">
        <v>77</v>
      </c>
      <c r="B78" s="107">
        <v>-619</v>
      </c>
      <c r="C78" s="107">
        <v>-558</v>
      </c>
      <c r="D78" s="107">
        <v>-340</v>
      </c>
      <c r="E78" s="107">
        <v>-339</v>
      </c>
      <c r="F78" s="107">
        <v>-338</v>
      </c>
      <c r="G78" s="107">
        <v>-320</v>
      </c>
      <c r="H78" s="107">
        <v>-240</v>
      </c>
      <c r="I78" s="107">
        <v>-233</v>
      </c>
      <c r="J78" s="107">
        <v>-215</v>
      </c>
      <c r="K78" s="107">
        <v>-215</v>
      </c>
      <c r="L78" s="107">
        <v>-210</v>
      </c>
      <c r="M78" s="107">
        <v>-210</v>
      </c>
      <c r="N78" s="107">
        <v>-200</v>
      </c>
      <c r="O78" s="107">
        <v>-195</v>
      </c>
      <c r="P78" s="107">
        <v>-190</v>
      </c>
      <c r="Q78" s="107">
        <v>-185</v>
      </c>
      <c r="R78" s="107">
        <v>-175</v>
      </c>
      <c r="S78" s="107">
        <v>-170</v>
      </c>
      <c r="T78" s="107">
        <v>-160</v>
      </c>
      <c r="U78" s="107">
        <v>-160</v>
      </c>
      <c r="V78" s="107">
        <v>-155</v>
      </c>
      <c r="W78" s="107">
        <v>-155</v>
      </c>
      <c r="X78" s="107">
        <v>-150</v>
      </c>
      <c r="Y78" s="107">
        <v>-150</v>
      </c>
      <c r="Z78" s="107">
        <v>-145</v>
      </c>
      <c r="AA78" s="107">
        <v>-140</v>
      </c>
      <c r="AB78" s="107">
        <v>-135</v>
      </c>
      <c r="AC78" s="107">
        <v>-125</v>
      </c>
      <c r="AD78" s="107">
        <v>-125</v>
      </c>
      <c r="AE78" s="107">
        <v>-120</v>
      </c>
      <c r="AF78" s="107">
        <v>-120</v>
      </c>
      <c r="AG78" s="107">
        <v>-115</v>
      </c>
      <c r="AH78" s="107">
        <v>-115</v>
      </c>
      <c r="AI78" s="107">
        <v>-115</v>
      </c>
      <c r="AJ78" s="107">
        <v>-115</v>
      </c>
      <c r="AK78" s="107">
        <v>-105</v>
      </c>
      <c r="AL78" s="107">
        <v>-105</v>
      </c>
      <c r="AM78" s="107">
        <v>-105</v>
      </c>
      <c r="AN78" s="107">
        <v>-105</v>
      </c>
      <c r="AO78" s="107">
        <v>-105</v>
      </c>
      <c r="AP78" s="107">
        <v>-100</v>
      </c>
      <c r="AQ78" s="107">
        <v>-100</v>
      </c>
      <c r="AR78" s="107">
        <v>-100</v>
      </c>
      <c r="AS78" s="107">
        <v>-100</v>
      </c>
      <c r="AT78" s="107">
        <v>-95</v>
      </c>
      <c r="AU78" s="107">
        <v>-95</v>
      </c>
      <c r="AV78" s="107">
        <v>-90</v>
      </c>
      <c r="AW78" s="107">
        <v>-90</v>
      </c>
      <c r="AX78" s="107">
        <v>-90</v>
      </c>
      <c r="AY78" s="107">
        <v>-90</v>
      </c>
      <c r="AZ78" s="107">
        <v>-85</v>
      </c>
      <c r="BA78" s="107">
        <v>-85</v>
      </c>
      <c r="BB78" s="107">
        <v>-85</v>
      </c>
      <c r="BC78" s="107">
        <v>-80</v>
      </c>
      <c r="BD78" s="107">
        <v>-80</v>
      </c>
      <c r="BE78" s="107">
        <v>-75</v>
      </c>
      <c r="BF78" s="107">
        <v>-75</v>
      </c>
      <c r="BG78" s="107">
        <v>-65</v>
      </c>
      <c r="BH78" s="107">
        <v>-60</v>
      </c>
      <c r="BI78" s="107">
        <v>-55</v>
      </c>
      <c r="BJ78" s="107">
        <v>-50</v>
      </c>
      <c r="BK78" s="107">
        <v>-50</v>
      </c>
      <c r="BL78" s="107">
        <v>-50</v>
      </c>
      <c r="BM78" s="107">
        <v>-40</v>
      </c>
      <c r="BN78" s="107">
        <v>-40</v>
      </c>
      <c r="BO78" s="107">
        <v>-35</v>
      </c>
      <c r="BP78" s="107">
        <v>-35</v>
      </c>
      <c r="BQ78" s="107">
        <v>-30</v>
      </c>
      <c r="BR78" s="107">
        <v>-25</v>
      </c>
      <c r="BS78" s="107">
        <v>-25</v>
      </c>
      <c r="BT78" s="107">
        <v>-15</v>
      </c>
      <c r="BU78" s="107">
        <v>-15</v>
      </c>
      <c r="BV78" s="107">
        <v>-10</v>
      </c>
      <c r="BW78" s="107">
        <v>-10</v>
      </c>
      <c r="BX78" s="107">
        <v>-5</v>
      </c>
      <c r="BY78" s="107">
        <v>-5</v>
      </c>
      <c r="BZ78" s="106">
        <v>0</v>
      </c>
      <c r="CA78" s="107">
        <v>0</v>
      </c>
      <c r="CB78" s="107">
        <v>5</v>
      </c>
      <c r="CC78" s="107">
        <v>20</v>
      </c>
      <c r="CD78" s="107">
        <v>20</v>
      </c>
      <c r="CE78" s="107">
        <v>20</v>
      </c>
      <c r="CF78" s="107">
        <v>25</v>
      </c>
      <c r="CG78" s="107">
        <v>30</v>
      </c>
      <c r="CH78" s="107">
        <v>35</v>
      </c>
      <c r="CI78" s="107">
        <v>40</v>
      </c>
      <c r="CJ78" s="107">
        <v>45</v>
      </c>
      <c r="CK78" s="107">
        <v>50</v>
      </c>
      <c r="CL78" s="107">
        <v>65</v>
      </c>
      <c r="CM78" s="107">
        <v>65</v>
      </c>
      <c r="CN78" s="107">
        <v>75</v>
      </c>
      <c r="CO78" s="107">
        <v>85</v>
      </c>
      <c r="CP78" s="107">
        <v>95</v>
      </c>
      <c r="CQ78" s="107">
        <v>95</v>
      </c>
      <c r="CR78" s="107">
        <v>100</v>
      </c>
      <c r="CS78" s="107">
        <v>105</v>
      </c>
      <c r="CT78" s="107">
        <v>110</v>
      </c>
      <c r="CU78" s="107">
        <v>115</v>
      </c>
      <c r="CV78" s="107">
        <v>115</v>
      </c>
      <c r="CW78" s="107">
        <v>120</v>
      </c>
      <c r="CX78" s="107">
        <v>127</v>
      </c>
      <c r="CY78" s="107">
        <v>130</v>
      </c>
      <c r="CZ78" s="107">
        <v>130</v>
      </c>
      <c r="DA78" s="107">
        <v>130</v>
      </c>
      <c r="DB78" s="107">
        <v>135</v>
      </c>
      <c r="DC78" s="107">
        <v>150</v>
      </c>
      <c r="DD78" s="107">
        <v>150</v>
      </c>
      <c r="DE78" s="107">
        <v>150</v>
      </c>
      <c r="DF78" s="107">
        <v>160</v>
      </c>
      <c r="DG78" s="107">
        <v>165</v>
      </c>
      <c r="DH78" s="107">
        <v>165</v>
      </c>
      <c r="DI78" s="107">
        <v>165</v>
      </c>
      <c r="DJ78" s="107">
        <v>170</v>
      </c>
      <c r="DK78" s="107">
        <v>180</v>
      </c>
      <c r="DL78" s="107">
        <v>180</v>
      </c>
      <c r="DM78" s="107">
        <v>180</v>
      </c>
      <c r="DN78" s="107">
        <v>180</v>
      </c>
      <c r="DO78" s="107">
        <v>185</v>
      </c>
      <c r="DP78" s="107">
        <v>190</v>
      </c>
      <c r="DQ78" s="107">
        <v>190</v>
      </c>
      <c r="DR78" s="107">
        <v>190</v>
      </c>
      <c r="DS78" s="107">
        <v>195</v>
      </c>
      <c r="DT78" s="107">
        <v>200</v>
      </c>
      <c r="DU78" s="107">
        <v>200</v>
      </c>
      <c r="DV78" s="107">
        <v>205</v>
      </c>
      <c r="DW78" s="107">
        <v>205</v>
      </c>
      <c r="DX78" s="107">
        <v>210</v>
      </c>
      <c r="DY78" s="107">
        <v>210</v>
      </c>
      <c r="DZ78" s="107">
        <v>220</v>
      </c>
      <c r="EA78" s="107">
        <v>220</v>
      </c>
      <c r="EB78" s="107">
        <v>225</v>
      </c>
      <c r="EC78" s="107">
        <v>230</v>
      </c>
      <c r="ED78" s="107">
        <v>235</v>
      </c>
      <c r="EE78" s="107">
        <v>240</v>
      </c>
      <c r="EF78" s="107">
        <v>240</v>
      </c>
      <c r="EG78" s="107">
        <v>240</v>
      </c>
      <c r="EH78" s="107">
        <v>240</v>
      </c>
      <c r="EI78" s="107">
        <v>245</v>
      </c>
      <c r="EJ78" s="107">
        <v>255</v>
      </c>
      <c r="EK78" s="107">
        <v>255</v>
      </c>
      <c r="EL78" s="107">
        <v>255</v>
      </c>
      <c r="EM78" s="107">
        <v>260</v>
      </c>
      <c r="EN78" s="107">
        <v>260</v>
      </c>
      <c r="EO78" s="107">
        <v>262</v>
      </c>
      <c r="EP78" s="107">
        <v>265</v>
      </c>
      <c r="EQ78" s="107">
        <v>270</v>
      </c>
      <c r="ER78" s="107">
        <v>270</v>
      </c>
      <c r="ES78" s="107">
        <v>275</v>
      </c>
      <c r="ET78" s="107">
        <v>275</v>
      </c>
      <c r="EU78" s="107">
        <v>280</v>
      </c>
      <c r="EV78" s="107">
        <v>282</v>
      </c>
      <c r="EW78" s="107">
        <v>290</v>
      </c>
      <c r="EX78" s="107">
        <v>290</v>
      </c>
      <c r="EY78" s="107">
        <v>295</v>
      </c>
      <c r="EZ78" s="107">
        <v>295</v>
      </c>
      <c r="FA78" s="107">
        <v>300</v>
      </c>
      <c r="FB78" s="107">
        <v>320</v>
      </c>
      <c r="FC78" s="107">
        <v>325</v>
      </c>
      <c r="FD78" s="107">
        <v>330</v>
      </c>
      <c r="FE78" s="107">
        <v>340</v>
      </c>
      <c r="FF78" s="107">
        <v>346</v>
      </c>
      <c r="FG78" s="107">
        <v>350</v>
      </c>
      <c r="FH78" s="107">
        <v>355</v>
      </c>
      <c r="FI78" s="107">
        <v>360</v>
      </c>
      <c r="FJ78" s="107">
        <v>390</v>
      </c>
      <c r="FK78" s="107">
        <v>400</v>
      </c>
      <c r="FL78" s="107">
        <v>419</v>
      </c>
      <c r="FM78" s="107">
        <v>435</v>
      </c>
      <c r="FN78" s="107">
        <v>449</v>
      </c>
      <c r="FO78" s="107">
        <v>455</v>
      </c>
      <c r="FP78" s="103">
        <v>540</v>
      </c>
    </row>
    <row r="79" spans="1:172">
      <c r="A79" s="104">
        <v>78</v>
      </c>
      <c r="B79" s="107">
        <v>-619</v>
      </c>
      <c r="C79" s="107">
        <v>-558</v>
      </c>
      <c r="D79" s="107">
        <v>-340</v>
      </c>
      <c r="E79" s="107">
        <v>-339</v>
      </c>
      <c r="F79" s="107">
        <v>-338</v>
      </c>
      <c r="G79" s="107">
        <v>-320</v>
      </c>
      <c r="H79" s="107">
        <v>-240</v>
      </c>
      <c r="I79" s="107">
        <v>-233</v>
      </c>
      <c r="J79" s="107">
        <v>-215</v>
      </c>
      <c r="K79" s="107">
        <v>-215</v>
      </c>
      <c r="L79" s="107">
        <v>-210</v>
      </c>
      <c r="M79" s="107">
        <v>-210</v>
      </c>
      <c r="N79" s="107">
        <v>-200</v>
      </c>
      <c r="O79" s="107">
        <v>-195</v>
      </c>
      <c r="P79" s="107">
        <v>-190</v>
      </c>
      <c r="Q79" s="107">
        <v>-185</v>
      </c>
      <c r="R79" s="107">
        <v>-175</v>
      </c>
      <c r="S79" s="107">
        <v>-170</v>
      </c>
      <c r="T79" s="107">
        <v>-160</v>
      </c>
      <c r="U79" s="107">
        <v>-160</v>
      </c>
      <c r="V79" s="107">
        <v>-155</v>
      </c>
      <c r="W79" s="107">
        <v>-155</v>
      </c>
      <c r="X79" s="107">
        <v>-150</v>
      </c>
      <c r="Y79" s="107">
        <v>-150</v>
      </c>
      <c r="Z79" s="107">
        <v>-145</v>
      </c>
      <c r="AA79" s="107">
        <v>-140</v>
      </c>
      <c r="AB79" s="107">
        <v>-135</v>
      </c>
      <c r="AC79" s="107">
        <v>-125</v>
      </c>
      <c r="AD79" s="107">
        <v>-125</v>
      </c>
      <c r="AE79" s="107">
        <v>-120</v>
      </c>
      <c r="AF79" s="107">
        <v>-120</v>
      </c>
      <c r="AG79" s="107">
        <v>-115</v>
      </c>
      <c r="AH79" s="107">
        <v>-115</v>
      </c>
      <c r="AI79" s="107">
        <v>-115</v>
      </c>
      <c r="AJ79" s="107">
        <v>-115</v>
      </c>
      <c r="AK79" s="107">
        <v>-105</v>
      </c>
      <c r="AL79" s="107">
        <v>-105</v>
      </c>
      <c r="AM79" s="107">
        <v>-105</v>
      </c>
      <c r="AN79" s="107">
        <v>-105</v>
      </c>
      <c r="AO79" s="107">
        <v>-105</v>
      </c>
      <c r="AP79" s="107">
        <v>-100</v>
      </c>
      <c r="AQ79" s="107">
        <v>-100</v>
      </c>
      <c r="AR79" s="107">
        <v>-100</v>
      </c>
      <c r="AS79" s="107">
        <v>-100</v>
      </c>
      <c r="AT79" s="107">
        <v>-95</v>
      </c>
      <c r="AU79" s="107">
        <v>-95</v>
      </c>
      <c r="AV79" s="107">
        <v>-90</v>
      </c>
      <c r="AW79" s="107">
        <v>-90</v>
      </c>
      <c r="AX79" s="107">
        <v>-90</v>
      </c>
      <c r="AY79" s="107">
        <v>-90</v>
      </c>
      <c r="AZ79" s="107">
        <v>-85</v>
      </c>
      <c r="BA79" s="107">
        <v>-85</v>
      </c>
      <c r="BB79" s="107">
        <v>-85</v>
      </c>
      <c r="BC79" s="107">
        <v>-80</v>
      </c>
      <c r="BD79" s="107">
        <v>-80</v>
      </c>
      <c r="BE79" s="107">
        <v>-75</v>
      </c>
      <c r="BF79" s="107">
        <v>-75</v>
      </c>
      <c r="BG79" s="107">
        <v>-65</v>
      </c>
      <c r="BH79" s="107">
        <v>-60</v>
      </c>
      <c r="BI79" s="107">
        <v>-55</v>
      </c>
      <c r="BJ79" s="107">
        <v>-50</v>
      </c>
      <c r="BK79" s="107">
        <v>-50</v>
      </c>
      <c r="BL79" s="107">
        <v>-50</v>
      </c>
      <c r="BM79" s="107">
        <v>-40</v>
      </c>
      <c r="BN79" s="107">
        <v>-40</v>
      </c>
      <c r="BO79" s="107">
        <v>-35</v>
      </c>
      <c r="BP79" s="107">
        <v>-35</v>
      </c>
      <c r="BQ79" s="107">
        <v>-30</v>
      </c>
      <c r="BR79" s="107">
        <v>-25</v>
      </c>
      <c r="BS79" s="107">
        <v>-25</v>
      </c>
      <c r="BT79" s="107">
        <v>-15</v>
      </c>
      <c r="BU79" s="107">
        <v>-15</v>
      </c>
      <c r="BV79" s="107">
        <v>-10</v>
      </c>
      <c r="BW79" s="107">
        <v>-10</v>
      </c>
      <c r="BX79" s="107">
        <v>-5</v>
      </c>
      <c r="BY79" s="107">
        <v>-5</v>
      </c>
      <c r="BZ79" s="107">
        <v>0</v>
      </c>
      <c r="CA79" s="106">
        <v>0</v>
      </c>
      <c r="CB79" s="107">
        <v>5</v>
      </c>
      <c r="CC79" s="107">
        <v>20</v>
      </c>
      <c r="CD79" s="107">
        <v>20</v>
      </c>
      <c r="CE79" s="107">
        <v>20</v>
      </c>
      <c r="CF79" s="107">
        <v>25</v>
      </c>
      <c r="CG79" s="107">
        <v>30</v>
      </c>
      <c r="CH79" s="107">
        <v>35</v>
      </c>
      <c r="CI79" s="107">
        <v>40</v>
      </c>
      <c r="CJ79" s="107">
        <v>45</v>
      </c>
      <c r="CK79" s="107">
        <v>50</v>
      </c>
      <c r="CL79" s="107">
        <v>65</v>
      </c>
      <c r="CM79" s="107">
        <v>65</v>
      </c>
      <c r="CN79" s="107">
        <v>75</v>
      </c>
      <c r="CO79" s="107">
        <v>85</v>
      </c>
      <c r="CP79" s="107">
        <v>95</v>
      </c>
      <c r="CQ79" s="107">
        <v>95</v>
      </c>
      <c r="CR79" s="107">
        <v>100</v>
      </c>
      <c r="CS79" s="107">
        <v>105</v>
      </c>
      <c r="CT79" s="107">
        <v>110</v>
      </c>
      <c r="CU79" s="107">
        <v>115</v>
      </c>
      <c r="CV79" s="107">
        <v>115</v>
      </c>
      <c r="CW79" s="107">
        <v>120</v>
      </c>
      <c r="CX79" s="107">
        <v>127</v>
      </c>
      <c r="CY79" s="107">
        <v>130</v>
      </c>
      <c r="CZ79" s="107">
        <v>130</v>
      </c>
      <c r="DA79" s="107">
        <v>130</v>
      </c>
      <c r="DB79" s="107">
        <v>135</v>
      </c>
      <c r="DC79" s="107">
        <v>150</v>
      </c>
      <c r="DD79" s="107">
        <v>150</v>
      </c>
      <c r="DE79" s="107">
        <v>150</v>
      </c>
      <c r="DF79" s="107">
        <v>160</v>
      </c>
      <c r="DG79" s="107">
        <v>165</v>
      </c>
      <c r="DH79" s="107">
        <v>165</v>
      </c>
      <c r="DI79" s="107">
        <v>165</v>
      </c>
      <c r="DJ79" s="107">
        <v>170</v>
      </c>
      <c r="DK79" s="107">
        <v>180</v>
      </c>
      <c r="DL79" s="107">
        <v>180</v>
      </c>
      <c r="DM79" s="107">
        <v>180</v>
      </c>
      <c r="DN79" s="107">
        <v>180</v>
      </c>
      <c r="DO79" s="107">
        <v>185</v>
      </c>
      <c r="DP79" s="107">
        <v>190</v>
      </c>
      <c r="DQ79" s="107">
        <v>190</v>
      </c>
      <c r="DR79" s="107">
        <v>190</v>
      </c>
      <c r="DS79" s="107">
        <v>195</v>
      </c>
      <c r="DT79" s="107">
        <v>200</v>
      </c>
      <c r="DU79" s="107">
        <v>200</v>
      </c>
      <c r="DV79" s="107">
        <v>205</v>
      </c>
      <c r="DW79" s="107">
        <v>205</v>
      </c>
      <c r="DX79" s="107">
        <v>210</v>
      </c>
      <c r="DY79" s="107">
        <v>210</v>
      </c>
      <c r="DZ79" s="107">
        <v>220</v>
      </c>
      <c r="EA79" s="107">
        <v>220</v>
      </c>
      <c r="EB79" s="107">
        <v>225</v>
      </c>
      <c r="EC79" s="107">
        <v>230</v>
      </c>
      <c r="ED79" s="107">
        <v>235</v>
      </c>
      <c r="EE79" s="107">
        <v>240</v>
      </c>
      <c r="EF79" s="107">
        <v>240</v>
      </c>
      <c r="EG79" s="107">
        <v>240</v>
      </c>
      <c r="EH79" s="107">
        <v>240</v>
      </c>
      <c r="EI79" s="107">
        <v>245</v>
      </c>
      <c r="EJ79" s="107">
        <v>255</v>
      </c>
      <c r="EK79" s="107">
        <v>255</v>
      </c>
      <c r="EL79" s="107">
        <v>255</v>
      </c>
      <c r="EM79" s="107">
        <v>260</v>
      </c>
      <c r="EN79" s="107">
        <v>260</v>
      </c>
      <c r="EO79" s="107">
        <v>262</v>
      </c>
      <c r="EP79" s="107">
        <v>265</v>
      </c>
      <c r="EQ79" s="107">
        <v>270</v>
      </c>
      <c r="ER79" s="107">
        <v>270</v>
      </c>
      <c r="ES79" s="107">
        <v>275</v>
      </c>
      <c r="ET79" s="107">
        <v>275</v>
      </c>
      <c r="EU79" s="107">
        <v>280</v>
      </c>
      <c r="EV79" s="107">
        <v>282</v>
      </c>
      <c r="EW79" s="107">
        <v>290</v>
      </c>
      <c r="EX79" s="107">
        <v>290</v>
      </c>
      <c r="EY79" s="107">
        <v>295</v>
      </c>
      <c r="EZ79" s="107">
        <v>295</v>
      </c>
      <c r="FA79" s="107">
        <v>300</v>
      </c>
      <c r="FB79" s="107">
        <v>320</v>
      </c>
      <c r="FC79" s="107">
        <v>325</v>
      </c>
      <c r="FD79" s="107">
        <v>330</v>
      </c>
      <c r="FE79" s="107">
        <v>340</v>
      </c>
      <c r="FF79" s="107">
        <v>346</v>
      </c>
      <c r="FG79" s="107">
        <v>350</v>
      </c>
      <c r="FH79" s="107">
        <v>355</v>
      </c>
      <c r="FI79" s="107">
        <v>360</v>
      </c>
      <c r="FJ79" s="107">
        <v>390</v>
      </c>
      <c r="FK79" s="107">
        <v>400</v>
      </c>
      <c r="FL79" s="107">
        <v>419</v>
      </c>
      <c r="FM79" s="107">
        <v>435</v>
      </c>
      <c r="FN79" s="107">
        <v>449</v>
      </c>
      <c r="FO79" s="107">
        <v>455</v>
      </c>
      <c r="FP79" s="103">
        <v>540</v>
      </c>
    </row>
    <row r="80" spans="1:172">
      <c r="A80" s="104">
        <v>79</v>
      </c>
      <c r="B80" s="107">
        <v>-624</v>
      </c>
      <c r="C80" s="107">
        <v>-563</v>
      </c>
      <c r="D80" s="107">
        <v>-345</v>
      </c>
      <c r="E80" s="107">
        <v>-344</v>
      </c>
      <c r="F80" s="107">
        <v>-343</v>
      </c>
      <c r="G80" s="107">
        <v>-325</v>
      </c>
      <c r="H80" s="107">
        <v>-245</v>
      </c>
      <c r="I80" s="107">
        <v>-238</v>
      </c>
      <c r="J80" s="107">
        <v>-220</v>
      </c>
      <c r="K80" s="107">
        <v>-220</v>
      </c>
      <c r="L80" s="107">
        <v>-215</v>
      </c>
      <c r="M80" s="107">
        <v>-215</v>
      </c>
      <c r="N80" s="107">
        <v>-205</v>
      </c>
      <c r="O80" s="107">
        <v>-200</v>
      </c>
      <c r="P80" s="107">
        <v>-195</v>
      </c>
      <c r="Q80" s="107">
        <v>-190</v>
      </c>
      <c r="R80" s="107">
        <v>-180</v>
      </c>
      <c r="S80" s="107">
        <v>-175</v>
      </c>
      <c r="T80" s="107">
        <v>-165</v>
      </c>
      <c r="U80" s="107">
        <v>-165</v>
      </c>
      <c r="V80" s="107">
        <v>-160</v>
      </c>
      <c r="W80" s="107">
        <v>-160</v>
      </c>
      <c r="X80" s="107">
        <v>-155</v>
      </c>
      <c r="Y80" s="107">
        <v>-155</v>
      </c>
      <c r="Z80" s="107">
        <v>-150</v>
      </c>
      <c r="AA80" s="107">
        <v>-145</v>
      </c>
      <c r="AB80" s="107">
        <v>-140</v>
      </c>
      <c r="AC80" s="107">
        <v>-130</v>
      </c>
      <c r="AD80" s="107">
        <v>-130</v>
      </c>
      <c r="AE80" s="107">
        <v>-125</v>
      </c>
      <c r="AF80" s="107">
        <v>-125</v>
      </c>
      <c r="AG80" s="107">
        <v>-120</v>
      </c>
      <c r="AH80" s="107">
        <v>-120</v>
      </c>
      <c r="AI80" s="107">
        <v>-120</v>
      </c>
      <c r="AJ80" s="107">
        <v>-120</v>
      </c>
      <c r="AK80" s="107">
        <v>-110</v>
      </c>
      <c r="AL80" s="107">
        <v>-110</v>
      </c>
      <c r="AM80" s="107">
        <v>-110</v>
      </c>
      <c r="AN80" s="107">
        <v>-110</v>
      </c>
      <c r="AO80" s="107">
        <v>-110</v>
      </c>
      <c r="AP80" s="107">
        <v>-105</v>
      </c>
      <c r="AQ80" s="107">
        <v>-105</v>
      </c>
      <c r="AR80" s="107">
        <v>-105</v>
      </c>
      <c r="AS80" s="107">
        <v>-105</v>
      </c>
      <c r="AT80" s="107">
        <v>-100</v>
      </c>
      <c r="AU80" s="107">
        <v>-100</v>
      </c>
      <c r="AV80" s="107">
        <v>-95</v>
      </c>
      <c r="AW80" s="107">
        <v>-95</v>
      </c>
      <c r="AX80" s="107">
        <v>-95</v>
      </c>
      <c r="AY80" s="107">
        <v>-95</v>
      </c>
      <c r="AZ80" s="107">
        <v>-90</v>
      </c>
      <c r="BA80" s="107">
        <v>-90</v>
      </c>
      <c r="BB80" s="107">
        <v>-90</v>
      </c>
      <c r="BC80" s="107">
        <v>-85</v>
      </c>
      <c r="BD80" s="107">
        <v>-85</v>
      </c>
      <c r="BE80" s="107">
        <v>-80</v>
      </c>
      <c r="BF80" s="107">
        <v>-80</v>
      </c>
      <c r="BG80" s="107">
        <v>-70</v>
      </c>
      <c r="BH80" s="107">
        <v>-65</v>
      </c>
      <c r="BI80" s="107">
        <v>-60</v>
      </c>
      <c r="BJ80" s="107">
        <v>-55</v>
      </c>
      <c r="BK80" s="107">
        <v>-55</v>
      </c>
      <c r="BL80" s="107">
        <v>-55</v>
      </c>
      <c r="BM80" s="107">
        <v>-45</v>
      </c>
      <c r="BN80" s="107">
        <v>-45</v>
      </c>
      <c r="BO80" s="107">
        <v>-40</v>
      </c>
      <c r="BP80" s="107">
        <v>-40</v>
      </c>
      <c r="BQ80" s="107">
        <v>-35</v>
      </c>
      <c r="BR80" s="107">
        <v>-30</v>
      </c>
      <c r="BS80" s="107">
        <v>-30</v>
      </c>
      <c r="BT80" s="107">
        <v>-20</v>
      </c>
      <c r="BU80" s="107">
        <v>-20</v>
      </c>
      <c r="BV80" s="107">
        <v>-15</v>
      </c>
      <c r="BW80" s="107">
        <v>-15</v>
      </c>
      <c r="BX80" s="107">
        <v>-10</v>
      </c>
      <c r="BY80" s="107">
        <v>-10</v>
      </c>
      <c r="BZ80" s="107">
        <v>-5</v>
      </c>
      <c r="CA80" s="107">
        <v>-5</v>
      </c>
      <c r="CB80" s="106">
        <v>0</v>
      </c>
      <c r="CC80" s="107">
        <v>15</v>
      </c>
      <c r="CD80" s="107">
        <v>15</v>
      </c>
      <c r="CE80" s="107">
        <v>15</v>
      </c>
      <c r="CF80" s="107">
        <v>20</v>
      </c>
      <c r="CG80" s="107">
        <v>25</v>
      </c>
      <c r="CH80" s="107">
        <v>30</v>
      </c>
      <c r="CI80" s="107">
        <v>35</v>
      </c>
      <c r="CJ80" s="107">
        <v>40</v>
      </c>
      <c r="CK80" s="107">
        <v>45</v>
      </c>
      <c r="CL80" s="107">
        <v>60</v>
      </c>
      <c r="CM80" s="107">
        <v>60</v>
      </c>
      <c r="CN80" s="107">
        <v>70</v>
      </c>
      <c r="CO80" s="107">
        <v>80</v>
      </c>
      <c r="CP80" s="107">
        <v>90</v>
      </c>
      <c r="CQ80" s="107">
        <v>90</v>
      </c>
      <c r="CR80" s="107">
        <v>95</v>
      </c>
      <c r="CS80" s="107">
        <v>100</v>
      </c>
      <c r="CT80" s="107">
        <v>105</v>
      </c>
      <c r="CU80" s="107">
        <v>110</v>
      </c>
      <c r="CV80" s="107">
        <v>110</v>
      </c>
      <c r="CW80" s="107">
        <v>115</v>
      </c>
      <c r="CX80" s="107">
        <v>122</v>
      </c>
      <c r="CY80" s="107">
        <v>125</v>
      </c>
      <c r="CZ80" s="107">
        <v>125</v>
      </c>
      <c r="DA80" s="107">
        <v>125</v>
      </c>
      <c r="DB80" s="107">
        <v>130</v>
      </c>
      <c r="DC80" s="107">
        <v>145</v>
      </c>
      <c r="DD80" s="107">
        <v>145</v>
      </c>
      <c r="DE80" s="107">
        <v>145</v>
      </c>
      <c r="DF80" s="107">
        <v>155</v>
      </c>
      <c r="DG80" s="107">
        <v>160</v>
      </c>
      <c r="DH80" s="107">
        <v>160</v>
      </c>
      <c r="DI80" s="107">
        <v>160</v>
      </c>
      <c r="DJ80" s="107">
        <v>165</v>
      </c>
      <c r="DK80" s="107">
        <v>175</v>
      </c>
      <c r="DL80" s="107">
        <v>175</v>
      </c>
      <c r="DM80" s="107">
        <v>175</v>
      </c>
      <c r="DN80" s="107">
        <v>175</v>
      </c>
      <c r="DO80" s="107">
        <v>180</v>
      </c>
      <c r="DP80" s="107">
        <v>185</v>
      </c>
      <c r="DQ80" s="107">
        <v>185</v>
      </c>
      <c r="DR80" s="107">
        <v>185</v>
      </c>
      <c r="DS80" s="107">
        <v>190</v>
      </c>
      <c r="DT80" s="107">
        <v>195</v>
      </c>
      <c r="DU80" s="107">
        <v>195</v>
      </c>
      <c r="DV80" s="107">
        <v>200</v>
      </c>
      <c r="DW80" s="107">
        <v>200</v>
      </c>
      <c r="DX80" s="107">
        <v>205</v>
      </c>
      <c r="DY80" s="107">
        <v>205</v>
      </c>
      <c r="DZ80" s="107">
        <v>215</v>
      </c>
      <c r="EA80" s="107">
        <v>215</v>
      </c>
      <c r="EB80" s="107">
        <v>220</v>
      </c>
      <c r="EC80" s="107">
        <v>225</v>
      </c>
      <c r="ED80" s="107">
        <v>230</v>
      </c>
      <c r="EE80" s="107">
        <v>235</v>
      </c>
      <c r="EF80" s="107">
        <v>235</v>
      </c>
      <c r="EG80" s="107">
        <v>235</v>
      </c>
      <c r="EH80" s="107">
        <v>235</v>
      </c>
      <c r="EI80" s="107">
        <v>240</v>
      </c>
      <c r="EJ80" s="107">
        <v>250</v>
      </c>
      <c r="EK80" s="107">
        <v>250</v>
      </c>
      <c r="EL80" s="107">
        <v>250</v>
      </c>
      <c r="EM80" s="107">
        <v>255</v>
      </c>
      <c r="EN80" s="107">
        <v>255</v>
      </c>
      <c r="EO80" s="107">
        <v>257</v>
      </c>
      <c r="EP80" s="107">
        <v>260</v>
      </c>
      <c r="EQ80" s="107">
        <v>265</v>
      </c>
      <c r="ER80" s="107">
        <v>265</v>
      </c>
      <c r="ES80" s="107">
        <v>270</v>
      </c>
      <c r="ET80" s="107">
        <v>270</v>
      </c>
      <c r="EU80" s="107">
        <v>275</v>
      </c>
      <c r="EV80" s="107">
        <v>277</v>
      </c>
      <c r="EW80" s="107">
        <v>285</v>
      </c>
      <c r="EX80" s="107">
        <v>285</v>
      </c>
      <c r="EY80" s="107">
        <v>290</v>
      </c>
      <c r="EZ80" s="107">
        <v>290</v>
      </c>
      <c r="FA80" s="107">
        <v>295</v>
      </c>
      <c r="FB80" s="107">
        <v>315</v>
      </c>
      <c r="FC80" s="107">
        <v>320</v>
      </c>
      <c r="FD80" s="107">
        <v>325</v>
      </c>
      <c r="FE80" s="107">
        <v>335</v>
      </c>
      <c r="FF80" s="107">
        <v>341</v>
      </c>
      <c r="FG80" s="107">
        <v>345</v>
      </c>
      <c r="FH80" s="107">
        <v>350</v>
      </c>
      <c r="FI80" s="107">
        <v>355</v>
      </c>
      <c r="FJ80" s="107">
        <v>385</v>
      </c>
      <c r="FK80" s="107">
        <v>395</v>
      </c>
      <c r="FL80" s="107">
        <v>414</v>
      </c>
      <c r="FM80" s="107">
        <v>430</v>
      </c>
      <c r="FN80" s="107">
        <v>444</v>
      </c>
      <c r="FO80" s="107">
        <v>450</v>
      </c>
      <c r="FP80" s="103">
        <v>535</v>
      </c>
    </row>
    <row r="81" spans="1:172">
      <c r="A81" s="104">
        <v>80</v>
      </c>
      <c r="B81" s="107">
        <v>-639</v>
      </c>
      <c r="C81" s="107">
        <v>-578</v>
      </c>
      <c r="D81" s="107">
        <v>-360</v>
      </c>
      <c r="E81" s="107">
        <v>-359</v>
      </c>
      <c r="F81" s="107">
        <v>-358</v>
      </c>
      <c r="G81" s="107">
        <v>-340</v>
      </c>
      <c r="H81" s="107">
        <v>-260</v>
      </c>
      <c r="I81" s="107">
        <v>-253</v>
      </c>
      <c r="J81" s="107">
        <v>-235</v>
      </c>
      <c r="K81" s="107">
        <v>-235</v>
      </c>
      <c r="L81" s="107">
        <v>-230</v>
      </c>
      <c r="M81" s="107">
        <v>-230</v>
      </c>
      <c r="N81" s="107">
        <v>-220</v>
      </c>
      <c r="O81" s="107">
        <v>-215</v>
      </c>
      <c r="P81" s="107">
        <v>-210</v>
      </c>
      <c r="Q81" s="107">
        <v>-205</v>
      </c>
      <c r="R81" s="107">
        <v>-195</v>
      </c>
      <c r="S81" s="107">
        <v>-190</v>
      </c>
      <c r="T81" s="107">
        <v>-180</v>
      </c>
      <c r="U81" s="107">
        <v>-180</v>
      </c>
      <c r="V81" s="107">
        <v>-175</v>
      </c>
      <c r="W81" s="107">
        <v>-175</v>
      </c>
      <c r="X81" s="107">
        <v>-170</v>
      </c>
      <c r="Y81" s="107">
        <v>-170</v>
      </c>
      <c r="Z81" s="107">
        <v>-165</v>
      </c>
      <c r="AA81" s="107">
        <v>-160</v>
      </c>
      <c r="AB81" s="107">
        <v>-155</v>
      </c>
      <c r="AC81" s="107">
        <v>-145</v>
      </c>
      <c r="AD81" s="107">
        <v>-145</v>
      </c>
      <c r="AE81" s="107">
        <v>-140</v>
      </c>
      <c r="AF81" s="107">
        <v>-140</v>
      </c>
      <c r="AG81" s="107">
        <v>-135</v>
      </c>
      <c r="AH81" s="107">
        <v>-135</v>
      </c>
      <c r="AI81" s="107">
        <v>-135</v>
      </c>
      <c r="AJ81" s="107">
        <v>-135</v>
      </c>
      <c r="AK81" s="107">
        <v>-125</v>
      </c>
      <c r="AL81" s="107">
        <v>-125</v>
      </c>
      <c r="AM81" s="107">
        <v>-125</v>
      </c>
      <c r="AN81" s="107">
        <v>-125</v>
      </c>
      <c r="AO81" s="107">
        <v>-125</v>
      </c>
      <c r="AP81" s="107">
        <v>-120</v>
      </c>
      <c r="AQ81" s="107">
        <v>-120</v>
      </c>
      <c r="AR81" s="107">
        <v>-120</v>
      </c>
      <c r="AS81" s="107">
        <v>-120</v>
      </c>
      <c r="AT81" s="107">
        <v>-115</v>
      </c>
      <c r="AU81" s="107">
        <v>-115</v>
      </c>
      <c r="AV81" s="107">
        <v>-110</v>
      </c>
      <c r="AW81" s="107">
        <v>-110</v>
      </c>
      <c r="AX81" s="107">
        <v>-110</v>
      </c>
      <c r="AY81" s="107">
        <v>-110</v>
      </c>
      <c r="AZ81" s="107">
        <v>-105</v>
      </c>
      <c r="BA81" s="107">
        <v>-105</v>
      </c>
      <c r="BB81" s="107">
        <v>-105</v>
      </c>
      <c r="BC81" s="107">
        <v>-100</v>
      </c>
      <c r="BD81" s="107">
        <v>-100</v>
      </c>
      <c r="BE81" s="107">
        <v>-95</v>
      </c>
      <c r="BF81" s="107">
        <v>-95</v>
      </c>
      <c r="BG81" s="107">
        <v>-85</v>
      </c>
      <c r="BH81" s="107">
        <v>-80</v>
      </c>
      <c r="BI81" s="107">
        <v>-75</v>
      </c>
      <c r="BJ81" s="107">
        <v>-70</v>
      </c>
      <c r="BK81" s="107">
        <v>-70</v>
      </c>
      <c r="BL81" s="107">
        <v>-70</v>
      </c>
      <c r="BM81" s="107">
        <v>-60</v>
      </c>
      <c r="BN81" s="107">
        <v>-60</v>
      </c>
      <c r="BO81" s="107">
        <v>-55</v>
      </c>
      <c r="BP81" s="107">
        <v>-55</v>
      </c>
      <c r="BQ81" s="107">
        <v>-50</v>
      </c>
      <c r="BR81" s="107">
        <v>-45</v>
      </c>
      <c r="BS81" s="107">
        <v>-45</v>
      </c>
      <c r="BT81" s="107">
        <v>-35</v>
      </c>
      <c r="BU81" s="107">
        <v>-35</v>
      </c>
      <c r="BV81" s="107">
        <v>-30</v>
      </c>
      <c r="BW81" s="107">
        <v>-30</v>
      </c>
      <c r="BX81" s="107">
        <v>-25</v>
      </c>
      <c r="BY81" s="107">
        <v>-25</v>
      </c>
      <c r="BZ81" s="107">
        <v>-20</v>
      </c>
      <c r="CA81" s="107">
        <v>-20</v>
      </c>
      <c r="CB81" s="107">
        <v>-15</v>
      </c>
      <c r="CC81" s="106">
        <v>0</v>
      </c>
      <c r="CD81" s="107">
        <v>0</v>
      </c>
      <c r="CE81" s="107">
        <v>0</v>
      </c>
      <c r="CF81" s="107">
        <v>5</v>
      </c>
      <c r="CG81" s="107">
        <v>10</v>
      </c>
      <c r="CH81" s="107">
        <v>15</v>
      </c>
      <c r="CI81" s="107">
        <v>20</v>
      </c>
      <c r="CJ81" s="107">
        <v>25</v>
      </c>
      <c r="CK81" s="107">
        <v>30</v>
      </c>
      <c r="CL81" s="107">
        <v>45</v>
      </c>
      <c r="CM81" s="107">
        <v>45</v>
      </c>
      <c r="CN81" s="107">
        <v>55</v>
      </c>
      <c r="CO81" s="107">
        <v>65</v>
      </c>
      <c r="CP81" s="107">
        <v>75</v>
      </c>
      <c r="CQ81" s="107">
        <v>75</v>
      </c>
      <c r="CR81" s="107">
        <v>80</v>
      </c>
      <c r="CS81" s="107">
        <v>85</v>
      </c>
      <c r="CT81" s="107">
        <v>90</v>
      </c>
      <c r="CU81" s="107">
        <v>95</v>
      </c>
      <c r="CV81" s="107">
        <v>95</v>
      </c>
      <c r="CW81" s="107">
        <v>100</v>
      </c>
      <c r="CX81" s="107">
        <v>107</v>
      </c>
      <c r="CY81" s="107">
        <v>110</v>
      </c>
      <c r="CZ81" s="107">
        <v>110</v>
      </c>
      <c r="DA81" s="107">
        <v>110</v>
      </c>
      <c r="DB81" s="107">
        <v>115</v>
      </c>
      <c r="DC81" s="107">
        <v>130</v>
      </c>
      <c r="DD81" s="107">
        <v>130</v>
      </c>
      <c r="DE81" s="107">
        <v>130</v>
      </c>
      <c r="DF81" s="107">
        <v>140</v>
      </c>
      <c r="DG81" s="107">
        <v>145</v>
      </c>
      <c r="DH81" s="107">
        <v>145</v>
      </c>
      <c r="DI81" s="107">
        <v>145</v>
      </c>
      <c r="DJ81" s="107">
        <v>150</v>
      </c>
      <c r="DK81" s="107">
        <v>160</v>
      </c>
      <c r="DL81" s="107">
        <v>160</v>
      </c>
      <c r="DM81" s="107">
        <v>160</v>
      </c>
      <c r="DN81" s="107">
        <v>160</v>
      </c>
      <c r="DO81" s="107">
        <v>165</v>
      </c>
      <c r="DP81" s="107">
        <v>170</v>
      </c>
      <c r="DQ81" s="107">
        <v>170</v>
      </c>
      <c r="DR81" s="107">
        <v>170</v>
      </c>
      <c r="DS81" s="107">
        <v>175</v>
      </c>
      <c r="DT81" s="107">
        <v>180</v>
      </c>
      <c r="DU81" s="107">
        <v>180</v>
      </c>
      <c r="DV81" s="107">
        <v>185</v>
      </c>
      <c r="DW81" s="107">
        <v>185</v>
      </c>
      <c r="DX81" s="107">
        <v>190</v>
      </c>
      <c r="DY81" s="107">
        <v>190</v>
      </c>
      <c r="DZ81" s="107">
        <v>200</v>
      </c>
      <c r="EA81" s="107">
        <v>200</v>
      </c>
      <c r="EB81" s="107">
        <v>205</v>
      </c>
      <c r="EC81" s="107">
        <v>210</v>
      </c>
      <c r="ED81" s="107">
        <v>215</v>
      </c>
      <c r="EE81" s="107">
        <v>220</v>
      </c>
      <c r="EF81" s="107">
        <v>220</v>
      </c>
      <c r="EG81" s="107">
        <v>220</v>
      </c>
      <c r="EH81" s="107">
        <v>220</v>
      </c>
      <c r="EI81" s="107">
        <v>225</v>
      </c>
      <c r="EJ81" s="107">
        <v>235</v>
      </c>
      <c r="EK81" s="107">
        <v>235</v>
      </c>
      <c r="EL81" s="107">
        <v>235</v>
      </c>
      <c r="EM81" s="107">
        <v>240</v>
      </c>
      <c r="EN81" s="107">
        <v>240</v>
      </c>
      <c r="EO81" s="107">
        <v>242</v>
      </c>
      <c r="EP81" s="107">
        <v>245</v>
      </c>
      <c r="EQ81" s="107">
        <v>250</v>
      </c>
      <c r="ER81" s="107">
        <v>250</v>
      </c>
      <c r="ES81" s="107">
        <v>255</v>
      </c>
      <c r="ET81" s="107">
        <v>255</v>
      </c>
      <c r="EU81" s="107">
        <v>260</v>
      </c>
      <c r="EV81" s="107">
        <v>262</v>
      </c>
      <c r="EW81" s="107">
        <v>270</v>
      </c>
      <c r="EX81" s="107">
        <v>270</v>
      </c>
      <c r="EY81" s="107">
        <v>275</v>
      </c>
      <c r="EZ81" s="107">
        <v>275</v>
      </c>
      <c r="FA81" s="107">
        <v>280</v>
      </c>
      <c r="FB81" s="107">
        <v>300</v>
      </c>
      <c r="FC81" s="107">
        <v>305</v>
      </c>
      <c r="FD81" s="107">
        <v>310</v>
      </c>
      <c r="FE81" s="107">
        <v>320</v>
      </c>
      <c r="FF81" s="107">
        <v>326</v>
      </c>
      <c r="FG81" s="107">
        <v>330</v>
      </c>
      <c r="FH81" s="107">
        <v>335</v>
      </c>
      <c r="FI81" s="107">
        <v>340</v>
      </c>
      <c r="FJ81" s="107">
        <v>370</v>
      </c>
      <c r="FK81" s="107">
        <v>380</v>
      </c>
      <c r="FL81" s="107">
        <v>399</v>
      </c>
      <c r="FM81" s="107">
        <v>415</v>
      </c>
      <c r="FN81" s="107">
        <v>429</v>
      </c>
      <c r="FO81" s="107">
        <v>435</v>
      </c>
      <c r="FP81" s="103">
        <v>520</v>
      </c>
    </row>
    <row r="82" spans="1:172">
      <c r="A82" s="104">
        <v>81</v>
      </c>
      <c r="B82" s="107">
        <v>-639</v>
      </c>
      <c r="C82" s="107">
        <v>-578</v>
      </c>
      <c r="D82" s="107">
        <v>-360</v>
      </c>
      <c r="E82" s="107">
        <v>-359</v>
      </c>
      <c r="F82" s="107">
        <v>-358</v>
      </c>
      <c r="G82" s="107">
        <v>-340</v>
      </c>
      <c r="H82" s="107">
        <v>-260</v>
      </c>
      <c r="I82" s="107">
        <v>-253</v>
      </c>
      <c r="J82" s="107">
        <v>-235</v>
      </c>
      <c r="K82" s="107">
        <v>-235</v>
      </c>
      <c r="L82" s="107">
        <v>-230</v>
      </c>
      <c r="M82" s="107">
        <v>-230</v>
      </c>
      <c r="N82" s="107">
        <v>-220</v>
      </c>
      <c r="O82" s="107">
        <v>-215</v>
      </c>
      <c r="P82" s="107">
        <v>-210</v>
      </c>
      <c r="Q82" s="107">
        <v>-205</v>
      </c>
      <c r="R82" s="107">
        <v>-195</v>
      </c>
      <c r="S82" s="107">
        <v>-190</v>
      </c>
      <c r="T82" s="107">
        <v>-180</v>
      </c>
      <c r="U82" s="107">
        <v>-180</v>
      </c>
      <c r="V82" s="107">
        <v>-175</v>
      </c>
      <c r="W82" s="107">
        <v>-175</v>
      </c>
      <c r="X82" s="107">
        <v>-170</v>
      </c>
      <c r="Y82" s="107">
        <v>-170</v>
      </c>
      <c r="Z82" s="107">
        <v>-165</v>
      </c>
      <c r="AA82" s="107">
        <v>-160</v>
      </c>
      <c r="AB82" s="107">
        <v>-155</v>
      </c>
      <c r="AC82" s="107">
        <v>-145</v>
      </c>
      <c r="AD82" s="107">
        <v>-145</v>
      </c>
      <c r="AE82" s="107">
        <v>-140</v>
      </c>
      <c r="AF82" s="107">
        <v>-140</v>
      </c>
      <c r="AG82" s="107">
        <v>-135</v>
      </c>
      <c r="AH82" s="107">
        <v>-135</v>
      </c>
      <c r="AI82" s="107">
        <v>-135</v>
      </c>
      <c r="AJ82" s="107">
        <v>-135</v>
      </c>
      <c r="AK82" s="107">
        <v>-125</v>
      </c>
      <c r="AL82" s="107">
        <v>-125</v>
      </c>
      <c r="AM82" s="107">
        <v>-125</v>
      </c>
      <c r="AN82" s="107">
        <v>-125</v>
      </c>
      <c r="AO82" s="107">
        <v>-125</v>
      </c>
      <c r="AP82" s="107">
        <v>-120</v>
      </c>
      <c r="AQ82" s="107">
        <v>-120</v>
      </c>
      <c r="AR82" s="107">
        <v>-120</v>
      </c>
      <c r="AS82" s="107">
        <v>-120</v>
      </c>
      <c r="AT82" s="107">
        <v>-115</v>
      </c>
      <c r="AU82" s="107">
        <v>-115</v>
      </c>
      <c r="AV82" s="107">
        <v>-110</v>
      </c>
      <c r="AW82" s="107">
        <v>-110</v>
      </c>
      <c r="AX82" s="107">
        <v>-110</v>
      </c>
      <c r="AY82" s="107">
        <v>-110</v>
      </c>
      <c r="AZ82" s="107">
        <v>-105</v>
      </c>
      <c r="BA82" s="107">
        <v>-105</v>
      </c>
      <c r="BB82" s="107">
        <v>-105</v>
      </c>
      <c r="BC82" s="107">
        <v>-100</v>
      </c>
      <c r="BD82" s="107">
        <v>-100</v>
      </c>
      <c r="BE82" s="107">
        <v>-95</v>
      </c>
      <c r="BF82" s="107">
        <v>-95</v>
      </c>
      <c r="BG82" s="107">
        <v>-85</v>
      </c>
      <c r="BH82" s="107">
        <v>-80</v>
      </c>
      <c r="BI82" s="107">
        <v>-75</v>
      </c>
      <c r="BJ82" s="107">
        <v>-70</v>
      </c>
      <c r="BK82" s="107">
        <v>-70</v>
      </c>
      <c r="BL82" s="107">
        <v>-70</v>
      </c>
      <c r="BM82" s="107">
        <v>-60</v>
      </c>
      <c r="BN82" s="107">
        <v>-60</v>
      </c>
      <c r="BO82" s="107">
        <v>-55</v>
      </c>
      <c r="BP82" s="107">
        <v>-55</v>
      </c>
      <c r="BQ82" s="107">
        <v>-50</v>
      </c>
      <c r="BR82" s="107">
        <v>-45</v>
      </c>
      <c r="BS82" s="107">
        <v>-45</v>
      </c>
      <c r="BT82" s="107">
        <v>-35</v>
      </c>
      <c r="BU82" s="107">
        <v>-35</v>
      </c>
      <c r="BV82" s="107">
        <v>-30</v>
      </c>
      <c r="BW82" s="107">
        <v>-30</v>
      </c>
      <c r="BX82" s="107">
        <v>-25</v>
      </c>
      <c r="BY82" s="107">
        <v>-25</v>
      </c>
      <c r="BZ82" s="107">
        <v>-20</v>
      </c>
      <c r="CA82" s="107">
        <v>-20</v>
      </c>
      <c r="CB82" s="107">
        <v>-15</v>
      </c>
      <c r="CC82" s="107">
        <v>0</v>
      </c>
      <c r="CD82" s="106">
        <v>0</v>
      </c>
      <c r="CE82" s="107">
        <v>0</v>
      </c>
      <c r="CF82" s="107">
        <v>5</v>
      </c>
      <c r="CG82" s="107">
        <v>10</v>
      </c>
      <c r="CH82" s="107">
        <v>15</v>
      </c>
      <c r="CI82" s="107">
        <v>20</v>
      </c>
      <c r="CJ82" s="107">
        <v>25</v>
      </c>
      <c r="CK82" s="107">
        <v>30</v>
      </c>
      <c r="CL82" s="107">
        <v>45</v>
      </c>
      <c r="CM82" s="107">
        <v>45</v>
      </c>
      <c r="CN82" s="107">
        <v>55</v>
      </c>
      <c r="CO82" s="107">
        <v>65</v>
      </c>
      <c r="CP82" s="107">
        <v>75</v>
      </c>
      <c r="CQ82" s="107">
        <v>75</v>
      </c>
      <c r="CR82" s="107">
        <v>80</v>
      </c>
      <c r="CS82" s="107">
        <v>85</v>
      </c>
      <c r="CT82" s="107">
        <v>90</v>
      </c>
      <c r="CU82" s="107">
        <v>95</v>
      </c>
      <c r="CV82" s="107">
        <v>95</v>
      </c>
      <c r="CW82" s="107">
        <v>100</v>
      </c>
      <c r="CX82" s="107">
        <v>107</v>
      </c>
      <c r="CY82" s="107">
        <v>110</v>
      </c>
      <c r="CZ82" s="107">
        <v>110</v>
      </c>
      <c r="DA82" s="107">
        <v>110</v>
      </c>
      <c r="DB82" s="107">
        <v>115</v>
      </c>
      <c r="DC82" s="107">
        <v>130</v>
      </c>
      <c r="DD82" s="107">
        <v>130</v>
      </c>
      <c r="DE82" s="107">
        <v>130</v>
      </c>
      <c r="DF82" s="107">
        <v>140</v>
      </c>
      <c r="DG82" s="107">
        <v>145</v>
      </c>
      <c r="DH82" s="107">
        <v>145</v>
      </c>
      <c r="DI82" s="107">
        <v>145</v>
      </c>
      <c r="DJ82" s="107">
        <v>150</v>
      </c>
      <c r="DK82" s="107">
        <v>160</v>
      </c>
      <c r="DL82" s="107">
        <v>160</v>
      </c>
      <c r="DM82" s="107">
        <v>160</v>
      </c>
      <c r="DN82" s="107">
        <v>160</v>
      </c>
      <c r="DO82" s="107">
        <v>165</v>
      </c>
      <c r="DP82" s="107">
        <v>170</v>
      </c>
      <c r="DQ82" s="107">
        <v>170</v>
      </c>
      <c r="DR82" s="107">
        <v>170</v>
      </c>
      <c r="DS82" s="107">
        <v>175</v>
      </c>
      <c r="DT82" s="107">
        <v>180</v>
      </c>
      <c r="DU82" s="107">
        <v>180</v>
      </c>
      <c r="DV82" s="107">
        <v>185</v>
      </c>
      <c r="DW82" s="107">
        <v>185</v>
      </c>
      <c r="DX82" s="107">
        <v>190</v>
      </c>
      <c r="DY82" s="107">
        <v>190</v>
      </c>
      <c r="DZ82" s="107">
        <v>200</v>
      </c>
      <c r="EA82" s="107">
        <v>200</v>
      </c>
      <c r="EB82" s="107">
        <v>205</v>
      </c>
      <c r="EC82" s="107">
        <v>210</v>
      </c>
      <c r="ED82" s="107">
        <v>215</v>
      </c>
      <c r="EE82" s="107">
        <v>220</v>
      </c>
      <c r="EF82" s="107">
        <v>220</v>
      </c>
      <c r="EG82" s="107">
        <v>220</v>
      </c>
      <c r="EH82" s="107">
        <v>220</v>
      </c>
      <c r="EI82" s="107">
        <v>225</v>
      </c>
      <c r="EJ82" s="107">
        <v>235</v>
      </c>
      <c r="EK82" s="107">
        <v>235</v>
      </c>
      <c r="EL82" s="107">
        <v>235</v>
      </c>
      <c r="EM82" s="107">
        <v>240</v>
      </c>
      <c r="EN82" s="107">
        <v>240</v>
      </c>
      <c r="EO82" s="107">
        <v>242</v>
      </c>
      <c r="EP82" s="107">
        <v>245</v>
      </c>
      <c r="EQ82" s="107">
        <v>250</v>
      </c>
      <c r="ER82" s="107">
        <v>250</v>
      </c>
      <c r="ES82" s="107">
        <v>255</v>
      </c>
      <c r="ET82" s="107">
        <v>255</v>
      </c>
      <c r="EU82" s="107">
        <v>260</v>
      </c>
      <c r="EV82" s="107">
        <v>262</v>
      </c>
      <c r="EW82" s="107">
        <v>270</v>
      </c>
      <c r="EX82" s="107">
        <v>270</v>
      </c>
      <c r="EY82" s="107">
        <v>275</v>
      </c>
      <c r="EZ82" s="107">
        <v>275</v>
      </c>
      <c r="FA82" s="107">
        <v>280</v>
      </c>
      <c r="FB82" s="107">
        <v>300</v>
      </c>
      <c r="FC82" s="107">
        <v>305</v>
      </c>
      <c r="FD82" s="107">
        <v>310</v>
      </c>
      <c r="FE82" s="107">
        <v>320</v>
      </c>
      <c r="FF82" s="107">
        <v>326</v>
      </c>
      <c r="FG82" s="107">
        <v>330</v>
      </c>
      <c r="FH82" s="107">
        <v>335</v>
      </c>
      <c r="FI82" s="107">
        <v>340</v>
      </c>
      <c r="FJ82" s="107">
        <v>370</v>
      </c>
      <c r="FK82" s="107">
        <v>380</v>
      </c>
      <c r="FL82" s="107">
        <v>399</v>
      </c>
      <c r="FM82" s="107">
        <v>415</v>
      </c>
      <c r="FN82" s="107">
        <v>429</v>
      </c>
      <c r="FO82" s="107">
        <v>435</v>
      </c>
      <c r="FP82" s="103">
        <v>520</v>
      </c>
    </row>
    <row r="83" spans="1:172">
      <c r="A83" s="104">
        <v>82</v>
      </c>
      <c r="B83" s="107">
        <v>-639</v>
      </c>
      <c r="C83" s="107">
        <v>-578</v>
      </c>
      <c r="D83" s="107">
        <v>-360</v>
      </c>
      <c r="E83" s="107">
        <v>-359</v>
      </c>
      <c r="F83" s="107">
        <v>-358</v>
      </c>
      <c r="G83" s="107">
        <v>-340</v>
      </c>
      <c r="H83" s="107">
        <v>-260</v>
      </c>
      <c r="I83" s="107">
        <v>-253</v>
      </c>
      <c r="J83" s="107">
        <v>-235</v>
      </c>
      <c r="K83" s="107">
        <v>-235</v>
      </c>
      <c r="L83" s="107">
        <v>-230</v>
      </c>
      <c r="M83" s="107">
        <v>-230</v>
      </c>
      <c r="N83" s="107">
        <v>-220</v>
      </c>
      <c r="O83" s="107">
        <v>-215</v>
      </c>
      <c r="P83" s="107">
        <v>-210</v>
      </c>
      <c r="Q83" s="107">
        <v>-205</v>
      </c>
      <c r="R83" s="107">
        <v>-195</v>
      </c>
      <c r="S83" s="107">
        <v>-190</v>
      </c>
      <c r="T83" s="107">
        <v>-180</v>
      </c>
      <c r="U83" s="107">
        <v>-180</v>
      </c>
      <c r="V83" s="107">
        <v>-175</v>
      </c>
      <c r="W83" s="107">
        <v>-175</v>
      </c>
      <c r="X83" s="107">
        <v>-170</v>
      </c>
      <c r="Y83" s="107">
        <v>-170</v>
      </c>
      <c r="Z83" s="107">
        <v>-165</v>
      </c>
      <c r="AA83" s="107">
        <v>-160</v>
      </c>
      <c r="AB83" s="107">
        <v>-155</v>
      </c>
      <c r="AC83" s="107">
        <v>-145</v>
      </c>
      <c r="AD83" s="107">
        <v>-145</v>
      </c>
      <c r="AE83" s="107">
        <v>-140</v>
      </c>
      <c r="AF83" s="107">
        <v>-140</v>
      </c>
      <c r="AG83" s="107">
        <v>-135</v>
      </c>
      <c r="AH83" s="107">
        <v>-135</v>
      </c>
      <c r="AI83" s="107">
        <v>-135</v>
      </c>
      <c r="AJ83" s="107">
        <v>-135</v>
      </c>
      <c r="AK83" s="107">
        <v>-125</v>
      </c>
      <c r="AL83" s="107">
        <v>-125</v>
      </c>
      <c r="AM83" s="107">
        <v>-125</v>
      </c>
      <c r="AN83" s="107">
        <v>-125</v>
      </c>
      <c r="AO83" s="107">
        <v>-125</v>
      </c>
      <c r="AP83" s="107">
        <v>-120</v>
      </c>
      <c r="AQ83" s="107">
        <v>-120</v>
      </c>
      <c r="AR83" s="107">
        <v>-120</v>
      </c>
      <c r="AS83" s="107">
        <v>-120</v>
      </c>
      <c r="AT83" s="107">
        <v>-115</v>
      </c>
      <c r="AU83" s="107">
        <v>-115</v>
      </c>
      <c r="AV83" s="107">
        <v>-110</v>
      </c>
      <c r="AW83" s="107">
        <v>-110</v>
      </c>
      <c r="AX83" s="107">
        <v>-110</v>
      </c>
      <c r="AY83" s="107">
        <v>-110</v>
      </c>
      <c r="AZ83" s="107">
        <v>-105</v>
      </c>
      <c r="BA83" s="107">
        <v>-105</v>
      </c>
      <c r="BB83" s="107">
        <v>-105</v>
      </c>
      <c r="BC83" s="107">
        <v>-100</v>
      </c>
      <c r="BD83" s="107">
        <v>-100</v>
      </c>
      <c r="BE83" s="107">
        <v>-95</v>
      </c>
      <c r="BF83" s="107">
        <v>-95</v>
      </c>
      <c r="BG83" s="107">
        <v>-85</v>
      </c>
      <c r="BH83" s="107">
        <v>-80</v>
      </c>
      <c r="BI83" s="107">
        <v>-75</v>
      </c>
      <c r="BJ83" s="107">
        <v>-70</v>
      </c>
      <c r="BK83" s="107">
        <v>-70</v>
      </c>
      <c r="BL83" s="107">
        <v>-70</v>
      </c>
      <c r="BM83" s="107">
        <v>-60</v>
      </c>
      <c r="BN83" s="107">
        <v>-60</v>
      </c>
      <c r="BO83" s="107">
        <v>-55</v>
      </c>
      <c r="BP83" s="107">
        <v>-55</v>
      </c>
      <c r="BQ83" s="107">
        <v>-50</v>
      </c>
      <c r="BR83" s="107">
        <v>-45</v>
      </c>
      <c r="BS83" s="107">
        <v>-45</v>
      </c>
      <c r="BT83" s="107">
        <v>-35</v>
      </c>
      <c r="BU83" s="107">
        <v>-35</v>
      </c>
      <c r="BV83" s="107">
        <v>-30</v>
      </c>
      <c r="BW83" s="107">
        <v>-30</v>
      </c>
      <c r="BX83" s="107">
        <v>-25</v>
      </c>
      <c r="BY83" s="107">
        <v>-25</v>
      </c>
      <c r="BZ83" s="107">
        <v>-20</v>
      </c>
      <c r="CA83" s="107">
        <v>-20</v>
      </c>
      <c r="CB83" s="107">
        <v>-15</v>
      </c>
      <c r="CC83" s="107">
        <v>0</v>
      </c>
      <c r="CD83" s="107">
        <v>0</v>
      </c>
      <c r="CE83" s="106">
        <v>0</v>
      </c>
      <c r="CF83" s="107">
        <v>5</v>
      </c>
      <c r="CG83" s="107">
        <v>10</v>
      </c>
      <c r="CH83" s="107">
        <v>15</v>
      </c>
      <c r="CI83" s="107">
        <v>20</v>
      </c>
      <c r="CJ83" s="107">
        <v>25</v>
      </c>
      <c r="CK83" s="107">
        <v>30</v>
      </c>
      <c r="CL83" s="107">
        <v>45</v>
      </c>
      <c r="CM83" s="107">
        <v>45</v>
      </c>
      <c r="CN83" s="107">
        <v>55</v>
      </c>
      <c r="CO83" s="107">
        <v>65</v>
      </c>
      <c r="CP83" s="107">
        <v>75</v>
      </c>
      <c r="CQ83" s="107">
        <v>75</v>
      </c>
      <c r="CR83" s="107">
        <v>80</v>
      </c>
      <c r="CS83" s="107">
        <v>85</v>
      </c>
      <c r="CT83" s="107">
        <v>90</v>
      </c>
      <c r="CU83" s="107">
        <v>95</v>
      </c>
      <c r="CV83" s="107">
        <v>95</v>
      </c>
      <c r="CW83" s="107">
        <v>100</v>
      </c>
      <c r="CX83" s="107">
        <v>107</v>
      </c>
      <c r="CY83" s="107">
        <v>110</v>
      </c>
      <c r="CZ83" s="107">
        <v>110</v>
      </c>
      <c r="DA83" s="107">
        <v>110</v>
      </c>
      <c r="DB83" s="107">
        <v>115</v>
      </c>
      <c r="DC83" s="107">
        <v>130</v>
      </c>
      <c r="DD83" s="107">
        <v>130</v>
      </c>
      <c r="DE83" s="107">
        <v>130</v>
      </c>
      <c r="DF83" s="107">
        <v>140</v>
      </c>
      <c r="DG83" s="107">
        <v>145</v>
      </c>
      <c r="DH83" s="107">
        <v>145</v>
      </c>
      <c r="DI83" s="107">
        <v>145</v>
      </c>
      <c r="DJ83" s="107">
        <v>150</v>
      </c>
      <c r="DK83" s="107">
        <v>160</v>
      </c>
      <c r="DL83" s="107">
        <v>160</v>
      </c>
      <c r="DM83" s="107">
        <v>160</v>
      </c>
      <c r="DN83" s="107">
        <v>160</v>
      </c>
      <c r="DO83" s="107">
        <v>165</v>
      </c>
      <c r="DP83" s="107">
        <v>170</v>
      </c>
      <c r="DQ83" s="107">
        <v>170</v>
      </c>
      <c r="DR83" s="107">
        <v>170</v>
      </c>
      <c r="DS83" s="107">
        <v>175</v>
      </c>
      <c r="DT83" s="107">
        <v>180</v>
      </c>
      <c r="DU83" s="107">
        <v>180</v>
      </c>
      <c r="DV83" s="107">
        <v>185</v>
      </c>
      <c r="DW83" s="107">
        <v>185</v>
      </c>
      <c r="DX83" s="107">
        <v>190</v>
      </c>
      <c r="DY83" s="107">
        <v>190</v>
      </c>
      <c r="DZ83" s="107">
        <v>200</v>
      </c>
      <c r="EA83" s="107">
        <v>200</v>
      </c>
      <c r="EB83" s="107">
        <v>205</v>
      </c>
      <c r="EC83" s="107">
        <v>210</v>
      </c>
      <c r="ED83" s="107">
        <v>215</v>
      </c>
      <c r="EE83" s="107">
        <v>220</v>
      </c>
      <c r="EF83" s="107">
        <v>220</v>
      </c>
      <c r="EG83" s="107">
        <v>220</v>
      </c>
      <c r="EH83" s="107">
        <v>220</v>
      </c>
      <c r="EI83" s="107">
        <v>225</v>
      </c>
      <c r="EJ83" s="107">
        <v>235</v>
      </c>
      <c r="EK83" s="107">
        <v>235</v>
      </c>
      <c r="EL83" s="107">
        <v>235</v>
      </c>
      <c r="EM83" s="107">
        <v>240</v>
      </c>
      <c r="EN83" s="107">
        <v>240</v>
      </c>
      <c r="EO83" s="107">
        <v>242</v>
      </c>
      <c r="EP83" s="107">
        <v>245</v>
      </c>
      <c r="EQ83" s="107">
        <v>250</v>
      </c>
      <c r="ER83" s="107">
        <v>250</v>
      </c>
      <c r="ES83" s="107">
        <v>255</v>
      </c>
      <c r="ET83" s="107">
        <v>255</v>
      </c>
      <c r="EU83" s="107">
        <v>260</v>
      </c>
      <c r="EV83" s="107">
        <v>262</v>
      </c>
      <c r="EW83" s="107">
        <v>270</v>
      </c>
      <c r="EX83" s="107">
        <v>270</v>
      </c>
      <c r="EY83" s="107">
        <v>275</v>
      </c>
      <c r="EZ83" s="107">
        <v>275</v>
      </c>
      <c r="FA83" s="107">
        <v>280</v>
      </c>
      <c r="FB83" s="107">
        <v>300</v>
      </c>
      <c r="FC83" s="107">
        <v>305</v>
      </c>
      <c r="FD83" s="107">
        <v>310</v>
      </c>
      <c r="FE83" s="107">
        <v>320</v>
      </c>
      <c r="FF83" s="107">
        <v>326</v>
      </c>
      <c r="FG83" s="107">
        <v>330</v>
      </c>
      <c r="FH83" s="107">
        <v>335</v>
      </c>
      <c r="FI83" s="107">
        <v>340</v>
      </c>
      <c r="FJ83" s="107">
        <v>370</v>
      </c>
      <c r="FK83" s="107">
        <v>380</v>
      </c>
      <c r="FL83" s="107">
        <v>399</v>
      </c>
      <c r="FM83" s="107">
        <v>415</v>
      </c>
      <c r="FN83" s="107">
        <v>429</v>
      </c>
      <c r="FO83" s="107">
        <v>435</v>
      </c>
      <c r="FP83" s="103">
        <v>520</v>
      </c>
    </row>
    <row r="84" spans="1:172">
      <c r="A84" s="104">
        <v>83</v>
      </c>
      <c r="B84" s="107">
        <v>-644</v>
      </c>
      <c r="C84" s="107">
        <v>-583</v>
      </c>
      <c r="D84" s="107">
        <v>-365</v>
      </c>
      <c r="E84" s="107">
        <v>-364</v>
      </c>
      <c r="F84" s="107">
        <v>-363</v>
      </c>
      <c r="G84" s="107">
        <v>-345</v>
      </c>
      <c r="H84" s="107">
        <v>-265</v>
      </c>
      <c r="I84" s="107">
        <v>-258</v>
      </c>
      <c r="J84" s="107">
        <v>-240</v>
      </c>
      <c r="K84" s="107">
        <v>-240</v>
      </c>
      <c r="L84" s="107">
        <v>-235</v>
      </c>
      <c r="M84" s="107">
        <v>-235</v>
      </c>
      <c r="N84" s="107">
        <v>-225</v>
      </c>
      <c r="O84" s="107">
        <v>-220</v>
      </c>
      <c r="P84" s="107">
        <v>-215</v>
      </c>
      <c r="Q84" s="107">
        <v>-210</v>
      </c>
      <c r="R84" s="107">
        <v>-200</v>
      </c>
      <c r="S84" s="107">
        <v>-195</v>
      </c>
      <c r="T84" s="107">
        <v>-185</v>
      </c>
      <c r="U84" s="107">
        <v>-185</v>
      </c>
      <c r="V84" s="107">
        <v>-180</v>
      </c>
      <c r="W84" s="107">
        <v>-180</v>
      </c>
      <c r="X84" s="107">
        <v>-175</v>
      </c>
      <c r="Y84" s="107">
        <v>-175</v>
      </c>
      <c r="Z84" s="107">
        <v>-170</v>
      </c>
      <c r="AA84" s="107">
        <v>-165</v>
      </c>
      <c r="AB84" s="107">
        <v>-160</v>
      </c>
      <c r="AC84" s="107">
        <v>-150</v>
      </c>
      <c r="AD84" s="107">
        <v>-150</v>
      </c>
      <c r="AE84" s="107">
        <v>-145</v>
      </c>
      <c r="AF84" s="107">
        <v>-145</v>
      </c>
      <c r="AG84" s="107">
        <v>-140</v>
      </c>
      <c r="AH84" s="107">
        <v>-140</v>
      </c>
      <c r="AI84" s="107">
        <v>-140</v>
      </c>
      <c r="AJ84" s="107">
        <v>-140</v>
      </c>
      <c r="AK84" s="107">
        <v>-130</v>
      </c>
      <c r="AL84" s="107">
        <v>-130</v>
      </c>
      <c r="AM84" s="107">
        <v>-130</v>
      </c>
      <c r="AN84" s="107">
        <v>-130</v>
      </c>
      <c r="AO84" s="107">
        <v>-130</v>
      </c>
      <c r="AP84" s="107">
        <v>-125</v>
      </c>
      <c r="AQ84" s="107">
        <v>-125</v>
      </c>
      <c r="AR84" s="107">
        <v>-125</v>
      </c>
      <c r="AS84" s="107">
        <v>-125</v>
      </c>
      <c r="AT84" s="107">
        <v>-120</v>
      </c>
      <c r="AU84" s="107">
        <v>-120</v>
      </c>
      <c r="AV84" s="107">
        <v>-115</v>
      </c>
      <c r="AW84" s="107">
        <v>-115</v>
      </c>
      <c r="AX84" s="107">
        <v>-115</v>
      </c>
      <c r="AY84" s="107">
        <v>-115</v>
      </c>
      <c r="AZ84" s="107">
        <v>-110</v>
      </c>
      <c r="BA84" s="107">
        <v>-110</v>
      </c>
      <c r="BB84" s="107">
        <v>-110</v>
      </c>
      <c r="BC84" s="107">
        <v>-105</v>
      </c>
      <c r="BD84" s="107">
        <v>-105</v>
      </c>
      <c r="BE84" s="107">
        <v>-100</v>
      </c>
      <c r="BF84" s="107">
        <v>-100</v>
      </c>
      <c r="BG84" s="107">
        <v>-90</v>
      </c>
      <c r="BH84" s="107">
        <v>-85</v>
      </c>
      <c r="BI84" s="107">
        <v>-80</v>
      </c>
      <c r="BJ84" s="107">
        <v>-75</v>
      </c>
      <c r="BK84" s="107">
        <v>-75</v>
      </c>
      <c r="BL84" s="107">
        <v>-75</v>
      </c>
      <c r="BM84" s="107">
        <v>-65</v>
      </c>
      <c r="BN84" s="107">
        <v>-65</v>
      </c>
      <c r="BO84" s="107">
        <v>-60</v>
      </c>
      <c r="BP84" s="107">
        <v>-60</v>
      </c>
      <c r="BQ84" s="107">
        <v>-55</v>
      </c>
      <c r="BR84" s="107">
        <v>-50</v>
      </c>
      <c r="BS84" s="107">
        <v>-50</v>
      </c>
      <c r="BT84" s="107">
        <v>-40</v>
      </c>
      <c r="BU84" s="107">
        <v>-40</v>
      </c>
      <c r="BV84" s="107">
        <v>-35</v>
      </c>
      <c r="BW84" s="107">
        <v>-35</v>
      </c>
      <c r="BX84" s="107">
        <v>-30</v>
      </c>
      <c r="BY84" s="107">
        <v>-30</v>
      </c>
      <c r="BZ84" s="107">
        <v>-25</v>
      </c>
      <c r="CA84" s="107">
        <v>-25</v>
      </c>
      <c r="CB84" s="107">
        <v>-20</v>
      </c>
      <c r="CC84" s="107">
        <v>-5</v>
      </c>
      <c r="CD84" s="107">
        <v>-5</v>
      </c>
      <c r="CE84" s="107">
        <v>-5</v>
      </c>
      <c r="CF84" s="106">
        <v>0</v>
      </c>
      <c r="CG84" s="107">
        <v>5</v>
      </c>
      <c r="CH84" s="107">
        <v>10</v>
      </c>
      <c r="CI84" s="107">
        <v>15</v>
      </c>
      <c r="CJ84" s="107">
        <v>20</v>
      </c>
      <c r="CK84" s="107">
        <v>25</v>
      </c>
      <c r="CL84" s="107">
        <v>40</v>
      </c>
      <c r="CM84" s="107">
        <v>40</v>
      </c>
      <c r="CN84" s="107">
        <v>50</v>
      </c>
      <c r="CO84" s="107">
        <v>60</v>
      </c>
      <c r="CP84" s="107">
        <v>70</v>
      </c>
      <c r="CQ84" s="107">
        <v>70</v>
      </c>
      <c r="CR84" s="107">
        <v>75</v>
      </c>
      <c r="CS84" s="107">
        <v>80</v>
      </c>
      <c r="CT84" s="107">
        <v>85</v>
      </c>
      <c r="CU84" s="107">
        <v>90</v>
      </c>
      <c r="CV84" s="107">
        <v>90</v>
      </c>
      <c r="CW84" s="107">
        <v>95</v>
      </c>
      <c r="CX84" s="107">
        <v>102</v>
      </c>
      <c r="CY84" s="107">
        <v>105</v>
      </c>
      <c r="CZ84" s="107">
        <v>105</v>
      </c>
      <c r="DA84" s="107">
        <v>105</v>
      </c>
      <c r="DB84" s="107">
        <v>110</v>
      </c>
      <c r="DC84" s="107">
        <v>125</v>
      </c>
      <c r="DD84" s="107">
        <v>125</v>
      </c>
      <c r="DE84" s="107">
        <v>125</v>
      </c>
      <c r="DF84" s="107">
        <v>135</v>
      </c>
      <c r="DG84" s="107">
        <v>140</v>
      </c>
      <c r="DH84" s="107">
        <v>140</v>
      </c>
      <c r="DI84" s="107">
        <v>140</v>
      </c>
      <c r="DJ84" s="107">
        <v>145</v>
      </c>
      <c r="DK84" s="107">
        <v>155</v>
      </c>
      <c r="DL84" s="107">
        <v>155</v>
      </c>
      <c r="DM84" s="107">
        <v>155</v>
      </c>
      <c r="DN84" s="107">
        <v>155</v>
      </c>
      <c r="DO84" s="107">
        <v>160</v>
      </c>
      <c r="DP84" s="107">
        <v>165</v>
      </c>
      <c r="DQ84" s="107">
        <v>165</v>
      </c>
      <c r="DR84" s="107">
        <v>165</v>
      </c>
      <c r="DS84" s="107">
        <v>170</v>
      </c>
      <c r="DT84" s="107">
        <v>175</v>
      </c>
      <c r="DU84" s="107">
        <v>175</v>
      </c>
      <c r="DV84" s="107">
        <v>180</v>
      </c>
      <c r="DW84" s="107">
        <v>180</v>
      </c>
      <c r="DX84" s="107">
        <v>185</v>
      </c>
      <c r="DY84" s="107">
        <v>185</v>
      </c>
      <c r="DZ84" s="107">
        <v>195</v>
      </c>
      <c r="EA84" s="107">
        <v>195</v>
      </c>
      <c r="EB84" s="107">
        <v>200</v>
      </c>
      <c r="EC84" s="107">
        <v>205</v>
      </c>
      <c r="ED84" s="107">
        <v>210</v>
      </c>
      <c r="EE84" s="107">
        <v>215</v>
      </c>
      <c r="EF84" s="107">
        <v>215</v>
      </c>
      <c r="EG84" s="107">
        <v>215</v>
      </c>
      <c r="EH84" s="107">
        <v>215</v>
      </c>
      <c r="EI84" s="107">
        <v>220</v>
      </c>
      <c r="EJ84" s="107">
        <v>230</v>
      </c>
      <c r="EK84" s="107">
        <v>230</v>
      </c>
      <c r="EL84" s="107">
        <v>230</v>
      </c>
      <c r="EM84" s="107">
        <v>235</v>
      </c>
      <c r="EN84" s="107">
        <v>235</v>
      </c>
      <c r="EO84" s="107">
        <v>237</v>
      </c>
      <c r="EP84" s="107">
        <v>240</v>
      </c>
      <c r="EQ84" s="107">
        <v>245</v>
      </c>
      <c r="ER84" s="107">
        <v>245</v>
      </c>
      <c r="ES84" s="107">
        <v>250</v>
      </c>
      <c r="ET84" s="107">
        <v>250</v>
      </c>
      <c r="EU84" s="107">
        <v>255</v>
      </c>
      <c r="EV84" s="107">
        <v>257</v>
      </c>
      <c r="EW84" s="107">
        <v>265</v>
      </c>
      <c r="EX84" s="107">
        <v>265</v>
      </c>
      <c r="EY84" s="107">
        <v>270</v>
      </c>
      <c r="EZ84" s="107">
        <v>270</v>
      </c>
      <c r="FA84" s="107">
        <v>275</v>
      </c>
      <c r="FB84" s="107">
        <v>295</v>
      </c>
      <c r="FC84" s="107">
        <v>300</v>
      </c>
      <c r="FD84" s="107">
        <v>305</v>
      </c>
      <c r="FE84" s="107">
        <v>315</v>
      </c>
      <c r="FF84" s="107">
        <v>321</v>
      </c>
      <c r="FG84" s="107">
        <v>325</v>
      </c>
      <c r="FH84" s="107">
        <v>330</v>
      </c>
      <c r="FI84" s="107">
        <v>335</v>
      </c>
      <c r="FJ84" s="107">
        <v>365</v>
      </c>
      <c r="FK84" s="107">
        <v>375</v>
      </c>
      <c r="FL84" s="107">
        <v>394</v>
      </c>
      <c r="FM84" s="107">
        <v>410</v>
      </c>
      <c r="FN84" s="107">
        <v>424</v>
      </c>
      <c r="FO84" s="107">
        <v>430</v>
      </c>
      <c r="FP84" s="103">
        <v>515</v>
      </c>
    </row>
    <row r="85" spans="1:172">
      <c r="A85" s="104">
        <v>84</v>
      </c>
      <c r="B85" s="107">
        <v>-649</v>
      </c>
      <c r="C85" s="107">
        <v>-588</v>
      </c>
      <c r="D85" s="107">
        <v>-370</v>
      </c>
      <c r="E85" s="107">
        <v>-369</v>
      </c>
      <c r="F85" s="107">
        <v>-368</v>
      </c>
      <c r="G85" s="107">
        <v>-350</v>
      </c>
      <c r="H85" s="107">
        <v>-270</v>
      </c>
      <c r="I85" s="107">
        <v>-263</v>
      </c>
      <c r="J85" s="107">
        <v>-245</v>
      </c>
      <c r="K85" s="107">
        <v>-245</v>
      </c>
      <c r="L85" s="107">
        <v>-240</v>
      </c>
      <c r="M85" s="107">
        <v>-240</v>
      </c>
      <c r="N85" s="107">
        <v>-230</v>
      </c>
      <c r="O85" s="107">
        <v>-225</v>
      </c>
      <c r="P85" s="107">
        <v>-220</v>
      </c>
      <c r="Q85" s="107">
        <v>-215</v>
      </c>
      <c r="R85" s="107">
        <v>-205</v>
      </c>
      <c r="S85" s="107">
        <v>-200</v>
      </c>
      <c r="T85" s="107">
        <v>-190</v>
      </c>
      <c r="U85" s="107">
        <v>-190</v>
      </c>
      <c r="V85" s="107">
        <v>-185</v>
      </c>
      <c r="W85" s="107">
        <v>-185</v>
      </c>
      <c r="X85" s="107">
        <v>-180</v>
      </c>
      <c r="Y85" s="107">
        <v>-180</v>
      </c>
      <c r="Z85" s="107">
        <v>-175</v>
      </c>
      <c r="AA85" s="107">
        <v>-170</v>
      </c>
      <c r="AB85" s="107">
        <v>-165</v>
      </c>
      <c r="AC85" s="107">
        <v>-155</v>
      </c>
      <c r="AD85" s="107">
        <v>-155</v>
      </c>
      <c r="AE85" s="107">
        <v>-150</v>
      </c>
      <c r="AF85" s="107">
        <v>-150</v>
      </c>
      <c r="AG85" s="107">
        <v>-145</v>
      </c>
      <c r="AH85" s="107">
        <v>-145</v>
      </c>
      <c r="AI85" s="107">
        <v>-145</v>
      </c>
      <c r="AJ85" s="107">
        <v>-145</v>
      </c>
      <c r="AK85" s="107">
        <v>-135</v>
      </c>
      <c r="AL85" s="107">
        <v>-135</v>
      </c>
      <c r="AM85" s="107">
        <v>-135</v>
      </c>
      <c r="AN85" s="107">
        <v>-135</v>
      </c>
      <c r="AO85" s="107">
        <v>-135</v>
      </c>
      <c r="AP85" s="107">
        <v>-130</v>
      </c>
      <c r="AQ85" s="107">
        <v>-130</v>
      </c>
      <c r="AR85" s="107">
        <v>-130</v>
      </c>
      <c r="AS85" s="107">
        <v>-130</v>
      </c>
      <c r="AT85" s="107">
        <v>-125</v>
      </c>
      <c r="AU85" s="107">
        <v>-125</v>
      </c>
      <c r="AV85" s="107">
        <v>-120</v>
      </c>
      <c r="AW85" s="107">
        <v>-120</v>
      </c>
      <c r="AX85" s="107">
        <v>-120</v>
      </c>
      <c r="AY85" s="107">
        <v>-120</v>
      </c>
      <c r="AZ85" s="107">
        <v>-115</v>
      </c>
      <c r="BA85" s="107">
        <v>-115</v>
      </c>
      <c r="BB85" s="107">
        <v>-115</v>
      </c>
      <c r="BC85" s="107">
        <v>-110</v>
      </c>
      <c r="BD85" s="107">
        <v>-110</v>
      </c>
      <c r="BE85" s="107">
        <v>-105</v>
      </c>
      <c r="BF85" s="107">
        <v>-105</v>
      </c>
      <c r="BG85" s="107">
        <v>-95</v>
      </c>
      <c r="BH85" s="107">
        <v>-90</v>
      </c>
      <c r="BI85" s="107">
        <v>-85</v>
      </c>
      <c r="BJ85" s="107">
        <v>-80</v>
      </c>
      <c r="BK85" s="107">
        <v>-80</v>
      </c>
      <c r="BL85" s="107">
        <v>-80</v>
      </c>
      <c r="BM85" s="107">
        <v>-70</v>
      </c>
      <c r="BN85" s="107">
        <v>-70</v>
      </c>
      <c r="BO85" s="107">
        <v>-65</v>
      </c>
      <c r="BP85" s="107">
        <v>-65</v>
      </c>
      <c r="BQ85" s="107">
        <v>-60</v>
      </c>
      <c r="BR85" s="107">
        <v>-55</v>
      </c>
      <c r="BS85" s="107">
        <v>-55</v>
      </c>
      <c r="BT85" s="107">
        <v>-45</v>
      </c>
      <c r="BU85" s="107">
        <v>-45</v>
      </c>
      <c r="BV85" s="107">
        <v>-40</v>
      </c>
      <c r="BW85" s="107">
        <v>-40</v>
      </c>
      <c r="BX85" s="107">
        <v>-35</v>
      </c>
      <c r="BY85" s="107">
        <v>-35</v>
      </c>
      <c r="BZ85" s="107">
        <v>-30</v>
      </c>
      <c r="CA85" s="107">
        <v>-30</v>
      </c>
      <c r="CB85" s="107">
        <v>-25</v>
      </c>
      <c r="CC85" s="107">
        <v>-10</v>
      </c>
      <c r="CD85" s="107">
        <v>-10</v>
      </c>
      <c r="CE85" s="107">
        <v>-10</v>
      </c>
      <c r="CF85" s="107">
        <v>-5</v>
      </c>
      <c r="CG85" s="106">
        <v>0</v>
      </c>
      <c r="CH85" s="107">
        <v>5</v>
      </c>
      <c r="CI85" s="107">
        <v>10</v>
      </c>
      <c r="CJ85" s="107">
        <v>15</v>
      </c>
      <c r="CK85" s="107">
        <v>20</v>
      </c>
      <c r="CL85" s="107">
        <v>35</v>
      </c>
      <c r="CM85" s="107">
        <v>35</v>
      </c>
      <c r="CN85" s="107">
        <v>45</v>
      </c>
      <c r="CO85" s="107">
        <v>55</v>
      </c>
      <c r="CP85" s="107">
        <v>65</v>
      </c>
      <c r="CQ85" s="107">
        <v>65</v>
      </c>
      <c r="CR85" s="107">
        <v>70</v>
      </c>
      <c r="CS85" s="107">
        <v>75</v>
      </c>
      <c r="CT85" s="107">
        <v>80</v>
      </c>
      <c r="CU85" s="107">
        <v>85</v>
      </c>
      <c r="CV85" s="107">
        <v>85</v>
      </c>
      <c r="CW85" s="107">
        <v>90</v>
      </c>
      <c r="CX85" s="107">
        <v>97</v>
      </c>
      <c r="CY85" s="107">
        <v>100</v>
      </c>
      <c r="CZ85" s="107">
        <v>100</v>
      </c>
      <c r="DA85" s="107">
        <v>100</v>
      </c>
      <c r="DB85" s="107">
        <v>105</v>
      </c>
      <c r="DC85" s="107">
        <v>120</v>
      </c>
      <c r="DD85" s="107">
        <v>120</v>
      </c>
      <c r="DE85" s="107">
        <v>120</v>
      </c>
      <c r="DF85" s="107">
        <v>130</v>
      </c>
      <c r="DG85" s="107">
        <v>135</v>
      </c>
      <c r="DH85" s="107">
        <v>135</v>
      </c>
      <c r="DI85" s="107">
        <v>135</v>
      </c>
      <c r="DJ85" s="107">
        <v>140</v>
      </c>
      <c r="DK85" s="107">
        <v>150</v>
      </c>
      <c r="DL85" s="107">
        <v>150</v>
      </c>
      <c r="DM85" s="107">
        <v>150</v>
      </c>
      <c r="DN85" s="107">
        <v>150</v>
      </c>
      <c r="DO85" s="107">
        <v>155</v>
      </c>
      <c r="DP85" s="107">
        <v>160</v>
      </c>
      <c r="DQ85" s="107">
        <v>160</v>
      </c>
      <c r="DR85" s="107">
        <v>160</v>
      </c>
      <c r="DS85" s="107">
        <v>165</v>
      </c>
      <c r="DT85" s="107">
        <v>170</v>
      </c>
      <c r="DU85" s="107">
        <v>170</v>
      </c>
      <c r="DV85" s="107">
        <v>175</v>
      </c>
      <c r="DW85" s="107">
        <v>175</v>
      </c>
      <c r="DX85" s="107">
        <v>180</v>
      </c>
      <c r="DY85" s="107">
        <v>180</v>
      </c>
      <c r="DZ85" s="107">
        <v>190</v>
      </c>
      <c r="EA85" s="107">
        <v>190</v>
      </c>
      <c r="EB85" s="107">
        <v>195</v>
      </c>
      <c r="EC85" s="107">
        <v>200</v>
      </c>
      <c r="ED85" s="107">
        <v>205</v>
      </c>
      <c r="EE85" s="107">
        <v>210</v>
      </c>
      <c r="EF85" s="107">
        <v>210</v>
      </c>
      <c r="EG85" s="107">
        <v>210</v>
      </c>
      <c r="EH85" s="107">
        <v>210</v>
      </c>
      <c r="EI85" s="107">
        <v>215</v>
      </c>
      <c r="EJ85" s="107">
        <v>225</v>
      </c>
      <c r="EK85" s="107">
        <v>225</v>
      </c>
      <c r="EL85" s="107">
        <v>225</v>
      </c>
      <c r="EM85" s="107">
        <v>230</v>
      </c>
      <c r="EN85" s="107">
        <v>230</v>
      </c>
      <c r="EO85" s="107">
        <v>232</v>
      </c>
      <c r="EP85" s="107">
        <v>235</v>
      </c>
      <c r="EQ85" s="107">
        <v>240</v>
      </c>
      <c r="ER85" s="107">
        <v>240</v>
      </c>
      <c r="ES85" s="107">
        <v>245</v>
      </c>
      <c r="ET85" s="107">
        <v>245</v>
      </c>
      <c r="EU85" s="107">
        <v>250</v>
      </c>
      <c r="EV85" s="107">
        <v>252</v>
      </c>
      <c r="EW85" s="107">
        <v>260</v>
      </c>
      <c r="EX85" s="107">
        <v>260</v>
      </c>
      <c r="EY85" s="107">
        <v>265</v>
      </c>
      <c r="EZ85" s="107">
        <v>265</v>
      </c>
      <c r="FA85" s="107">
        <v>270</v>
      </c>
      <c r="FB85" s="107">
        <v>290</v>
      </c>
      <c r="FC85" s="107">
        <v>295</v>
      </c>
      <c r="FD85" s="107">
        <v>300</v>
      </c>
      <c r="FE85" s="107">
        <v>310</v>
      </c>
      <c r="FF85" s="107">
        <v>316</v>
      </c>
      <c r="FG85" s="107">
        <v>320</v>
      </c>
      <c r="FH85" s="107">
        <v>325</v>
      </c>
      <c r="FI85" s="107">
        <v>330</v>
      </c>
      <c r="FJ85" s="107">
        <v>360</v>
      </c>
      <c r="FK85" s="107">
        <v>370</v>
      </c>
      <c r="FL85" s="107">
        <v>389</v>
      </c>
      <c r="FM85" s="107">
        <v>405</v>
      </c>
      <c r="FN85" s="107">
        <v>419</v>
      </c>
      <c r="FO85" s="107">
        <v>425</v>
      </c>
      <c r="FP85" s="103">
        <v>510</v>
      </c>
    </row>
    <row r="86" spans="1:172">
      <c r="A86" s="104">
        <v>85</v>
      </c>
      <c r="B86" s="107">
        <v>-654</v>
      </c>
      <c r="C86" s="107">
        <v>-593</v>
      </c>
      <c r="D86" s="107">
        <v>-375</v>
      </c>
      <c r="E86" s="107">
        <v>-374</v>
      </c>
      <c r="F86" s="107">
        <v>-373</v>
      </c>
      <c r="G86" s="107">
        <v>-355</v>
      </c>
      <c r="H86" s="107">
        <v>-275</v>
      </c>
      <c r="I86" s="107">
        <v>-268</v>
      </c>
      <c r="J86" s="107">
        <v>-250</v>
      </c>
      <c r="K86" s="107">
        <v>-250</v>
      </c>
      <c r="L86" s="107">
        <v>-245</v>
      </c>
      <c r="M86" s="107">
        <v>-245</v>
      </c>
      <c r="N86" s="107">
        <v>-235</v>
      </c>
      <c r="O86" s="107">
        <v>-230</v>
      </c>
      <c r="P86" s="107">
        <v>-225</v>
      </c>
      <c r="Q86" s="107">
        <v>-220</v>
      </c>
      <c r="R86" s="107">
        <v>-210</v>
      </c>
      <c r="S86" s="107">
        <v>-205</v>
      </c>
      <c r="T86" s="107">
        <v>-195</v>
      </c>
      <c r="U86" s="107">
        <v>-195</v>
      </c>
      <c r="V86" s="107">
        <v>-190</v>
      </c>
      <c r="W86" s="107">
        <v>-190</v>
      </c>
      <c r="X86" s="107">
        <v>-185</v>
      </c>
      <c r="Y86" s="107">
        <v>-185</v>
      </c>
      <c r="Z86" s="107">
        <v>-180</v>
      </c>
      <c r="AA86" s="107">
        <v>-175</v>
      </c>
      <c r="AB86" s="107">
        <v>-170</v>
      </c>
      <c r="AC86" s="107">
        <v>-160</v>
      </c>
      <c r="AD86" s="107">
        <v>-160</v>
      </c>
      <c r="AE86" s="107">
        <v>-155</v>
      </c>
      <c r="AF86" s="107">
        <v>-155</v>
      </c>
      <c r="AG86" s="107">
        <v>-150</v>
      </c>
      <c r="AH86" s="107">
        <v>-150</v>
      </c>
      <c r="AI86" s="107">
        <v>-150</v>
      </c>
      <c r="AJ86" s="107">
        <v>-150</v>
      </c>
      <c r="AK86" s="107">
        <v>-140</v>
      </c>
      <c r="AL86" s="107">
        <v>-140</v>
      </c>
      <c r="AM86" s="107">
        <v>-140</v>
      </c>
      <c r="AN86" s="107">
        <v>-140</v>
      </c>
      <c r="AO86" s="107">
        <v>-140</v>
      </c>
      <c r="AP86" s="107">
        <v>-135</v>
      </c>
      <c r="AQ86" s="107">
        <v>-135</v>
      </c>
      <c r="AR86" s="107">
        <v>-135</v>
      </c>
      <c r="AS86" s="107">
        <v>-135</v>
      </c>
      <c r="AT86" s="107">
        <v>-130</v>
      </c>
      <c r="AU86" s="107">
        <v>-130</v>
      </c>
      <c r="AV86" s="107">
        <v>-125</v>
      </c>
      <c r="AW86" s="107">
        <v>-125</v>
      </c>
      <c r="AX86" s="107">
        <v>-125</v>
      </c>
      <c r="AY86" s="107">
        <v>-125</v>
      </c>
      <c r="AZ86" s="107">
        <v>-120</v>
      </c>
      <c r="BA86" s="107">
        <v>-120</v>
      </c>
      <c r="BB86" s="107">
        <v>-120</v>
      </c>
      <c r="BC86" s="107">
        <v>-115</v>
      </c>
      <c r="BD86" s="107">
        <v>-115</v>
      </c>
      <c r="BE86" s="107">
        <v>-110</v>
      </c>
      <c r="BF86" s="107">
        <v>-110</v>
      </c>
      <c r="BG86" s="107">
        <v>-100</v>
      </c>
      <c r="BH86" s="107">
        <v>-95</v>
      </c>
      <c r="BI86" s="107">
        <v>-90</v>
      </c>
      <c r="BJ86" s="107">
        <v>-85</v>
      </c>
      <c r="BK86" s="107">
        <v>-85</v>
      </c>
      <c r="BL86" s="107">
        <v>-85</v>
      </c>
      <c r="BM86" s="107">
        <v>-75</v>
      </c>
      <c r="BN86" s="107">
        <v>-75</v>
      </c>
      <c r="BO86" s="107">
        <v>-70</v>
      </c>
      <c r="BP86" s="107">
        <v>-70</v>
      </c>
      <c r="BQ86" s="107">
        <v>-65</v>
      </c>
      <c r="BR86" s="107">
        <v>-60</v>
      </c>
      <c r="BS86" s="107">
        <v>-60</v>
      </c>
      <c r="BT86" s="107">
        <v>-50</v>
      </c>
      <c r="BU86" s="107">
        <v>-50</v>
      </c>
      <c r="BV86" s="107">
        <v>-45</v>
      </c>
      <c r="BW86" s="107">
        <v>-45</v>
      </c>
      <c r="BX86" s="107">
        <v>-40</v>
      </c>
      <c r="BY86" s="107">
        <v>-40</v>
      </c>
      <c r="BZ86" s="107">
        <v>-35</v>
      </c>
      <c r="CA86" s="107">
        <v>-35</v>
      </c>
      <c r="CB86" s="107">
        <v>-30</v>
      </c>
      <c r="CC86" s="107">
        <v>-15</v>
      </c>
      <c r="CD86" s="107">
        <v>-15</v>
      </c>
      <c r="CE86" s="107">
        <v>-15</v>
      </c>
      <c r="CF86" s="107">
        <v>-10</v>
      </c>
      <c r="CG86" s="107">
        <v>-5</v>
      </c>
      <c r="CH86" s="106">
        <v>0</v>
      </c>
      <c r="CI86" s="107">
        <v>5</v>
      </c>
      <c r="CJ86" s="107">
        <v>10</v>
      </c>
      <c r="CK86" s="107">
        <v>15</v>
      </c>
      <c r="CL86" s="107">
        <v>30</v>
      </c>
      <c r="CM86" s="107">
        <v>30</v>
      </c>
      <c r="CN86" s="107">
        <v>40</v>
      </c>
      <c r="CO86" s="107">
        <v>50</v>
      </c>
      <c r="CP86" s="107">
        <v>60</v>
      </c>
      <c r="CQ86" s="107">
        <v>60</v>
      </c>
      <c r="CR86" s="107">
        <v>65</v>
      </c>
      <c r="CS86" s="107">
        <v>70</v>
      </c>
      <c r="CT86" s="107">
        <v>75</v>
      </c>
      <c r="CU86" s="107">
        <v>80</v>
      </c>
      <c r="CV86" s="107">
        <v>80</v>
      </c>
      <c r="CW86" s="107">
        <v>85</v>
      </c>
      <c r="CX86" s="107">
        <v>92</v>
      </c>
      <c r="CY86" s="107">
        <v>95</v>
      </c>
      <c r="CZ86" s="107">
        <v>95</v>
      </c>
      <c r="DA86" s="107">
        <v>95</v>
      </c>
      <c r="DB86" s="107">
        <v>100</v>
      </c>
      <c r="DC86" s="107">
        <v>115</v>
      </c>
      <c r="DD86" s="107">
        <v>115</v>
      </c>
      <c r="DE86" s="107">
        <v>115</v>
      </c>
      <c r="DF86" s="107">
        <v>125</v>
      </c>
      <c r="DG86" s="107">
        <v>130</v>
      </c>
      <c r="DH86" s="107">
        <v>130</v>
      </c>
      <c r="DI86" s="107">
        <v>130</v>
      </c>
      <c r="DJ86" s="107">
        <v>135</v>
      </c>
      <c r="DK86" s="107">
        <v>145</v>
      </c>
      <c r="DL86" s="107">
        <v>145</v>
      </c>
      <c r="DM86" s="107">
        <v>145</v>
      </c>
      <c r="DN86" s="107">
        <v>145</v>
      </c>
      <c r="DO86" s="107">
        <v>150</v>
      </c>
      <c r="DP86" s="107">
        <v>155</v>
      </c>
      <c r="DQ86" s="107">
        <v>155</v>
      </c>
      <c r="DR86" s="107">
        <v>155</v>
      </c>
      <c r="DS86" s="107">
        <v>160</v>
      </c>
      <c r="DT86" s="107">
        <v>165</v>
      </c>
      <c r="DU86" s="107">
        <v>165</v>
      </c>
      <c r="DV86" s="107">
        <v>170</v>
      </c>
      <c r="DW86" s="107">
        <v>170</v>
      </c>
      <c r="DX86" s="107">
        <v>175</v>
      </c>
      <c r="DY86" s="107">
        <v>175</v>
      </c>
      <c r="DZ86" s="107">
        <v>185</v>
      </c>
      <c r="EA86" s="107">
        <v>185</v>
      </c>
      <c r="EB86" s="107">
        <v>190</v>
      </c>
      <c r="EC86" s="107">
        <v>195</v>
      </c>
      <c r="ED86" s="107">
        <v>200</v>
      </c>
      <c r="EE86" s="107">
        <v>205</v>
      </c>
      <c r="EF86" s="107">
        <v>205</v>
      </c>
      <c r="EG86" s="107">
        <v>205</v>
      </c>
      <c r="EH86" s="107">
        <v>205</v>
      </c>
      <c r="EI86" s="107">
        <v>210</v>
      </c>
      <c r="EJ86" s="107">
        <v>220</v>
      </c>
      <c r="EK86" s="107">
        <v>220</v>
      </c>
      <c r="EL86" s="107">
        <v>220</v>
      </c>
      <c r="EM86" s="107">
        <v>225</v>
      </c>
      <c r="EN86" s="107">
        <v>225</v>
      </c>
      <c r="EO86" s="107">
        <v>227</v>
      </c>
      <c r="EP86" s="107">
        <v>230</v>
      </c>
      <c r="EQ86" s="107">
        <v>235</v>
      </c>
      <c r="ER86" s="107">
        <v>235</v>
      </c>
      <c r="ES86" s="107">
        <v>240</v>
      </c>
      <c r="ET86" s="107">
        <v>240</v>
      </c>
      <c r="EU86" s="107">
        <v>245</v>
      </c>
      <c r="EV86" s="107">
        <v>247</v>
      </c>
      <c r="EW86" s="107">
        <v>255</v>
      </c>
      <c r="EX86" s="107">
        <v>255</v>
      </c>
      <c r="EY86" s="107">
        <v>260</v>
      </c>
      <c r="EZ86" s="107">
        <v>260</v>
      </c>
      <c r="FA86" s="107">
        <v>265</v>
      </c>
      <c r="FB86" s="107">
        <v>285</v>
      </c>
      <c r="FC86" s="107">
        <v>290</v>
      </c>
      <c r="FD86" s="107">
        <v>295</v>
      </c>
      <c r="FE86" s="107">
        <v>305</v>
      </c>
      <c r="FF86" s="107">
        <v>311</v>
      </c>
      <c r="FG86" s="107">
        <v>315</v>
      </c>
      <c r="FH86" s="107">
        <v>320</v>
      </c>
      <c r="FI86" s="107">
        <v>325</v>
      </c>
      <c r="FJ86" s="107">
        <v>355</v>
      </c>
      <c r="FK86" s="107">
        <v>365</v>
      </c>
      <c r="FL86" s="107">
        <v>384</v>
      </c>
      <c r="FM86" s="107">
        <v>400</v>
      </c>
      <c r="FN86" s="107">
        <v>414</v>
      </c>
      <c r="FO86" s="107">
        <v>420</v>
      </c>
      <c r="FP86" s="103">
        <v>505</v>
      </c>
    </row>
    <row r="87" spans="1:172">
      <c r="A87" s="104">
        <v>86</v>
      </c>
      <c r="B87" s="107">
        <v>-659</v>
      </c>
      <c r="C87" s="107">
        <v>-598</v>
      </c>
      <c r="D87" s="107">
        <v>-380</v>
      </c>
      <c r="E87" s="107">
        <v>-379</v>
      </c>
      <c r="F87" s="107">
        <v>-378</v>
      </c>
      <c r="G87" s="107">
        <v>-360</v>
      </c>
      <c r="H87" s="107">
        <v>-280</v>
      </c>
      <c r="I87" s="107">
        <v>-273</v>
      </c>
      <c r="J87" s="107">
        <v>-255</v>
      </c>
      <c r="K87" s="107">
        <v>-255</v>
      </c>
      <c r="L87" s="107">
        <v>-250</v>
      </c>
      <c r="M87" s="107">
        <v>-250</v>
      </c>
      <c r="N87" s="107">
        <v>-240</v>
      </c>
      <c r="O87" s="107">
        <v>-235</v>
      </c>
      <c r="P87" s="107">
        <v>-230</v>
      </c>
      <c r="Q87" s="107">
        <v>-225</v>
      </c>
      <c r="R87" s="107">
        <v>-215</v>
      </c>
      <c r="S87" s="107">
        <v>-210</v>
      </c>
      <c r="T87" s="107">
        <v>-200</v>
      </c>
      <c r="U87" s="107">
        <v>-200</v>
      </c>
      <c r="V87" s="107">
        <v>-195</v>
      </c>
      <c r="W87" s="107">
        <v>-195</v>
      </c>
      <c r="X87" s="107">
        <v>-190</v>
      </c>
      <c r="Y87" s="107">
        <v>-190</v>
      </c>
      <c r="Z87" s="107">
        <v>-185</v>
      </c>
      <c r="AA87" s="107">
        <v>-180</v>
      </c>
      <c r="AB87" s="107">
        <v>-175</v>
      </c>
      <c r="AC87" s="107">
        <v>-165</v>
      </c>
      <c r="AD87" s="107">
        <v>-165</v>
      </c>
      <c r="AE87" s="107">
        <v>-160</v>
      </c>
      <c r="AF87" s="107">
        <v>-160</v>
      </c>
      <c r="AG87" s="107">
        <v>-155</v>
      </c>
      <c r="AH87" s="107">
        <v>-155</v>
      </c>
      <c r="AI87" s="107">
        <v>-155</v>
      </c>
      <c r="AJ87" s="107">
        <v>-155</v>
      </c>
      <c r="AK87" s="107">
        <v>-145</v>
      </c>
      <c r="AL87" s="107">
        <v>-145</v>
      </c>
      <c r="AM87" s="107">
        <v>-145</v>
      </c>
      <c r="AN87" s="107">
        <v>-145</v>
      </c>
      <c r="AO87" s="107">
        <v>-145</v>
      </c>
      <c r="AP87" s="107">
        <v>-140</v>
      </c>
      <c r="AQ87" s="107">
        <v>-140</v>
      </c>
      <c r="AR87" s="107">
        <v>-140</v>
      </c>
      <c r="AS87" s="107">
        <v>-140</v>
      </c>
      <c r="AT87" s="107">
        <v>-135</v>
      </c>
      <c r="AU87" s="107">
        <v>-135</v>
      </c>
      <c r="AV87" s="107">
        <v>-130</v>
      </c>
      <c r="AW87" s="107">
        <v>-130</v>
      </c>
      <c r="AX87" s="107">
        <v>-130</v>
      </c>
      <c r="AY87" s="107">
        <v>-130</v>
      </c>
      <c r="AZ87" s="107">
        <v>-125</v>
      </c>
      <c r="BA87" s="107">
        <v>-125</v>
      </c>
      <c r="BB87" s="107">
        <v>-125</v>
      </c>
      <c r="BC87" s="107">
        <v>-120</v>
      </c>
      <c r="BD87" s="107">
        <v>-120</v>
      </c>
      <c r="BE87" s="107">
        <v>-115</v>
      </c>
      <c r="BF87" s="107">
        <v>-115</v>
      </c>
      <c r="BG87" s="107">
        <v>-105</v>
      </c>
      <c r="BH87" s="107">
        <v>-100</v>
      </c>
      <c r="BI87" s="107">
        <v>-95</v>
      </c>
      <c r="BJ87" s="107">
        <v>-90</v>
      </c>
      <c r="BK87" s="107">
        <v>-90</v>
      </c>
      <c r="BL87" s="107">
        <v>-90</v>
      </c>
      <c r="BM87" s="107">
        <v>-80</v>
      </c>
      <c r="BN87" s="107">
        <v>-80</v>
      </c>
      <c r="BO87" s="107">
        <v>-75</v>
      </c>
      <c r="BP87" s="107">
        <v>-75</v>
      </c>
      <c r="BQ87" s="107">
        <v>-70</v>
      </c>
      <c r="BR87" s="107">
        <v>-65</v>
      </c>
      <c r="BS87" s="107">
        <v>-65</v>
      </c>
      <c r="BT87" s="107">
        <v>-55</v>
      </c>
      <c r="BU87" s="107">
        <v>-55</v>
      </c>
      <c r="BV87" s="107">
        <v>-50</v>
      </c>
      <c r="BW87" s="107">
        <v>-50</v>
      </c>
      <c r="BX87" s="107">
        <v>-45</v>
      </c>
      <c r="BY87" s="107">
        <v>-45</v>
      </c>
      <c r="BZ87" s="107">
        <v>-40</v>
      </c>
      <c r="CA87" s="107">
        <v>-40</v>
      </c>
      <c r="CB87" s="107">
        <v>-35</v>
      </c>
      <c r="CC87" s="107">
        <v>-20</v>
      </c>
      <c r="CD87" s="107">
        <v>-20</v>
      </c>
      <c r="CE87" s="107">
        <v>-20</v>
      </c>
      <c r="CF87" s="107">
        <v>-15</v>
      </c>
      <c r="CG87" s="107">
        <v>-10</v>
      </c>
      <c r="CH87" s="107">
        <v>-5</v>
      </c>
      <c r="CI87" s="106">
        <v>0</v>
      </c>
      <c r="CJ87" s="107">
        <v>5</v>
      </c>
      <c r="CK87" s="107">
        <v>10</v>
      </c>
      <c r="CL87" s="107">
        <v>25</v>
      </c>
      <c r="CM87" s="107">
        <v>25</v>
      </c>
      <c r="CN87" s="107">
        <v>35</v>
      </c>
      <c r="CO87" s="107">
        <v>45</v>
      </c>
      <c r="CP87" s="107">
        <v>55</v>
      </c>
      <c r="CQ87" s="107">
        <v>55</v>
      </c>
      <c r="CR87" s="107">
        <v>60</v>
      </c>
      <c r="CS87" s="107">
        <v>65</v>
      </c>
      <c r="CT87" s="107">
        <v>70</v>
      </c>
      <c r="CU87" s="107">
        <v>75</v>
      </c>
      <c r="CV87" s="107">
        <v>75</v>
      </c>
      <c r="CW87" s="107">
        <v>80</v>
      </c>
      <c r="CX87" s="107">
        <v>87</v>
      </c>
      <c r="CY87" s="107">
        <v>90</v>
      </c>
      <c r="CZ87" s="107">
        <v>90</v>
      </c>
      <c r="DA87" s="107">
        <v>90</v>
      </c>
      <c r="DB87" s="107">
        <v>95</v>
      </c>
      <c r="DC87" s="107">
        <v>110</v>
      </c>
      <c r="DD87" s="107">
        <v>110</v>
      </c>
      <c r="DE87" s="107">
        <v>110</v>
      </c>
      <c r="DF87" s="107">
        <v>120</v>
      </c>
      <c r="DG87" s="107">
        <v>125</v>
      </c>
      <c r="DH87" s="107">
        <v>125</v>
      </c>
      <c r="DI87" s="107">
        <v>125</v>
      </c>
      <c r="DJ87" s="107">
        <v>130</v>
      </c>
      <c r="DK87" s="107">
        <v>140</v>
      </c>
      <c r="DL87" s="107">
        <v>140</v>
      </c>
      <c r="DM87" s="107">
        <v>140</v>
      </c>
      <c r="DN87" s="107">
        <v>140</v>
      </c>
      <c r="DO87" s="107">
        <v>145</v>
      </c>
      <c r="DP87" s="107">
        <v>150</v>
      </c>
      <c r="DQ87" s="107">
        <v>150</v>
      </c>
      <c r="DR87" s="107">
        <v>150</v>
      </c>
      <c r="DS87" s="107">
        <v>155</v>
      </c>
      <c r="DT87" s="107">
        <v>160</v>
      </c>
      <c r="DU87" s="107">
        <v>160</v>
      </c>
      <c r="DV87" s="107">
        <v>165</v>
      </c>
      <c r="DW87" s="107">
        <v>165</v>
      </c>
      <c r="DX87" s="107">
        <v>170</v>
      </c>
      <c r="DY87" s="107">
        <v>170</v>
      </c>
      <c r="DZ87" s="107">
        <v>180</v>
      </c>
      <c r="EA87" s="107">
        <v>180</v>
      </c>
      <c r="EB87" s="107">
        <v>185</v>
      </c>
      <c r="EC87" s="107">
        <v>190</v>
      </c>
      <c r="ED87" s="107">
        <v>195</v>
      </c>
      <c r="EE87" s="107">
        <v>200</v>
      </c>
      <c r="EF87" s="107">
        <v>200</v>
      </c>
      <c r="EG87" s="107">
        <v>200</v>
      </c>
      <c r="EH87" s="107">
        <v>200</v>
      </c>
      <c r="EI87" s="107">
        <v>205</v>
      </c>
      <c r="EJ87" s="107">
        <v>215</v>
      </c>
      <c r="EK87" s="107">
        <v>215</v>
      </c>
      <c r="EL87" s="107">
        <v>215</v>
      </c>
      <c r="EM87" s="107">
        <v>220</v>
      </c>
      <c r="EN87" s="107">
        <v>220</v>
      </c>
      <c r="EO87" s="107">
        <v>222</v>
      </c>
      <c r="EP87" s="107">
        <v>225</v>
      </c>
      <c r="EQ87" s="107">
        <v>230</v>
      </c>
      <c r="ER87" s="107">
        <v>230</v>
      </c>
      <c r="ES87" s="107">
        <v>235</v>
      </c>
      <c r="ET87" s="107">
        <v>235</v>
      </c>
      <c r="EU87" s="107">
        <v>240</v>
      </c>
      <c r="EV87" s="107">
        <v>242</v>
      </c>
      <c r="EW87" s="107">
        <v>250</v>
      </c>
      <c r="EX87" s="107">
        <v>250</v>
      </c>
      <c r="EY87" s="107">
        <v>255</v>
      </c>
      <c r="EZ87" s="107">
        <v>255</v>
      </c>
      <c r="FA87" s="107">
        <v>260</v>
      </c>
      <c r="FB87" s="107">
        <v>280</v>
      </c>
      <c r="FC87" s="107">
        <v>285</v>
      </c>
      <c r="FD87" s="107">
        <v>290</v>
      </c>
      <c r="FE87" s="107">
        <v>300</v>
      </c>
      <c r="FF87" s="107">
        <v>306</v>
      </c>
      <c r="FG87" s="107">
        <v>310</v>
      </c>
      <c r="FH87" s="107">
        <v>315</v>
      </c>
      <c r="FI87" s="107">
        <v>320</v>
      </c>
      <c r="FJ87" s="107">
        <v>350</v>
      </c>
      <c r="FK87" s="107">
        <v>360</v>
      </c>
      <c r="FL87" s="107">
        <v>379</v>
      </c>
      <c r="FM87" s="107">
        <v>395</v>
      </c>
      <c r="FN87" s="107">
        <v>409</v>
      </c>
      <c r="FO87" s="107">
        <v>415</v>
      </c>
      <c r="FP87" s="103">
        <v>500</v>
      </c>
    </row>
    <row r="88" spans="1:172">
      <c r="A88" s="104">
        <v>87</v>
      </c>
      <c r="B88" s="107">
        <v>-664</v>
      </c>
      <c r="C88" s="107">
        <v>-603</v>
      </c>
      <c r="D88" s="107">
        <v>-385</v>
      </c>
      <c r="E88" s="107">
        <v>-384</v>
      </c>
      <c r="F88" s="107">
        <v>-383</v>
      </c>
      <c r="G88" s="107">
        <v>-365</v>
      </c>
      <c r="H88" s="107">
        <v>-285</v>
      </c>
      <c r="I88" s="107">
        <v>-278</v>
      </c>
      <c r="J88" s="107">
        <v>-260</v>
      </c>
      <c r="K88" s="107">
        <v>-260</v>
      </c>
      <c r="L88" s="107">
        <v>-255</v>
      </c>
      <c r="M88" s="107">
        <v>-255</v>
      </c>
      <c r="N88" s="107">
        <v>-245</v>
      </c>
      <c r="O88" s="107">
        <v>-240</v>
      </c>
      <c r="P88" s="107">
        <v>-235</v>
      </c>
      <c r="Q88" s="107">
        <v>-230</v>
      </c>
      <c r="R88" s="107">
        <v>-220</v>
      </c>
      <c r="S88" s="107">
        <v>-215</v>
      </c>
      <c r="T88" s="107">
        <v>-205</v>
      </c>
      <c r="U88" s="107">
        <v>-205</v>
      </c>
      <c r="V88" s="107">
        <v>-200</v>
      </c>
      <c r="W88" s="107">
        <v>-200</v>
      </c>
      <c r="X88" s="107">
        <v>-195</v>
      </c>
      <c r="Y88" s="107">
        <v>-195</v>
      </c>
      <c r="Z88" s="107">
        <v>-190</v>
      </c>
      <c r="AA88" s="107">
        <v>-185</v>
      </c>
      <c r="AB88" s="107">
        <v>-180</v>
      </c>
      <c r="AC88" s="107">
        <v>-170</v>
      </c>
      <c r="AD88" s="107">
        <v>-170</v>
      </c>
      <c r="AE88" s="107">
        <v>-165</v>
      </c>
      <c r="AF88" s="107">
        <v>-165</v>
      </c>
      <c r="AG88" s="107">
        <v>-160</v>
      </c>
      <c r="AH88" s="107">
        <v>-160</v>
      </c>
      <c r="AI88" s="107">
        <v>-160</v>
      </c>
      <c r="AJ88" s="107">
        <v>-160</v>
      </c>
      <c r="AK88" s="107">
        <v>-150</v>
      </c>
      <c r="AL88" s="107">
        <v>-150</v>
      </c>
      <c r="AM88" s="107">
        <v>-150</v>
      </c>
      <c r="AN88" s="107">
        <v>-150</v>
      </c>
      <c r="AO88" s="107">
        <v>-150</v>
      </c>
      <c r="AP88" s="107">
        <v>-145</v>
      </c>
      <c r="AQ88" s="107">
        <v>-145</v>
      </c>
      <c r="AR88" s="107">
        <v>-145</v>
      </c>
      <c r="AS88" s="107">
        <v>-145</v>
      </c>
      <c r="AT88" s="107">
        <v>-140</v>
      </c>
      <c r="AU88" s="107">
        <v>-140</v>
      </c>
      <c r="AV88" s="107">
        <v>-135</v>
      </c>
      <c r="AW88" s="107">
        <v>-135</v>
      </c>
      <c r="AX88" s="107">
        <v>-135</v>
      </c>
      <c r="AY88" s="107">
        <v>-135</v>
      </c>
      <c r="AZ88" s="107">
        <v>-130</v>
      </c>
      <c r="BA88" s="107">
        <v>-130</v>
      </c>
      <c r="BB88" s="107">
        <v>-130</v>
      </c>
      <c r="BC88" s="107">
        <v>-125</v>
      </c>
      <c r="BD88" s="107">
        <v>-125</v>
      </c>
      <c r="BE88" s="107">
        <v>-120</v>
      </c>
      <c r="BF88" s="107">
        <v>-120</v>
      </c>
      <c r="BG88" s="107">
        <v>-110</v>
      </c>
      <c r="BH88" s="107">
        <v>-105</v>
      </c>
      <c r="BI88" s="107">
        <v>-100</v>
      </c>
      <c r="BJ88" s="107">
        <v>-95</v>
      </c>
      <c r="BK88" s="107">
        <v>-95</v>
      </c>
      <c r="BL88" s="107">
        <v>-95</v>
      </c>
      <c r="BM88" s="107">
        <v>-85</v>
      </c>
      <c r="BN88" s="107">
        <v>-85</v>
      </c>
      <c r="BO88" s="107">
        <v>-80</v>
      </c>
      <c r="BP88" s="107">
        <v>-80</v>
      </c>
      <c r="BQ88" s="107">
        <v>-75</v>
      </c>
      <c r="BR88" s="107">
        <v>-70</v>
      </c>
      <c r="BS88" s="107">
        <v>-70</v>
      </c>
      <c r="BT88" s="107">
        <v>-60</v>
      </c>
      <c r="BU88" s="107">
        <v>-60</v>
      </c>
      <c r="BV88" s="107">
        <v>-55</v>
      </c>
      <c r="BW88" s="107">
        <v>-55</v>
      </c>
      <c r="BX88" s="107">
        <v>-50</v>
      </c>
      <c r="BY88" s="107">
        <v>-50</v>
      </c>
      <c r="BZ88" s="107">
        <v>-45</v>
      </c>
      <c r="CA88" s="107">
        <v>-45</v>
      </c>
      <c r="CB88" s="107">
        <v>-40</v>
      </c>
      <c r="CC88" s="107">
        <v>-25</v>
      </c>
      <c r="CD88" s="107">
        <v>-25</v>
      </c>
      <c r="CE88" s="107">
        <v>-25</v>
      </c>
      <c r="CF88" s="107">
        <v>-20</v>
      </c>
      <c r="CG88" s="107">
        <v>-15</v>
      </c>
      <c r="CH88" s="107">
        <v>-10</v>
      </c>
      <c r="CI88" s="107">
        <v>-5</v>
      </c>
      <c r="CJ88" s="106">
        <v>0</v>
      </c>
      <c r="CK88" s="107">
        <v>5</v>
      </c>
      <c r="CL88" s="107">
        <v>20</v>
      </c>
      <c r="CM88" s="107">
        <v>20</v>
      </c>
      <c r="CN88" s="107">
        <v>30</v>
      </c>
      <c r="CO88" s="107">
        <v>40</v>
      </c>
      <c r="CP88" s="107">
        <v>50</v>
      </c>
      <c r="CQ88" s="107">
        <v>50</v>
      </c>
      <c r="CR88" s="107">
        <v>55</v>
      </c>
      <c r="CS88" s="107">
        <v>60</v>
      </c>
      <c r="CT88" s="107">
        <v>65</v>
      </c>
      <c r="CU88" s="107">
        <v>70</v>
      </c>
      <c r="CV88" s="107">
        <v>70</v>
      </c>
      <c r="CW88" s="107">
        <v>75</v>
      </c>
      <c r="CX88" s="107">
        <v>82</v>
      </c>
      <c r="CY88" s="107">
        <v>85</v>
      </c>
      <c r="CZ88" s="107">
        <v>85</v>
      </c>
      <c r="DA88" s="107">
        <v>85</v>
      </c>
      <c r="DB88" s="107">
        <v>90</v>
      </c>
      <c r="DC88" s="107">
        <v>105</v>
      </c>
      <c r="DD88" s="107">
        <v>105</v>
      </c>
      <c r="DE88" s="107">
        <v>105</v>
      </c>
      <c r="DF88" s="107">
        <v>115</v>
      </c>
      <c r="DG88" s="107">
        <v>120</v>
      </c>
      <c r="DH88" s="107">
        <v>120</v>
      </c>
      <c r="DI88" s="107">
        <v>120</v>
      </c>
      <c r="DJ88" s="107">
        <v>125</v>
      </c>
      <c r="DK88" s="107">
        <v>135</v>
      </c>
      <c r="DL88" s="107">
        <v>135</v>
      </c>
      <c r="DM88" s="107">
        <v>135</v>
      </c>
      <c r="DN88" s="107">
        <v>135</v>
      </c>
      <c r="DO88" s="107">
        <v>140</v>
      </c>
      <c r="DP88" s="107">
        <v>145</v>
      </c>
      <c r="DQ88" s="107">
        <v>145</v>
      </c>
      <c r="DR88" s="107">
        <v>145</v>
      </c>
      <c r="DS88" s="107">
        <v>150</v>
      </c>
      <c r="DT88" s="107">
        <v>155</v>
      </c>
      <c r="DU88" s="107">
        <v>155</v>
      </c>
      <c r="DV88" s="107">
        <v>160</v>
      </c>
      <c r="DW88" s="107">
        <v>160</v>
      </c>
      <c r="DX88" s="107">
        <v>165</v>
      </c>
      <c r="DY88" s="107">
        <v>165</v>
      </c>
      <c r="DZ88" s="107">
        <v>175</v>
      </c>
      <c r="EA88" s="107">
        <v>175</v>
      </c>
      <c r="EB88" s="107">
        <v>180</v>
      </c>
      <c r="EC88" s="107">
        <v>185</v>
      </c>
      <c r="ED88" s="107">
        <v>190</v>
      </c>
      <c r="EE88" s="107">
        <v>195</v>
      </c>
      <c r="EF88" s="107">
        <v>195</v>
      </c>
      <c r="EG88" s="107">
        <v>195</v>
      </c>
      <c r="EH88" s="107">
        <v>195</v>
      </c>
      <c r="EI88" s="107">
        <v>200</v>
      </c>
      <c r="EJ88" s="107">
        <v>210</v>
      </c>
      <c r="EK88" s="107">
        <v>210</v>
      </c>
      <c r="EL88" s="107">
        <v>210</v>
      </c>
      <c r="EM88" s="107">
        <v>215</v>
      </c>
      <c r="EN88" s="107">
        <v>215</v>
      </c>
      <c r="EO88" s="107">
        <v>217</v>
      </c>
      <c r="EP88" s="107">
        <v>220</v>
      </c>
      <c r="EQ88" s="107">
        <v>225</v>
      </c>
      <c r="ER88" s="107">
        <v>225</v>
      </c>
      <c r="ES88" s="107">
        <v>230</v>
      </c>
      <c r="ET88" s="107">
        <v>230</v>
      </c>
      <c r="EU88" s="107">
        <v>235</v>
      </c>
      <c r="EV88" s="107">
        <v>237</v>
      </c>
      <c r="EW88" s="107">
        <v>245</v>
      </c>
      <c r="EX88" s="107">
        <v>245</v>
      </c>
      <c r="EY88" s="107">
        <v>250</v>
      </c>
      <c r="EZ88" s="107">
        <v>250</v>
      </c>
      <c r="FA88" s="107">
        <v>255</v>
      </c>
      <c r="FB88" s="107">
        <v>275</v>
      </c>
      <c r="FC88" s="107">
        <v>280</v>
      </c>
      <c r="FD88" s="107">
        <v>285</v>
      </c>
      <c r="FE88" s="107">
        <v>295</v>
      </c>
      <c r="FF88" s="107">
        <v>301</v>
      </c>
      <c r="FG88" s="107">
        <v>305</v>
      </c>
      <c r="FH88" s="107">
        <v>310</v>
      </c>
      <c r="FI88" s="107">
        <v>315</v>
      </c>
      <c r="FJ88" s="107">
        <v>345</v>
      </c>
      <c r="FK88" s="107">
        <v>355</v>
      </c>
      <c r="FL88" s="107">
        <v>374</v>
      </c>
      <c r="FM88" s="107">
        <v>390</v>
      </c>
      <c r="FN88" s="107">
        <v>404</v>
      </c>
      <c r="FO88" s="107">
        <v>410</v>
      </c>
      <c r="FP88" s="103">
        <v>495</v>
      </c>
    </row>
    <row r="89" spans="1:172">
      <c r="A89" s="104">
        <v>88</v>
      </c>
      <c r="B89" s="107">
        <v>-669</v>
      </c>
      <c r="C89" s="107">
        <v>-608</v>
      </c>
      <c r="D89" s="107">
        <v>-390</v>
      </c>
      <c r="E89" s="107">
        <v>-389</v>
      </c>
      <c r="F89" s="107">
        <v>-388</v>
      </c>
      <c r="G89" s="107">
        <v>-370</v>
      </c>
      <c r="H89" s="107">
        <v>-290</v>
      </c>
      <c r="I89" s="107">
        <v>-283</v>
      </c>
      <c r="J89" s="107">
        <v>-265</v>
      </c>
      <c r="K89" s="107">
        <v>-265</v>
      </c>
      <c r="L89" s="107">
        <v>-260</v>
      </c>
      <c r="M89" s="107">
        <v>-260</v>
      </c>
      <c r="N89" s="107">
        <v>-250</v>
      </c>
      <c r="O89" s="107">
        <v>-245</v>
      </c>
      <c r="P89" s="107">
        <v>-240</v>
      </c>
      <c r="Q89" s="107">
        <v>-235</v>
      </c>
      <c r="R89" s="107">
        <v>-225</v>
      </c>
      <c r="S89" s="107">
        <v>-220</v>
      </c>
      <c r="T89" s="107">
        <v>-210</v>
      </c>
      <c r="U89" s="107">
        <v>-210</v>
      </c>
      <c r="V89" s="107">
        <v>-205</v>
      </c>
      <c r="W89" s="107">
        <v>-205</v>
      </c>
      <c r="X89" s="107">
        <v>-200</v>
      </c>
      <c r="Y89" s="107">
        <v>-200</v>
      </c>
      <c r="Z89" s="107">
        <v>-195</v>
      </c>
      <c r="AA89" s="107">
        <v>-190</v>
      </c>
      <c r="AB89" s="107">
        <v>-185</v>
      </c>
      <c r="AC89" s="107">
        <v>-175</v>
      </c>
      <c r="AD89" s="107">
        <v>-175</v>
      </c>
      <c r="AE89" s="107">
        <v>-170</v>
      </c>
      <c r="AF89" s="107">
        <v>-170</v>
      </c>
      <c r="AG89" s="107">
        <v>-165</v>
      </c>
      <c r="AH89" s="107">
        <v>-165</v>
      </c>
      <c r="AI89" s="107">
        <v>-165</v>
      </c>
      <c r="AJ89" s="107">
        <v>-165</v>
      </c>
      <c r="AK89" s="107">
        <v>-155</v>
      </c>
      <c r="AL89" s="107">
        <v>-155</v>
      </c>
      <c r="AM89" s="107">
        <v>-155</v>
      </c>
      <c r="AN89" s="107">
        <v>-155</v>
      </c>
      <c r="AO89" s="107">
        <v>-155</v>
      </c>
      <c r="AP89" s="107">
        <v>-150</v>
      </c>
      <c r="AQ89" s="107">
        <v>-150</v>
      </c>
      <c r="AR89" s="107">
        <v>-150</v>
      </c>
      <c r="AS89" s="107">
        <v>-150</v>
      </c>
      <c r="AT89" s="107">
        <v>-145</v>
      </c>
      <c r="AU89" s="107">
        <v>-145</v>
      </c>
      <c r="AV89" s="107">
        <v>-140</v>
      </c>
      <c r="AW89" s="107">
        <v>-140</v>
      </c>
      <c r="AX89" s="107">
        <v>-140</v>
      </c>
      <c r="AY89" s="107">
        <v>-140</v>
      </c>
      <c r="AZ89" s="107">
        <v>-135</v>
      </c>
      <c r="BA89" s="107">
        <v>-135</v>
      </c>
      <c r="BB89" s="107">
        <v>-135</v>
      </c>
      <c r="BC89" s="107">
        <v>-130</v>
      </c>
      <c r="BD89" s="107">
        <v>-130</v>
      </c>
      <c r="BE89" s="107">
        <v>-125</v>
      </c>
      <c r="BF89" s="107">
        <v>-125</v>
      </c>
      <c r="BG89" s="107">
        <v>-115</v>
      </c>
      <c r="BH89" s="107">
        <v>-110</v>
      </c>
      <c r="BI89" s="107">
        <v>-105</v>
      </c>
      <c r="BJ89" s="107">
        <v>-100</v>
      </c>
      <c r="BK89" s="107">
        <v>-100</v>
      </c>
      <c r="BL89" s="107">
        <v>-100</v>
      </c>
      <c r="BM89" s="107">
        <v>-90</v>
      </c>
      <c r="BN89" s="107">
        <v>-90</v>
      </c>
      <c r="BO89" s="107">
        <v>-85</v>
      </c>
      <c r="BP89" s="107">
        <v>-85</v>
      </c>
      <c r="BQ89" s="107">
        <v>-80</v>
      </c>
      <c r="BR89" s="107">
        <v>-75</v>
      </c>
      <c r="BS89" s="107">
        <v>-75</v>
      </c>
      <c r="BT89" s="107">
        <v>-65</v>
      </c>
      <c r="BU89" s="107">
        <v>-65</v>
      </c>
      <c r="BV89" s="107">
        <v>-60</v>
      </c>
      <c r="BW89" s="107">
        <v>-60</v>
      </c>
      <c r="BX89" s="107">
        <v>-55</v>
      </c>
      <c r="BY89" s="107">
        <v>-55</v>
      </c>
      <c r="BZ89" s="107">
        <v>-50</v>
      </c>
      <c r="CA89" s="107">
        <v>-50</v>
      </c>
      <c r="CB89" s="107">
        <v>-45</v>
      </c>
      <c r="CC89" s="107">
        <v>-30</v>
      </c>
      <c r="CD89" s="107">
        <v>-30</v>
      </c>
      <c r="CE89" s="107">
        <v>-30</v>
      </c>
      <c r="CF89" s="107">
        <v>-25</v>
      </c>
      <c r="CG89" s="107">
        <v>-20</v>
      </c>
      <c r="CH89" s="107">
        <v>-15</v>
      </c>
      <c r="CI89" s="107">
        <v>-10</v>
      </c>
      <c r="CJ89" s="107">
        <v>-5</v>
      </c>
      <c r="CK89" s="106">
        <v>0</v>
      </c>
      <c r="CL89" s="107">
        <v>15</v>
      </c>
      <c r="CM89" s="107">
        <v>15</v>
      </c>
      <c r="CN89" s="107">
        <v>25</v>
      </c>
      <c r="CO89" s="107">
        <v>35</v>
      </c>
      <c r="CP89" s="107">
        <v>45</v>
      </c>
      <c r="CQ89" s="107">
        <v>45</v>
      </c>
      <c r="CR89" s="107">
        <v>50</v>
      </c>
      <c r="CS89" s="107">
        <v>55</v>
      </c>
      <c r="CT89" s="107">
        <v>60</v>
      </c>
      <c r="CU89" s="107">
        <v>65</v>
      </c>
      <c r="CV89" s="107">
        <v>65</v>
      </c>
      <c r="CW89" s="107">
        <v>70</v>
      </c>
      <c r="CX89" s="107">
        <v>77</v>
      </c>
      <c r="CY89" s="107">
        <v>80</v>
      </c>
      <c r="CZ89" s="107">
        <v>80</v>
      </c>
      <c r="DA89" s="107">
        <v>80</v>
      </c>
      <c r="DB89" s="107">
        <v>85</v>
      </c>
      <c r="DC89" s="107">
        <v>100</v>
      </c>
      <c r="DD89" s="107">
        <v>100</v>
      </c>
      <c r="DE89" s="107">
        <v>100</v>
      </c>
      <c r="DF89" s="107">
        <v>110</v>
      </c>
      <c r="DG89" s="107">
        <v>115</v>
      </c>
      <c r="DH89" s="107">
        <v>115</v>
      </c>
      <c r="DI89" s="107">
        <v>115</v>
      </c>
      <c r="DJ89" s="107">
        <v>120</v>
      </c>
      <c r="DK89" s="107">
        <v>130</v>
      </c>
      <c r="DL89" s="107">
        <v>130</v>
      </c>
      <c r="DM89" s="107">
        <v>130</v>
      </c>
      <c r="DN89" s="107">
        <v>130</v>
      </c>
      <c r="DO89" s="107">
        <v>135</v>
      </c>
      <c r="DP89" s="107">
        <v>140</v>
      </c>
      <c r="DQ89" s="107">
        <v>140</v>
      </c>
      <c r="DR89" s="107">
        <v>140</v>
      </c>
      <c r="DS89" s="107">
        <v>145</v>
      </c>
      <c r="DT89" s="107">
        <v>150</v>
      </c>
      <c r="DU89" s="107">
        <v>150</v>
      </c>
      <c r="DV89" s="107">
        <v>155</v>
      </c>
      <c r="DW89" s="107">
        <v>155</v>
      </c>
      <c r="DX89" s="107">
        <v>160</v>
      </c>
      <c r="DY89" s="107">
        <v>160</v>
      </c>
      <c r="DZ89" s="107">
        <v>170</v>
      </c>
      <c r="EA89" s="107">
        <v>170</v>
      </c>
      <c r="EB89" s="107">
        <v>175</v>
      </c>
      <c r="EC89" s="107">
        <v>180</v>
      </c>
      <c r="ED89" s="107">
        <v>185</v>
      </c>
      <c r="EE89" s="107">
        <v>190</v>
      </c>
      <c r="EF89" s="107">
        <v>190</v>
      </c>
      <c r="EG89" s="107">
        <v>190</v>
      </c>
      <c r="EH89" s="107">
        <v>190</v>
      </c>
      <c r="EI89" s="107">
        <v>195</v>
      </c>
      <c r="EJ89" s="107">
        <v>205</v>
      </c>
      <c r="EK89" s="107">
        <v>205</v>
      </c>
      <c r="EL89" s="107">
        <v>205</v>
      </c>
      <c r="EM89" s="107">
        <v>210</v>
      </c>
      <c r="EN89" s="107">
        <v>210</v>
      </c>
      <c r="EO89" s="107">
        <v>212</v>
      </c>
      <c r="EP89" s="107">
        <v>215</v>
      </c>
      <c r="EQ89" s="107">
        <v>220</v>
      </c>
      <c r="ER89" s="107">
        <v>220</v>
      </c>
      <c r="ES89" s="107">
        <v>225</v>
      </c>
      <c r="ET89" s="107">
        <v>225</v>
      </c>
      <c r="EU89" s="107">
        <v>230</v>
      </c>
      <c r="EV89" s="107">
        <v>232</v>
      </c>
      <c r="EW89" s="107">
        <v>240</v>
      </c>
      <c r="EX89" s="107">
        <v>240</v>
      </c>
      <c r="EY89" s="107">
        <v>245</v>
      </c>
      <c r="EZ89" s="107">
        <v>245</v>
      </c>
      <c r="FA89" s="107">
        <v>250</v>
      </c>
      <c r="FB89" s="107">
        <v>270</v>
      </c>
      <c r="FC89" s="107">
        <v>275</v>
      </c>
      <c r="FD89" s="107">
        <v>280</v>
      </c>
      <c r="FE89" s="107">
        <v>290</v>
      </c>
      <c r="FF89" s="107">
        <v>296</v>
      </c>
      <c r="FG89" s="107">
        <v>300</v>
      </c>
      <c r="FH89" s="107">
        <v>305</v>
      </c>
      <c r="FI89" s="107">
        <v>310</v>
      </c>
      <c r="FJ89" s="107">
        <v>340</v>
      </c>
      <c r="FK89" s="107">
        <v>350</v>
      </c>
      <c r="FL89" s="107">
        <v>369</v>
      </c>
      <c r="FM89" s="107">
        <v>385</v>
      </c>
      <c r="FN89" s="107">
        <v>399</v>
      </c>
      <c r="FO89" s="107">
        <v>405</v>
      </c>
      <c r="FP89" s="103">
        <v>490</v>
      </c>
    </row>
    <row r="90" spans="1:172">
      <c r="A90" s="104">
        <v>89</v>
      </c>
      <c r="B90" s="107">
        <v>-684</v>
      </c>
      <c r="C90" s="107">
        <v>-623</v>
      </c>
      <c r="D90" s="107">
        <v>-405</v>
      </c>
      <c r="E90" s="107">
        <v>-404</v>
      </c>
      <c r="F90" s="107">
        <v>-403</v>
      </c>
      <c r="G90" s="107">
        <v>-385</v>
      </c>
      <c r="H90" s="107">
        <v>-305</v>
      </c>
      <c r="I90" s="107">
        <v>-298</v>
      </c>
      <c r="J90" s="107">
        <v>-280</v>
      </c>
      <c r="K90" s="107">
        <v>-280</v>
      </c>
      <c r="L90" s="107">
        <v>-275</v>
      </c>
      <c r="M90" s="107">
        <v>-275</v>
      </c>
      <c r="N90" s="107">
        <v>-265</v>
      </c>
      <c r="O90" s="107">
        <v>-260</v>
      </c>
      <c r="P90" s="107">
        <v>-255</v>
      </c>
      <c r="Q90" s="107">
        <v>-250</v>
      </c>
      <c r="R90" s="107">
        <v>-240</v>
      </c>
      <c r="S90" s="107">
        <v>-235</v>
      </c>
      <c r="T90" s="107">
        <v>-225</v>
      </c>
      <c r="U90" s="107">
        <v>-225</v>
      </c>
      <c r="V90" s="107">
        <v>-220</v>
      </c>
      <c r="W90" s="107">
        <v>-220</v>
      </c>
      <c r="X90" s="107">
        <v>-215</v>
      </c>
      <c r="Y90" s="107">
        <v>-215</v>
      </c>
      <c r="Z90" s="107">
        <v>-210</v>
      </c>
      <c r="AA90" s="107">
        <v>-205</v>
      </c>
      <c r="AB90" s="107">
        <v>-200</v>
      </c>
      <c r="AC90" s="107">
        <v>-190</v>
      </c>
      <c r="AD90" s="107">
        <v>-190</v>
      </c>
      <c r="AE90" s="107">
        <v>-185</v>
      </c>
      <c r="AF90" s="107">
        <v>-185</v>
      </c>
      <c r="AG90" s="107">
        <v>-180</v>
      </c>
      <c r="AH90" s="107">
        <v>-180</v>
      </c>
      <c r="AI90" s="107">
        <v>-180</v>
      </c>
      <c r="AJ90" s="107">
        <v>-180</v>
      </c>
      <c r="AK90" s="107">
        <v>-170</v>
      </c>
      <c r="AL90" s="107">
        <v>-170</v>
      </c>
      <c r="AM90" s="107">
        <v>-170</v>
      </c>
      <c r="AN90" s="107">
        <v>-170</v>
      </c>
      <c r="AO90" s="107">
        <v>-170</v>
      </c>
      <c r="AP90" s="107">
        <v>-165</v>
      </c>
      <c r="AQ90" s="107">
        <v>-165</v>
      </c>
      <c r="AR90" s="107">
        <v>-165</v>
      </c>
      <c r="AS90" s="107">
        <v>-165</v>
      </c>
      <c r="AT90" s="107">
        <v>-160</v>
      </c>
      <c r="AU90" s="107">
        <v>-160</v>
      </c>
      <c r="AV90" s="107">
        <v>-155</v>
      </c>
      <c r="AW90" s="107">
        <v>-155</v>
      </c>
      <c r="AX90" s="107">
        <v>-155</v>
      </c>
      <c r="AY90" s="107">
        <v>-155</v>
      </c>
      <c r="AZ90" s="107">
        <v>-150</v>
      </c>
      <c r="BA90" s="107">
        <v>-150</v>
      </c>
      <c r="BB90" s="107">
        <v>-150</v>
      </c>
      <c r="BC90" s="107">
        <v>-145</v>
      </c>
      <c r="BD90" s="107">
        <v>-145</v>
      </c>
      <c r="BE90" s="107">
        <v>-140</v>
      </c>
      <c r="BF90" s="107">
        <v>-140</v>
      </c>
      <c r="BG90" s="107">
        <v>-130</v>
      </c>
      <c r="BH90" s="107">
        <v>-125</v>
      </c>
      <c r="BI90" s="107">
        <v>-120</v>
      </c>
      <c r="BJ90" s="107">
        <v>-115</v>
      </c>
      <c r="BK90" s="107">
        <v>-115</v>
      </c>
      <c r="BL90" s="107">
        <v>-115</v>
      </c>
      <c r="BM90" s="107">
        <v>-105</v>
      </c>
      <c r="BN90" s="107">
        <v>-105</v>
      </c>
      <c r="BO90" s="107">
        <v>-100</v>
      </c>
      <c r="BP90" s="107">
        <v>-100</v>
      </c>
      <c r="BQ90" s="107">
        <v>-95</v>
      </c>
      <c r="BR90" s="107">
        <v>-90</v>
      </c>
      <c r="BS90" s="107">
        <v>-90</v>
      </c>
      <c r="BT90" s="107">
        <v>-80</v>
      </c>
      <c r="BU90" s="107">
        <v>-80</v>
      </c>
      <c r="BV90" s="107">
        <v>-75</v>
      </c>
      <c r="BW90" s="107">
        <v>-75</v>
      </c>
      <c r="BX90" s="107">
        <v>-70</v>
      </c>
      <c r="BY90" s="107">
        <v>-70</v>
      </c>
      <c r="BZ90" s="107">
        <v>-65</v>
      </c>
      <c r="CA90" s="107">
        <v>-65</v>
      </c>
      <c r="CB90" s="107">
        <v>-60</v>
      </c>
      <c r="CC90" s="107">
        <v>-45</v>
      </c>
      <c r="CD90" s="107">
        <v>-45</v>
      </c>
      <c r="CE90" s="107">
        <v>-45</v>
      </c>
      <c r="CF90" s="107">
        <v>-40</v>
      </c>
      <c r="CG90" s="107">
        <v>-35</v>
      </c>
      <c r="CH90" s="107">
        <v>-30</v>
      </c>
      <c r="CI90" s="107">
        <v>-25</v>
      </c>
      <c r="CJ90" s="107">
        <v>-20</v>
      </c>
      <c r="CK90" s="107">
        <v>-15</v>
      </c>
      <c r="CL90" s="106">
        <v>0</v>
      </c>
      <c r="CM90" s="107">
        <v>0</v>
      </c>
      <c r="CN90" s="107">
        <v>10</v>
      </c>
      <c r="CO90" s="107">
        <v>20</v>
      </c>
      <c r="CP90" s="107">
        <v>30</v>
      </c>
      <c r="CQ90" s="107">
        <v>30</v>
      </c>
      <c r="CR90" s="107">
        <v>35</v>
      </c>
      <c r="CS90" s="107">
        <v>40</v>
      </c>
      <c r="CT90" s="107">
        <v>45</v>
      </c>
      <c r="CU90" s="107">
        <v>50</v>
      </c>
      <c r="CV90" s="107">
        <v>50</v>
      </c>
      <c r="CW90" s="107">
        <v>55</v>
      </c>
      <c r="CX90" s="107">
        <v>62</v>
      </c>
      <c r="CY90" s="107">
        <v>65</v>
      </c>
      <c r="CZ90" s="107">
        <v>65</v>
      </c>
      <c r="DA90" s="107">
        <v>65</v>
      </c>
      <c r="DB90" s="107">
        <v>70</v>
      </c>
      <c r="DC90" s="107">
        <v>85</v>
      </c>
      <c r="DD90" s="107">
        <v>85</v>
      </c>
      <c r="DE90" s="107">
        <v>85</v>
      </c>
      <c r="DF90" s="107">
        <v>95</v>
      </c>
      <c r="DG90" s="107">
        <v>100</v>
      </c>
      <c r="DH90" s="107">
        <v>100</v>
      </c>
      <c r="DI90" s="107">
        <v>100</v>
      </c>
      <c r="DJ90" s="107">
        <v>105</v>
      </c>
      <c r="DK90" s="107">
        <v>115</v>
      </c>
      <c r="DL90" s="107">
        <v>115</v>
      </c>
      <c r="DM90" s="107">
        <v>115</v>
      </c>
      <c r="DN90" s="107">
        <v>115</v>
      </c>
      <c r="DO90" s="107">
        <v>120</v>
      </c>
      <c r="DP90" s="107">
        <v>125</v>
      </c>
      <c r="DQ90" s="107">
        <v>125</v>
      </c>
      <c r="DR90" s="107">
        <v>125</v>
      </c>
      <c r="DS90" s="107">
        <v>130</v>
      </c>
      <c r="DT90" s="107">
        <v>135</v>
      </c>
      <c r="DU90" s="107">
        <v>135</v>
      </c>
      <c r="DV90" s="107">
        <v>140</v>
      </c>
      <c r="DW90" s="107">
        <v>140</v>
      </c>
      <c r="DX90" s="107">
        <v>145</v>
      </c>
      <c r="DY90" s="107">
        <v>145</v>
      </c>
      <c r="DZ90" s="107">
        <v>155</v>
      </c>
      <c r="EA90" s="107">
        <v>155</v>
      </c>
      <c r="EB90" s="107">
        <v>160</v>
      </c>
      <c r="EC90" s="107">
        <v>165</v>
      </c>
      <c r="ED90" s="107">
        <v>170</v>
      </c>
      <c r="EE90" s="107">
        <v>175</v>
      </c>
      <c r="EF90" s="107">
        <v>175</v>
      </c>
      <c r="EG90" s="107">
        <v>175</v>
      </c>
      <c r="EH90" s="107">
        <v>175</v>
      </c>
      <c r="EI90" s="107">
        <v>180</v>
      </c>
      <c r="EJ90" s="107">
        <v>190</v>
      </c>
      <c r="EK90" s="107">
        <v>190</v>
      </c>
      <c r="EL90" s="107">
        <v>190</v>
      </c>
      <c r="EM90" s="107">
        <v>195</v>
      </c>
      <c r="EN90" s="107">
        <v>195</v>
      </c>
      <c r="EO90" s="107">
        <v>197</v>
      </c>
      <c r="EP90" s="107">
        <v>200</v>
      </c>
      <c r="EQ90" s="107">
        <v>205</v>
      </c>
      <c r="ER90" s="107">
        <v>205</v>
      </c>
      <c r="ES90" s="107">
        <v>210</v>
      </c>
      <c r="ET90" s="107">
        <v>210</v>
      </c>
      <c r="EU90" s="107">
        <v>215</v>
      </c>
      <c r="EV90" s="107">
        <v>217</v>
      </c>
      <c r="EW90" s="107">
        <v>225</v>
      </c>
      <c r="EX90" s="107">
        <v>225</v>
      </c>
      <c r="EY90" s="107">
        <v>230</v>
      </c>
      <c r="EZ90" s="107">
        <v>230</v>
      </c>
      <c r="FA90" s="107">
        <v>235</v>
      </c>
      <c r="FB90" s="107">
        <v>255</v>
      </c>
      <c r="FC90" s="107">
        <v>260</v>
      </c>
      <c r="FD90" s="107">
        <v>265</v>
      </c>
      <c r="FE90" s="107">
        <v>275</v>
      </c>
      <c r="FF90" s="107">
        <v>281</v>
      </c>
      <c r="FG90" s="107">
        <v>285</v>
      </c>
      <c r="FH90" s="107">
        <v>290</v>
      </c>
      <c r="FI90" s="107">
        <v>295</v>
      </c>
      <c r="FJ90" s="107">
        <v>325</v>
      </c>
      <c r="FK90" s="107">
        <v>335</v>
      </c>
      <c r="FL90" s="107">
        <v>354</v>
      </c>
      <c r="FM90" s="107">
        <v>370</v>
      </c>
      <c r="FN90" s="107">
        <v>384</v>
      </c>
      <c r="FO90" s="107">
        <v>390</v>
      </c>
      <c r="FP90" s="103">
        <v>475</v>
      </c>
    </row>
    <row r="91" spans="1:172">
      <c r="A91" s="104">
        <v>90</v>
      </c>
      <c r="B91" s="107">
        <v>-684</v>
      </c>
      <c r="C91" s="107">
        <v>-623</v>
      </c>
      <c r="D91" s="107">
        <v>-405</v>
      </c>
      <c r="E91" s="107">
        <v>-404</v>
      </c>
      <c r="F91" s="107">
        <v>-403</v>
      </c>
      <c r="G91" s="107">
        <v>-385</v>
      </c>
      <c r="H91" s="107">
        <v>-305</v>
      </c>
      <c r="I91" s="107">
        <v>-298</v>
      </c>
      <c r="J91" s="107">
        <v>-280</v>
      </c>
      <c r="K91" s="107">
        <v>-280</v>
      </c>
      <c r="L91" s="107">
        <v>-275</v>
      </c>
      <c r="M91" s="107">
        <v>-275</v>
      </c>
      <c r="N91" s="107">
        <v>-265</v>
      </c>
      <c r="O91" s="107">
        <v>-260</v>
      </c>
      <c r="P91" s="107">
        <v>-255</v>
      </c>
      <c r="Q91" s="107">
        <v>-250</v>
      </c>
      <c r="R91" s="107">
        <v>-240</v>
      </c>
      <c r="S91" s="107">
        <v>-235</v>
      </c>
      <c r="T91" s="107">
        <v>-225</v>
      </c>
      <c r="U91" s="107">
        <v>-225</v>
      </c>
      <c r="V91" s="107">
        <v>-220</v>
      </c>
      <c r="W91" s="107">
        <v>-220</v>
      </c>
      <c r="X91" s="107">
        <v>-215</v>
      </c>
      <c r="Y91" s="107">
        <v>-215</v>
      </c>
      <c r="Z91" s="107">
        <v>-210</v>
      </c>
      <c r="AA91" s="107">
        <v>-205</v>
      </c>
      <c r="AB91" s="107">
        <v>-200</v>
      </c>
      <c r="AC91" s="107">
        <v>-190</v>
      </c>
      <c r="AD91" s="107">
        <v>-190</v>
      </c>
      <c r="AE91" s="107">
        <v>-185</v>
      </c>
      <c r="AF91" s="107">
        <v>-185</v>
      </c>
      <c r="AG91" s="107">
        <v>-180</v>
      </c>
      <c r="AH91" s="107">
        <v>-180</v>
      </c>
      <c r="AI91" s="107">
        <v>-180</v>
      </c>
      <c r="AJ91" s="107">
        <v>-180</v>
      </c>
      <c r="AK91" s="107">
        <v>-170</v>
      </c>
      <c r="AL91" s="107">
        <v>-170</v>
      </c>
      <c r="AM91" s="107">
        <v>-170</v>
      </c>
      <c r="AN91" s="107">
        <v>-170</v>
      </c>
      <c r="AO91" s="107">
        <v>-170</v>
      </c>
      <c r="AP91" s="107">
        <v>-165</v>
      </c>
      <c r="AQ91" s="107">
        <v>-165</v>
      </c>
      <c r="AR91" s="107">
        <v>-165</v>
      </c>
      <c r="AS91" s="107">
        <v>-165</v>
      </c>
      <c r="AT91" s="107">
        <v>-160</v>
      </c>
      <c r="AU91" s="107">
        <v>-160</v>
      </c>
      <c r="AV91" s="107">
        <v>-155</v>
      </c>
      <c r="AW91" s="107">
        <v>-155</v>
      </c>
      <c r="AX91" s="107">
        <v>-155</v>
      </c>
      <c r="AY91" s="107">
        <v>-155</v>
      </c>
      <c r="AZ91" s="107">
        <v>-150</v>
      </c>
      <c r="BA91" s="107">
        <v>-150</v>
      </c>
      <c r="BB91" s="107">
        <v>-150</v>
      </c>
      <c r="BC91" s="107">
        <v>-145</v>
      </c>
      <c r="BD91" s="107">
        <v>-145</v>
      </c>
      <c r="BE91" s="107">
        <v>-140</v>
      </c>
      <c r="BF91" s="107">
        <v>-140</v>
      </c>
      <c r="BG91" s="107">
        <v>-130</v>
      </c>
      <c r="BH91" s="107">
        <v>-125</v>
      </c>
      <c r="BI91" s="107">
        <v>-120</v>
      </c>
      <c r="BJ91" s="107">
        <v>-115</v>
      </c>
      <c r="BK91" s="107">
        <v>-115</v>
      </c>
      <c r="BL91" s="107">
        <v>-115</v>
      </c>
      <c r="BM91" s="107">
        <v>-105</v>
      </c>
      <c r="BN91" s="107">
        <v>-105</v>
      </c>
      <c r="BO91" s="107">
        <v>-100</v>
      </c>
      <c r="BP91" s="107">
        <v>-100</v>
      </c>
      <c r="BQ91" s="107">
        <v>-95</v>
      </c>
      <c r="BR91" s="107">
        <v>-90</v>
      </c>
      <c r="BS91" s="107">
        <v>-90</v>
      </c>
      <c r="BT91" s="107">
        <v>-80</v>
      </c>
      <c r="BU91" s="107">
        <v>-80</v>
      </c>
      <c r="BV91" s="107">
        <v>-75</v>
      </c>
      <c r="BW91" s="107">
        <v>-75</v>
      </c>
      <c r="BX91" s="107">
        <v>-70</v>
      </c>
      <c r="BY91" s="107">
        <v>-70</v>
      </c>
      <c r="BZ91" s="107">
        <v>-65</v>
      </c>
      <c r="CA91" s="107">
        <v>-65</v>
      </c>
      <c r="CB91" s="107">
        <v>-60</v>
      </c>
      <c r="CC91" s="107">
        <v>-45</v>
      </c>
      <c r="CD91" s="107">
        <v>-45</v>
      </c>
      <c r="CE91" s="107">
        <v>-45</v>
      </c>
      <c r="CF91" s="107">
        <v>-40</v>
      </c>
      <c r="CG91" s="107">
        <v>-35</v>
      </c>
      <c r="CH91" s="107">
        <v>-30</v>
      </c>
      <c r="CI91" s="107">
        <v>-25</v>
      </c>
      <c r="CJ91" s="107">
        <v>-20</v>
      </c>
      <c r="CK91" s="107">
        <v>-15</v>
      </c>
      <c r="CL91" s="107">
        <v>0</v>
      </c>
      <c r="CM91" s="106">
        <v>0</v>
      </c>
      <c r="CN91" s="107">
        <v>10</v>
      </c>
      <c r="CO91" s="107">
        <v>20</v>
      </c>
      <c r="CP91" s="107">
        <v>30</v>
      </c>
      <c r="CQ91" s="107">
        <v>30</v>
      </c>
      <c r="CR91" s="107">
        <v>35</v>
      </c>
      <c r="CS91" s="107">
        <v>40</v>
      </c>
      <c r="CT91" s="107">
        <v>45</v>
      </c>
      <c r="CU91" s="107">
        <v>50</v>
      </c>
      <c r="CV91" s="107">
        <v>50</v>
      </c>
      <c r="CW91" s="107">
        <v>55</v>
      </c>
      <c r="CX91" s="107">
        <v>62</v>
      </c>
      <c r="CY91" s="107">
        <v>65</v>
      </c>
      <c r="CZ91" s="107">
        <v>65</v>
      </c>
      <c r="DA91" s="107">
        <v>65</v>
      </c>
      <c r="DB91" s="107">
        <v>70</v>
      </c>
      <c r="DC91" s="107">
        <v>85</v>
      </c>
      <c r="DD91" s="107">
        <v>85</v>
      </c>
      <c r="DE91" s="107">
        <v>85</v>
      </c>
      <c r="DF91" s="107">
        <v>95</v>
      </c>
      <c r="DG91" s="107">
        <v>100</v>
      </c>
      <c r="DH91" s="107">
        <v>100</v>
      </c>
      <c r="DI91" s="107">
        <v>100</v>
      </c>
      <c r="DJ91" s="107">
        <v>105</v>
      </c>
      <c r="DK91" s="107">
        <v>115</v>
      </c>
      <c r="DL91" s="107">
        <v>115</v>
      </c>
      <c r="DM91" s="107">
        <v>115</v>
      </c>
      <c r="DN91" s="107">
        <v>115</v>
      </c>
      <c r="DO91" s="107">
        <v>120</v>
      </c>
      <c r="DP91" s="107">
        <v>125</v>
      </c>
      <c r="DQ91" s="107">
        <v>125</v>
      </c>
      <c r="DR91" s="107">
        <v>125</v>
      </c>
      <c r="DS91" s="107">
        <v>130</v>
      </c>
      <c r="DT91" s="107">
        <v>135</v>
      </c>
      <c r="DU91" s="107">
        <v>135</v>
      </c>
      <c r="DV91" s="107">
        <v>140</v>
      </c>
      <c r="DW91" s="107">
        <v>140</v>
      </c>
      <c r="DX91" s="107">
        <v>145</v>
      </c>
      <c r="DY91" s="107">
        <v>145</v>
      </c>
      <c r="DZ91" s="107">
        <v>155</v>
      </c>
      <c r="EA91" s="107">
        <v>155</v>
      </c>
      <c r="EB91" s="107">
        <v>160</v>
      </c>
      <c r="EC91" s="107">
        <v>165</v>
      </c>
      <c r="ED91" s="107">
        <v>170</v>
      </c>
      <c r="EE91" s="107">
        <v>175</v>
      </c>
      <c r="EF91" s="107">
        <v>175</v>
      </c>
      <c r="EG91" s="107">
        <v>175</v>
      </c>
      <c r="EH91" s="107">
        <v>175</v>
      </c>
      <c r="EI91" s="107">
        <v>180</v>
      </c>
      <c r="EJ91" s="107">
        <v>190</v>
      </c>
      <c r="EK91" s="107">
        <v>190</v>
      </c>
      <c r="EL91" s="107">
        <v>190</v>
      </c>
      <c r="EM91" s="107">
        <v>195</v>
      </c>
      <c r="EN91" s="107">
        <v>195</v>
      </c>
      <c r="EO91" s="107">
        <v>197</v>
      </c>
      <c r="EP91" s="107">
        <v>200</v>
      </c>
      <c r="EQ91" s="107">
        <v>205</v>
      </c>
      <c r="ER91" s="107">
        <v>205</v>
      </c>
      <c r="ES91" s="107">
        <v>210</v>
      </c>
      <c r="ET91" s="107">
        <v>210</v>
      </c>
      <c r="EU91" s="107">
        <v>215</v>
      </c>
      <c r="EV91" s="107">
        <v>217</v>
      </c>
      <c r="EW91" s="107">
        <v>225</v>
      </c>
      <c r="EX91" s="107">
        <v>225</v>
      </c>
      <c r="EY91" s="107">
        <v>230</v>
      </c>
      <c r="EZ91" s="107">
        <v>230</v>
      </c>
      <c r="FA91" s="107">
        <v>235</v>
      </c>
      <c r="FB91" s="107">
        <v>255</v>
      </c>
      <c r="FC91" s="107">
        <v>260</v>
      </c>
      <c r="FD91" s="107">
        <v>265</v>
      </c>
      <c r="FE91" s="107">
        <v>275</v>
      </c>
      <c r="FF91" s="107">
        <v>281</v>
      </c>
      <c r="FG91" s="107">
        <v>285</v>
      </c>
      <c r="FH91" s="107">
        <v>290</v>
      </c>
      <c r="FI91" s="107">
        <v>295</v>
      </c>
      <c r="FJ91" s="107">
        <v>325</v>
      </c>
      <c r="FK91" s="107">
        <v>335</v>
      </c>
      <c r="FL91" s="107">
        <v>354</v>
      </c>
      <c r="FM91" s="107">
        <v>370</v>
      </c>
      <c r="FN91" s="107">
        <v>384</v>
      </c>
      <c r="FO91" s="107">
        <v>390</v>
      </c>
      <c r="FP91" s="103">
        <v>475</v>
      </c>
    </row>
    <row r="92" spans="1:172">
      <c r="A92" s="104">
        <v>91</v>
      </c>
      <c r="B92" s="107">
        <v>-694</v>
      </c>
      <c r="C92" s="107">
        <v>-633</v>
      </c>
      <c r="D92" s="107">
        <v>-415</v>
      </c>
      <c r="E92" s="107">
        <v>-414</v>
      </c>
      <c r="F92" s="107">
        <v>-413</v>
      </c>
      <c r="G92" s="107">
        <v>-395</v>
      </c>
      <c r="H92" s="107">
        <v>-315</v>
      </c>
      <c r="I92" s="107">
        <v>-308</v>
      </c>
      <c r="J92" s="107">
        <v>-290</v>
      </c>
      <c r="K92" s="107">
        <v>-290</v>
      </c>
      <c r="L92" s="107">
        <v>-285</v>
      </c>
      <c r="M92" s="107">
        <v>-285</v>
      </c>
      <c r="N92" s="107">
        <v>-275</v>
      </c>
      <c r="O92" s="107">
        <v>-270</v>
      </c>
      <c r="P92" s="107">
        <v>-265</v>
      </c>
      <c r="Q92" s="107">
        <v>-260</v>
      </c>
      <c r="R92" s="107">
        <v>-250</v>
      </c>
      <c r="S92" s="107">
        <v>-245</v>
      </c>
      <c r="T92" s="107">
        <v>-235</v>
      </c>
      <c r="U92" s="107">
        <v>-235</v>
      </c>
      <c r="V92" s="107">
        <v>-230</v>
      </c>
      <c r="W92" s="107">
        <v>-230</v>
      </c>
      <c r="X92" s="107">
        <v>-225</v>
      </c>
      <c r="Y92" s="107">
        <v>-225</v>
      </c>
      <c r="Z92" s="107">
        <v>-220</v>
      </c>
      <c r="AA92" s="107">
        <v>-215</v>
      </c>
      <c r="AB92" s="107">
        <v>-210</v>
      </c>
      <c r="AC92" s="107">
        <v>-200</v>
      </c>
      <c r="AD92" s="107">
        <v>-200</v>
      </c>
      <c r="AE92" s="107">
        <v>-195</v>
      </c>
      <c r="AF92" s="107">
        <v>-195</v>
      </c>
      <c r="AG92" s="107">
        <v>-190</v>
      </c>
      <c r="AH92" s="107">
        <v>-190</v>
      </c>
      <c r="AI92" s="107">
        <v>-190</v>
      </c>
      <c r="AJ92" s="107">
        <v>-190</v>
      </c>
      <c r="AK92" s="107">
        <v>-180</v>
      </c>
      <c r="AL92" s="107">
        <v>-180</v>
      </c>
      <c r="AM92" s="107">
        <v>-180</v>
      </c>
      <c r="AN92" s="107">
        <v>-180</v>
      </c>
      <c r="AO92" s="107">
        <v>-180</v>
      </c>
      <c r="AP92" s="107">
        <v>-175</v>
      </c>
      <c r="AQ92" s="107">
        <v>-175</v>
      </c>
      <c r="AR92" s="107">
        <v>-175</v>
      </c>
      <c r="AS92" s="107">
        <v>-175</v>
      </c>
      <c r="AT92" s="107">
        <v>-170</v>
      </c>
      <c r="AU92" s="107">
        <v>-170</v>
      </c>
      <c r="AV92" s="107">
        <v>-165</v>
      </c>
      <c r="AW92" s="107">
        <v>-165</v>
      </c>
      <c r="AX92" s="107">
        <v>-165</v>
      </c>
      <c r="AY92" s="107">
        <v>-165</v>
      </c>
      <c r="AZ92" s="107">
        <v>-160</v>
      </c>
      <c r="BA92" s="107">
        <v>-160</v>
      </c>
      <c r="BB92" s="107">
        <v>-160</v>
      </c>
      <c r="BC92" s="107">
        <v>-155</v>
      </c>
      <c r="BD92" s="107">
        <v>-155</v>
      </c>
      <c r="BE92" s="107">
        <v>-150</v>
      </c>
      <c r="BF92" s="107">
        <v>-150</v>
      </c>
      <c r="BG92" s="107">
        <v>-140</v>
      </c>
      <c r="BH92" s="107">
        <v>-135</v>
      </c>
      <c r="BI92" s="107">
        <v>-130</v>
      </c>
      <c r="BJ92" s="107">
        <v>-125</v>
      </c>
      <c r="BK92" s="107">
        <v>-125</v>
      </c>
      <c r="BL92" s="107">
        <v>-125</v>
      </c>
      <c r="BM92" s="107">
        <v>-115</v>
      </c>
      <c r="BN92" s="107">
        <v>-115</v>
      </c>
      <c r="BO92" s="107">
        <v>-110</v>
      </c>
      <c r="BP92" s="107">
        <v>-110</v>
      </c>
      <c r="BQ92" s="107">
        <v>-105</v>
      </c>
      <c r="BR92" s="107">
        <v>-100</v>
      </c>
      <c r="BS92" s="107">
        <v>-100</v>
      </c>
      <c r="BT92" s="107">
        <v>-90</v>
      </c>
      <c r="BU92" s="107">
        <v>-90</v>
      </c>
      <c r="BV92" s="107">
        <v>-85</v>
      </c>
      <c r="BW92" s="107">
        <v>-85</v>
      </c>
      <c r="BX92" s="107">
        <v>-80</v>
      </c>
      <c r="BY92" s="107">
        <v>-80</v>
      </c>
      <c r="BZ92" s="107">
        <v>-75</v>
      </c>
      <c r="CA92" s="107">
        <v>-75</v>
      </c>
      <c r="CB92" s="107">
        <v>-70</v>
      </c>
      <c r="CC92" s="107">
        <v>-55</v>
      </c>
      <c r="CD92" s="107">
        <v>-55</v>
      </c>
      <c r="CE92" s="107">
        <v>-55</v>
      </c>
      <c r="CF92" s="107">
        <v>-50</v>
      </c>
      <c r="CG92" s="107">
        <v>-45</v>
      </c>
      <c r="CH92" s="107">
        <v>-40</v>
      </c>
      <c r="CI92" s="107">
        <v>-35</v>
      </c>
      <c r="CJ92" s="107">
        <v>-30</v>
      </c>
      <c r="CK92" s="107">
        <v>-25</v>
      </c>
      <c r="CL92" s="107">
        <v>-10</v>
      </c>
      <c r="CM92" s="107">
        <v>-10</v>
      </c>
      <c r="CN92" s="106">
        <v>0</v>
      </c>
      <c r="CO92" s="107">
        <v>10</v>
      </c>
      <c r="CP92" s="107">
        <v>20</v>
      </c>
      <c r="CQ92" s="107">
        <v>20</v>
      </c>
      <c r="CR92" s="107">
        <v>25</v>
      </c>
      <c r="CS92" s="107">
        <v>30</v>
      </c>
      <c r="CT92" s="107">
        <v>35</v>
      </c>
      <c r="CU92" s="107">
        <v>40</v>
      </c>
      <c r="CV92" s="107">
        <v>40</v>
      </c>
      <c r="CW92" s="107">
        <v>45</v>
      </c>
      <c r="CX92" s="107">
        <v>52</v>
      </c>
      <c r="CY92" s="107">
        <v>55</v>
      </c>
      <c r="CZ92" s="107">
        <v>55</v>
      </c>
      <c r="DA92" s="107">
        <v>55</v>
      </c>
      <c r="DB92" s="107">
        <v>60</v>
      </c>
      <c r="DC92" s="107">
        <v>75</v>
      </c>
      <c r="DD92" s="107">
        <v>75</v>
      </c>
      <c r="DE92" s="107">
        <v>75</v>
      </c>
      <c r="DF92" s="107">
        <v>85</v>
      </c>
      <c r="DG92" s="107">
        <v>90</v>
      </c>
      <c r="DH92" s="107">
        <v>90</v>
      </c>
      <c r="DI92" s="107">
        <v>90</v>
      </c>
      <c r="DJ92" s="107">
        <v>95</v>
      </c>
      <c r="DK92" s="107">
        <v>105</v>
      </c>
      <c r="DL92" s="107">
        <v>105</v>
      </c>
      <c r="DM92" s="107">
        <v>105</v>
      </c>
      <c r="DN92" s="107">
        <v>105</v>
      </c>
      <c r="DO92" s="107">
        <v>110</v>
      </c>
      <c r="DP92" s="107">
        <v>115</v>
      </c>
      <c r="DQ92" s="107">
        <v>115</v>
      </c>
      <c r="DR92" s="107">
        <v>115</v>
      </c>
      <c r="DS92" s="107">
        <v>120</v>
      </c>
      <c r="DT92" s="107">
        <v>125</v>
      </c>
      <c r="DU92" s="107">
        <v>125</v>
      </c>
      <c r="DV92" s="107">
        <v>130</v>
      </c>
      <c r="DW92" s="107">
        <v>130</v>
      </c>
      <c r="DX92" s="107">
        <v>135</v>
      </c>
      <c r="DY92" s="107">
        <v>135</v>
      </c>
      <c r="DZ92" s="107">
        <v>145</v>
      </c>
      <c r="EA92" s="107">
        <v>145</v>
      </c>
      <c r="EB92" s="107">
        <v>150</v>
      </c>
      <c r="EC92" s="107">
        <v>155</v>
      </c>
      <c r="ED92" s="107">
        <v>160</v>
      </c>
      <c r="EE92" s="107">
        <v>165</v>
      </c>
      <c r="EF92" s="107">
        <v>165</v>
      </c>
      <c r="EG92" s="107">
        <v>165</v>
      </c>
      <c r="EH92" s="107">
        <v>165</v>
      </c>
      <c r="EI92" s="107">
        <v>170</v>
      </c>
      <c r="EJ92" s="107">
        <v>180</v>
      </c>
      <c r="EK92" s="107">
        <v>180</v>
      </c>
      <c r="EL92" s="107">
        <v>180</v>
      </c>
      <c r="EM92" s="107">
        <v>185</v>
      </c>
      <c r="EN92" s="107">
        <v>185</v>
      </c>
      <c r="EO92" s="107">
        <v>187</v>
      </c>
      <c r="EP92" s="107">
        <v>190</v>
      </c>
      <c r="EQ92" s="107">
        <v>195</v>
      </c>
      <c r="ER92" s="107">
        <v>195</v>
      </c>
      <c r="ES92" s="107">
        <v>200</v>
      </c>
      <c r="ET92" s="107">
        <v>200</v>
      </c>
      <c r="EU92" s="107">
        <v>205</v>
      </c>
      <c r="EV92" s="107">
        <v>207</v>
      </c>
      <c r="EW92" s="107">
        <v>215</v>
      </c>
      <c r="EX92" s="107">
        <v>215</v>
      </c>
      <c r="EY92" s="107">
        <v>220</v>
      </c>
      <c r="EZ92" s="107">
        <v>220</v>
      </c>
      <c r="FA92" s="107">
        <v>225</v>
      </c>
      <c r="FB92" s="107">
        <v>245</v>
      </c>
      <c r="FC92" s="107">
        <v>250</v>
      </c>
      <c r="FD92" s="107">
        <v>255</v>
      </c>
      <c r="FE92" s="107">
        <v>265</v>
      </c>
      <c r="FF92" s="107">
        <v>271</v>
      </c>
      <c r="FG92" s="107">
        <v>275</v>
      </c>
      <c r="FH92" s="107">
        <v>280</v>
      </c>
      <c r="FI92" s="107">
        <v>285</v>
      </c>
      <c r="FJ92" s="107">
        <v>315</v>
      </c>
      <c r="FK92" s="107">
        <v>325</v>
      </c>
      <c r="FL92" s="107">
        <v>344</v>
      </c>
      <c r="FM92" s="107">
        <v>360</v>
      </c>
      <c r="FN92" s="107">
        <v>374</v>
      </c>
      <c r="FO92" s="107">
        <v>380</v>
      </c>
      <c r="FP92" s="103">
        <v>465</v>
      </c>
    </row>
    <row r="93" spans="1:172">
      <c r="A93" s="104">
        <v>92</v>
      </c>
      <c r="B93" s="107">
        <v>-704</v>
      </c>
      <c r="C93" s="107">
        <v>-643</v>
      </c>
      <c r="D93" s="107">
        <v>-425</v>
      </c>
      <c r="E93" s="107">
        <v>-424</v>
      </c>
      <c r="F93" s="107">
        <v>-423</v>
      </c>
      <c r="G93" s="107">
        <v>-405</v>
      </c>
      <c r="H93" s="107">
        <v>-325</v>
      </c>
      <c r="I93" s="107">
        <v>-318</v>
      </c>
      <c r="J93" s="107">
        <v>-300</v>
      </c>
      <c r="K93" s="107">
        <v>-300</v>
      </c>
      <c r="L93" s="107">
        <v>-295</v>
      </c>
      <c r="M93" s="107">
        <v>-295</v>
      </c>
      <c r="N93" s="107">
        <v>-285</v>
      </c>
      <c r="O93" s="107">
        <v>-280</v>
      </c>
      <c r="P93" s="107">
        <v>-275</v>
      </c>
      <c r="Q93" s="107">
        <v>-270</v>
      </c>
      <c r="R93" s="107">
        <v>-260</v>
      </c>
      <c r="S93" s="107">
        <v>-255</v>
      </c>
      <c r="T93" s="107">
        <v>-245</v>
      </c>
      <c r="U93" s="107">
        <v>-245</v>
      </c>
      <c r="V93" s="107">
        <v>-240</v>
      </c>
      <c r="W93" s="107">
        <v>-240</v>
      </c>
      <c r="X93" s="107">
        <v>-235</v>
      </c>
      <c r="Y93" s="107">
        <v>-235</v>
      </c>
      <c r="Z93" s="107">
        <v>-230</v>
      </c>
      <c r="AA93" s="107">
        <v>-225</v>
      </c>
      <c r="AB93" s="107">
        <v>-220</v>
      </c>
      <c r="AC93" s="107">
        <v>-210</v>
      </c>
      <c r="AD93" s="107">
        <v>-210</v>
      </c>
      <c r="AE93" s="107">
        <v>-205</v>
      </c>
      <c r="AF93" s="107">
        <v>-205</v>
      </c>
      <c r="AG93" s="107">
        <v>-200</v>
      </c>
      <c r="AH93" s="107">
        <v>-200</v>
      </c>
      <c r="AI93" s="107">
        <v>-200</v>
      </c>
      <c r="AJ93" s="107">
        <v>-200</v>
      </c>
      <c r="AK93" s="107">
        <v>-190</v>
      </c>
      <c r="AL93" s="107">
        <v>-190</v>
      </c>
      <c r="AM93" s="107">
        <v>-190</v>
      </c>
      <c r="AN93" s="107">
        <v>-190</v>
      </c>
      <c r="AO93" s="107">
        <v>-190</v>
      </c>
      <c r="AP93" s="107">
        <v>-185</v>
      </c>
      <c r="AQ93" s="107">
        <v>-185</v>
      </c>
      <c r="AR93" s="107">
        <v>-185</v>
      </c>
      <c r="AS93" s="107">
        <v>-185</v>
      </c>
      <c r="AT93" s="107">
        <v>-180</v>
      </c>
      <c r="AU93" s="107">
        <v>-180</v>
      </c>
      <c r="AV93" s="107">
        <v>-175</v>
      </c>
      <c r="AW93" s="107">
        <v>-175</v>
      </c>
      <c r="AX93" s="107">
        <v>-175</v>
      </c>
      <c r="AY93" s="107">
        <v>-175</v>
      </c>
      <c r="AZ93" s="107">
        <v>-170</v>
      </c>
      <c r="BA93" s="107">
        <v>-170</v>
      </c>
      <c r="BB93" s="107">
        <v>-170</v>
      </c>
      <c r="BC93" s="107">
        <v>-165</v>
      </c>
      <c r="BD93" s="107">
        <v>-165</v>
      </c>
      <c r="BE93" s="107">
        <v>-160</v>
      </c>
      <c r="BF93" s="107">
        <v>-160</v>
      </c>
      <c r="BG93" s="107">
        <v>-150</v>
      </c>
      <c r="BH93" s="107">
        <v>-145</v>
      </c>
      <c r="BI93" s="107">
        <v>-140</v>
      </c>
      <c r="BJ93" s="107">
        <v>-135</v>
      </c>
      <c r="BK93" s="107">
        <v>-135</v>
      </c>
      <c r="BL93" s="107">
        <v>-135</v>
      </c>
      <c r="BM93" s="107">
        <v>-125</v>
      </c>
      <c r="BN93" s="107">
        <v>-125</v>
      </c>
      <c r="BO93" s="107">
        <v>-120</v>
      </c>
      <c r="BP93" s="107">
        <v>-120</v>
      </c>
      <c r="BQ93" s="107">
        <v>-115</v>
      </c>
      <c r="BR93" s="107">
        <v>-110</v>
      </c>
      <c r="BS93" s="107">
        <v>-110</v>
      </c>
      <c r="BT93" s="107">
        <v>-100</v>
      </c>
      <c r="BU93" s="107">
        <v>-100</v>
      </c>
      <c r="BV93" s="107">
        <v>-95</v>
      </c>
      <c r="BW93" s="107">
        <v>-95</v>
      </c>
      <c r="BX93" s="107">
        <v>-90</v>
      </c>
      <c r="BY93" s="107">
        <v>-90</v>
      </c>
      <c r="BZ93" s="107">
        <v>-85</v>
      </c>
      <c r="CA93" s="107">
        <v>-85</v>
      </c>
      <c r="CB93" s="107">
        <v>-80</v>
      </c>
      <c r="CC93" s="107">
        <v>-65</v>
      </c>
      <c r="CD93" s="107">
        <v>-65</v>
      </c>
      <c r="CE93" s="107">
        <v>-65</v>
      </c>
      <c r="CF93" s="107">
        <v>-60</v>
      </c>
      <c r="CG93" s="107">
        <v>-55</v>
      </c>
      <c r="CH93" s="107">
        <v>-50</v>
      </c>
      <c r="CI93" s="107">
        <v>-45</v>
      </c>
      <c r="CJ93" s="107">
        <v>-40</v>
      </c>
      <c r="CK93" s="107">
        <v>-35</v>
      </c>
      <c r="CL93" s="107">
        <v>-20</v>
      </c>
      <c r="CM93" s="107">
        <v>-20</v>
      </c>
      <c r="CN93" s="107">
        <v>-10</v>
      </c>
      <c r="CO93" s="106">
        <v>0</v>
      </c>
      <c r="CP93" s="107">
        <v>10</v>
      </c>
      <c r="CQ93" s="107">
        <v>10</v>
      </c>
      <c r="CR93" s="107">
        <v>15</v>
      </c>
      <c r="CS93" s="107">
        <v>20</v>
      </c>
      <c r="CT93" s="107">
        <v>25</v>
      </c>
      <c r="CU93" s="107">
        <v>30</v>
      </c>
      <c r="CV93" s="107">
        <v>30</v>
      </c>
      <c r="CW93" s="107">
        <v>35</v>
      </c>
      <c r="CX93" s="107">
        <v>42</v>
      </c>
      <c r="CY93" s="107">
        <v>45</v>
      </c>
      <c r="CZ93" s="107">
        <v>45</v>
      </c>
      <c r="DA93" s="107">
        <v>45</v>
      </c>
      <c r="DB93" s="107">
        <v>50</v>
      </c>
      <c r="DC93" s="107">
        <v>65</v>
      </c>
      <c r="DD93" s="107">
        <v>65</v>
      </c>
      <c r="DE93" s="107">
        <v>65</v>
      </c>
      <c r="DF93" s="107">
        <v>75</v>
      </c>
      <c r="DG93" s="107">
        <v>80</v>
      </c>
      <c r="DH93" s="107">
        <v>80</v>
      </c>
      <c r="DI93" s="107">
        <v>80</v>
      </c>
      <c r="DJ93" s="107">
        <v>85</v>
      </c>
      <c r="DK93" s="107">
        <v>95</v>
      </c>
      <c r="DL93" s="107">
        <v>95</v>
      </c>
      <c r="DM93" s="107">
        <v>95</v>
      </c>
      <c r="DN93" s="107">
        <v>95</v>
      </c>
      <c r="DO93" s="107">
        <v>100</v>
      </c>
      <c r="DP93" s="107">
        <v>105</v>
      </c>
      <c r="DQ93" s="107">
        <v>105</v>
      </c>
      <c r="DR93" s="107">
        <v>105</v>
      </c>
      <c r="DS93" s="107">
        <v>110</v>
      </c>
      <c r="DT93" s="107">
        <v>115</v>
      </c>
      <c r="DU93" s="107">
        <v>115</v>
      </c>
      <c r="DV93" s="107">
        <v>120</v>
      </c>
      <c r="DW93" s="107">
        <v>120</v>
      </c>
      <c r="DX93" s="107">
        <v>125</v>
      </c>
      <c r="DY93" s="107">
        <v>125</v>
      </c>
      <c r="DZ93" s="107">
        <v>135</v>
      </c>
      <c r="EA93" s="107">
        <v>135</v>
      </c>
      <c r="EB93" s="107">
        <v>140</v>
      </c>
      <c r="EC93" s="107">
        <v>145</v>
      </c>
      <c r="ED93" s="107">
        <v>150</v>
      </c>
      <c r="EE93" s="107">
        <v>155</v>
      </c>
      <c r="EF93" s="107">
        <v>155</v>
      </c>
      <c r="EG93" s="107">
        <v>155</v>
      </c>
      <c r="EH93" s="107">
        <v>155</v>
      </c>
      <c r="EI93" s="107">
        <v>160</v>
      </c>
      <c r="EJ93" s="107">
        <v>170</v>
      </c>
      <c r="EK93" s="107">
        <v>170</v>
      </c>
      <c r="EL93" s="107">
        <v>170</v>
      </c>
      <c r="EM93" s="107">
        <v>175</v>
      </c>
      <c r="EN93" s="107">
        <v>175</v>
      </c>
      <c r="EO93" s="107">
        <v>177</v>
      </c>
      <c r="EP93" s="107">
        <v>180</v>
      </c>
      <c r="EQ93" s="107">
        <v>185</v>
      </c>
      <c r="ER93" s="107">
        <v>185</v>
      </c>
      <c r="ES93" s="107">
        <v>190</v>
      </c>
      <c r="ET93" s="107">
        <v>190</v>
      </c>
      <c r="EU93" s="107">
        <v>195</v>
      </c>
      <c r="EV93" s="107">
        <v>197</v>
      </c>
      <c r="EW93" s="107">
        <v>205</v>
      </c>
      <c r="EX93" s="107">
        <v>205</v>
      </c>
      <c r="EY93" s="107">
        <v>210</v>
      </c>
      <c r="EZ93" s="107">
        <v>210</v>
      </c>
      <c r="FA93" s="107">
        <v>215</v>
      </c>
      <c r="FB93" s="107">
        <v>235</v>
      </c>
      <c r="FC93" s="107">
        <v>240</v>
      </c>
      <c r="FD93" s="107">
        <v>245</v>
      </c>
      <c r="FE93" s="107">
        <v>255</v>
      </c>
      <c r="FF93" s="107">
        <v>261</v>
      </c>
      <c r="FG93" s="107">
        <v>265</v>
      </c>
      <c r="FH93" s="107">
        <v>270</v>
      </c>
      <c r="FI93" s="107">
        <v>275</v>
      </c>
      <c r="FJ93" s="107">
        <v>305</v>
      </c>
      <c r="FK93" s="107">
        <v>315</v>
      </c>
      <c r="FL93" s="107">
        <v>334</v>
      </c>
      <c r="FM93" s="107">
        <v>350</v>
      </c>
      <c r="FN93" s="107">
        <v>364</v>
      </c>
      <c r="FO93" s="107">
        <v>370</v>
      </c>
      <c r="FP93" s="103">
        <v>455</v>
      </c>
    </row>
    <row r="94" spans="1:172">
      <c r="A94" s="104">
        <v>93</v>
      </c>
      <c r="B94" s="107">
        <v>-714</v>
      </c>
      <c r="C94" s="107">
        <v>-653</v>
      </c>
      <c r="D94" s="107">
        <v>-435</v>
      </c>
      <c r="E94" s="107">
        <v>-434</v>
      </c>
      <c r="F94" s="107">
        <v>-433</v>
      </c>
      <c r="G94" s="107">
        <v>-415</v>
      </c>
      <c r="H94" s="107">
        <v>-335</v>
      </c>
      <c r="I94" s="107">
        <v>-328</v>
      </c>
      <c r="J94" s="107">
        <v>-310</v>
      </c>
      <c r="K94" s="107">
        <v>-310</v>
      </c>
      <c r="L94" s="107">
        <v>-305</v>
      </c>
      <c r="M94" s="107">
        <v>-305</v>
      </c>
      <c r="N94" s="107">
        <v>-295</v>
      </c>
      <c r="O94" s="107">
        <v>-290</v>
      </c>
      <c r="P94" s="107">
        <v>-285</v>
      </c>
      <c r="Q94" s="107">
        <v>-280</v>
      </c>
      <c r="R94" s="107">
        <v>-270</v>
      </c>
      <c r="S94" s="107">
        <v>-265</v>
      </c>
      <c r="T94" s="107">
        <v>-255</v>
      </c>
      <c r="U94" s="107">
        <v>-255</v>
      </c>
      <c r="V94" s="107">
        <v>-250</v>
      </c>
      <c r="W94" s="107">
        <v>-250</v>
      </c>
      <c r="X94" s="107">
        <v>-245</v>
      </c>
      <c r="Y94" s="107">
        <v>-245</v>
      </c>
      <c r="Z94" s="107">
        <v>-240</v>
      </c>
      <c r="AA94" s="107">
        <v>-235</v>
      </c>
      <c r="AB94" s="107">
        <v>-230</v>
      </c>
      <c r="AC94" s="107">
        <v>-220</v>
      </c>
      <c r="AD94" s="107">
        <v>-220</v>
      </c>
      <c r="AE94" s="107">
        <v>-215</v>
      </c>
      <c r="AF94" s="107">
        <v>-215</v>
      </c>
      <c r="AG94" s="107">
        <v>-210</v>
      </c>
      <c r="AH94" s="107">
        <v>-210</v>
      </c>
      <c r="AI94" s="107">
        <v>-210</v>
      </c>
      <c r="AJ94" s="107">
        <v>-210</v>
      </c>
      <c r="AK94" s="107">
        <v>-200</v>
      </c>
      <c r="AL94" s="107">
        <v>-200</v>
      </c>
      <c r="AM94" s="107">
        <v>-200</v>
      </c>
      <c r="AN94" s="107">
        <v>-200</v>
      </c>
      <c r="AO94" s="107">
        <v>-200</v>
      </c>
      <c r="AP94" s="107">
        <v>-195</v>
      </c>
      <c r="AQ94" s="107">
        <v>-195</v>
      </c>
      <c r="AR94" s="107">
        <v>-195</v>
      </c>
      <c r="AS94" s="107">
        <v>-195</v>
      </c>
      <c r="AT94" s="107">
        <v>-190</v>
      </c>
      <c r="AU94" s="107">
        <v>-190</v>
      </c>
      <c r="AV94" s="107">
        <v>-185</v>
      </c>
      <c r="AW94" s="107">
        <v>-185</v>
      </c>
      <c r="AX94" s="107">
        <v>-185</v>
      </c>
      <c r="AY94" s="107">
        <v>-185</v>
      </c>
      <c r="AZ94" s="107">
        <v>-180</v>
      </c>
      <c r="BA94" s="107">
        <v>-180</v>
      </c>
      <c r="BB94" s="107">
        <v>-180</v>
      </c>
      <c r="BC94" s="107">
        <v>-175</v>
      </c>
      <c r="BD94" s="107">
        <v>-175</v>
      </c>
      <c r="BE94" s="107">
        <v>-170</v>
      </c>
      <c r="BF94" s="107">
        <v>-170</v>
      </c>
      <c r="BG94" s="107">
        <v>-160</v>
      </c>
      <c r="BH94" s="107">
        <v>-155</v>
      </c>
      <c r="BI94" s="107">
        <v>-150</v>
      </c>
      <c r="BJ94" s="107">
        <v>-145</v>
      </c>
      <c r="BK94" s="107">
        <v>-145</v>
      </c>
      <c r="BL94" s="107">
        <v>-145</v>
      </c>
      <c r="BM94" s="107">
        <v>-135</v>
      </c>
      <c r="BN94" s="107">
        <v>-135</v>
      </c>
      <c r="BO94" s="107">
        <v>-130</v>
      </c>
      <c r="BP94" s="107">
        <v>-130</v>
      </c>
      <c r="BQ94" s="107">
        <v>-125</v>
      </c>
      <c r="BR94" s="107">
        <v>-120</v>
      </c>
      <c r="BS94" s="107">
        <v>-120</v>
      </c>
      <c r="BT94" s="107">
        <v>-110</v>
      </c>
      <c r="BU94" s="107">
        <v>-110</v>
      </c>
      <c r="BV94" s="107">
        <v>-105</v>
      </c>
      <c r="BW94" s="107">
        <v>-105</v>
      </c>
      <c r="BX94" s="107">
        <v>-100</v>
      </c>
      <c r="BY94" s="107">
        <v>-100</v>
      </c>
      <c r="BZ94" s="107">
        <v>-95</v>
      </c>
      <c r="CA94" s="107">
        <v>-95</v>
      </c>
      <c r="CB94" s="107">
        <v>-90</v>
      </c>
      <c r="CC94" s="107">
        <v>-75</v>
      </c>
      <c r="CD94" s="107">
        <v>-75</v>
      </c>
      <c r="CE94" s="107">
        <v>-75</v>
      </c>
      <c r="CF94" s="107">
        <v>-70</v>
      </c>
      <c r="CG94" s="107">
        <v>-65</v>
      </c>
      <c r="CH94" s="107">
        <v>-60</v>
      </c>
      <c r="CI94" s="107">
        <v>-55</v>
      </c>
      <c r="CJ94" s="107">
        <v>-50</v>
      </c>
      <c r="CK94" s="107">
        <v>-45</v>
      </c>
      <c r="CL94" s="107">
        <v>-30</v>
      </c>
      <c r="CM94" s="107">
        <v>-30</v>
      </c>
      <c r="CN94" s="107">
        <v>-20</v>
      </c>
      <c r="CO94" s="107">
        <v>-10</v>
      </c>
      <c r="CP94" s="106">
        <v>0</v>
      </c>
      <c r="CQ94" s="107">
        <v>0</v>
      </c>
      <c r="CR94" s="107">
        <v>5</v>
      </c>
      <c r="CS94" s="107">
        <v>10</v>
      </c>
      <c r="CT94" s="107">
        <v>15</v>
      </c>
      <c r="CU94" s="107">
        <v>20</v>
      </c>
      <c r="CV94" s="107">
        <v>20</v>
      </c>
      <c r="CW94" s="107">
        <v>25</v>
      </c>
      <c r="CX94" s="107">
        <v>32</v>
      </c>
      <c r="CY94" s="107">
        <v>35</v>
      </c>
      <c r="CZ94" s="107">
        <v>35</v>
      </c>
      <c r="DA94" s="107">
        <v>35</v>
      </c>
      <c r="DB94" s="107">
        <v>40</v>
      </c>
      <c r="DC94" s="107">
        <v>55</v>
      </c>
      <c r="DD94" s="107">
        <v>55</v>
      </c>
      <c r="DE94" s="107">
        <v>55</v>
      </c>
      <c r="DF94" s="107">
        <v>65</v>
      </c>
      <c r="DG94" s="107">
        <v>70</v>
      </c>
      <c r="DH94" s="107">
        <v>70</v>
      </c>
      <c r="DI94" s="107">
        <v>70</v>
      </c>
      <c r="DJ94" s="107">
        <v>75</v>
      </c>
      <c r="DK94" s="107">
        <v>85</v>
      </c>
      <c r="DL94" s="107">
        <v>85</v>
      </c>
      <c r="DM94" s="107">
        <v>85</v>
      </c>
      <c r="DN94" s="107">
        <v>85</v>
      </c>
      <c r="DO94" s="107">
        <v>90</v>
      </c>
      <c r="DP94" s="107">
        <v>95</v>
      </c>
      <c r="DQ94" s="107">
        <v>95</v>
      </c>
      <c r="DR94" s="107">
        <v>95</v>
      </c>
      <c r="DS94" s="107">
        <v>100</v>
      </c>
      <c r="DT94" s="107">
        <v>105</v>
      </c>
      <c r="DU94" s="107">
        <v>105</v>
      </c>
      <c r="DV94" s="107">
        <v>110</v>
      </c>
      <c r="DW94" s="107">
        <v>110</v>
      </c>
      <c r="DX94" s="107">
        <v>115</v>
      </c>
      <c r="DY94" s="107">
        <v>115</v>
      </c>
      <c r="DZ94" s="107">
        <v>125</v>
      </c>
      <c r="EA94" s="107">
        <v>125</v>
      </c>
      <c r="EB94" s="107">
        <v>130</v>
      </c>
      <c r="EC94" s="107">
        <v>135</v>
      </c>
      <c r="ED94" s="107">
        <v>140</v>
      </c>
      <c r="EE94" s="107">
        <v>145</v>
      </c>
      <c r="EF94" s="107">
        <v>145</v>
      </c>
      <c r="EG94" s="107">
        <v>145</v>
      </c>
      <c r="EH94" s="107">
        <v>145</v>
      </c>
      <c r="EI94" s="107">
        <v>150</v>
      </c>
      <c r="EJ94" s="107">
        <v>160</v>
      </c>
      <c r="EK94" s="107">
        <v>160</v>
      </c>
      <c r="EL94" s="107">
        <v>160</v>
      </c>
      <c r="EM94" s="107">
        <v>165</v>
      </c>
      <c r="EN94" s="107">
        <v>165</v>
      </c>
      <c r="EO94" s="107">
        <v>167</v>
      </c>
      <c r="EP94" s="107">
        <v>170</v>
      </c>
      <c r="EQ94" s="107">
        <v>175</v>
      </c>
      <c r="ER94" s="107">
        <v>175</v>
      </c>
      <c r="ES94" s="107">
        <v>180</v>
      </c>
      <c r="ET94" s="107">
        <v>180</v>
      </c>
      <c r="EU94" s="107">
        <v>185</v>
      </c>
      <c r="EV94" s="107">
        <v>187</v>
      </c>
      <c r="EW94" s="107">
        <v>195</v>
      </c>
      <c r="EX94" s="107">
        <v>195</v>
      </c>
      <c r="EY94" s="107">
        <v>200</v>
      </c>
      <c r="EZ94" s="107">
        <v>200</v>
      </c>
      <c r="FA94" s="107">
        <v>205</v>
      </c>
      <c r="FB94" s="107">
        <v>225</v>
      </c>
      <c r="FC94" s="107">
        <v>230</v>
      </c>
      <c r="FD94" s="107">
        <v>235</v>
      </c>
      <c r="FE94" s="107">
        <v>245</v>
      </c>
      <c r="FF94" s="107">
        <v>251</v>
      </c>
      <c r="FG94" s="107">
        <v>255</v>
      </c>
      <c r="FH94" s="107">
        <v>260</v>
      </c>
      <c r="FI94" s="107">
        <v>265</v>
      </c>
      <c r="FJ94" s="107">
        <v>295</v>
      </c>
      <c r="FK94" s="107">
        <v>305</v>
      </c>
      <c r="FL94" s="107">
        <v>324</v>
      </c>
      <c r="FM94" s="107">
        <v>340</v>
      </c>
      <c r="FN94" s="107">
        <v>354</v>
      </c>
      <c r="FO94" s="107">
        <v>360</v>
      </c>
      <c r="FP94" s="103">
        <v>445</v>
      </c>
    </row>
    <row r="95" spans="1:172">
      <c r="A95" s="104">
        <v>94</v>
      </c>
      <c r="B95" s="107">
        <v>-714</v>
      </c>
      <c r="C95" s="107">
        <v>-653</v>
      </c>
      <c r="D95" s="107">
        <v>-435</v>
      </c>
      <c r="E95" s="107">
        <v>-434</v>
      </c>
      <c r="F95" s="107">
        <v>-433</v>
      </c>
      <c r="G95" s="107">
        <v>-415</v>
      </c>
      <c r="H95" s="107">
        <v>-335</v>
      </c>
      <c r="I95" s="107">
        <v>-328</v>
      </c>
      <c r="J95" s="107">
        <v>-310</v>
      </c>
      <c r="K95" s="107">
        <v>-310</v>
      </c>
      <c r="L95" s="107">
        <v>-305</v>
      </c>
      <c r="M95" s="107">
        <v>-305</v>
      </c>
      <c r="N95" s="107">
        <v>-295</v>
      </c>
      <c r="O95" s="107">
        <v>-290</v>
      </c>
      <c r="P95" s="107">
        <v>-285</v>
      </c>
      <c r="Q95" s="107">
        <v>-280</v>
      </c>
      <c r="R95" s="107">
        <v>-270</v>
      </c>
      <c r="S95" s="107">
        <v>-265</v>
      </c>
      <c r="T95" s="107">
        <v>-255</v>
      </c>
      <c r="U95" s="107">
        <v>-255</v>
      </c>
      <c r="V95" s="107">
        <v>-250</v>
      </c>
      <c r="W95" s="107">
        <v>-250</v>
      </c>
      <c r="X95" s="107">
        <v>-245</v>
      </c>
      <c r="Y95" s="107">
        <v>-245</v>
      </c>
      <c r="Z95" s="107">
        <v>-240</v>
      </c>
      <c r="AA95" s="107">
        <v>-235</v>
      </c>
      <c r="AB95" s="107">
        <v>-230</v>
      </c>
      <c r="AC95" s="107">
        <v>-220</v>
      </c>
      <c r="AD95" s="107">
        <v>-220</v>
      </c>
      <c r="AE95" s="107">
        <v>-215</v>
      </c>
      <c r="AF95" s="107">
        <v>-215</v>
      </c>
      <c r="AG95" s="107">
        <v>-210</v>
      </c>
      <c r="AH95" s="107">
        <v>-210</v>
      </c>
      <c r="AI95" s="107">
        <v>-210</v>
      </c>
      <c r="AJ95" s="107">
        <v>-210</v>
      </c>
      <c r="AK95" s="107">
        <v>-200</v>
      </c>
      <c r="AL95" s="107">
        <v>-200</v>
      </c>
      <c r="AM95" s="107">
        <v>-200</v>
      </c>
      <c r="AN95" s="107">
        <v>-200</v>
      </c>
      <c r="AO95" s="107">
        <v>-200</v>
      </c>
      <c r="AP95" s="107">
        <v>-195</v>
      </c>
      <c r="AQ95" s="107">
        <v>-195</v>
      </c>
      <c r="AR95" s="107">
        <v>-195</v>
      </c>
      <c r="AS95" s="107">
        <v>-195</v>
      </c>
      <c r="AT95" s="107">
        <v>-190</v>
      </c>
      <c r="AU95" s="107">
        <v>-190</v>
      </c>
      <c r="AV95" s="107">
        <v>-185</v>
      </c>
      <c r="AW95" s="107">
        <v>-185</v>
      </c>
      <c r="AX95" s="107">
        <v>-185</v>
      </c>
      <c r="AY95" s="107">
        <v>-185</v>
      </c>
      <c r="AZ95" s="107">
        <v>-180</v>
      </c>
      <c r="BA95" s="107">
        <v>-180</v>
      </c>
      <c r="BB95" s="107">
        <v>-180</v>
      </c>
      <c r="BC95" s="107">
        <v>-175</v>
      </c>
      <c r="BD95" s="107">
        <v>-175</v>
      </c>
      <c r="BE95" s="107">
        <v>-170</v>
      </c>
      <c r="BF95" s="107">
        <v>-170</v>
      </c>
      <c r="BG95" s="107">
        <v>-160</v>
      </c>
      <c r="BH95" s="107">
        <v>-155</v>
      </c>
      <c r="BI95" s="107">
        <v>-150</v>
      </c>
      <c r="BJ95" s="107">
        <v>-145</v>
      </c>
      <c r="BK95" s="107">
        <v>-145</v>
      </c>
      <c r="BL95" s="107">
        <v>-145</v>
      </c>
      <c r="BM95" s="107">
        <v>-135</v>
      </c>
      <c r="BN95" s="107">
        <v>-135</v>
      </c>
      <c r="BO95" s="107">
        <v>-130</v>
      </c>
      <c r="BP95" s="107">
        <v>-130</v>
      </c>
      <c r="BQ95" s="107">
        <v>-125</v>
      </c>
      <c r="BR95" s="107">
        <v>-120</v>
      </c>
      <c r="BS95" s="107">
        <v>-120</v>
      </c>
      <c r="BT95" s="107">
        <v>-110</v>
      </c>
      <c r="BU95" s="107">
        <v>-110</v>
      </c>
      <c r="BV95" s="107">
        <v>-105</v>
      </c>
      <c r="BW95" s="107">
        <v>-105</v>
      </c>
      <c r="BX95" s="107">
        <v>-100</v>
      </c>
      <c r="BY95" s="107">
        <v>-100</v>
      </c>
      <c r="BZ95" s="107">
        <v>-95</v>
      </c>
      <c r="CA95" s="107">
        <v>-95</v>
      </c>
      <c r="CB95" s="107">
        <v>-90</v>
      </c>
      <c r="CC95" s="107">
        <v>-75</v>
      </c>
      <c r="CD95" s="107">
        <v>-75</v>
      </c>
      <c r="CE95" s="107">
        <v>-75</v>
      </c>
      <c r="CF95" s="107">
        <v>-70</v>
      </c>
      <c r="CG95" s="107">
        <v>-65</v>
      </c>
      <c r="CH95" s="107">
        <v>-60</v>
      </c>
      <c r="CI95" s="107">
        <v>-55</v>
      </c>
      <c r="CJ95" s="107">
        <v>-50</v>
      </c>
      <c r="CK95" s="107">
        <v>-45</v>
      </c>
      <c r="CL95" s="107">
        <v>-30</v>
      </c>
      <c r="CM95" s="107">
        <v>-30</v>
      </c>
      <c r="CN95" s="107">
        <v>-20</v>
      </c>
      <c r="CO95" s="107">
        <v>-10</v>
      </c>
      <c r="CP95" s="107">
        <v>0</v>
      </c>
      <c r="CQ95" s="106">
        <v>0</v>
      </c>
      <c r="CR95" s="107">
        <v>5</v>
      </c>
      <c r="CS95" s="107">
        <v>10</v>
      </c>
      <c r="CT95" s="107">
        <v>15</v>
      </c>
      <c r="CU95" s="107">
        <v>20</v>
      </c>
      <c r="CV95" s="107">
        <v>20</v>
      </c>
      <c r="CW95" s="107">
        <v>25</v>
      </c>
      <c r="CX95" s="107">
        <v>32</v>
      </c>
      <c r="CY95" s="107">
        <v>35</v>
      </c>
      <c r="CZ95" s="107">
        <v>35</v>
      </c>
      <c r="DA95" s="107">
        <v>35</v>
      </c>
      <c r="DB95" s="107">
        <v>40</v>
      </c>
      <c r="DC95" s="107">
        <v>55</v>
      </c>
      <c r="DD95" s="107">
        <v>55</v>
      </c>
      <c r="DE95" s="107">
        <v>55</v>
      </c>
      <c r="DF95" s="107">
        <v>65</v>
      </c>
      <c r="DG95" s="107">
        <v>70</v>
      </c>
      <c r="DH95" s="107">
        <v>70</v>
      </c>
      <c r="DI95" s="107">
        <v>70</v>
      </c>
      <c r="DJ95" s="107">
        <v>75</v>
      </c>
      <c r="DK95" s="107">
        <v>85</v>
      </c>
      <c r="DL95" s="107">
        <v>85</v>
      </c>
      <c r="DM95" s="107">
        <v>85</v>
      </c>
      <c r="DN95" s="107">
        <v>85</v>
      </c>
      <c r="DO95" s="107">
        <v>90</v>
      </c>
      <c r="DP95" s="107">
        <v>95</v>
      </c>
      <c r="DQ95" s="107">
        <v>95</v>
      </c>
      <c r="DR95" s="107">
        <v>95</v>
      </c>
      <c r="DS95" s="107">
        <v>100</v>
      </c>
      <c r="DT95" s="107">
        <v>105</v>
      </c>
      <c r="DU95" s="107">
        <v>105</v>
      </c>
      <c r="DV95" s="107">
        <v>110</v>
      </c>
      <c r="DW95" s="107">
        <v>110</v>
      </c>
      <c r="DX95" s="107">
        <v>115</v>
      </c>
      <c r="DY95" s="107">
        <v>115</v>
      </c>
      <c r="DZ95" s="107">
        <v>125</v>
      </c>
      <c r="EA95" s="107">
        <v>125</v>
      </c>
      <c r="EB95" s="107">
        <v>130</v>
      </c>
      <c r="EC95" s="107">
        <v>135</v>
      </c>
      <c r="ED95" s="107">
        <v>140</v>
      </c>
      <c r="EE95" s="107">
        <v>145</v>
      </c>
      <c r="EF95" s="107">
        <v>145</v>
      </c>
      <c r="EG95" s="107">
        <v>145</v>
      </c>
      <c r="EH95" s="107">
        <v>145</v>
      </c>
      <c r="EI95" s="107">
        <v>150</v>
      </c>
      <c r="EJ95" s="107">
        <v>160</v>
      </c>
      <c r="EK95" s="107">
        <v>160</v>
      </c>
      <c r="EL95" s="107">
        <v>160</v>
      </c>
      <c r="EM95" s="107">
        <v>165</v>
      </c>
      <c r="EN95" s="107">
        <v>165</v>
      </c>
      <c r="EO95" s="107">
        <v>167</v>
      </c>
      <c r="EP95" s="107">
        <v>170</v>
      </c>
      <c r="EQ95" s="107">
        <v>175</v>
      </c>
      <c r="ER95" s="107">
        <v>175</v>
      </c>
      <c r="ES95" s="107">
        <v>180</v>
      </c>
      <c r="ET95" s="107">
        <v>180</v>
      </c>
      <c r="EU95" s="107">
        <v>185</v>
      </c>
      <c r="EV95" s="107">
        <v>187</v>
      </c>
      <c r="EW95" s="107">
        <v>195</v>
      </c>
      <c r="EX95" s="107">
        <v>195</v>
      </c>
      <c r="EY95" s="107">
        <v>200</v>
      </c>
      <c r="EZ95" s="107">
        <v>200</v>
      </c>
      <c r="FA95" s="107">
        <v>205</v>
      </c>
      <c r="FB95" s="107">
        <v>225</v>
      </c>
      <c r="FC95" s="107">
        <v>230</v>
      </c>
      <c r="FD95" s="107">
        <v>235</v>
      </c>
      <c r="FE95" s="107">
        <v>245</v>
      </c>
      <c r="FF95" s="107">
        <v>251</v>
      </c>
      <c r="FG95" s="107">
        <v>255</v>
      </c>
      <c r="FH95" s="107">
        <v>260</v>
      </c>
      <c r="FI95" s="107">
        <v>265</v>
      </c>
      <c r="FJ95" s="107">
        <v>295</v>
      </c>
      <c r="FK95" s="107">
        <v>305</v>
      </c>
      <c r="FL95" s="107">
        <v>324</v>
      </c>
      <c r="FM95" s="107">
        <v>340</v>
      </c>
      <c r="FN95" s="107">
        <v>354</v>
      </c>
      <c r="FO95" s="107">
        <v>360</v>
      </c>
      <c r="FP95" s="103">
        <v>445</v>
      </c>
    </row>
    <row r="96" spans="1:172">
      <c r="A96" s="104">
        <v>95</v>
      </c>
      <c r="B96" s="107">
        <v>-719</v>
      </c>
      <c r="C96" s="107">
        <v>-658</v>
      </c>
      <c r="D96" s="107">
        <v>-440</v>
      </c>
      <c r="E96" s="107">
        <v>-439</v>
      </c>
      <c r="F96" s="107">
        <v>-438</v>
      </c>
      <c r="G96" s="107">
        <v>-420</v>
      </c>
      <c r="H96" s="107">
        <v>-340</v>
      </c>
      <c r="I96" s="107">
        <v>-333</v>
      </c>
      <c r="J96" s="107">
        <v>-315</v>
      </c>
      <c r="K96" s="107">
        <v>-315</v>
      </c>
      <c r="L96" s="107">
        <v>-310</v>
      </c>
      <c r="M96" s="107">
        <v>-310</v>
      </c>
      <c r="N96" s="107">
        <v>-300</v>
      </c>
      <c r="O96" s="107">
        <v>-295</v>
      </c>
      <c r="P96" s="107">
        <v>-290</v>
      </c>
      <c r="Q96" s="107">
        <v>-285</v>
      </c>
      <c r="R96" s="107">
        <v>-275</v>
      </c>
      <c r="S96" s="107">
        <v>-270</v>
      </c>
      <c r="T96" s="107">
        <v>-260</v>
      </c>
      <c r="U96" s="107">
        <v>-260</v>
      </c>
      <c r="V96" s="107">
        <v>-255</v>
      </c>
      <c r="W96" s="107">
        <v>-255</v>
      </c>
      <c r="X96" s="107">
        <v>-250</v>
      </c>
      <c r="Y96" s="107">
        <v>-250</v>
      </c>
      <c r="Z96" s="107">
        <v>-245</v>
      </c>
      <c r="AA96" s="107">
        <v>-240</v>
      </c>
      <c r="AB96" s="107">
        <v>-235</v>
      </c>
      <c r="AC96" s="107">
        <v>-225</v>
      </c>
      <c r="AD96" s="107">
        <v>-225</v>
      </c>
      <c r="AE96" s="107">
        <v>-220</v>
      </c>
      <c r="AF96" s="107">
        <v>-220</v>
      </c>
      <c r="AG96" s="107">
        <v>-215</v>
      </c>
      <c r="AH96" s="107">
        <v>-215</v>
      </c>
      <c r="AI96" s="107">
        <v>-215</v>
      </c>
      <c r="AJ96" s="107">
        <v>-215</v>
      </c>
      <c r="AK96" s="107">
        <v>-205</v>
      </c>
      <c r="AL96" s="107">
        <v>-205</v>
      </c>
      <c r="AM96" s="107">
        <v>-205</v>
      </c>
      <c r="AN96" s="107">
        <v>-205</v>
      </c>
      <c r="AO96" s="107">
        <v>-205</v>
      </c>
      <c r="AP96" s="107">
        <v>-200</v>
      </c>
      <c r="AQ96" s="107">
        <v>-200</v>
      </c>
      <c r="AR96" s="107">
        <v>-200</v>
      </c>
      <c r="AS96" s="107">
        <v>-200</v>
      </c>
      <c r="AT96" s="107">
        <v>-195</v>
      </c>
      <c r="AU96" s="107">
        <v>-195</v>
      </c>
      <c r="AV96" s="107">
        <v>-190</v>
      </c>
      <c r="AW96" s="107">
        <v>-190</v>
      </c>
      <c r="AX96" s="107">
        <v>-190</v>
      </c>
      <c r="AY96" s="107">
        <v>-190</v>
      </c>
      <c r="AZ96" s="107">
        <v>-185</v>
      </c>
      <c r="BA96" s="107">
        <v>-185</v>
      </c>
      <c r="BB96" s="107">
        <v>-185</v>
      </c>
      <c r="BC96" s="107">
        <v>-180</v>
      </c>
      <c r="BD96" s="107">
        <v>-180</v>
      </c>
      <c r="BE96" s="107">
        <v>-175</v>
      </c>
      <c r="BF96" s="107">
        <v>-175</v>
      </c>
      <c r="BG96" s="107">
        <v>-165</v>
      </c>
      <c r="BH96" s="107">
        <v>-160</v>
      </c>
      <c r="BI96" s="107">
        <v>-155</v>
      </c>
      <c r="BJ96" s="107">
        <v>-150</v>
      </c>
      <c r="BK96" s="107">
        <v>-150</v>
      </c>
      <c r="BL96" s="107">
        <v>-150</v>
      </c>
      <c r="BM96" s="107">
        <v>-140</v>
      </c>
      <c r="BN96" s="107">
        <v>-140</v>
      </c>
      <c r="BO96" s="107">
        <v>-135</v>
      </c>
      <c r="BP96" s="107">
        <v>-135</v>
      </c>
      <c r="BQ96" s="107">
        <v>-130</v>
      </c>
      <c r="BR96" s="107">
        <v>-125</v>
      </c>
      <c r="BS96" s="107">
        <v>-125</v>
      </c>
      <c r="BT96" s="107">
        <v>-115</v>
      </c>
      <c r="BU96" s="107">
        <v>-115</v>
      </c>
      <c r="BV96" s="107">
        <v>-110</v>
      </c>
      <c r="BW96" s="107">
        <v>-110</v>
      </c>
      <c r="BX96" s="107">
        <v>-105</v>
      </c>
      <c r="BY96" s="107">
        <v>-105</v>
      </c>
      <c r="BZ96" s="107">
        <v>-100</v>
      </c>
      <c r="CA96" s="107">
        <v>-100</v>
      </c>
      <c r="CB96" s="107">
        <v>-95</v>
      </c>
      <c r="CC96" s="107">
        <v>-80</v>
      </c>
      <c r="CD96" s="107">
        <v>-80</v>
      </c>
      <c r="CE96" s="107">
        <v>-80</v>
      </c>
      <c r="CF96" s="107">
        <v>-75</v>
      </c>
      <c r="CG96" s="107">
        <v>-70</v>
      </c>
      <c r="CH96" s="107">
        <v>-65</v>
      </c>
      <c r="CI96" s="107">
        <v>-60</v>
      </c>
      <c r="CJ96" s="107">
        <v>-55</v>
      </c>
      <c r="CK96" s="107">
        <v>-50</v>
      </c>
      <c r="CL96" s="107">
        <v>-35</v>
      </c>
      <c r="CM96" s="107">
        <v>-35</v>
      </c>
      <c r="CN96" s="107">
        <v>-25</v>
      </c>
      <c r="CO96" s="107">
        <v>-15</v>
      </c>
      <c r="CP96" s="107">
        <v>-5</v>
      </c>
      <c r="CQ96" s="107">
        <v>-5</v>
      </c>
      <c r="CR96" s="106">
        <v>0</v>
      </c>
      <c r="CS96" s="107">
        <v>5</v>
      </c>
      <c r="CT96" s="107">
        <v>10</v>
      </c>
      <c r="CU96" s="107">
        <v>15</v>
      </c>
      <c r="CV96" s="107">
        <v>15</v>
      </c>
      <c r="CW96" s="107">
        <v>20</v>
      </c>
      <c r="CX96" s="107">
        <v>27</v>
      </c>
      <c r="CY96" s="107">
        <v>30</v>
      </c>
      <c r="CZ96" s="107">
        <v>30</v>
      </c>
      <c r="DA96" s="107">
        <v>30</v>
      </c>
      <c r="DB96" s="107">
        <v>35</v>
      </c>
      <c r="DC96" s="107">
        <v>50</v>
      </c>
      <c r="DD96" s="107">
        <v>50</v>
      </c>
      <c r="DE96" s="107">
        <v>50</v>
      </c>
      <c r="DF96" s="107">
        <v>60</v>
      </c>
      <c r="DG96" s="107">
        <v>65</v>
      </c>
      <c r="DH96" s="107">
        <v>65</v>
      </c>
      <c r="DI96" s="107">
        <v>65</v>
      </c>
      <c r="DJ96" s="107">
        <v>70</v>
      </c>
      <c r="DK96" s="107">
        <v>80</v>
      </c>
      <c r="DL96" s="107">
        <v>80</v>
      </c>
      <c r="DM96" s="107">
        <v>80</v>
      </c>
      <c r="DN96" s="107">
        <v>80</v>
      </c>
      <c r="DO96" s="107">
        <v>85</v>
      </c>
      <c r="DP96" s="107">
        <v>90</v>
      </c>
      <c r="DQ96" s="107">
        <v>90</v>
      </c>
      <c r="DR96" s="107">
        <v>90</v>
      </c>
      <c r="DS96" s="107">
        <v>95</v>
      </c>
      <c r="DT96" s="107">
        <v>100</v>
      </c>
      <c r="DU96" s="107">
        <v>100</v>
      </c>
      <c r="DV96" s="107">
        <v>105</v>
      </c>
      <c r="DW96" s="107">
        <v>105</v>
      </c>
      <c r="DX96" s="107">
        <v>110</v>
      </c>
      <c r="DY96" s="107">
        <v>110</v>
      </c>
      <c r="DZ96" s="107">
        <v>120</v>
      </c>
      <c r="EA96" s="107">
        <v>120</v>
      </c>
      <c r="EB96" s="107">
        <v>125</v>
      </c>
      <c r="EC96" s="107">
        <v>130</v>
      </c>
      <c r="ED96" s="107">
        <v>135</v>
      </c>
      <c r="EE96" s="107">
        <v>140</v>
      </c>
      <c r="EF96" s="107">
        <v>140</v>
      </c>
      <c r="EG96" s="107">
        <v>140</v>
      </c>
      <c r="EH96" s="107">
        <v>140</v>
      </c>
      <c r="EI96" s="107">
        <v>145</v>
      </c>
      <c r="EJ96" s="107">
        <v>155</v>
      </c>
      <c r="EK96" s="107">
        <v>155</v>
      </c>
      <c r="EL96" s="107">
        <v>155</v>
      </c>
      <c r="EM96" s="107">
        <v>160</v>
      </c>
      <c r="EN96" s="107">
        <v>160</v>
      </c>
      <c r="EO96" s="107">
        <v>162</v>
      </c>
      <c r="EP96" s="107">
        <v>165</v>
      </c>
      <c r="EQ96" s="107">
        <v>170</v>
      </c>
      <c r="ER96" s="107">
        <v>170</v>
      </c>
      <c r="ES96" s="107">
        <v>175</v>
      </c>
      <c r="ET96" s="107">
        <v>175</v>
      </c>
      <c r="EU96" s="107">
        <v>180</v>
      </c>
      <c r="EV96" s="107">
        <v>182</v>
      </c>
      <c r="EW96" s="107">
        <v>190</v>
      </c>
      <c r="EX96" s="107">
        <v>190</v>
      </c>
      <c r="EY96" s="107">
        <v>195</v>
      </c>
      <c r="EZ96" s="107">
        <v>195</v>
      </c>
      <c r="FA96" s="107">
        <v>200</v>
      </c>
      <c r="FB96" s="107">
        <v>220</v>
      </c>
      <c r="FC96" s="107">
        <v>225</v>
      </c>
      <c r="FD96" s="107">
        <v>230</v>
      </c>
      <c r="FE96" s="107">
        <v>240</v>
      </c>
      <c r="FF96" s="107">
        <v>246</v>
      </c>
      <c r="FG96" s="107">
        <v>250</v>
      </c>
      <c r="FH96" s="107">
        <v>255</v>
      </c>
      <c r="FI96" s="107">
        <v>260</v>
      </c>
      <c r="FJ96" s="107">
        <v>290</v>
      </c>
      <c r="FK96" s="107">
        <v>300</v>
      </c>
      <c r="FL96" s="107">
        <v>319</v>
      </c>
      <c r="FM96" s="107">
        <v>335</v>
      </c>
      <c r="FN96" s="107">
        <v>349</v>
      </c>
      <c r="FO96" s="107">
        <v>355</v>
      </c>
      <c r="FP96" s="103">
        <v>440</v>
      </c>
    </row>
    <row r="97" spans="1:172">
      <c r="A97" s="104">
        <v>96</v>
      </c>
      <c r="B97" s="107">
        <v>-724</v>
      </c>
      <c r="C97" s="107">
        <v>-663</v>
      </c>
      <c r="D97" s="107">
        <v>-445</v>
      </c>
      <c r="E97" s="107">
        <v>-444</v>
      </c>
      <c r="F97" s="107">
        <v>-443</v>
      </c>
      <c r="G97" s="107">
        <v>-425</v>
      </c>
      <c r="H97" s="107">
        <v>-345</v>
      </c>
      <c r="I97" s="107">
        <v>-338</v>
      </c>
      <c r="J97" s="107">
        <v>-320</v>
      </c>
      <c r="K97" s="107">
        <v>-320</v>
      </c>
      <c r="L97" s="107">
        <v>-315</v>
      </c>
      <c r="M97" s="107">
        <v>-315</v>
      </c>
      <c r="N97" s="107">
        <v>-305</v>
      </c>
      <c r="O97" s="107">
        <v>-300</v>
      </c>
      <c r="P97" s="107">
        <v>-295</v>
      </c>
      <c r="Q97" s="107">
        <v>-290</v>
      </c>
      <c r="R97" s="107">
        <v>-280</v>
      </c>
      <c r="S97" s="107">
        <v>-275</v>
      </c>
      <c r="T97" s="107">
        <v>-265</v>
      </c>
      <c r="U97" s="107">
        <v>-265</v>
      </c>
      <c r="V97" s="107">
        <v>-260</v>
      </c>
      <c r="W97" s="107">
        <v>-260</v>
      </c>
      <c r="X97" s="107">
        <v>-255</v>
      </c>
      <c r="Y97" s="107">
        <v>-255</v>
      </c>
      <c r="Z97" s="107">
        <v>-250</v>
      </c>
      <c r="AA97" s="107">
        <v>-245</v>
      </c>
      <c r="AB97" s="107">
        <v>-240</v>
      </c>
      <c r="AC97" s="107">
        <v>-230</v>
      </c>
      <c r="AD97" s="107">
        <v>-230</v>
      </c>
      <c r="AE97" s="107">
        <v>-225</v>
      </c>
      <c r="AF97" s="107">
        <v>-225</v>
      </c>
      <c r="AG97" s="107">
        <v>-220</v>
      </c>
      <c r="AH97" s="107">
        <v>-220</v>
      </c>
      <c r="AI97" s="107">
        <v>-220</v>
      </c>
      <c r="AJ97" s="107">
        <v>-220</v>
      </c>
      <c r="AK97" s="107">
        <v>-210</v>
      </c>
      <c r="AL97" s="107">
        <v>-210</v>
      </c>
      <c r="AM97" s="107">
        <v>-210</v>
      </c>
      <c r="AN97" s="107">
        <v>-210</v>
      </c>
      <c r="AO97" s="107">
        <v>-210</v>
      </c>
      <c r="AP97" s="107">
        <v>-205</v>
      </c>
      <c r="AQ97" s="107">
        <v>-205</v>
      </c>
      <c r="AR97" s="107">
        <v>-205</v>
      </c>
      <c r="AS97" s="107">
        <v>-205</v>
      </c>
      <c r="AT97" s="107">
        <v>-200</v>
      </c>
      <c r="AU97" s="107">
        <v>-200</v>
      </c>
      <c r="AV97" s="107">
        <v>-195</v>
      </c>
      <c r="AW97" s="107">
        <v>-195</v>
      </c>
      <c r="AX97" s="107">
        <v>-195</v>
      </c>
      <c r="AY97" s="107">
        <v>-195</v>
      </c>
      <c r="AZ97" s="107">
        <v>-190</v>
      </c>
      <c r="BA97" s="107">
        <v>-190</v>
      </c>
      <c r="BB97" s="107">
        <v>-190</v>
      </c>
      <c r="BC97" s="107">
        <v>-185</v>
      </c>
      <c r="BD97" s="107">
        <v>-185</v>
      </c>
      <c r="BE97" s="107">
        <v>-180</v>
      </c>
      <c r="BF97" s="107">
        <v>-180</v>
      </c>
      <c r="BG97" s="107">
        <v>-170</v>
      </c>
      <c r="BH97" s="107">
        <v>-165</v>
      </c>
      <c r="BI97" s="107">
        <v>-160</v>
      </c>
      <c r="BJ97" s="107">
        <v>-155</v>
      </c>
      <c r="BK97" s="107">
        <v>-155</v>
      </c>
      <c r="BL97" s="107">
        <v>-155</v>
      </c>
      <c r="BM97" s="107">
        <v>-145</v>
      </c>
      <c r="BN97" s="107">
        <v>-145</v>
      </c>
      <c r="BO97" s="107">
        <v>-140</v>
      </c>
      <c r="BP97" s="107">
        <v>-140</v>
      </c>
      <c r="BQ97" s="107">
        <v>-135</v>
      </c>
      <c r="BR97" s="107">
        <v>-130</v>
      </c>
      <c r="BS97" s="107">
        <v>-130</v>
      </c>
      <c r="BT97" s="107">
        <v>-120</v>
      </c>
      <c r="BU97" s="107">
        <v>-120</v>
      </c>
      <c r="BV97" s="107">
        <v>-115</v>
      </c>
      <c r="BW97" s="107">
        <v>-115</v>
      </c>
      <c r="BX97" s="107">
        <v>-110</v>
      </c>
      <c r="BY97" s="107">
        <v>-110</v>
      </c>
      <c r="BZ97" s="107">
        <v>-105</v>
      </c>
      <c r="CA97" s="107">
        <v>-105</v>
      </c>
      <c r="CB97" s="107">
        <v>-100</v>
      </c>
      <c r="CC97" s="107">
        <v>-85</v>
      </c>
      <c r="CD97" s="107">
        <v>-85</v>
      </c>
      <c r="CE97" s="107">
        <v>-85</v>
      </c>
      <c r="CF97" s="107">
        <v>-80</v>
      </c>
      <c r="CG97" s="107">
        <v>-75</v>
      </c>
      <c r="CH97" s="107">
        <v>-70</v>
      </c>
      <c r="CI97" s="107">
        <v>-65</v>
      </c>
      <c r="CJ97" s="107">
        <v>-60</v>
      </c>
      <c r="CK97" s="107">
        <v>-55</v>
      </c>
      <c r="CL97" s="107">
        <v>-40</v>
      </c>
      <c r="CM97" s="107">
        <v>-40</v>
      </c>
      <c r="CN97" s="107">
        <v>-30</v>
      </c>
      <c r="CO97" s="107">
        <v>-20</v>
      </c>
      <c r="CP97" s="107">
        <v>-10</v>
      </c>
      <c r="CQ97" s="107">
        <v>-10</v>
      </c>
      <c r="CR97" s="107">
        <v>-5</v>
      </c>
      <c r="CS97" s="106">
        <v>0</v>
      </c>
      <c r="CT97" s="107">
        <v>5</v>
      </c>
      <c r="CU97" s="107">
        <v>10</v>
      </c>
      <c r="CV97" s="107">
        <v>10</v>
      </c>
      <c r="CW97" s="107">
        <v>15</v>
      </c>
      <c r="CX97" s="107">
        <v>22</v>
      </c>
      <c r="CY97" s="107">
        <v>25</v>
      </c>
      <c r="CZ97" s="107">
        <v>25</v>
      </c>
      <c r="DA97" s="107">
        <v>25</v>
      </c>
      <c r="DB97" s="107">
        <v>30</v>
      </c>
      <c r="DC97" s="107">
        <v>45</v>
      </c>
      <c r="DD97" s="107">
        <v>45</v>
      </c>
      <c r="DE97" s="107">
        <v>45</v>
      </c>
      <c r="DF97" s="107">
        <v>55</v>
      </c>
      <c r="DG97" s="107">
        <v>60</v>
      </c>
      <c r="DH97" s="107">
        <v>60</v>
      </c>
      <c r="DI97" s="107">
        <v>60</v>
      </c>
      <c r="DJ97" s="107">
        <v>65</v>
      </c>
      <c r="DK97" s="107">
        <v>75</v>
      </c>
      <c r="DL97" s="107">
        <v>75</v>
      </c>
      <c r="DM97" s="107">
        <v>75</v>
      </c>
      <c r="DN97" s="107">
        <v>75</v>
      </c>
      <c r="DO97" s="107">
        <v>80</v>
      </c>
      <c r="DP97" s="107">
        <v>85</v>
      </c>
      <c r="DQ97" s="107">
        <v>85</v>
      </c>
      <c r="DR97" s="107">
        <v>85</v>
      </c>
      <c r="DS97" s="107">
        <v>90</v>
      </c>
      <c r="DT97" s="107">
        <v>95</v>
      </c>
      <c r="DU97" s="107">
        <v>95</v>
      </c>
      <c r="DV97" s="107">
        <v>100</v>
      </c>
      <c r="DW97" s="107">
        <v>100</v>
      </c>
      <c r="DX97" s="107">
        <v>105</v>
      </c>
      <c r="DY97" s="107">
        <v>105</v>
      </c>
      <c r="DZ97" s="107">
        <v>115</v>
      </c>
      <c r="EA97" s="107">
        <v>115</v>
      </c>
      <c r="EB97" s="107">
        <v>120</v>
      </c>
      <c r="EC97" s="107">
        <v>125</v>
      </c>
      <c r="ED97" s="107">
        <v>130</v>
      </c>
      <c r="EE97" s="107">
        <v>135</v>
      </c>
      <c r="EF97" s="107">
        <v>135</v>
      </c>
      <c r="EG97" s="107">
        <v>135</v>
      </c>
      <c r="EH97" s="107">
        <v>135</v>
      </c>
      <c r="EI97" s="107">
        <v>140</v>
      </c>
      <c r="EJ97" s="107">
        <v>150</v>
      </c>
      <c r="EK97" s="107">
        <v>150</v>
      </c>
      <c r="EL97" s="107">
        <v>150</v>
      </c>
      <c r="EM97" s="107">
        <v>155</v>
      </c>
      <c r="EN97" s="107">
        <v>155</v>
      </c>
      <c r="EO97" s="107">
        <v>157</v>
      </c>
      <c r="EP97" s="107">
        <v>160</v>
      </c>
      <c r="EQ97" s="107">
        <v>165</v>
      </c>
      <c r="ER97" s="107">
        <v>165</v>
      </c>
      <c r="ES97" s="107">
        <v>170</v>
      </c>
      <c r="ET97" s="107">
        <v>170</v>
      </c>
      <c r="EU97" s="107">
        <v>175</v>
      </c>
      <c r="EV97" s="107">
        <v>177</v>
      </c>
      <c r="EW97" s="107">
        <v>185</v>
      </c>
      <c r="EX97" s="107">
        <v>185</v>
      </c>
      <c r="EY97" s="107">
        <v>190</v>
      </c>
      <c r="EZ97" s="107">
        <v>190</v>
      </c>
      <c r="FA97" s="107">
        <v>195</v>
      </c>
      <c r="FB97" s="107">
        <v>215</v>
      </c>
      <c r="FC97" s="107">
        <v>220</v>
      </c>
      <c r="FD97" s="107">
        <v>225</v>
      </c>
      <c r="FE97" s="107">
        <v>235</v>
      </c>
      <c r="FF97" s="107">
        <v>241</v>
      </c>
      <c r="FG97" s="107">
        <v>245</v>
      </c>
      <c r="FH97" s="107">
        <v>250</v>
      </c>
      <c r="FI97" s="107">
        <v>255</v>
      </c>
      <c r="FJ97" s="107">
        <v>285</v>
      </c>
      <c r="FK97" s="107">
        <v>295</v>
      </c>
      <c r="FL97" s="107">
        <v>314</v>
      </c>
      <c r="FM97" s="107">
        <v>330</v>
      </c>
      <c r="FN97" s="107">
        <v>344</v>
      </c>
      <c r="FO97" s="107">
        <v>350</v>
      </c>
      <c r="FP97" s="103">
        <v>435</v>
      </c>
    </row>
    <row r="98" spans="1:172">
      <c r="A98" s="104">
        <v>97</v>
      </c>
      <c r="B98" s="107">
        <v>-729</v>
      </c>
      <c r="C98" s="107">
        <v>-668</v>
      </c>
      <c r="D98" s="107">
        <v>-450</v>
      </c>
      <c r="E98" s="107">
        <v>-449</v>
      </c>
      <c r="F98" s="107">
        <v>-448</v>
      </c>
      <c r="G98" s="107">
        <v>-430</v>
      </c>
      <c r="H98" s="107">
        <v>-350</v>
      </c>
      <c r="I98" s="107">
        <v>-343</v>
      </c>
      <c r="J98" s="107">
        <v>-325</v>
      </c>
      <c r="K98" s="107">
        <v>-325</v>
      </c>
      <c r="L98" s="107">
        <v>-320</v>
      </c>
      <c r="M98" s="107">
        <v>-320</v>
      </c>
      <c r="N98" s="107">
        <v>-310</v>
      </c>
      <c r="O98" s="107">
        <v>-305</v>
      </c>
      <c r="P98" s="107">
        <v>-300</v>
      </c>
      <c r="Q98" s="107">
        <v>-295</v>
      </c>
      <c r="R98" s="107">
        <v>-285</v>
      </c>
      <c r="S98" s="107">
        <v>-280</v>
      </c>
      <c r="T98" s="107">
        <v>-270</v>
      </c>
      <c r="U98" s="107">
        <v>-270</v>
      </c>
      <c r="V98" s="107">
        <v>-265</v>
      </c>
      <c r="W98" s="107">
        <v>-265</v>
      </c>
      <c r="X98" s="107">
        <v>-260</v>
      </c>
      <c r="Y98" s="107">
        <v>-260</v>
      </c>
      <c r="Z98" s="107">
        <v>-255</v>
      </c>
      <c r="AA98" s="107">
        <v>-250</v>
      </c>
      <c r="AB98" s="107">
        <v>-245</v>
      </c>
      <c r="AC98" s="107">
        <v>-235</v>
      </c>
      <c r="AD98" s="107">
        <v>-235</v>
      </c>
      <c r="AE98" s="107">
        <v>-230</v>
      </c>
      <c r="AF98" s="107">
        <v>-230</v>
      </c>
      <c r="AG98" s="107">
        <v>-225</v>
      </c>
      <c r="AH98" s="107">
        <v>-225</v>
      </c>
      <c r="AI98" s="107">
        <v>-225</v>
      </c>
      <c r="AJ98" s="107">
        <v>-225</v>
      </c>
      <c r="AK98" s="107">
        <v>-215</v>
      </c>
      <c r="AL98" s="107">
        <v>-215</v>
      </c>
      <c r="AM98" s="107">
        <v>-215</v>
      </c>
      <c r="AN98" s="107">
        <v>-215</v>
      </c>
      <c r="AO98" s="107">
        <v>-215</v>
      </c>
      <c r="AP98" s="107">
        <v>-210</v>
      </c>
      <c r="AQ98" s="107">
        <v>-210</v>
      </c>
      <c r="AR98" s="107">
        <v>-210</v>
      </c>
      <c r="AS98" s="107">
        <v>-210</v>
      </c>
      <c r="AT98" s="107">
        <v>-205</v>
      </c>
      <c r="AU98" s="107">
        <v>-205</v>
      </c>
      <c r="AV98" s="107">
        <v>-200</v>
      </c>
      <c r="AW98" s="107">
        <v>-200</v>
      </c>
      <c r="AX98" s="107">
        <v>-200</v>
      </c>
      <c r="AY98" s="107">
        <v>-200</v>
      </c>
      <c r="AZ98" s="107">
        <v>-195</v>
      </c>
      <c r="BA98" s="107">
        <v>-195</v>
      </c>
      <c r="BB98" s="107">
        <v>-195</v>
      </c>
      <c r="BC98" s="107">
        <v>-190</v>
      </c>
      <c r="BD98" s="107">
        <v>-190</v>
      </c>
      <c r="BE98" s="107">
        <v>-185</v>
      </c>
      <c r="BF98" s="107">
        <v>-185</v>
      </c>
      <c r="BG98" s="107">
        <v>-175</v>
      </c>
      <c r="BH98" s="107">
        <v>-170</v>
      </c>
      <c r="BI98" s="107">
        <v>-165</v>
      </c>
      <c r="BJ98" s="107">
        <v>-160</v>
      </c>
      <c r="BK98" s="107">
        <v>-160</v>
      </c>
      <c r="BL98" s="107">
        <v>-160</v>
      </c>
      <c r="BM98" s="107">
        <v>-150</v>
      </c>
      <c r="BN98" s="107">
        <v>-150</v>
      </c>
      <c r="BO98" s="107">
        <v>-145</v>
      </c>
      <c r="BP98" s="107">
        <v>-145</v>
      </c>
      <c r="BQ98" s="107">
        <v>-140</v>
      </c>
      <c r="BR98" s="107">
        <v>-135</v>
      </c>
      <c r="BS98" s="107">
        <v>-135</v>
      </c>
      <c r="BT98" s="107">
        <v>-125</v>
      </c>
      <c r="BU98" s="107">
        <v>-125</v>
      </c>
      <c r="BV98" s="107">
        <v>-120</v>
      </c>
      <c r="BW98" s="107">
        <v>-120</v>
      </c>
      <c r="BX98" s="107">
        <v>-115</v>
      </c>
      <c r="BY98" s="107">
        <v>-115</v>
      </c>
      <c r="BZ98" s="107">
        <v>-110</v>
      </c>
      <c r="CA98" s="107">
        <v>-110</v>
      </c>
      <c r="CB98" s="107">
        <v>-105</v>
      </c>
      <c r="CC98" s="107">
        <v>-90</v>
      </c>
      <c r="CD98" s="107">
        <v>-90</v>
      </c>
      <c r="CE98" s="107">
        <v>-90</v>
      </c>
      <c r="CF98" s="107">
        <v>-85</v>
      </c>
      <c r="CG98" s="107">
        <v>-80</v>
      </c>
      <c r="CH98" s="107">
        <v>-75</v>
      </c>
      <c r="CI98" s="107">
        <v>-70</v>
      </c>
      <c r="CJ98" s="107">
        <v>-65</v>
      </c>
      <c r="CK98" s="107">
        <v>-60</v>
      </c>
      <c r="CL98" s="107">
        <v>-45</v>
      </c>
      <c r="CM98" s="107">
        <v>-45</v>
      </c>
      <c r="CN98" s="107">
        <v>-35</v>
      </c>
      <c r="CO98" s="107">
        <v>-25</v>
      </c>
      <c r="CP98" s="107">
        <v>-15</v>
      </c>
      <c r="CQ98" s="107">
        <v>-15</v>
      </c>
      <c r="CR98" s="107">
        <v>-10</v>
      </c>
      <c r="CS98" s="107">
        <v>-5</v>
      </c>
      <c r="CT98" s="106">
        <v>0</v>
      </c>
      <c r="CU98" s="107">
        <v>5</v>
      </c>
      <c r="CV98" s="107">
        <v>5</v>
      </c>
      <c r="CW98" s="107">
        <v>10</v>
      </c>
      <c r="CX98" s="107">
        <v>17</v>
      </c>
      <c r="CY98" s="107">
        <v>20</v>
      </c>
      <c r="CZ98" s="107">
        <v>20</v>
      </c>
      <c r="DA98" s="107">
        <v>20</v>
      </c>
      <c r="DB98" s="107">
        <v>25</v>
      </c>
      <c r="DC98" s="107">
        <v>40</v>
      </c>
      <c r="DD98" s="107">
        <v>40</v>
      </c>
      <c r="DE98" s="107">
        <v>40</v>
      </c>
      <c r="DF98" s="107">
        <v>50</v>
      </c>
      <c r="DG98" s="107">
        <v>55</v>
      </c>
      <c r="DH98" s="107">
        <v>55</v>
      </c>
      <c r="DI98" s="107">
        <v>55</v>
      </c>
      <c r="DJ98" s="107">
        <v>60</v>
      </c>
      <c r="DK98" s="107">
        <v>70</v>
      </c>
      <c r="DL98" s="107">
        <v>70</v>
      </c>
      <c r="DM98" s="107">
        <v>70</v>
      </c>
      <c r="DN98" s="107">
        <v>70</v>
      </c>
      <c r="DO98" s="107">
        <v>75</v>
      </c>
      <c r="DP98" s="107">
        <v>80</v>
      </c>
      <c r="DQ98" s="107">
        <v>80</v>
      </c>
      <c r="DR98" s="107">
        <v>80</v>
      </c>
      <c r="DS98" s="107">
        <v>85</v>
      </c>
      <c r="DT98" s="107">
        <v>90</v>
      </c>
      <c r="DU98" s="107">
        <v>90</v>
      </c>
      <c r="DV98" s="107">
        <v>95</v>
      </c>
      <c r="DW98" s="107">
        <v>95</v>
      </c>
      <c r="DX98" s="107">
        <v>100</v>
      </c>
      <c r="DY98" s="107">
        <v>100</v>
      </c>
      <c r="DZ98" s="107">
        <v>110</v>
      </c>
      <c r="EA98" s="107">
        <v>110</v>
      </c>
      <c r="EB98" s="107">
        <v>115</v>
      </c>
      <c r="EC98" s="107">
        <v>120</v>
      </c>
      <c r="ED98" s="107">
        <v>125</v>
      </c>
      <c r="EE98" s="107">
        <v>130</v>
      </c>
      <c r="EF98" s="107">
        <v>130</v>
      </c>
      <c r="EG98" s="107">
        <v>130</v>
      </c>
      <c r="EH98" s="107">
        <v>130</v>
      </c>
      <c r="EI98" s="107">
        <v>135</v>
      </c>
      <c r="EJ98" s="107">
        <v>145</v>
      </c>
      <c r="EK98" s="107">
        <v>145</v>
      </c>
      <c r="EL98" s="107">
        <v>145</v>
      </c>
      <c r="EM98" s="107">
        <v>150</v>
      </c>
      <c r="EN98" s="107">
        <v>150</v>
      </c>
      <c r="EO98" s="107">
        <v>152</v>
      </c>
      <c r="EP98" s="107">
        <v>155</v>
      </c>
      <c r="EQ98" s="107">
        <v>160</v>
      </c>
      <c r="ER98" s="107">
        <v>160</v>
      </c>
      <c r="ES98" s="107">
        <v>165</v>
      </c>
      <c r="ET98" s="107">
        <v>165</v>
      </c>
      <c r="EU98" s="107">
        <v>170</v>
      </c>
      <c r="EV98" s="107">
        <v>172</v>
      </c>
      <c r="EW98" s="107">
        <v>180</v>
      </c>
      <c r="EX98" s="107">
        <v>180</v>
      </c>
      <c r="EY98" s="107">
        <v>185</v>
      </c>
      <c r="EZ98" s="107">
        <v>185</v>
      </c>
      <c r="FA98" s="107">
        <v>190</v>
      </c>
      <c r="FB98" s="107">
        <v>210</v>
      </c>
      <c r="FC98" s="107">
        <v>215</v>
      </c>
      <c r="FD98" s="107">
        <v>220</v>
      </c>
      <c r="FE98" s="107">
        <v>230</v>
      </c>
      <c r="FF98" s="107">
        <v>236</v>
      </c>
      <c r="FG98" s="107">
        <v>240</v>
      </c>
      <c r="FH98" s="107">
        <v>245</v>
      </c>
      <c r="FI98" s="107">
        <v>250</v>
      </c>
      <c r="FJ98" s="107">
        <v>280</v>
      </c>
      <c r="FK98" s="107">
        <v>290</v>
      </c>
      <c r="FL98" s="107">
        <v>309</v>
      </c>
      <c r="FM98" s="107">
        <v>325</v>
      </c>
      <c r="FN98" s="107">
        <v>339</v>
      </c>
      <c r="FO98" s="107">
        <v>345</v>
      </c>
      <c r="FP98" s="103">
        <v>430</v>
      </c>
    </row>
    <row r="99" spans="1:172">
      <c r="A99" s="104">
        <v>98</v>
      </c>
      <c r="B99" s="107">
        <v>-734</v>
      </c>
      <c r="C99" s="107">
        <v>-673</v>
      </c>
      <c r="D99" s="107">
        <v>-455</v>
      </c>
      <c r="E99" s="107">
        <v>-454</v>
      </c>
      <c r="F99" s="107">
        <v>-453</v>
      </c>
      <c r="G99" s="107">
        <v>-435</v>
      </c>
      <c r="H99" s="107">
        <v>-355</v>
      </c>
      <c r="I99" s="107">
        <v>-348</v>
      </c>
      <c r="J99" s="107">
        <v>-330</v>
      </c>
      <c r="K99" s="107">
        <v>-330</v>
      </c>
      <c r="L99" s="107">
        <v>-325</v>
      </c>
      <c r="M99" s="107">
        <v>-325</v>
      </c>
      <c r="N99" s="107">
        <v>-315</v>
      </c>
      <c r="O99" s="107">
        <v>-310</v>
      </c>
      <c r="P99" s="107">
        <v>-305</v>
      </c>
      <c r="Q99" s="107">
        <v>-300</v>
      </c>
      <c r="R99" s="107">
        <v>-290</v>
      </c>
      <c r="S99" s="107">
        <v>-285</v>
      </c>
      <c r="T99" s="107">
        <v>-275</v>
      </c>
      <c r="U99" s="107">
        <v>-275</v>
      </c>
      <c r="V99" s="107">
        <v>-270</v>
      </c>
      <c r="W99" s="107">
        <v>-270</v>
      </c>
      <c r="X99" s="107">
        <v>-265</v>
      </c>
      <c r="Y99" s="107">
        <v>-265</v>
      </c>
      <c r="Z99" s="107">
        <v>-260</v>
      </c>
      <c r="AA99" s="107">
        <v>-255</v>
      </c>
      <c r="AB99" s="107">
        <v>-250</v>
      </c>
      <c r="AC99" s="107">
        <v>-240</v>
      </c>
      <c r="AD99" s="107">
        <v>-240</v>
      </c>
      <c r="AE99" s="107">
        <v>-235</v>
      </c>
      <c r="AF99" s="107">
        <v>-235</v>
      </c>
      <c r="AG99" s="107">
        <v>-230</v>
      </c>
      <c r="AH99" s="107">
        <v>-230</v>
      </c>
      <c r="AI99" s="107">
        <v>-230</v>
      </c>
      <c r="AJ99" s="107">
        <v>-230</v>
      </c>
      <c r="AK99" s="107">
        <v>-220</v>
      </c>
      <c r="AL99" s="107">
        <v>-220</v>
      </c>
      <c r="AM99" s="107">
        <v>-220</v>
      </c>
      <c r="AN99" s="107">
        <v>-220</v>
      </c>
      <c r="AO99" s="107">
        <v>-220</v>
      </c>
      <c r="AP99" s="107">
        <v>-215</v>
      </c>
      <c r="AQ99" s="107">
        <v>-215</v>
      </c>
      <c r="AR99" s="107">
        <v>-215</v>
      </c>
      <c r="AS99" s="107">
        <v>-215</v>
      </c>
      <c r="AT99" s="107">
        <v>-210</v>
      </c>
      <c r="AU99" s="107">
        <v>-210</v>
      </c>
      <c r="AV99" s="107">
        <v>-205</v>
      </c>
      <c r="AW99" s="107">
        <v>-205</v>
      </c>
      <c r="AX99" s="107">
        <v>-205</v>
      </c>
      <c r="AY99" s="107">
        <v>-205</v>
      </c>
      <c r="AZ99" s="107">
        <v>-200</v>
      </c>
      <c r="BA99" s="107">
        <v>-200</v>
      </c>
      <c r="BB99" s="107">
        <v>-200</v>
      </c>
      <c r="BC99" s="107">
        <v>-195</v>
      </c>
      <c r="BD99" s="107">
        <v>-195</v>
      </c>
      <c r="BE99" s="107">
        <v>-190</v>
      </c>
      <c r="BF99" s="107">
        <v>-190</v>
      </c>
      <c r="BG99" s="107">
        <v>-180</v>
      </c>
      <c r="BH99" s="107">
        <v>-175</v>
      </c>
      <c r="BI99" s="107">
        <v>-170</v>
      </c>
      <c r="BJ99" s="107">
        <v>-165</v>
      </c>
      <c r="BK99" s="107">
        <v>-165</v>
      </c>
      <c r="BL99" s="107">
        <v>-165</v>
      </c>
      <c r="BM99" s="107">
        <v>-155</v>
      </c>
      <c r="BN99" s="107">
        <v>-155</v>
      </c>
      <c r="BO99" s="107">
        <v>-150</v>
      </c>
      <c r="BP99" s="107">
        <v>-150</v>
      </c>
      <c r="BQ99" s="107">
        <v>-145</v>
      </c>
      <c r="BR99" s="107">
        <v>-140</v>
      </c>
      <c r="BS99" s="107">
        <v>-140</v>
      </c>
      <c r="BT99" s="107">
        <v>-130</v>
      </c>
      <c r="BU99" s="107">
        <v>-130</v>
      </c>
      <c r="BV99" s="107">
        <v>-125</v>
      </c>
      <c r="BW99" s="107">
        <v>-125</v>
      </c>
      <c r="BX99" s="107">
        <v>-120</v>
      </c>
      <c r="BY99" s="107">
        <v>-120</v>
      </c>
      <c r="BZ99" s="107">
        <v>-115</v>
      </c>
      <c r="CA99" s="107">
        <v>-115</v>
      </c>
      <c r="CB99" s="107">
        <v>-110</v>
      </c>
      <c r="CC99" s="107">
        <v>-95</v>
      </c>
      <c r="CD99" s="107">
        <v>-95</v>
      </c>
      <c r="CE99" s="107">
        <v>-95</v>
      </c>
      <c r="CF99" s="107">
        <v>-90</v>
      </c>
      <c r="CG99" s="107">
        <v>-85</v>
      </c>
      <c r="CH99" s="107">
        <v>-80</v>
      </c>
      <c r="CI99" s="107">
        <v>-75</v>
      </c>
      <c r="CJ99" s="107">
        <v>-70</v>
      </c>
      <c r="CK99" s="107">
        <v>-65</v>
      </c>
      <c r="CL99" s="107">
        <v>-50</v>
      </c>
      <c r="CM99" s="107">
        <v>-50</v>
      </c>
      <c r="CN99" s="107">
        <v>-40</v>
      </c>
      <c r="CO99" s="107">
        <v>-30</v>
      </c>
      <c r="CP99" s="107">
        <v>-20</v>
      </c>
      <c r="CQ99" s="107">
        <v>-20</v>
      </c>
      <c r="CR99" s="107">
        <v>-15</v>
      </c>
      <c r="CS99" s="107">
        <v>-10</v>
      </c>
      <c r="CT99" s="107">
        <v>-5</v>
      </c>
      <c r="CU99" s="106">
        <v>0</v>
      </c>
      <c r="CV99" s="107">
        <v>0</v>
      </c>
      <c r="CW99" s="107">
        <v>5</v>
      </c>
      <c r="CX99" s="107">
        <v>12</v>
      </c>
      <c r="CY99" s="107">
        <v>15</v>
      </c>
      <c r="CZ99" s="107">
        <v>15</v>
      </c>
      <c r="DA99" s="107">
        <v>15</v>
      </c>
      <c r="DB99" s="107">
        <v>20</v>
      </c>
      <c r="DC99" s="107">
        <v>35</v>
      </c>
      <c r="DD99" s="107">
        <v>35</v>
      </c>
      <c r="DE99" s="107">
        <v>35</v>
      </c>
      <c r="DF99" s="107">
        <v>45</v>
      </c>
      <c r="DG99" s="107">
        <v>50</v>
      </c>
      <c r="DH99" s="107">
        <v>50</v>
      </c>
      <c r="DI99" s="107">
        <v>50</v>
      </c>
      <c r="DJ99" s="107">
        <v>55</v>
      </c>
      <c r="DK99" s="107">
        <v>65</v>
      </c>
      <c r="DL99" s="107">
        <v>65</v>
      </c>
      <c r="DM99" s="107">
        <v>65</v>
      </c>
      <c r="DN99" s="107">
        <v>65</v>
      </c>
      <c r="DO99" s="107">
        <v>70</v>
      </c>
      <c r="DP99" s="107">
        <v>75</v>
      </c>
      <c r="DQ99" s="107">
        <v>75</v>
      </c>
      <c r="DR99" s="107">
        <v>75</v>
      </c>
      <c r="DS99" s="107">
        <v>80</v>
      </c>
      <c r="DT99" s="107">
        <v>85</v>
      </c>
      <c r="DU99" s="107">
        <v>85</v>
      </c>
      <c r="DV99" s="107">
        <v>90</v>
      </c>
      <c r="DW99" s="107">
        <v>90</v>
      </c>
      <c r="DX99" s="107">
        <v>95</v>
      </c>
      <c r="DY99" s="107">
        <v>95</v>
      </c>
      <c r="DZ99" s="107">
        <v>105</v>
      </c>
      <c r="EA99" s="107">
        <v>105</v>
      </c>
      <c r="EB99" s="107">
        <v>110</v>
      </c>
      <c r="EC99" s="107">
        <v>115</v>
      </c>
      <c r="ED99" s="107">
        <v>120</v>
      </c>
      <c r="EE99" s="107">
        <v>125</v>
      </c>
      <c r="EF99" s="107">
        <v>125</v>
      </c>
      <c r="EG99" s="107">
        <v>125</v>
      </c>
      <c r="EH99" s="107">
        <v>125</v>
      </c>
      <c r="EI99" s="107">
        <v>130</v>
      </c>
      <c r="EJ99" s="107">
        <v>140</v>
      </c>
      <c r="EK99" s="107">
        <v>140</v>
      </c>
      <c r="EL99" s="107">
        <v>140</v>
      </c>
      <c r="EM99" s="107">
        <v>145</v>
      </c>
      <c r="EN99" s="107">
        <v>145</v>
      </c>
      <c r="EO99" s="107">
        <v>147</v>
      </c>
      <c r="EP99" s="107">
        <v>150</v>
      </c>
      <c r="EQ99" s="107">
        <v>155</v>
      </c>
      <c r="ER99" s="107">
        <v>155</v>
      </c>
      <c r="ES99" s="107">
        <v>160</v>
      </c>
      <c r="ET99" s="107">
        <v>160</v>
      </c>
      <c r="EU99" s="107">
        <v>165</v>
      </c>
      <c r="EV99" s="107">
        <v>167</v>
      </c>
      <c r="EW99" s="107">
        <v>175</v>
      </c>
      <c r="EX99" s="107">
        <v>175</v>
      </c>
      <c r="EY99" s="107">
        <v>180</v>
      </c>
      <c r="EZ99" s="107">
        <v>180</v>
      </c>
      <c r="FA99" s="107">
        <v>185</v>
      </c>
      <c r="FB99" s="107">
        <v>205</v>
      </c>
      <c r="FC99" s="107">
        <v>210</v>
      </c>
      <c r="FD99" s="107">
        <v>215</v>
      </c>
      <c r="FE99" s="107">
        <v>225</v>
      </c>
      <c r="FF99" s="107">
        <v>231</v>
      </c>
      <c r="FG99" s="107">
        <v>235</v>
      </c>
      <c r="FH99" s="107">
        <v>240</v>
      </c>
      <c r="FI99" s="107">
        <v>245</v>
      </c>
      <c r="FJ99" s="107">
        <v>275</v>
      </c>
      <c r="FK99" s="107">
        <v>285</v>
      </c>
      <c r="FL99" s="107">
        <v>304</v>
      </c>
      <c r="FM99" s="107">
        <v>320</v>
      </c>
      <c r="FN99" s="107">
        <v>334</v>
      </c>
      <c r="FO99" s="107">
        <v>340</v>
      </c>
      <c r="FP99" s="103">
        <v>425</v>
      </c>
    </row>
    <row r="100" spans="1:172">
      <c r="A100" s="104">
        <v>99</v>
      </c>
      <c r="B100" s="107">
        <v>-734</v>
      </c>
      <c r="C100" s="107">
        <v>-673</v>
      </c>
      <c r="D100" s="107">
        <v>-455</v>
      </c>
      <c r="E100" s="107">
        <v>-454</v>
      </c>
      <c r="F100" s="107">
        <v>-453</v>
      </c>
      <c r="G100" s="107">
        <v>-435</v>
      </c>
      <c r="H100" s="107">
        <v>-355</v>
      </c>
      <c r="I100" s="107">
        <v>-348</v>
      </c>
      <c r="J100" s="107">
        <v>-330</v>
      </c>
      <c r="K100" s="107">
        <v>-330</v>
      </c>
      <c r="L100" s="107">
        <v>-325</v>
      </c>
      <c r="M100" s="107">
        <v>-325</v>
      </c>
      <c r="N100" s="107">
        <v>-315</v>
      </c>
      <c r="O100" s="107">
        <v>-310</v>
      </c>
      <c r="P100" s="107">
        <v>-305</v>
      </c>
      <c r="Q100" s="107">
        <v>-300</v>
      </c>
      <c r="R100" s="107">
        <v>-290</v>
      </c>
      <c r="S100" s="107">
        <v>-285</v>
      </c>
      <c r="T100" s="107">
        <v>-275</v>
      </c>
      <c r="U100" s="107">
        <v>-275</v>
      </c>
      <c r="V100" s="107">
        <v>-270</v>
      </c>
      <c r="W100" s="107">
        <v>-270</v>
      </c>
      <c r="X100" s="107">
        <v>-265</v>
      </c>
      <c r="Y100" s="107">
        <v>-265</v>
      </c>
      <c r="Z100" s="107">
        <v>-260</v>
      </c>
      <c r="AA100" s="107">
        <v>-255</v>
      </c>
      <c r="AB100" s="107">
        <v>-250</v>
      </c>
      <c r="AC100" s="107">
        <v>-240</v>
      </c>
      <c r="AD100" s="107">
        <v>-240</v>
      </c>
      <c r="AE100" s="107">
        <v>-235</v>
      </c>
      <c r="AF100" s="107">
        <v>-235</v>
      </c>
      <c r="AG100" s="107">
        <v>-230</v>
      </c>
      <c r="AH100" s="107">
        <v>-230</v>
      </c>
      <c r="AI100" s="107">
        <v>-230</v>
      </c>
      <c r="AJ100" s="107">
        <v>-230</v>
      </c>
      <c r="AK100" s="107">
        <v>-220</v>
      </c>
      <c r="AL100" s="107">
        <v>-220</v>
      </c>
      <c r="AM100" s="107">
        <v>-220</v>
      </c>
      <c r="AN100" s="107">
        <v>-220</v>
      </c>
      <c r="AO100" s="107">
        <v>-220</v>
      </c>
      <c r="AP100" s="107">
        <v>-215</v>
      </c>
      <c r="AQ100" s="107">
        <v>-215</v>
      </c>
      <c r="AR100" s="107">
        <v>-215</v>
      </c>
      <c r="AS100" s="107">
        <v>-215</v>
      </c>
      <c r="AT100" s="107">
        <v>-210</v>
      </c>
      <c r="AU100" s="107">
        <v>-210</v>
      </c>
      <c r="AV100" s="107">
        <v>-205</v>
      </c>
      <c r="AW100" s="107">
        <v>-205</v>
      </c>
      <c r="AX100" s="107">
        <v>-205</v>
      </c>
      <c r="AY100" s="107">
        <v>-205</v>
      </c>
      <c r="AZ100" s="107">
        <v>-200</v>
      </c>
      <c r="BA100" s="107">
        <v>-200</v>
      </c>
      <c r="BB100" s="107">
        <v>-200</v>
      </c>
      <c r="BC100" s="107">
        <v>-195</v>
      </c>
      <c r="BD100" s="107">
        <v>-195</v>
      </c>
      <c r="BE100" s="107">
        <v>-190</v>
      </c>
      <c r="BF100" s="107">
        <v>-190</v>
      </c>
      <c r="BG100" s="107">
        <v>-180</v>
      </c>
      <c r="BH100" s="107">
        <v>-175</v>
      </c>
      <c r="BI100" s="107">
        <v>-170</v>
      </c>
      <c r="BJ100" s="107">
        <v>-165</v>
      </c>
      <c r="BK100" s="107">
        <v>-165</v>
      </c>
      <c r="BL100" s="107">
        <v>-165</v>
      </c>
      <c r="BM100" s="107">
        <v>-155</v>
      </c>
      <c r="BN100" s="107">
        <v>-155</v>
      </c>
      <c r="BO100" s="107">
        <v>-150</v>
      </c>
      <c r="BP100" s="107">
        <v>-150</v>
      </c>
      <c r="BQ100" s="107">
        <v>-145</v>
      </c>
      <c r="BR100" s="107">
        <v>-140</v>
      </c>
      <c r="BS100" s="107">
        <v>-140</v>
      </c>
      <c r="BT100" s="107">
        <v>-130</v>
      </c>
      <c r="BU100" s="107">
        <v>-130</v>
      </c>
      <c r="BV100" s="107">
        <v>-125</v>
      </c>
      <c r="BW100" s="107">
        <v>-125</v>
      </c>
      <c r="BX100" s="107">
        <v>-120</v>
      </c>
      <c r="BY100" s="107">
        <v>-120</v>
      </c>
      <c r="BZ100" s="107">
        <v>-115</v>
      </c>
      <c r="CA100" s="107">
        <v>-115</v>
      </c>
      <c r="CB100" s="107">
        <v>-110</v>
      </c>
      <c r="CC100" s="107">
        <v>-95</v>
      </c>
      <c r="CD100" s="107">
        <v>-95</v>
      </c>
      <c r="CE100" s="107">
        <v>-95</v>
      </c>
      <c r="CF100" s="107">
        <v>-90</v>
      </c>
      <c r="CG100" s="107">
        <v>-85</v>
      </c>
      <c r="CH100" s="107">
        <v>-80</v>
      </c>
      <c r="CI100" s="107">
        <v>-75</v>
      </c>
      <c r="CJ100" s="107">
        <v>-70</v>
      </c>
      <c r="CK100" s="107">
        <v>-65</v>
      </c>
      <c r="CL100" s="107">
        <v>-50</v>
      </c>
      <c r="CM100" s="107">
        <v>-50</v>
      </c>
      <c r="CN100" s="107">
        <v>-40</v>
      </c>
      <c r="CO100" s="107">
        <v>-30</v>
      </c>
      <c r="CP100" s="107">
        <v>-20</v>
      </c>
      <c r="CQ100" s="107">
        <v>-20</v>
      </c>
      <c r="CR100" s="107">
        <v>-15</v>
      </c>
      <c r="CS100" s="107">
        <v>-10</v>
      </c>
      <c r="CT100" s="107">
        <v>-5</v>
      </c>
      <c r="CU100" s="107">
        <v>0</v>
      </c>
      <c r="CV100" s="106">
        <v>0</v>
      </c>
      <c r="CW100" s="107">
        <v>5</v>
      </c>
      <c r="CX100" s="107">
        <v>12</v>
      </c>
      <c r="CY100" s="107">
        <v>15</v>
      </c>
      <c r="CZ100" s="107">
        <v>15</v>
      </c>
      <c r="DA100" s="107">
        <v>15</v>
      </c>
      <c r="DB100" s="107">
        <v>20</v>
      </c>
      <c r="DC100" s="107">
        <v>35</v>
      </c>
      <c r="DD100" s="107">
        <v>35</v>
      </c>
      <c r="DE100" s="107">
        <v>35</v>
      </c>
      <c r="DF100" s="107">
        <v>45</v>
      </c>
      <c r="DG100" s="107">
        <v>50</v>
      </c>
      <c r="DH100" s="107">
        <v>50</v>
      </c>
      <c r="DI100" s="107">
        <v>50</v>
      </c>
      <c r="DJ100" s="107">
        <v>55</v>
      </c>
      <c r="DK100" s="107">
        <v>65</v>
      </c>
      <c r="DL100" s="107">
        <v>65</v>
      </c>
      <c r="DM100" s="107">
        <v>65</v>
      </c>
      <c r="DN100" s="107">
        <v>65</v>
      </c>
      <c r="DO100" s="107">
        <v>70</v>
      </c>
      <c r="DP100" s="107">
        <v>75</v>
      </c>
      <c r="DQ100" s="107">
        <v>75</v>
      </c>
      <c r="DR100" s="107">
        <v>75</v>
      </c>
      <c r="DS100" s="107">
        <v>80</v>
      </c>
      <c r="DT100" s="107">
        <v>85</v>
      </c>
      <c r="DU100" s="107">
        <v>85</v>
      </c>
      <c r="DV100" s="107">
        <v>90</v>
      </c>
      <c r="DW100" s="107">
        <v>90</v>
      </c>
      <c r="DX100" s="107">
        <v>95</v>
      </c>
      <c r="DY100" s="107">
        <v>95</v>
      </c>
      <c r="DZ100" s="107">
        <v>105</v>
      </c>
      <c r="EA100" s="107">
        <v>105</v>
      </c>
      <c r="EB100" s="107">
        <v>110</v>
      </c>
      <c r="EC100" s="107">
        <v>115</v>
      </c>
      <c r="ED100" s="107">
        <v>120</v>
      </c>
      <c r="EE100" s="107">
        <v>125</v>
      </c>
      <c r="EF100" s="107">
        <v>125</v>
      </c>
      <c r="EG100" s="107">
        <v>125</v>
      </c>
      <c r="EH100" s="107">
        <v>125</v>
      </c>
      <c r="EI100" s="107">
        <v>130</v>
      </c>
      <c r="EJ100" s="107">
        <v>140</v>
      </c>
      <c r="EK100" s="107">
        <v>140</v>
      </c>
      <c r="EL100" s="107">
        <v>140</v>
      </c>
      <c r="EM100" s="107">
        <v>145</v>
      </c>
      <c r="EN100" s="107">
        <v>145</v>
      </c>
      <c r="EO100" s="107">
        <v>147</v>
      </c>
      <c r="EP100" s="107">
        <v>150</v>
      </c>
      <c r="EQ100" s="107">
        <v>155</v>
      </c>
      <c r="ER100" s="107">
        <v>155</v>
      </c>
      <c r="ES100" s="107">
        <v>160</v>
      </c>
      <c r="ET100" s="107">
        <v>160</v>
      </c>
      <c r="EU100" s="107">
        <v>165</v>
      </c>
      <c r="EV100" s="107">
        <v>167</v>
      </c>
      <c r="EW100" s="107">
        <v>175</v>
      </c>
      <c r="EX100" s="107">
        <v>175</v>
      </c>
      <c r="EY100" s="107">
        <v>180</v>
      </c>
      <c r="EZ100" s="107">
        <v>180</v>
      </c>
      <c r="FA100" s="107">
        <v>185</v>
      </c>
      <c r="FB100" s="107">
        <v>205</v>
      </c>
      <c r="FC100" s="107">
        <v>210</v>
      </c>
      <c r="FD100" s="107">
        <v>215</v>
      </c>
      <c r="FE100" s="107">
        <v>225</v>
      </c>
      <c r="FF100" s="107">
        <v>231</v>
      </c>
      <c r="FG100" s="107">
        <v>235</v>
      </c>
      <c r="FH100" s="107">
        <v>240</v>
      </c>
      <c r="FI100" s="107">
        <v>245</v>
      </c>
      <c r="FJ100" s="107">
        <v>275</v>
      </c>
      <c r="FK100" s="107">
        <v>285</v>
      </c>
      <c r="FL100" s="107">
        <v>304</v>
      </c>
      <c r="FM100" s="107">
        <v>320</v>
      </c>
      <c r="FN100" s="107">
        <v>334</v>
      </c>
      <c r="FO100" s="107">
        <v>340</v>
      </c>
      <c r="FP100" s="103">
        <v>425</v>
      </c>
    </row>
    <row r="101" spans="1:172">
      <c r="A101" s="104">
        <v>100</v>
      </c>
      <c r="B101" s="107">
        <v>-739</v>
      </c>
      <c r="C101" s="107">
        <v>-678</v>
      </c>
      <c r="D101" s="107">
        <v>-460</v>
      </c>
      <c r="E101" s="107">
        <v>-459</v>
      </c>
      <c r="F101" s="107">
        <v>-458</v>
      </c>
      <c r="G101" s="107">
        <v>-440</v>
      </c>
      <c r="H101" s="107">
        <v>-360</v>
      </c>
      <c r="I101" s="107">
        <v>-353</v>
      </c>
      <c r="J101" s="107">
        <v>-335</v>
      </c>
      <c r="K101" s="107">
        <v>-335</v>
      </c>
      <c r="L101" s="107">
        <v>-330</v>
      </c>
      <c r="M101" s="107">
        <v>-330</v>
      </c>
      <c r="N101" s="107">
        <v>-320</v>
      </c>
      <c r="O101" s="107">
        <v>-315</v>
      </c>
      <c r="P101" s="107">
        <v>-310</v>
      </c>
      <c r="Q101" s="107">
        <v>-305</v>
      </c>
      <c r="R101" s="107">
        <v>-295</v>
      </c>
      <c r="S101" s="107">
        <v>-290</v>
      </c>
      <c r="T101" s="107">
        <v>-280</v>
      </c>
      <c r="U101" s="107">
        <v>-280</v>
      </c>
      <c r="V101" s="107">
        <v>-275</v>
      </c>
      <c r="W101" s="107">
        <v>-275</v>
      </c>
      <c r="X101" s="107">
        <v>-270</v>
      </c>
      <c r="Y101" s="107">
        <v>-270</v>
      </c>
      <c r="Z101" s="107">
        <v>-265</v>
      </c>
      <c r="AA101" s="107">
        <v>-260</v>
      </c>
      <c r="AB101" s="107">
        <v>-255</v>
      </c>
      <c r="AC101" s="107">
        <v>-245</v>
      </c>
      <c r="AD101" s="107">
        <v>-245</v>
      </c>
      <c r="AE101" s="107">
        <v>-240</v>
      </c>
      <c r="AF101" s="107">
        <v>-240</v>
      </c>
      <c r="AG101" s="107">
        <v>-235</v>
      </c>
      <c r="AH101" s="107">
        <v>-235</v>
      </c>
      <c r="AI101" s="107">
        <v>-235</v>
      </c>
      <c r="AJ101" s="107">
        <v>-235</v>
      </c>
      <c r="AK101" s="107">
        <v>-225</v>
      </c>
      <c r="AL101" s="107">
        <v>-225</v>
      </c>
      <c r="AM101" s="107">
        <v>-225</v>
      </c>
      <c r="AN101" s="107">
        <v>-225</v>
      </c>
      <c r="AO101" s="107">
        <v>-225</v>
      </c>
      <c r="AP101" s="107">
        <v>-220</v>
      </c>
      <c r="AQ101" s="107">
        <v>-220</v>
      </c>
      <c r="AR101" s="107">
        <v>-220</v>
      </c>
      <c r="AS101" s="107">
        <v>-220</v>
      </c>
      <c r="AT101" s="107">
        <v>-215</v>
      </c>
      <c r="AU101" s="107">
        <v>-215</v>
      </c>
      <c r="AV101" s="107">
        <v>-210</v>
      </c>
      <c r="AW101" s="107">
        <v>-210</v>
      </c>
      <c r="AX101" s="107">
        <v>-210</v>
      </c>
      <c r="AY101" s="107">
        <v>-210</v>
      </c>
      <c r="AZ101" s="107">
        <v>-205</v>
      </c>
      <c r="BA101" s="107">
        <v>-205</v>
      </c>
      <c r="BB101" s="107">
        <v>-205</v>
      </c>
      <c r="BC101" s="107">
        <v>-200</v>
      </c>
      <c r="BD101" s="107">
        <v>-200</v>
      </c>
      <c r="BE101" s="107">
        <v>-195</v>
      </c>
      <c r="BF101" s="107">
        <v>-195</v>
      </c>
      <c r="BG101" s="107">
        <v>-185</v>
      </c>
      <c r="BH101" s="107">
        <v>-180</v>
      </c>
      <c r="BI101" s="107">
        <v>-175</v>
      </c>
      <c r="BJ101" s="107">
        <v>-170</v>
      </c>
      <c r="BK101" s="107">
        <v>-170</v>
      </c>
      <c r="BL101" s="107">
        <v>-170</v>
      </c>
      <c r="BM101" s="107">
        <v>-160</v>
      </c>
      <c r="BN101" s="107">
        <v>-160</v>
      </c>
      <c r="BO101" s="107">
        <v>-155</v>
      </c>
      <c r="BP101" s="107">
        <v>-155</v>
      </c>
      <c r="BQ101" s="107">
        <v>-150</v>
      </c>
      <c r="BR101" s="107">
        <v>-145</v>
      </c>
      <c r="BS101" s="107">
        <v>-145</v>
      </c>
      <c r="BT101" s="107">
        <v>-135</v>
      </c>
      <c r="BU101" s="107">
        <v>-135</v>
      </c>
      <c r="BV101" s="107">
        <v>-130</v>
      </c>
      <c r="BW101" s="107">
        <v>-130</v>
      </c>
      <c r="BX101" s="107">
        <v>-125</v>
      </c>
      <c r="BY101" s="107">
        <v>-125</v>
      </c>
      <c r="BZ101" s="107">
        <v>-120</v>
      </c>
      <c r="CA101" s="107">
        <v>-120</v>
      </c>
      <c r="CB101" s="107">
        <v>-115</v>
      </c>
      <c r="CC101" s="107">
        <v>-100</v>
      </c>
      <c r="CD101" s="107">
        <v>-100</v>
      </c>
      <c r="CE101" s="107">
        <v>-100</v>
      </c>
      <c r="CF101" s="107">
        <v>-95</v>
      </c>
      <c r="CG101" s="107">
        <v>-90</v>
      </c>
      <c r="CH101" s="107">
        <v>-85</v>
      </c>
      <c r="CI101" s="107">
        <v>-80</v>
      </c>
      <c r="CJ101" s="107">
        <v>-75</v>
      </c>
      <c r="CK101" s="107">
        <v>-70</v>
      </c>
      <c r="CL101" s="107">
        <v>-55</v>
      </c>
      <c r="CM101" s="107">
        <v>-55</v>
      </c>
      <c r="CN101" s="107">
        <v>-45</v>
      </c>
      <c r="CO101" s="107">
        <v>-35</v>
      </c>
      <c r="CP101" s="107">
        <v>-25</v>
      </c>
      <c r="CQ101" s="107">
        <v>-25</v>
      </c>
      <c r="CR101" s="107">
        <v>-20</v>
      </c>
      <c r="CS101" s="107">
        <v>-15</v>
      </c>
      <c r="CT101" s="107">
        <v>-10</v>
      </c>
      <c r="CU101" s="107">
        <v>-5</v>
      </c>
      <c r="CV101" s="107">
        <v>-5</v>
      </c>
      <c r="CW101" s="106">
        <v>0</v>
      </c>
      <c r="CX101" s="107">
        <v>7</v>
      </c>
      <c r="CY101" s="107">
        <v>10</v>
      </c>
      <c r="CZ101" s="107">
        <v>10</v>
      </c>
      <c r="DA101" s="107">
        <v>10</v>
      </c>
      <c r="DB101" s="107">
        <v>15</v>
      </c>
      <c r="DC101" s="107">
        <v>30</v>
      </c>
      <c r="DD101" s="107">
        <v>30</v>
      </c>
      <c r="DE101" s="107">
        <v>30</v>
      </c>
      <c r="DF101" s="107">
        <v>40</v>
      </c>
      <c r="DG101" s="107">
        <v>45</v>
      </c>
      <c r="DH101" s="107">
        <v>45</v>
      </c>
      <c r="DI101" s="107">
        <v>45</v>
      </c>
      <c r="DJ101" s="107">
        <v>50</v>
      </c>
      <c r="DK101" s="107">
        <v>60</v>
      </c>
      <c r="DL101" s="107">
        <v>60</v>
      </c>
      <c r="DM101" s="107">
        <v>60</v>
      </c>
      <c r="DN101" s="107">
        <v>60</v>
      </c>
      <c r="DO101" s="107">
        <v>65</v>
      </c>
      <c r="DP101" s="107">
        <v>70</v>
      </c>
      <c r="DQ101" s="107">
        <v>70</v>
      </c>
      <c r="DR101" s="107">
        <v>70</v>
      </c>
      <c r="DS101" s="107">
        <v>75</v>
      </c>
      <c r="DT101" s="107">
        <v>80</v>
      </c>
      <c r="DU101" s="107">
        <v>80</v>
      </c>
      <c r="DV101" s="107">
        <v>85</v>
      </c>
      <c r="DW101" s="107">
        <v>85</v>
      </c>
      <c r="DX101" s="107">
        <v>90</v>
      </c>
      <c r="DY101" s="107">
        <v>90</v>
      </c>
      <c r="DZ101" s="107">
        <v>100</v>
      </c>
      <c r="EA101" s="107">
        <v>100</v>
      </c>
      <c r="EB101" s="107">
        <v>105</v>
      </c>
      <c r="EC101" s="107">
        <v>110</v>
      </c>
      <c r="ED101" s="107">
        <v>115</v>
      </c>
      <c r="EE101" s="107">
        <v>120</v>
      </c>
      <c r="EF101" s="107">
        <v>120</v>
      </c>
      <c r="EG101" s="107">
        <v>120</v>
      </c>
      <c r="EH101" s="107">
        <v>120</v>
      </c>
      <c r="EI101" s="107">
        <v>125</v>
      </c>
      <c r="EJ101" s="107">
        <v>135</v>
      </c>
      <c r="EK101" s="107">
        <v>135</v>
      </c>
      <c r="EL101" s="107">
        <v>135</v>
      </c>
      <c r="EM101" s="107">
        <v>140</v>
      </c>
      <c r="EN101" s="107">
        <v>140</v>
      </c>
      <c r="EO101" s="107">
        <v>142</v>
      </c>
      <c r="EP101" s="107">
        <v>145</v>
      </c>
      <c r="EQ101" s="107">
        <v>150</v>
      </c>
      <c r="ER101" s="107">
        <v>150</v>
      </c>
      <c r="ES101" s="107">
        <v>155</v>
      </c>
      <c r="ET101" s="107">
        <v>155</v>
      </c>
      <c r="EU101" s="107">
        <v>160</v>
      </c>
      <c r="EV101" s="107">
        <v>162</v>
      </c>
      <c r="EW101" s="107">
        <v>170</v>
      </c>
      <c r="EX101" s="107">
        <v>170</v>
      </c>
      <c r="EY101" s="107">
        <v>175</v>
      </c>
      <c r="EZ101" s="107">
        <v>175</v>
      </c>
      <c r="FA101" s="107">
        <v>180</v>
      </c>
      <c r="FB101" s="107">
        <v>200</v>
      </c>
      <c r="FC101" s="107">
        <v>205</v>
      </c>
      <c r="FD101" s="107">
        <v>210</v>
      </c>
      <c r="FE101" s="107">
        <v>220</v>
      </c>
      <c r="FF101" s="107">
        <v>226</v>
      </c>
      <c r="FG101" s="107">
        <v>230</v>
      </c>
      <c r="FH101" s="107">
        <v>235</v>
      </c>
      <c r="FI101" s="107">
        <v>240</v>
      </c>
      <c r="FJ101" s="107">
        <v>270</v>
      </c>
      <c r="FK101" s="107">
        <v>280</v>
      </c>
      <c r="FL101" s="107">
        <v>299</v>
      </c>
      <c r="FM101" s="107">
        <v>315</v>
      </c>
      <c r="FN101" s="107">
        <v>329</v>
      </c>
      <c r="FO101" s="107">
        <v>335</v>
      </c>
      <c r="FP101" s="103">
        <v>420</v>
      </c>
    </row>
    <row r="102" spans="1:172">
      <c r="A102" s="104">
        <v>101</v>
      </c>
      <c r="B102" s="107">
        <v>-746</v>
      </c>
      <c r="C102" s="107">
        <v>-685</v>
      </c>
      <c r="D102" s="107">
        <v>-467</v>
      </c>
      <c r="E102" s="107">
        <v>-466</v>
      </c>
      <c r="F102" s="107">
        <v>-465</v>
      </c>
      <c r="G102" s="107">
        <v>-447</v>
      </c>
      <c r="H102" s="107">
        <v>-367</v>
      </c>
      <c r="I102" s="107">
        <v>-360</v>
      </c>
      <c r="J102" s="107">
        <v>-342</v>
      </c>
      <c r="K102" s="107">
        <v>-342</v>
      </c>
      <c r="L102" s="107">
        <v>-337</v>
      </c>
      <c r="M102" s="107">
        <v>-337</v>
      </c>
      <c r="N102" s="107">
        <v>-327</v>
      </c>
      <c r="O102" s="107">
        <v>-322</v>
      </c>
      <c r="P102" s="107">
        <v>-317</v>
      </c>
      <c r="Q102" s="107">
        <v>-312</v>
      </c>
      <c r="R102" s="107">
        <v>-302</v>
      </c>
      <c r="S102" s="107">
        <v>-297</v>
      </c>
      <c r="T102" s="107">
        <v>-287</v>
      </c>
      <c r="U102" s="107">
        <v>-287</v>
      </c>
      <c r="V102" s="107">
        <v>-282</v>
      </c>
      <c r="W102" s="107">
        <v>-282</v>
      </c>
      <c r="X102" s="107">
        <v>-277</v>
      </c>
      <c r="Y102" s="107">
        <v>-277</v>
      </c>
      <c r="Z102" s="107">
        <v>-272</v>
      </c>
      <c r="AA102" s="107">
        <v>-267</v>
      </c>
      <c r="AB102" s="107">
        <v>-262</v>
      </c>
      <c r="AC102" s="107">
        <v>-252</v>
      </c>
      <c r="AD102" s="107">
        <v>-252</v>
      </c>
      <c r="AE102" s="107">
        <v>-247</v>
      </c>
      <c r="AF102" s="107">
        <v>-247</v>
      </c>
      <c r="AG102" s="107">
        <v>-242</v>
      </c>
      <c r="AH102" s="107">
        <v>-242</v>
      </c>
      <c r="AI102" s="107">
        <v>-242</v>
      </c>
      <c r="AJ102" s="107">
        <v>-242</v>
      </c>
      <c r="AK102" s="107">
        <v>-232</v>
      </c>
      <c r="AL102" s="107">
        <v>-232</v>
      </c>
      <c r="AM102" s="107">
        <v>-232</v>
      </c>
      <c r="AN102" s="107">
        <v>-232</v>
      </c>
      <c r="AO102" s="107">
        <v>-232</v>
      </c>
      <c r="AP102" s="107">
        <v>-227</v>
      </c>
      <c r="AQ102" s="107">
        <v>-227</v>
      </c>
      <c r="AR102" s="107">
        <v>-227</v>
      </c>
      <c r="AS102" s="107">
        <v>-227</v>
      </c>
      <c r="AT102" s="107">
        <v>-222</v>
      </c>
      <c r="AU102" s="107">
        <v>-222</v>
      </c>
      <c r="AV102" s="107">
        <v>-217</v>
      </c>
      <c r="AW102" s="107">
        <v>-217</v>
      </c>
      <c r="AX102" s="107">
        <v>-217</v>
      </c>
      <c r="AY102" s="107">
        <v>-217</v>
      </c>
      <c r="AZ102" s="107">
        <v>-212</v>
      </c>
      <c r="BA102" s="107">
        <v>-212</v>
      </c>
      <c r="BB102" s="107">
        <v>-212</v>
      </c>
      <c r="BC102" s="107">
        <v>-207</v>
      </c>
      <c r="BD102" s="107">
        <v>-207</v>
      </c>
      <c r="BE102" s="107">
        <v>-202</v>
      </c>
      <c r="BF102" s="107">
        <v>-202</v>
      </c>
      <c r="BG102" s="107">
        <v>-192</v>
      </c>
      <c r="BH102" s="107">
        <v>-187</v>
      </c>
      <c r="BI102" s="107">
        <v>-182</v>
      </c>
      <c r="BJ102" s="107">
        <v>-177</v>
      </c>
      <c r="BK102" s="107">
        <v>-177</v>
      </c>
      <c r="BL102" s="107">
        <v>-177</v>
      </c>
      <c r="BM102" s="107">
        <v>-167</v>
      </c>
      <c r="BN102" s="107">
        <v>-167</v>
      </c>
      <c r="BO102" s="107">
        <v>-162</v>
      </c>
      <c r="BP102" s="107">
        <v>-162</v>
      </c>
      <c r="BQ102" s="107">
        <v>-157</v>
      </c>
      <c r="BR102" s="107">
        <v>-152</v>
      </c>
      <c r="BS102" s="107">
        <v>-152</v>
      </c>
      <c r="BT102" s="107">
        <v>-142</v>
      </c>
      <c r="BU102" s="107">
        <v>-142</v>
      </c>
      <c r="BV102" s="107">
        <v>-137</v>
      </c>
      <c r="BW102" s="107">
        <v>-137</v>
      </c>
      <c r="BX102" s="107">
        <v>-132</v>
      </c>
      <c r="BY102" s="107">
        <v>-132</v>
      </c>
      <c r="BZ102" s="107">
        <v>-127</v>
      </c>
      <c r="CA102" s="107">
        <v>-127</v>
      </c>
      <c r="CB102" s="107">
        <v>-122</v>
      </c>
      <c r="CC102" s="107">
        <v>-107</v>
      </c>
      <c r="CD102" s="107">
        <v>-107</v>
      </c>
      <c r="CE102" s="107">
        <v>-107</v>
      </c>
      <c r="CF102" s="107">
        <v>-102</v>
      </c>
      <c r="CG102" s="107">
        <v>-97</v>
      </c>
      <c r="CH102" s="107">
        <v>-92</v>
      </c>
      <c r="CI102" s="107">
        <v>-87</v>
      </c>
      <c r="CJ102" s="107">
        <v>-82</v>
      </c>
      <c r="CK102" s="107">
        <v>-77</v>
      </c>
      <c r="CL102" s="107">
        <v>-62</v>
      </c>
      <c r="CM102" s="107">
        <v>-62</v>
      </c>
      <c r="CN102" s="107">
        <v>-52</v>
      </c>
      <c r="CO102" s="107">
        <v>-42</v>
      </c>
      <c r="CP102" s="107">
        <v>-32</v>
      </c>
      <c r="CQ102" s="107">
        <v>-32</v>
      </c>
      <c r="CR102" s="107">
        <v>-27</v>
      </c>
      <c r="CS102" s="107">
        <v>-22</v>
      </c>
      <c r="CT102" s="107">
        <v>-17</v>
      </c>
      <c r="CU102" s="107">
        <v>-12</v>
      </c>
      <c r="CV102" s="107">
        <v>-12</v>
      </c>
      <c r="CW102" s="107">
        <v>-7</v>
      </c>
      <c r="CX102" s="106">
        <v>0</v>
      </c>
      <c r="CY102" s="107">
        <v>3</v>
      </c>
      <c r="CZ102" s="107">
        <v>3</v>
      </c>
      <c r="DA102" s="107">
        <v>3</v>
      </c>
      <c r="DB102" s="107">
        <v>8</v>
      </c>
      <c r="DC102" s="107">
        <v>23</v>
      </c>
      <c r="DD102" s="107">
        <v>23</v>
      </c>
      <c r="DE102" s="107">
        <v>23</v>
      </c>
      <c r="DF102" s="107">
        <v>33</v>
      </c>
      <c r="DG102" s="107">
        <v>38</v>
      </c>
      <c r="DH102" s="107">
        <v>38</v>
      </c>
      <c r="DI102" s="107">
        <v>38</v>
      </c>
      <c r="DJ102" s="107">
        <v>43</v>
      </c>
      <c r="DK102" s="107">
        <v>53</v>
      </c>
      <c r="DL102" s="107">
        <v>53</v>
      </c>
      <c r="DM102" s="107">
        <v>53</v>
      </c>
      <c r="DN102" s="107">
        <v>53</v>
      </c>
      <c r="DO102" s="107">
        <v>58</v>
      </c>
      <c r="DP102" s="107">
        <v>63</v>
      </c>
      <c r="DQ102" s="107">
        <v>63</v>
      </c>
      <c r="DR102" s="107">
        <v>63</v>
      </c>
      <c r="DS102" s="107">
        <v>68</v>
      </c>
      <c r="DT102" s="107">
        <v>73</v>
      </c>
      <c r="DU102" s="107">
        <v>73</v>
      </c>
      <c r="DV102" s="107">
        <v>78</v>
      </c>
      <c r="DW102" s="107">
        <v>78</v>
      </c>
      <c r="DX102" s="107">
        <v>83</v>
      </c>
      <c r="DY102" s="107">
        <v>83</v>
      </c>
      <c r="DZ102" s="107">
        <v>93</v>
      </c>
      <c r="EA102" s="107">
        <v>93</v>
      </c>
      <c r="EB102" s="107">
        <v>98</v>
      </c>
      <c r="EC102" s="107">
        <v>103</v>
      </c>
      <c r="ED102" s="107">
        <v>108</v>
      </c>
      <c r="EE102" s="107">
        <v>113</v>
      </c>
      <c r="EF102" s="107">
        <v>113</v>
      </c>
      <c r="EG102" s="107">
        <v>113</v>
      </c>
      <c r="EH102" s="107">
        <v>113</v>
      </c>
      <c r="EI102" s="107">
        <v>118</v>
      </c>
      <c r="EJ102" s="107">
        <v>128</v>
      </c>
      <c r="EK102" s="107">
        <v>128</v>
      </c>
      <c r="EL102" s="107">
        <v>128</v>
      </c>
      <c r="EM102" s="107">
        <v>133</v>
      </c>
      <c r="EN102" s="107">
        <v>133</v>
      </c>
      <c r="EO102" s="107">
        <v>135</v>
      </c>
      <c r="EP102" s="107">
        <v>138</v>
      </c>
      <c r="EQ102" s="107">
        <v>143</v>
      </c>
      <c r="ER102" s="107">
        <v>143</v>
      </c>
      <c r="ES102" s="107">
        <v>148</v>
      </c>
      <c r="ET102" s="107">
        <v>148</v>
      </c>
      <c r="EU102" s="107">
        <v>153</v>
      </c>
      <c r="EV102" s="107">
        <v>155</v>
      </c>
      <c r="EW102" s="107">
        <v>163</v>
      </c>
      <c r="EX102" s="107">
        <v>163</v>
      </c>
      <c r="EY102" s="107">
        <v>168</v>
      </c>
      <c r="EZ102" s="107">
        <v>168</v>
      </c>
      <c r="FA102" s="107">
        <v>173</v>
      </c>
      <c r="FB102" s="107">
        <v>193</v>
      </c>
      <c r="FC102" s="107">
        <v>198</v>
      </c>
      <c r="FD102" s="107">
        <v>203</v>
      </c>
      <c r="FE102" s="107">
        <v>213</v>
      </c>
      <c r="FF102" s="107">
        <v>219</v>
      </c>
      <c r="FG102" s="107">
        <v>223</v>
      </c>
      <c r="FH102" s="107">
        <v>228</v>
      </c>
      <c r="FI102" s="107">
        <v>233</v>
      </c>
      <c r="FJ102" s="107">
        <v>263</v>
      </c>
      <c r="FK102" s="107">
        <v>273</v>
      </c>
      <c r="FL102" s="107">
        <v>292</v>
      </c>
      <c r="FM102" s="107">
        <v>308</v>
      </c>
      <c r="FN102" s="107">
        <v>322</v>
      </c>
      <c r="FO102" s="107">
        <v>328</v>
      </c>
      <c r="FP102" s="103">
        <v>413</v>
      </c>
    </row>
    <row r="103" spans="1:172">
      <c r="A103" s="104">
        <v>102</v>
      </c>
      <c r="B103" s="107">
        <v>-749</v>
      </c>
      <c r="C103" s="107">
        <v>-688</v>
      </c>
      <c r="D103" s="107">
        <v>-470</v>
      </c>
      <c r="E103" s="107">
        <v>-469</v>
      </c>
      <c r="F103" s="107">
        <v>-468</v>
      </c>
      <c r="G103" s="107">
        <v>-450</v>
      </c>
      <c r="H103" s="107">
        <v>-370</v>
      </c>
      <c r="I103" s="107">
        <v>-363</v>
      </c>
      <c r="J103" s="107">
        <v>-345</v>
      </c>
      <c r="K103" s="107">
        <v>-345</v>
      </c>
      <c r="L103" s="107">
        <v>-340</v>
      </c>
      <c r="M103" s="107">
        <v>-340</v>
      </c>
      <c r="N103" s="107">
        <v>-330</v>
      </c>
      <c r="O103" s="107">
        <v>-325</v>
      </c>
      <c r="P103" s="107">
        <v>-320</v>
      </c>
      <c r="Q103" s="107">
        <v>-315</v>
      </c>
      <c r="R103" s="107">
        <v>-305</v>
      </c>
      <c r="S103" s="107">
        <v>-300</v>
      </c>
      <c r="T103" s="107">
        <v>-290</v>
      </c>
      <c r="U103" s="107">
        <v>-290</v>
      </c>
      <c r="V103" s="107">
        <v>-285</v>
      </c>
      <c r="W103" s="107">
        <v>-285</v>
      </c>
      <c r="X103" s="107">
        <v>-280</v>
      </c>
      <c r="Y103" s="107">
        <v>-280</v>
      </c>
      <c r="Z103" s="107">
        <v>-275</v>
      </c>
      <c r="AA103" s="107">
        <v>-270</v>
      </c>
      <c r="AB103" s="107">
        <v>-265</v>
      </c>
      <c r="AC103" s="107">
        <v>-255</v>
      </c>
      <c r="AD103" s="107">
        <v>-255</v>
      </c>
      <c r="AE103" s="107">
        <v>-250</v>
      </c>
      <c r="AF103" s="107">
        <v>-250</v>
      </c>
      <c r="AG103" s="107">
        <v>-245</v>
      </c>
      <c r="AH103" s="107">
        <v>-245</v>
      </c>
      <c r="AI103" s="107">
        <v>-245</v>
      </c>
      <c r="AJ103" s="107">
        <v>-245</v>
      </c>
      <c r="AK103" s="107">
        <v>-235</v>
      </c>
      <c r="AL103" s="107">
        <v>-235</v>
      </c>
      <c r="AM103" s="107">
        <v>-235</v>
      </c>
      <c r="AN103" s="107">
        <v>-235</v>
      </c>
      <c r="AO103" s="107">
        <v>-235</v>
      </c>
      <c r="AP103" s="107">
        <v>-230</v>
      </c>
      <c r="AQ103" s="107">
        <v>-230</v>
      </c>
      <c r="AR103" s="107">
        <v>-230</v>
      </c>
      <c r="AS103" s="107">
        <v>-230</v>
      </c>
      <c r="AT103" s="107">
        <v>-225</v>
      </c>
      <c r="AU103" s="107">
        <v>-225</v>
      </c>
      <c r="AV103" s="107">
        <v>-220</v>
      </c>
      <c r="AW103" s="107">
        <v>-220</v>
      </c>
      <c r="AX103" s="107">
        <v>-220</v>
      </c>
      <c r="AY103" s="107">
        <v>-220</v>
      </c>
      <c r="AZ103" s="107">
        <v>-215</v>
      </c>
      <c r="BA103" s="107">
        <v>-215</v>
      </c>
      <c r="BB103" s="107">
        <v>-215</v>
      </c>
      <c r="BC103" s="107">
        <v>-210</v>
      </c>
      <c r="BD103" s="107">
        <v>-210</v>
      </c>
      <c r="BE103" s="107">
        <v>-205</v>
      </c>
      <c r="BF103" s="107">
        <v>-205</v>
      </c>
      <c r="BG103" s="107">
        <v>-195</v>
      </c>
      <c r="BH103" s="107">
        <v>-190</v>
      </c>
      <c r="BI103" s="107">
        <v>-185</v>
      </c>
      <c r="BJ103" s="107">
        <v>-180</v>
      </c>
      <c r="BK103" s="107">
        <v>-180</v>
      </c>
      <c r="BL103" s="107">
        <v>-180</v>
      </c>
      <c r="BM103" s="107">
        <v>-170</v>
      </c>
      <c r="BN103" s="107">
        <v>-170</v>
      </c>
      <c r="BO103" s="107">
        <v>-165</v>
      </c>
      <c r="BP103" s="107">
        <v>-165</v>
      </c>
      <c r="BQ103" s="107">
        <v>-160</v>
      </c>
      <c r="BR103" s="107">
        <v>-155</v>
      </c>
      <c r="BS103" s="107">
        <v>-155</v>
      </c>
      <c r="BT103" s="107">
        <v>-145</v>
      </c>
      <c r="BU103" s="107">
        <v>-145</v>
      </c>
      <c r="BV103" s="107">
        <v>-140</v>
      </c>
      <c r="BW103" s="107">
        <v>-140</v>
      </c>
      <c r="BX103" s="107">
        <v>-135</v>
      </c>
      <c r="BY103" s="107">
        <v>-135</v>
      </c>
      <c r="BZ103" s="107">
        <v>-130</v>
      </c>
      <c r="CA103" s="107">
        <v>-130</v>
      </c>
      <c r="CB103" s="107">
        <v>-125</v>
      </c>
      <c r="CC103" s="107">
        <v>-110</v>
      </c>
      <c r="CD103" s="107">
        <v>-110</v>
      </c>
      <c r="CE103" s="107">
        <v>-110</v>
      </c>
      <c r="CF103" s="107">
        <v>-105</v>
      </c>
      <c r="CG103" s="107">
        <v>-100</v>
      </c>
      <c r="CH103" s="107">
        <v>-95</v>
      </c>
      <c r="CI103" s="107">
        <v>-90</v>
      </c>
      <c r="CJ103" s="107">
        <v>-85</v>
      </c>
      <c r="CK103" s="107">
        <v>-80</v>
      </c>
      <c r="CL103" s="107">
        <v>-65</v>
      </c>
      <c r="CM103" s="107">
        <v>-65</v>
      </c>
      <c r="CN103" s="107">
        <v>-55</v>
      </c>
      <c r="CO103" s="107">
        <v>-45</v>
      </c>
      <c r="CP103" s="107">
        <v>-35</v>
      </c>
      <c r="CQ103" s="107">
        <v>-35</v>
      </c>
      <c r="CR103" s="107">
        <v>-30</v>
      </c>
      <c r="CS103" s="107">
        <v>-25</v>
      </c>
      <c r="CT103" s="107">
        <v>-20</v>
      </c>
      <c r="CU103" s="107">
        <v>-15</v>
      </c>
      <c r="CV103" s="107">
        <v>-15</v>
      </c>
      <c r="CW103" s="107">
        <v>-10</v>
      </c>
      <c r="CX103" s="107">
        <v>-3</v>
      </c>
      <c r="CY103" s="106">
        <v>0</v>
      </c>
      <c r="CZ103" s="107">
        <v>0</v>
      </c>
      <c r="DA103" s="107">
        <v>0</v>
      </c>
      <c r="DB103" s="107">
        <v>5</v>
      </c>
      <c r="DC103" s="107">
        <v>20</v>
      </c>
      <c r="DD103" s="107">
        <v>20</v>
      </c>
      <c r="DE103" s="107">
        <v>20</v>
      </c>
      <c r="DF103" s="107">
        <v>30</v>
      </c>
      <c r="DG103" s="107">
        <v>35</v>
      </c>
      <c r="DH103" s="107">
        <v>35</v>
      </c>
      <c r="DI103" s="107">
        <v>35</v>
      </c>
      <c r="DJ103" s="107">
        <v>40</v>
      </c>
      <c r="DK103" s="107">
        <v>50</v>
      </c>
      <c r="DL103" s="107">
        <v>50</v>
      </c>
      <c r="DM103" s="107">
        <v>50</v>
      </c>
      <c r="DN103" s="107">
        <v>50</v>
      </c>
      <c r="DO103" s="107">
        <v>55</v>
      </c>
      <c r="DP103" s="107">
        <v>60</v>
      </c>
      <c r="DQ103" s="107">
        <v>60</v>
      </c>
      <c r="DR103" s="107">
        <v>60</v>
      </c>
      <c r="DS103" s="107">
        <v>65</v>
      </c>
      <c r="DT103" s="107">
        <v>70</v>
      </c>
      <c r="DU103" s="107">
        <v>70</v>
      </c>
      <c r="DV103" s="107">
        <v>75</v>
      </c>
      <c r="DW103" s="107">
        <v>75</v>
      </c>
      <c r="DX103" s="107">
        <v>80</v>
      </c>
      <c r="DY103" s="107">
        <v>80</v>
      </c>
      <c r="DZ103" s="107">
        <v>90</v>
      </c>
      <c r="EA103" s="107">
        <v>90</v>
      </c>
      <c r="EB103" s="107">
        <v>95</v>
      </c>
      <c r="EC103" s="107">
        <v>100</v>
      </c>
      <c r="ED103" s="107">
        <v>105</v>
      </c>
      <c r="EE103" s="107">
        <v>110</v>
      </c>
      <c r="EF103" s="107">
        <v>110</v>
      </c>
      <c r="EG103" s="107">
        <v>110</v>
      </c>
      <c r="EH103" s="107">
        <v>110</v>
      </c>
      <c r="EI103" s="107">
        <v>115</v>
      </c>
      <c r="EJ103" s="107">
        <v>125</v>
      </c>
      <c r="EK103" s="107">
        <v>125</v>
      </c>
      <c r="EL103" s="107">
        <v>125</v>
      </c>
      <c r="EM103" s="107">
        <v>130</v>
      </c>
      <c r="EN103" s="107">
        <v>130</v>
      </c>
      <c r="EO103" s="107">
        <v>132</v>
      </c>
      <c r="EP103" s="107">
        <v>135</v>
      </c>
      <c r="EQ103" s="107">
        <v>140</v>
      </c>
      <c r="ER103" s="107">
        <v>140</v>
      </c>
      <c r="ES103" s="107">
        <v>145</v>
      </c>
      <c r="ET103" s="107">
        <v>145</v>
      </c>
      <c r="EU103" s="107">
        <v>150</v>
      </c>
      <c r="EV103" s="107">
        <v>152</v>
      </c>
      <c r="EW103" s="107">
        <v>160</v>
      </c>
      <c r="EX103" s="107">
        <v>160</v>
      </c>
      <c r="EY103" s="107">
        <v>165</v>
      </c>
      <c r="EZ103" s="107">
        <v>165</v>
      </c>
      <c r="FA103" s="107">
        <v>170</v>
      </c>
      <c r="FB103" s="107">
        <v>190</v>
      </c>
      <c r="FC103" s="107">
        <v>195</v>
      </c>
      <c r="FD103" s="107">
        <v>200</v>
      </c>
      <c r="FE103" s="107">
        <v>210</v>
      </c>
      <c r="FF103" s="107">
        <v>216</v>
      </c>
      <c r="FG103" s="107">
        <v>220</v>
      </c>
      <c r="FH103" s="107">
        <v>225</v>
      </c>
      <c r="FI103" s="107">
        <v>230</v>
      </c>
      <c r="FJ103" s="107">
        <v>260</v>
      </c>
      <c r="FK103" s="107">
        <v>270</v>
      </c>
      <c r="FL103" s="107">
        <v>289</v>
      </c>
      <c r="FM103" s="107">
        <v>305</v>
      </c>
      <c r="FN103" s="107">
        <v>319</v>
      </c>
      <c r="FO103" s="107">
        <v>325</v>
      </c>
      <c r="FP103" s="103">
        <v>410</v>
      </c>
    </row>
    <row r="104" spans="1:172">
      <c r="A104" s="104">
        <v>103</v>
      </c>
      <c r="B104" s="107">
        <v>-749</v>
      </c>
      <c r="C104" s="107">
        <v>-688</v>
      </c>
      <c r="D104" s="107">
        <v>-470</v>
      </c>
      <c r="E104" s="107">
        <v>-469</v>
      </c>
      <c r="F104" s="107">
        <v>-468</v>
      </c>
      <c r="G104" s="107">
        <v>-450</v>
      </c>
      <c r="H104" s="107">
        <v>-370</v>
      </c>
      <c r="I104" s="107">
        <v>-363</v>
      </c>
      <c r="J104" s="107">
        <v>-345</v>
      </c>
      <c r="K104" s="107">
        <v>-345</v>
      </c>
      <c r="L104" s="107">
        <v>-340</v>
      </c>
      <c r="M104" s="107">
        <v>-340</v>
      </c>
      <c r="N104" s="107">
        <v>-330</v>
      </c>
      <c r="O104" s="107">
        <v>-325</v>
      </c>
      <c r="P104" s="107">
        <v>-320</v>
      </c>
      <c r="Q104" s="107">
        <v>-315</v>
      </c>
      <c r="R104" s="107">
        <v>-305</v>
      </c>
      <c r="S104" s="107">
        <v>-300</v>
      </c>
      <c r="T104" s="107">
        <v>-290</v>
      </c>
      <c r="U104" s="107">
        <v>-290</v>
      </c>
      <c r="V104" s="107">
        <v>-285</v>
      </c>
      <c r="W104" s="107">
        <v>-285</v>
      </c>
      <c r="X104" s="107">
        <v>-280</v>
      </c>
      <c r="Y104" s="107">
        <v>-280</v>
      </c>
      <c r="Z104" s="107">
        <v>-275</v>
      </c>
      <c r="AA104" s="107">
        <v>-270</v>
      </c>
      <c r="AB104" s="107">
        <v>-265</v>
      </c>
      <c r="AC104" s="107">
        <v>-255</v>
      </c>
      <c r="AD104" s="107">
        <v>-255</v>
      </c>
      <c r="AE104" s="107">
        <v>-250</v>
      </c>
      <c r="AF104" s="107">
        <v>-250</v>
      </c>
      <c r="AG104" s="107">
        <v>-245</v>
      </c>
      <c r="AH104" s="107">
        <v>-245</v>
      </c>
      <c r="AI104" s="107">
        <v>-245</v>
      </c>
      <c r="AJ104" s="107">
        <v>-245</v>
      </c>
      <c r="AK104" s="107">
        <v>-235</v>
      </c>
      <c r="AL104" s="107">
        <v>-235</v>
      </c>
      <c r="AM104" s="107">
        <v>-235</v>
      </c>
      <c r="AN104" s="107">
        <v>-235</v>
      </c>
      <c r="AO104" s="107">
        <v>-235</v>
      </c>
      <c r="AP104" s="107">
        <v>-230</v>
      </c>
      <c r="AQ104" s="107">
        <v>-230</v>
      </c>
      <c r="AR104" s="107">
        <v>-230</v>
      </c>
      <c r="AS104" s="107">
        <v>-230</v>
      </c>
      <c r="AT104" s="107">
        <v>-225</v>
      </c>
      <c r="AU104" s="107">
        <v>-225</v>
      </c>
      <c r="AV104" s="107">
        <v>-220</v>
      </c>
      <c r="AW104" s="107">
        <v>-220</v>
      </c>
      <c r="AX104" s="107">
        <v>-220</v>
      </c>
      <c r="AY104" s="107">
        <v>-220</v>
      </c>
      <c r="AZ104" s="107">
        <v>-215</v>
      </c>
      <c r="BA104" s="107">
        <v>-215</v>
      </c>
      <c r="BB104" s="107">
        <v>-215</v>
      </c>
      <c r="BC104" s="107">
        <v>-210</v>
      </c>
      <c r="BD104" s="107">
        <v>-210</v>
      </c>
      <c r="BE104" s="107">
        <v>-205</v>
      </c>
      <c r="BF104" s="107">
        <v>-205</v>
      </c>
      <c r="BG104" s="107">
        <v>-195</v>
      </c>
      <c r="BH104" s="107">
        <v>-190</v>
      </c>
      <c r="BI104" s="107">
        <v>-185</v>
      </c>
      <c r="BJ104" s="107">
        <v>-180</v>
      </c>
      <c r="BK104" s="107">
        <v>-180</v>
      </c>
      <c r="BL104" s="107">
        <v>-180</v>
      </c>
      <c r="BM104" s="107">
        <v>-170</v>
      </c>
      <c r="BN104" s="107">
        <v>-170</v>
      </c>
      <c r="BO104" s="107">
        <v>-165</v>
      </c>
      <c r="BP104" s="107">
        <v>-165</v>
      </c>
      <c r="BQ104" s="107">
        <v>-160</v>
      </c>
      <c r="BR104" s="107">
        <v>-155</v>
      </c>
      <c r="BS104" s="107">
        <v>-155</v>
      </c>
      <c r="BT104" s="107">
        <v>-145</v>
      </c>
      <c r="BU104" s="107">
        <v>-145</v>
      </c>
      <c r="BV104" s="107">
        <v>-140</v>
      </c>
      <c r="BW104" s="107">
        <v>-140</v>
      </c>
      <c r="BX104" s="107">
        <v>-135</v>
      </c>
      <c r="BY104" s="107">
        <v>-135</v>
      </c>
      <c r="BZ104" s="107">
        <v>-130</v>
      </c>
      <c r="CA104" s="107">
        <v>-130</v>
      </c>
      <c r="CB104" s="107">
        <v>-125</v>
      </c>
      <c r="CC104" s="107">
        <v>-110</v>
      </c>
      <c r="CD104" s="107">
        <v>-110</v>
      </c>
      <c r="CE104" s="107">
        <v>-110</v>
      </c>
      <c r="CF104" s="107">
        <v>-105</v>
      </c>
      <c r="CG104" s="107">
        <v>-100</v>
      </c>
      <c r="CH104" s="107">
        <v>-95</v>
      </c>
      <c r="CI104" s="107">
        <v>-90</v>
      </c>
      <c r="CJ104" s="107">
        <v>-85</v>
      </c>
      <c r="CK104" s="107">
        <v>-80</v>
      </c>
      <c r="CL104" s="107">
        <v>-65</v>
      </c>
      <c r="CM104" s="107">
        <v>-65</v>
      </c>
      <c r="CN104" s="107">
        <v>-55</v>
      </c>
      <c r="CO104" s="107">
        <v>-45</v>
      </c>
      <c r="CP104" s="107">
        <v>-35</v>
      </c>
      <c r="CQ104" s="107">
        <v>-35</v>
      </c>
      <c r="CR104" s="107">
        <v>-30</v>
      </c>
      <c r="CS104" s="107">
        <v>-25</v>
      </c>
      <c r="CT104" s="107">
        <v>-20</v>
      </c>
      <c r="CU104" s="107">
        <v>-15</v>
      </c>
      <c r="CV104" s="107">
        <v>-15</v>
      </c>
      <c r="CW104" s="107">
        <v>-10</v>
      </c>
      <c r="CX104" s="107">
        <v>-3</v>
      </c>
      <c r="CY104" s="107">
        <v>0</v>
      </c>
      <c r="CZ104" s="106">
        <v>0</v>
      </c>
      <c r="DA104" s="107">
        <v>0</v>
      </c>
      <c r="DB104" s="107">
        <v>5</v>
      </c>
      <c r="DC104" s="107">
        <v>20</v>
      </c>
      <c r="DD104" s="107">
        <v>20</v>
      </c>
      <c r="DE104" s="107">
        <v>20</v>
      </c>
      <c r="DF104" s="107">
        <v>30</v>
      </c>
      <c r="DG104" s="107">
        <v>35</v>
      </c>
      <c r="DH104" s="107">
        <v>35</v>
      </c>
      <c r="DI104" s="107">
        <v>35</v>
      </c>
      <c r="DJ104" s="107">
        <v>40</v>
      </c>
      <c r="DK104" s="107">
        <v>50</v>
      </c>
      <c r="DL104" s="107">
        <v>50</v>
      </c>
      <c r="DM104" s="107">
        <v>50</v>
      </c>
      <c r="DN104" s="107">
        <v>50</v>
      </c>
      <c r="DO104" s="107">
        <v>55</v>
      </c>
      <c r="DP104" s="107">
        <v>60</v>
      </c>
      <c r="DQ104" s="107">
        <v>60</v>
      </c>
      <c r="DR104" s="107">
        <v>60</v>
      </c>
      <c r="DS104" s="107">
        <v>65</v>
      </c>
      <c r="DT104" s="107">
        <v>70</v>
      </c>
      <c r="DU104" s="107">
        <v>70</v>
      </c>
      <c r="DV104" s="107">
        <v>75</v>
      </c>
      <c r="DW104" s="107">
        <v>75</v>
      </c>
      <c r="DX104" s="107">
        <v>80</v>
      </c>
      <c r="DY104" s="107">
        <v>80</v>
      </c>
      <c r="DZ104" s="107">
        <v>90</v>
      </c>
      <c r="EA104" s="107">
        <v>90</v>
      </c>
      <c r="EB104" s="107">
        <v>95</v>
      </c>
      <c r="EC104" s="107">
        <v>100</v>
      </c>
      <c r="ED104" s="107">
        <v>105</v>
      </c>
      <c r="EE104" s="107">
        <v>110</v>
      </c>
      <c r="EF104" s="107">
        <v>110</v>
      </c>
      <c r="EG104" s="107">
        <v>110</v>
      </c>
      <c r="EH104" s="107">
        <v>110</v>
      </c>
      <c r="EI104" s="107">
        <v>115</v>
      </c>
      <c r="EJ104" s="107">
        <v>125</v>
      </c>
      <c r="EK104" s="107">
        <v>125</v>
      </c>
      <c r="EL104" s="107">
        <v>125</v>
      </c>
      <c r="EM104" s="107">
        <v>130</v>
      </c>
      <c r="EN104" s="107">
        <v>130</v>
      </c>
      <c r="EO104" s="107">
        <v>132</v>
      </c>
      <c r="EP104" s="107">
        <v>135</v>
      </c>
      <c r="EQ104" s="107">
        <v>140</v>
      </c>
      <c r="ER104" s="107">
        <v>140</v>
      </c>
      <c r="ES104" s="107">
        <v>145</v>
      </c>
      <c r="ET104" s="107">
        <v>145</v>
      </c>
      <c r="EU104" s="107">
        <v>150</v>
      </c>
      <c r="EV104" s="107">
        <v>152</v>
      </c>
      <c r="EW104" s="107">
        <v>160</v>
      </c>
      <c r="EX104" s="107">
        <v>160</v>
      </c>
      <c r="EY104" s="107">
        <v>165</v>
      </c>
      <c r="EZ104" s="107">
        <v>165</v>
      </c>
      <c r="FA104" s="107">
        <v>170</v>
      </c>
      <c r="FB104" s="107">
        <v>190</v>
      </c>
      <c r="FC104" s="107">
        <v>195</v>
      </c>
      <c r="FD104" s="107">
        <v>200</v>
      </c>
      <c r="FE104" s="107">
        <v>210</v>
      </c>
      <c r="FF104" s="107">
        <v>216</v>
      </c>
      <c r="FG104" s="107">
        <v>220</v>
      </c>
      <c r="FH104" s="107">
        <v>225</v>
      </c>
      <c r="FI104" s="107">
        <v>230</v>
      </c>
      <c r="FJ104" s="107">
        <v>260</v>
      </c>
      <c r="FK104" s="107">
        <v>270</v>
      </c>
      <c r="FL104" s="107">
        <v>289</v>
      </c>
      <c r="FM104" s="107">
        <v>305</v>
      </c>
      <c r="FN104" s="107">
        <v>319</v>
      </c>
      <c r="FO104" s="107">
        <v>325</v>
      </c>
      <c r="FP104" s="103">
        <v>410</v>
      </c>
    </row>
    <row r="105" spans="1:172">
      <c r="A105" s="104">
        <v>104</v>
      </c>
      <c r="B105" s="107">
        <v>-749</v>
      </c>
      <c r="C105" s="107">
        <v>-688</v>
      </c>
      <c r="D105" s="107">
        <v>-470</v>
      </c>
      <c r="E105" s="107">
        <v>-469</v>
      </c>
      <c r="F105" s="107">
        <v>-468</v>
      </c>
      <c r="G105" s="107">
        <v>-450</v>
      </c>
      <c r="H105" s="107">
        <v>-370</v>
      </c>
      <c r="I105" s="107">
        <v>-363</v>
      </c>
      <c r="J105" s="107">
        <v>-345</v>
      </c>
      <c r="K105" s="107">
        <v>-345</v>
      </c>
      <c r="L105" s="107">
        <v>-340</v>
      </c>
      <c r="M105" s="107">
        <v>-340</v>
      </c>
      <c r="N105" s="107">
        <v>-330</v>
      </c>
      <c r="O105" s="107">
        <v>-325</v>
      </c>
      <c r="P105" s="107">
        <v>-320</v>
      </c>
      <c r="Q105" s="107">
        <v>-315</v>
      </c>
      <c r="R105" s="107">
        <v>-305</v>
      </c>
      <c r="S105" s="107">
        <v>-300</v>
      </c>
      <c r="T105" s="107">
        <v>-290</v>
      </c>
      <c r="U105" s="107">
        <v>-290</v>
      </c>
      <c r="V105" s="107">
        <v>-285</v>
      </c>
      <c r="W105" s="107">
        <v>-285</v>
      </c>
      <c r="X105" s="107">
        <v>-280</v>
      </c>
      <c r="Y105" s="107">
        <v>-280</v>
      </c>
      <c r="Z105" s="107">
        <v>-275</v>
      </c>
      <c r="AA105" s="107">
        <v>-270</v>
      </c>
      <c r="AB105" s="107">
        <v>-265</v>
      </c>
      <c r="AC105" s="107">
        <v>-255</v>
      </c>
      <c r="AD105" s="107">
        <v>-255</v>
      </c>
      <c r="AE105" s="107">
        <v>-250</v>
      </c>
      <c r="AF105" s="107">
        <v>-250</v>
      </c>
      <c r="AG105" s="107">
        <v>-245</v>
      </c>
      <c r="AH105" s="107">
        <v>-245</v>
      </c>
      <c r="AI105" s="107">
        <v>-245</v>
      </c>
      <c r="AJ105" s="107">
        <v>-245</v>
      </c>
      <c r="AK105" s="107">
        <v>-235</v>
      </c>
      <c r="AL105" s="107">
        <v>-235</v>
      </c>
      <c r="AM105" s="107">
        <v>-235</v>
      </c>
      <c r="AN105" s="107">
        <v>-235</v>
      </c>
      <c r="AO105" s="107">
        <v>-235</v>
      </c>
      <c r="AP105" s="107">
        <v>-230</v>
      </c>
      <c r="AQ105" s="107">
        <v>-230</v>
      </c>
      <c r="AR105" s="107">
        <v>-230</v>
      </c>
      <c r="AS105" s="107">
        <v>-230</v>
      </c>
      <c r="AT105" s="107">
        <v>-225</v>
      </c>
      <c r="AU105" s="107">
        <v>-225</v>
      </c>
      <c r="AV105" s="107">
        <v>-220</v>
      </c>
      <c r="AW105" s="107">
        <v>-220</v>
      </c>
      <c r="AX105" s="107">
        <v>-220</v>
      </c>
      <c r="AY105" s="107">
        <v>-220</v>
      </c>
      <c r="AZ105" s="107">
        <v>-215</v>
      </c>
      <c r="BA105" s="107">
        <v>-215</v>
      </c>
      <c r="BB105" s="107">
        <v>-215</v>
      </c>
      <c r="BC105" s="107">
        <v>-210</v>
      </c>
      <c r="BD105" s="107">
        <v>-210</v>
      </c>
      <c r="BE105" s="107">
        <v>-205</v>
      </c>
      <c r="BF105" s="107">
        <v>-205</v>
      </c>
      <c r="BG105" s="107">
        <v>-195</v>
      </c>
      <c r="BH105" s="107">
        <v>-190</v>
      </c>
      <c r="BI105" s="107">
        <v>-185</v>
      </c>
      <c r="BJ105" s="107">
        <v>-180</v>
      </c>
      <c r="BK105" s="107">
        <v>-180</v>
      </c>
      <c r="BL105" s="107">
        <v>-180</v>
      </c>
      <c r="BM105" s="107">
        <v>-170</v>
      </c>
      <c r="BN105" s="107">
        <v>-170</v>
      </c>
      <c r="BO105" s="107">
        <v>-165</v>
      </c>
      <c r="BP105" s="107">
        <v>-165</v>
      </c>
      <c r="BQ105" s="107">
        <v>-160</v>
      </c>
      <c r="BR105" s="107">
        <v>-155</v>
      </c>
      <c r="BS105" s="107">
        <v>-155</v>
      </c>
      <c r="BT105" s="107">
        <v>-145</v>
      </c>
      <c r="BU105" s="107">
        <v>-145</v>
      </c>
      <c r="BV105" s="107">
        <v>-140</v>
      </c>
      <c r="BW105" s="107">
        <v>-140</v>
      </c>
      <c r="BX105" s="107">
        <v>-135</v>
      </c>
      <c r="BY105" s="107">
        <v>-135</v>
      </c>
      <c r="BZ105" s="107">
        <v>-130</v>
      </c>
      <c r="CA105" s="107">
        <v>-130</v>
      </c>
      <c r="CB105" s="107">
        <v>-125</v>
      </c>
      <c r="CC105" s="107">
        <v>-110</v>
      </c>
      <c r="CD105" s="107">
        <v>-110</v>
      </c>
      <c r="CE105" s="107">
        <v>-110</v>
      </c>
      <c r="CF105" s="107">
        <v>-105</v>
      </c>
      <c r="CG105" s="107">
        <v>-100</v>
      </c>
      <c r="CH105" s="107">
        <v>-95</v>
      </c>
      <c r="CI105" s="107">
        <v>-90</v>
      </c>
      <c r="CJ105" s="107">
        <v>-85</v>
      </c>
      <c r="CK105" s="107">
        <v>-80</v>
      </c>
      <c r="CL105" s="107">
        <v>-65</v>
      </c>
      <c r="CM105" s="107">
        <v>-65</v>
      </c>
      <c r="CN105" s="107">
        <v>-55</v>
      </c>
      <c r="CO105" s="107">
        <v>-45</v>
      </c>
      <c r="CP105" s="107">
        <v>-35</v>
      </c>
      <c r="CQ105" s="107">
        <v>-35</v>
      </c>
      <c r="CR105" s="107">
        <v>-30</v>
      </c>
      <c r="CS105" s="107">
        <v>-25</v>
      </c>
      <c r="CT105" s="107">
        <v>-20</v>
      </c>
      <c r="CU105" s="107">
        <v>-15</v>
      </c>
      <c r="CV105" s="107">
        <v>-15</v>
      </c>
      <c r="CW105" s="107">
        <v>-10</v>
      </c>
      <c r="CX105" s="107">
        <v>-3</v>
      </c>
      <c r="CY105" s="107">
        <v>0</v>
      </c>
      <c r="CZ105" s="107">
        <v>0</v>
      </c>
      <c r="DA105" s="106">
        <v>0</v>
      </c>
      <c r="DB105" s="107">
        <v>5</v>
      </c>
      <c r="DC105" s="107">
        <v>20</v>
      </c>
      <c r="DD105" s="107">
        <v>20</v>
      </c>
      <c r="DE105" s="107">
        <v>20</v>
      </c>
      <c r="DF105" s="107">
        <v>30</v>
      </c>
      <c r="DG105" s="107">
        <v>35</v>
      </c>
      <c r="DH105" s="107">
        <v>35</v>
      </c>
      <c r="DI105" s="107">
        <v>35</v>
      </c>
      <c r="DJ105" s="107">
        <v>40</v>
      </c>
      <c r="DK105" s="107">
        <v>50</v>
      </c>
      <c r="DL105" s="107">
        <v>50</v>
      </c>
      <c r="DM105" s="107">
        <v>50</v>
      </c>
      <c r="DN105" s="107">
        <v>50</v>
      </c>
      <c r="DO105" s="107">
        <v>55</v>
      </c>
      <c r="DP105" s="107">
        <v>60</v>
      </c>
      <c r="DQ105" s="107">
        <v>60</v>
      </c>
      <c r="DR105" s="107">
        <v>60</v>
      </c>
      <c r="DS105" s="107">
        <v>65</v>
      </c>
      <c r="DT105" s="107">
        <v>70</v>
      </c>
      <c r="DU105" s="107">
        <v>70</v>
      </c>
      <c r="DV105" s="107">
        <v>75</v>
      </c>
      <c r="DW105" s="107">
        <v>75</v>
      </c>
      <c r="DX105" s="107">
        <v>80</v>
      </c>
      <c r="DY105" s="107">
        <v>80</v>
      </c>
      <c r="DZ105" s="107">
        <v>90</v>
      </c>
      <c r="EA105" s="107">
        <v>90</v>
      </c>
      <c r="EB105" s="107">
        <v>95</v>
      </c>
      <c r="EC105" s="107">
        <v>100</v>
      </c>
      <c r="ED105" s="107">
        <v>105</v>
      </c>
      <c r="EE105" s="107">
        <v>110</v>
      </c>
      <c r="EF105" s="107">
        <v>110</v>
      </c>
      <c r="EG105" s="107">
        <v>110</v>
      </c>
      <c r="EH105" s="107">
        <v>110</v>
      </c>
      <c r="EI105" s="107">
        <v>115</v>
      </c>
      <c r="EJ105" s="107">
        <v>125</v>
      </c>
      <c r="EK105" s="107">
        <v>125</v>
      </c>
      <c r="EL105" s="107">
        <v>125</v>
      </c>
      <c r="EM105" s="107">
        <v>130</v>
      </c>
      <c r="EN105" s="107">
        <v>130</v>
      </c>
      <c r="EO105" s="107">
        <v>132</v>
      </c>
      <c r="EP105" s="107">
        <v>135</v>
      </c>
      <c r="EQ105" s="107">
        <v>140</v>
      </c>
      <c r="ER105" s="107">
        <v>140</v>
      </c>
      <c r="ES105" s="107">
        <v>145</v>
      </c>
      <c r="ET105" s="107">
        <v>145</v>
      </c>
      <c r="EU105" s="107">
        <v>150</v>
      </c>
      <c r="EV105" s="107">
        <v>152</v>
      </c>
      <c r="EW105" s="107">
        <v>160</v>
      </c>
      <c r="EX105" s="107">
        <v>160</v>
      </c>
      <c r="EY105" s="107">
        <v>165</v>
      </c>
      <c r="EZ105" s="107">
        <v>165</v>
      </c>
      <c r="FA105" s="107">
        <v>170</v>
      </c>
      <c r="FB105" s="107">
        <v>190</v>
      </c>
      <c r="FC105" s="107">
        <v>195</v>
      </c>
      <c r="FD105" s="107">
        <v>200</v>
      </c>
      <c r="FE105" s="107">
        <v>210</v>
      </c>
      <c r="FF105" s="107">
        <v>216</v>
      </c>
      <c r="FG105" s="107">
        <v>220</v>
      </c>
      <c r="FH105" s="107">
        <v>225</v>
      </c>
      <c r="FI105" s="107">
        <v>230</v>
      </c>
      <c r="FJ105" s="107">
        <v>260</v>
      </c>
      <c r="FK105" s="107">
        <v>270</v>
      </c>
      <c r="FL105" s="107">
        <v>289</v>
      </c>
      <c r="FM105" s="107">
        <v>305</v>
      </c>
      <c r="FN105" s="107">
        <v>319</v>
      </c>
      <c r="FO105" s="107">
        <v>325</v>
      </c>
      <c r="FP105" s="103">
        <v>410</v>
      </c>
    </row>
    <row r="106" spans="1:172">
      <c r="A106" s="104">
        <v>105</v>
      </c>
      <c r="B106" s="107">
        <v>-754</v>
      </c>
      <c r="C106" s="107">
        <v>-693</v>
      </c>
      <c r="D106" s="107">
        <v>-475</v>
      </c>
      <c r="E106" s="107">
        <v>-474</v>
      </c>
      <c r="F106" s="107">
        <v>-473</v>
      </c>
      <c r="G106" s="107">
        <v>-455</v>
      </c>
      <c r="H106" s="107">
        <v>-375</v>
      </c>
      <c r="I106" s="107">
        <v>-368</v>
      </c>
      <c r="J106" s="107">
        <v>-350</v>
      </c>
      <c r="K106" s="107">
        <v>-350</v>
      </c>
      <c r="L106" s="107">
        <v>-345</v>
      </c>
      <c r="M106" s="107">
        <v>-345</v>
      </c>
      <c r="N106" s="107">
        <v>-335</v>
      </c>
      <c r="O106" s="107">
        <v>-330</v>
      </c>
      <c r="P106" s="107">
        <v>-325</v>
      </c>
      <c r="Q106" s="107">
        <v>-320</v>
      </c>
      <c r="R106" s="107">
        <v>-310</v>
      </c>
      <c r="S106" s="107">
        <v>-305</v>
      </c>
      <c r="T106" s="107">
        <v>-295</v>
      </c>
      <c r="U106" s="107">
        <v>-295</v>
      </c>
      <c r="V106" s="107">
        <v>-290</v>
      </c>
      <c r="W106" s="107">
        <v>-290</v>
      </c>
      <c r="X106" s="107">
        <v>-285</v>
      </c>
      <c r="Y106" s="107">
        <v>-285</v>
      </c>
      <c r="Z106" s="107">
        <v>-280</v>
      </c>
      <c r="AA106" s="107">
        <v>-275</v>
      </c>
      <c r="AB106" s="107">
        <v>-270</v>
      </c>
      <c r="AC106" s="107">
        <v>-260</v>
      </c>
      <c r="AD106" s="107">
        <v>-260</v>
      </c>
      <c r="AE106" s="107">
        <v>-255</v>
      </c>
      <c r="AF106" s="107">
        <v>-255</v>
      </c>
      <c r="AG106" s="107">
        <v>-250</v>
      </c>
      <c r="AH106" s="107">
        <v>-250</v>
      </c>
      <c r="AI106" s="107">
        <v>-250</v>
      </c>
      <c r="AJ106" s="107">
        <v>-250</v>
      </c>
      <c r="AK106" s="107">
        <v>-240</v>
      </c>
      <c r="AL106" s="107">
        <v>-240</v>
      </c>
      <c r="AM106" s="107">
        <v>-240</v>
      </c>
      <c r="AN106" s="107">
        <v>-240</v>
      </c>
      <c r="AO106" s="107">
        <v>-240</v>
      </c>
      <c r="AP106" s="107">
        <v>-235</v>
      </c>
      <c r="AQ106" s="107">
        <v>-235</v>
      </c>
      <c r="AR106" s="107">
        <v>-235</v>
      </c>
      <c r="AS106" s="107">
        <v>-235</v>
      </c>
      <c r="AT106" s="107">
        <v>-230</v>
      </c>
      <c r="AU106" s="107">
        <v>-230</v>
      </c>
      <c r="AV106" s="107">
        <v>-225</v>
      </c>
      <c r="AW106" s="107">
        <v>-225</v>
      </c>
      <c r="AX106" s="107">
        <v>-225</v>
      </c>
      <c r="AY106" s="107">
        <v>-225</v>
      </c>
      <c r="AZ106" s="107">
        <v>-220</v>
      </c>
      <c r="BA106" s="107">
        <v>-220</v>
      </c>
      <c r="BB106" s="107">
        <v>-220</v>
      </c>
      <c r="BC106" s="107">
        <v>-215</v>
      </c>
      <c r="BD106" s="107">
        <v>-215</v>
      </c>
      <c r="BE106" s="107">
        <v>-210</v>
      </c>
      <c r="BF106" s="107">
        <v>-210</v>
      </c>
      <c r="BG106" s="107">
        <v>-200</v>
      </c>
      <c r="BH106" s="107">
        <v>-195</v>
      </c>
      <c r="BI106" s="107">
        <v>-190</v>
      </c>
      <c r="BJ106" s="107">
        <v>-185</v>
      </c>
      <c r="BK106" s="107">
        <v>-185</v>
      </c>
      <c r="BL106" s="107">
        <v>-185</v>
      </c>
      <c r="BM106" s="107">
        <v>-175</v>
      </c>
      <c r="BN106" s="107">
        <v>-175</v>
      </c>
      <c r="BO106" s="107">
        <v>-170</v>
      </c>
      <c r="BP106" s="107">
        <v>-170</v>
      </c>
      <c r="BQ106" s="107">
        <v>-165</v>
      </c>
      <c r="BR106" s="107">
        <v>-160</v>
      </c>
      <c r="BS106" s="107">
        <v>-160</v>
      </c>
      <c r="BT106" s="107">
        <v>-150</v>
      </c>
      <c r="BU106" s="107">
        <v>-150</v>
      </c>
      <c r="BV106" s="107">
        <v>-145</v>
      </c>
      <c r="BW106" s="107">
        <v>-145</v>
      </c>
      <c r="BX106" s="107">
        <v>-140</v>
      </c>
      <c r="BY106" s="107">
        <v>-140</v>
      </c>
      <c r="BZ106" s="107">
        <v>-135</v>
      </c>
      <c r="CA106" s="107">
        <v>-135</v>
      </c>
      <c r="CB106" s="107">
        <v>-130</v>
      </c>
      <c r="CC106" s="107">
        <v>-115</v>
      </c>
      <c r="CD106" s="107">
        <v>-115</v>
      </c>
      <c r="CE106" s="107">
        <v>-115</v>
      </c>
      <c r="CF106" s="107">
        <v>-110</v>
      </c>
      <c r="CG106" s="107">
        <v>-105</v>
      </c>
      <c r="CH106" s="107">
        <v>-100</v>
      </c>
      <c r="CI106" s="107">
        <v>-95</v>
      </c>
      <c r="CJ106" s="107">
        <v>-90</v>
      </c>
      <c r="CK106" s="107">
        <v>-85</v>
      </c>
      <c r="CL106" s="107">
        <v>-70</v>
      </c>
      <c r="CM106" s="107">
        <v>-70</v>
      </c>
      <c r="CN106" s="107">
        <v>-60</v>
      </c>
      <c r="CO106" s="107">
        <v>-50</v>
      </c>
      <c r="CP106" s="107">
        <v>-40</v>
      </c>
      <c r="CQ106" s="107">
        <v>-40</v>
      </c>
      <c r="CR106" s="107">
        <v>-35</v>
      </c>
      <c r="CS106" s="107">
        <v>-30</v>
      </c>
      <c r="CT106" s="107">
        <v>-25</v>
      </c>
      <c r="CU106" s="107">
        <v>-20</v>
      </c>
      <c r="CV106" s="107">
        <v>-20</v>
      </c>
      <c r="CW106" s="107">
        <v>-15</v>
      </c>
      <c r="CX106" s="107">
        <v>-8</v>
      </c>
      <c r="CY106" s="107">
        <v>-5</v>
      </c>
      <c r="CZ106" s="107">
        <v>-5</v>
      </c>
      <c r="DA106" s="107">
        <v>-5</v>
      </c>
      <c r="DB106" s="106">
        <v>0</v>
      </c>
      <c r="DC106" s="107">
        <v>15</v>
      </c>
      <c r="DD106" s="107">
        <v>15</v>
      </c>
      <c r="DE106" s="107">
        <v>15</v>
      </c>
      <c r="DF106" s="107">
        <v>25</v>
      </c>
      <c r="DG106" s="107">
        <v>30</v>
      </c>
      <c r="DH106" s="107">
        <v>30</v>
      </c>
      <c r="DI106" s="107">
        <v>30</v>
      </c>
      <c r="DJ106" s="107">
        <v>35</v>
      </c>
      <c r="DK106" s="107">
        <v>45</v>
      </c>
      <c r="DL106" s="107">
        <v>45</v>
      </c>
      <c r="DM106" s="107">
        <v>45</v>
      </c>
      <c r="DN106" s="107">
        <v>45</v>
      </c>
      <c r="DO106" s="107">
        <v>50</v>
      </c>
      <c r="DP106" s="107">
        <v>55</v>
      </c>
      <c r="DQ106" s="107">
        <v>55</v>
      </c>
      <c r="DR106" s="107">
        <v>55</v>
      </c>
      <c r="DS106" s="107">
        <v>60</v>
      </c>
      <c r="DT106" s="107">
        <v>65</v>
      </c>
      <c r="DU106" s="107">
        <v>65</v>
      </c>
      <c r="DV106" s="107">
        <v>70</v>
      </c>
      <c r="DW106" s="107">
        <v>70</v>
      </c>
      <c r="DX106" s="107">
        <v>75</v>
      </c>
      <c r="DY106" s="107">
        <v>75</v>
      </c>
      <c r="DZ106" s="107">
        <v>85</v>
      </c>
      <c r="EA106" s="107">
        <v>85</v>
      </c>
      <c r="EB106" s="107">
        <v>90</v>
      </c>
      <c r="EC106" s="107">
        <v>95</v>
      </c>
      <c r="ED106" s="107">
        <v>100</v>
      </c>
      <c r="EE106" s="107">
        <v>105</v>
      </c>
      <c r="EF106" s="107">
        <v>105</v>
      </c>
      <c r="EG106" s="107">
        <v>105</v>
      </c>
      <c r="EH106" s="107">
        <v>105</v>
      </c>
      <c r="EI106" s="107">
        <v>110</v>
      </c>
      <c r="EJ106" s="107">
        <v>120</v>
      </c>
      <c r="EK106" s="107">
        <v>120</v>
      </c>
      <c r="EL106" s="107">
        <v>120</v>
      </c>
      <c r="EM106" s="107">
        <v>125</v>
      </c>
      <c r="EN106" s="107">
        <v>125</v>
      </c>
      <c r="EO106" s="107">
        <v>127</v>
      </c>
      <c r="EP106" s="107">
        <v>130</v>
      </c>
      <c r="EQ106" s="107">
        <v>135</v>
      </c>
      <c r="ER106" s="107">
        <v>135</v>
      </c>
      <c r="ES106" s="107">
        <v>140</v>
      </c>
      <c r="ET106" s="107">
        <v>140</v>
      </c>
      <c r="EU106" s="107">
        <v>145</v>
      </c>
      <c r="EV106" s="107">
        <v>147</v>
      </c>
      <c r="EW106" s="107">
        <v>155</v>
      </c>
      <c r="EX106" s="107">
        <v>155</v>
      </c>
      <c r="EY106" s="107">
        <v>160</v>
      </c>
      <c r="EZ106" s="107">
        <v>160</v>
      </c>
      <c r="FA106" s="107">
        <v>165</v>
      </c>
      <c r="FB106" s="107">
        <v>185</v>
      </c>
      <c r="FC106" s="107">
        <v>190</v>
      </c>
      <c r="FD106" s="107">
        <v>195</v>
      </c>
      <c r="FE106" s="107">
        <v>205</v>
      </c>
      <c r="FF106" s="107">
        <v>211</v>
      </c>
      <c r="FG106" s="107">
        <v>215</v>
      </c>
      <c r="FH106" s="107">
        <v>220</v>
      </c>
      <c r="FI106" s="107">
        <v>225</v>
      </c>
      <c r="FJ106" s="107">
        <v>255</v>
      </c>
      <c r="FK106" s="107">
        <v>265</v>
      </c>
      <c r="FL106" s="107">
        <v>284</v>
      </c>
      <c r="FM106" s="107">
        <v>300</v>
      </c>
      <c r="FN106" s="107">
        <v>314</v>
      </c>
      <c r="FO106" s="107">
        <v>320</v>
      </c>
      <c r="FP106" s="103">
        <v>405</v>
      </c>
    </row>
    <row r="107" spans="1:172">
      <c r="A107" s="104">
        <v>106</v>
      </c>
      <c r="B107" s="107">
        <v>-769</v>
      </c>
      <c r="C107" s="107">
        <v>-708</v>
      </c>
      <c r="D107" s="107">
        <v>-490</v>
      </c>
      <c r="E107" s="107">
        <v>-489</v>
      </c>
      <c r="F107" s="107">
        <v>-488</v>
      </c>
      <c r="G107" s="107">
        <v>-470</v>
      </c>
      <c r="H107" s="107">
        <v>-390</v>
      </c>
      <c r="I107" s="107">
        <v>-383</v>
      </c>
      <c r="J107" s="107">
        <v>-365</v>
      </c>
      <c r="K107" s="107">
        <v>-365</v>
      </c>
      <c r="L107" s="107">
        <v>-360</v>
      </c>
      <c r="M107" s="107">
        <v>-360</v>
      </c>
      <c r="N107" s="107">
        <v>-350</v>
      </c>
      <c r="O107" s="107">
        <v>-345</v>
      </c>
      <c r="P107" s="107">
        <v>-340</v>
      </c>
      <c r="Q107" s="107">
        <v>-335</v>
      </c>
      <c r="R107" s="107">
        <v>-325</v>
      </c>
      <c r="S107" s="107">
        <v>-320</v>
      </c>
      <c r="T107" s="107">
        <v>-310</v>
      </c>
      <c r="U107" s="107">
        <v>-310</v>
      </c>
      <c r="V107" s="107">
        <v>-305</v>
      </c>
      <c r="W107" s="107">
        <v>-305</v>
      </c>
      <c r="X107" s="107">
        <v>-300</v>
      </c>
      <c r="Y107" s="107">
        <v>-300</v>
      </c>
      <c r="Z107" s="107">
        <v>-295</v>
      </c>
      <c r="AA107" s="107">
        <v>-290</v>
      </c>
      <c r="AB107" s="107">
        <v>-285</v>
      </c>
      <c r="AC107" s="107">
        <v>-275</v>
      </c>
      <c r="AD107" s="107">
        <v>-275</v>
      </c>
      <c r="AE107" s="107">
        <v>-270</v>
      </c>
      <c r="AF107" s="107">
        <v>-270</v>
      </c>
      <c r="AG107" s="107">
        <v>-265</v>
      </c>
      <c r="AH107" s="107">
        <v>-265</v>
      </c>
      <c r="AI107" s="107">
        <v>-265</v>
      </c>
      <c r="AJ107" s="107">
        <v>-265</v>
      </c>
      <c r="AK107" s="107">
        <v>-255</v>
      </c>
      <c r="AL107" s="107">
        <v>-255</v>
      </c>
      <c r="AM107" s="107">
        <v>-255</v>
      </c>
      <c r="AN107" s="107">
        <v>-255</v>
      </c>
      <c r="AO107" s="107">
        <v>-255</v>
      </c>
      <c r="AP107" s="107">
        <v>-250</v>
      </c>
      <c r="AQ107" s="107">
        <v>-250</v>
      </c>
      <c r="AR107" s="107">
        <v>-250</v>
      </c>
      <c r="AS107" s="107">
        <v>-250</v>
      </c>
      <c r="AT107" s="107">
        <v>-245</v>
      </c>
      <c r="AU107" s="107">
        <v>-245</v>
      </c>
      <c r="AV107" s="107">
        <v>-240</v>
      </c>
      <c r="AW107" s="107">
        <v>-240</v>
      </c>
      <c r="AX107" s="107">
        <v>-240</v>
      </c>
      <c r="AY107" s="107">
        <v>-240</v>
      </c>
      <c r="AZ107" s="107">
        <v>-235</v>
      </c>
      <c r="BA107" s="107">
        <v>-235</v>
      </c>
      <c r="BB107" s="107">
        <v>-235</v>
      </c>
      <c r="BC107" s="107">
        <v>-230</v>
      </c>
      <c r="BD107" s="107">
        <v>-230</v>
      </c>
      <c r="BE107" s="107">
        <v>-225</v>
      </c>
      <c r="BF107" s="107">
        <v>-225</v>
      </c>
      <c r="BG107" s="107">
        <v>-215</v>
      </c>
      <c r="BH107" s="107">
        <v>-210</v>
      </c>
      <c r="BI107" s="107">
        <v>-205</v>
      </c>
      <c r="BJ107" s="107">
        <v>-200</v>
      </c>
      <c r="BK107" s="107">
        <v>-200</v>
      </c>
      <c r="BL107" s="107">
        <v>-200</v>
      </c>
      <c r="BM107" s="107">
        <v>-190</v>
      </c>
      <c r="BN107" s="107">
        <v>-190</v>
      </c>
      <c r="BO107" s="107">
        <v>-185</v>
      </c>
      <c r="BP107" s="107">
        <v>-185</v>
      </c>
      <c r="BQ107" s="107">
        <v>-180</v>
      </c>
      <c r="BR107" s="107">
        <v>-175</v>
      </c>
      <c r="BS107" s="107">
        <v>-175</v>
      </c>
      <c r="BT107" s="107">
        <v>-165</v>
      </c>
      <c r="BU107" s="107">
        <v>-165</v>
      </c>
      <c r="BV107" s="107">
        <v>-160</v>
      </c>
      <c r="BW107" s="107">
        <v>-160</v>
      </c>
      <c r="BX107" s="107">
        <v>-155</v>
      </c>
      <c r="BY107" s="107">
        <v>-155</v>
      </c>
      <c r="BZ107" s="107">
        <v>-150</v>
      </c>
      <c r="CA107" s="107">
        <v>-150</v>
      </c>
      <c r="CB107" s="107">
        <v>-145</v>
      </c>
      <c r="CC107" s="107">
        <v>-130</v>
      </c>
      <c r="CD107" s="107">
        <v>-130</v>
      </c>
      <c r="CE107" s="107">
        <v>-130</v>
      </c>
      <c r="CF107" s="107">
        <v>-125</v>
      </c>
      <c r="CG107" s="107">
        <v>-120</v>
      </c>
      <c r="CH107" s="107">
        <v>-115</v>
      </c>
      <c r="CI107" s="107">
        <v>-110</v>
      </c>
      <c r="CJ107" s="107">
        <v>-105</v>
      </c>
      <c r="CK107" s="107">
        <v>-100</v>
      </c>
      <c r="CL107" s="107">
        <v>-85</v>
      </c>
      <c r="CM107" s="107">
        <v>-85</v>
      </c>
      <c r="CN107" s="107">
        <v>-75</v>
      </c>
      <c r="CO107" s="107">
        <v>-65</v>
      </c>
      <c r="CP107" s="107">
        <v>-55</v>
      </c>
      <c r="CQ107" s="107">
        <v>-55</v>
      </c>
      <c r="CR107" s="107">
        <v>-50</v>
      </c>
      <c r="CS107" s="107">
        <v>-45</v>
      </c>
      <c r="CT107" s="107">
        <v>-40</v>
      </c>
      <c r="CU107" s="107">
        <v>-35</v>
      </c>
      <c r="CV107" s="107">
        <v>-35</v>
      </c>
      <c r="CW107" s="107">
        <v>-30</v>
      </c>
      <c r="CX107" s="107">
        <v>-23</v>
      </c>
      <c r="CY107" s="107">
        <v>-20</v>
      </c>
      <c r="CZ107" s="107">
        <v>-20</v>
      </c>
      <c r="DA107" s="107">
        <v>-20</v>
      </c>
      <c r="DB107" s="107">
        <v>-15</v>
      </c>
      <c r="DC107" s="106">
        <v>0</v>
      </c>
      <c r="DD107" s="107">
        <v>0</v>
      </c>
      <c r="DE107" s="107">
        <v>0</v>
      </c>
      <c r="DF107" s="107">
        <v>10</v>
      </c>
      <c r="DG107" s="107">
        <v>15</v>
      </c>
      <c r="DH107" s="107">
        <v>15</v>
      </c>
      <c r="DI107" s="107">
        <v>15</v>
      </c>
      <c r="DJ107" s="107">
        <v>20</v>
      </c>
      <c r="DK107" s="107">
        <v>30</v>
      </c>
      <c r="DL107" s="107">
        <v>30</v>
      </c>
      <c r="DM107" s="107">
        <v>30</v>
      </c>
      <c r="DN107" s="107">
        <v>30</v>
      </c>
      <c r="DO107" s="107">
        <v>35</v>
      </c>
      <c r="DP107" s="107">
        <v>40</v>
      </c>
      <c r="DQ107" s="107">
        <v>40</v>
      </c>
      <c r="DR107" s="107">
        <v>40</v>
      </c>
      <c r="DS107" s="107">
        <v>45</v>
      </c>
      <c r="DT107" s="107">
        <v>50</v>
      </c>
      <c r="DU107" s="107">
        <v>50</v>
      </c>
      <c r="DV107" s="107">
        <v>55</v>
      </c>
      <c r="DW107" s="107">
        <v>55</v>
      </c>
      <c r="DX107" s="107">
        <v>60</v>
      </c>
      <c r="DY107" s="107">
        <v>60</v>
      </c>
      <c r="DZ107" s="107">
        <v>70</v>
      </c>
      <c r="EA107" s="107">
        <v>70</v>
      </c>
      <c r="EB107" s="107">
        <v>75</v>
      </c>
      <c r="EC107" s="107">
        <v>80</v>
      </c>
      <c r="ED107" s="107">
        <v>85</v>
      </c>
      <c r="EE107" s="107">
        <v>90</v>
      </c>
      <c r="EF107" s="107">
        <v>90</v>
      </c>
      <c r="EG107" s="107">
        <v>90</v>
      </c>
      <c r="EH107" s="107">
        <v>90</v>
      </c>
      <c r="EI107" s="107">
        <v>95</v>
      </c>
      <c r="EJ107" s="107">
        <v>105</v>
      </c>
      <c r="EK107" s="107">
        <v>105</v>
      </c>
      <c r="EL107" s="107">
        <v>105</v>
      </c>
      <c r="EM107" s="107">
        <v>110</v>
      </c>
      <c r="EN107" s="107">
        <v>110</v>
      </c>
      <c r="EO107" s="107">
        <v>112</v>
      </c>
      <c r="EP107" s="107">
        <v>115</v>
      </c>
      <c r="EQ107" s="107">
        <v>120</v>
      </c>
      <c r="ER107" s="107">
        <v>120</v>
      </c>
      <c r="ES107" s="107">
        <v>125</v>
      </c>
      <c r="ET107" s="107">
        <v>125</v>
      </c>
      <c r="EU107" s="107">
        <v>130</v>
      </c>
      <c r="EV107" s="107">
        <v>132</v>
      </c>
      <c r="EW107" s="107">
        <v>140</v>
      </c>
      <c r="EX107" s="107">
        <v>140</v>
      </c>
      <c r="EY107" s="107">
        <v>145</v>
      </c>
      <c r="EZ107" s="107">
        <v>145</v>
      </c>
      <c r="FA107" s="107">
        <v>150</v>
      </c>
      <c r="FB107" s="107">
        <v>170</v>
      </c>
      <c r="FC107" s="107">
        <v>175</v>
      </c>
      <c r="FD107" s="107">
        <v>180</v>
      </c>
      <c r="FE107" s="107">
        <v>190</v>
      </c>
      <c r="FF107" s="107">
        <v>196</v>
      </c>
      <c r="FG107" s="107">
        <v>200</v>
      </c>
      <c r="FH107" s="107">
        <v>205</v>
      </c>
      <c r="FI107" s="107">
        <v>210</v>
      </c>
      <c r="FJ107" s="107">
        <v>240</v>
      </c>
      <c r="FK107" s="107">
        <v>250</v>
      </c>
      <c r="FL107" s="107">
        <v>269</v>
      </c>
      <c r="FM107" s="107">
        <v>285</v>
      </c>
      <c r="FN107" s="107">
        <v>299</v>
      </c>
      <c r="FO107" s="107">
        <v>305</v>
      </c>
      <c r="FP107" s="103">
        <v>390</v>
      </c>
    </row>
    <row r="108" spans="1:172">
      <c r="A108" s="104">
        <v>107</v>
      </c>
      <c r="B108" s="107">
        <v>-769</v>
      </c>
      <c r="C108" s="107">
        <v>-708</v>
      </c>
      <c r="D108" s="107">
        <v>-490</v>
      </c>
      <c r="E108" s="107">
        <v>-489</v>
      </c>
      <c r="F108" s="107">
        <v>-488</v>
      </c>
      <c r="G108" s="107">
        <v>-470</v>
      </c>
      <c r="H108" s="107">
        <v>-390</v>
      </c>
      <c r="I108" s="107">
        <v>-383</v>
      </c>
      <c r="J108" s="107">
        <v>-365</v>
      </c>
      <c r="K108" s="107">
        <v>-365</v>
      </c>
      <c r="L108" s="107">
        <v>-360</v>
      </c>
      <c r="M108" s="107">
        <v>-360</v>
      </c>
      <c r="N108" s="107">
        <v>-350</v>
      </c>
      <c r="O108" s="107">
        <v>-345</v>
      </c>
      <c r="P108" s="107">
        <v>-340</v>
      </c>
      <c r="Q108" s="107">
        <v>-335</v>
      </c>
      <c r="R108" s="107">
        <v>-325</v>
      </c>
      <c r="S108" s="107">
        <v>-320</v>
      </c>
      <c r="T108" s="107">
        <v>-310</v>
      </c>
      <c r="U108" s="107">
        <v>-310</v>
      </c>
      <c r="V108" s="107">
        <v>-305</v>
      </c>
      <c r="W108" s="107">
        <v>-305</v>
      </c>
      <c r="X108" s="107">
        <v>-300</v>
      </c>
      <c r="Y108" s="107">
        <v>-300</v>
      </c>
      <c r="Z108" s="107">
        <v>-295</v>
      </c>
      <c r="AA108" s="107">
        <v>-290</v>
      </c>
      <c r="AB108" s="107">
        <v>-285</v>
      </c>
      <c r="AC108" s="107">
        <v>-275</v>
      </c>
      <c r="AD108" s="107">
        <v>-275</v>
      </c>
      <c r="AE108" s="107">
        <v>-270</v>
      </c>
      <c r="AF108" s="107">
        <v>-270</v>
      </c>
      <c r="AG108" s="107">
        <v>-265</v>
      </c>
      <c r="AH108" s="107">
        <v>-265</v>
      </c>
      <c r="AI108" s="107">
        <v>-265</v>
      </c>
      <c r="AJ108" s="107">
        <v>-265</v>
      </c>
      <c r="AK108" s="107">
        <v>-255</v>
      </c>
      <c r="AL108" s="107">
        <v>-255</v>
      </c>
      <c r="AM108" s="107">
        <v>-255</v>
      </c>
      <c r="AN108" s="107">
        <v>-255</v>
      </c>
      <c r="AO108" s="107">
        <v>-255</v>
      </c>
      <c r="AP108" s="107">
        <v>-250</v>
      </c>
      <c r="AQ108" s="107">
        <v>-250</v>
      </c>
      <c r="AR108" s="107">
        <v>-250</v>
      </c>
      <c r="AS108" s="107">
        <v>-250</v>
      </c>
      <c r="AT108" s="107">
        <v>-245</v>
      </c>
      <c r="AU108" s="107">
        <v>-245</v>
      </c>
      <c r="AV108" s="107">
        <v>-240</v>
      </c>
      <c r="AW108" s="107">
        <v>-240</v>
      </c>
      <c r="AX108" s="107">
        <v>-240</v>
      </c>
      <c r="AY108" s="107">
        <v>-240</v>
      </c>
      <c r="AZ108" s="107">
        <v>-235</v>
      </c>
      <c r="BA108" s="107">
        <v>-235</v>
      </c>
      <c r="BB108" s="107">
        <v>-235</v>
      </c>
      <c r="BC108" s="107">
        <v>-230</v>
      </c>
      <c r="BD108" s="107">
        <v>-230</v>
      </c>
      <c r="BE108" s="107">
        <v>-225</v>
      </c>
      <c r="BF108" s="107">
        <v>-225</v>
      </c>
      <c r="BG108" s="107">
        <v>-215</v>
      </c>
      <c r="BH108" s="107">
        <v>-210</v>
      </c>
      <c r="BI108" s="107">
        <v>-205</v>
      </c>
      <c r="BJ108" s="107">
        <v>-200</v>
      </c>
      <c r="BK108" s="107">
        <v>-200</v>
      </c>
      <c r="BL108" s="107">
        <v>-200</v>
      </c>
      <c r="BM108" s="107">
        <v>-190</v>
      </c>
      <c r="BN108" s="107">
        <v>-190</v>
      </c>
      <c r="BO108" s="107">
        <v>-185</v>
      </c>
      <c r="BP108" s="107">
        <v>-185</v>
      </c>
      <c r="BQ108" s="107">
        <v>-180</v>
      </c>
      <c r="BR108" s="107">
        <v>-175</v>
      </c>
      <c r="BS108" s="107">
        <v>-175</v>
      </c>
      <c r="BT108" s="107">
        <v>-165</v>
      </c>
      <c r="BU108" s="107">
        <v>-165</v>
      </c>
      <c r="BV108" s="107">
        <v>-160</v>
      </c>
      <c r="BW108" s="107">
        <v>-160</v>
      </c>
      <c r="BX108" s="107">
        <v>-155</v>
      </c>
      <c r="BY108" s="107">
        <v>-155</v>
      </c>
      <c r="BZ108" s="107">
        <v>-150</v>
      </c>
      <c r="CA108" s="107">
        <v>-150</v>
      </c>
      <c r="CB108" s="107">
        <v>-145</v>
      </c>
      <c r="CC108" s="107">
        <v>-130</v>
      </c>
      <c r="CD108" s="107">
        <v>-130</v>
      </c>
      <c r="CE108" s="107">
        <v>-130</v>
      </c>
      <c r="CF108" s="107">
        <v>-125</v>
      </c>
      <c r="CG108" s="107">
        <v>-120</v>
      </c>
      <c r="CH108" s="107">
        <v>-115</v>
      </c>
      <c r="CI108" s="107">
        <v>-110</v>
      </c>
      <c r="CJ108" s="107">
        <v>-105</v>
      </c>
      <c r="CK108" s="107">
        <v>-100</v>
      </c>
      <c r="CL108" s="107">
        <v>-85</v>
      </c>
      <c r="CM108" s="107">
        <v>-85</v>
      </c>
      <c r="CN108" s="107">
        <v>-75</v>
      </c>
      <c r="CO108" s="107">
        <v>-65</v>
      </c>
      <c r="CP108" s="107">
        <v>-55</v>
      </c>
      <c r="CQ108" s="107">
        <v>-55</v>
      </c>
      <c r="CR108" s="107">
        <v>-50</v>
      </c>
      <c r="CS108" s="107">
        <v>-45</v>
      </c>
      <c r="CT108" s="107">
        <v>-40</v>
      </c>
      <c r="CU108" s="107">
        <v>-35</v>
      </c>
      <c r="CV108" s="107">
        <v>-35</v>
      </c>
      <c r="CW108" s="107">
        <v>-30</v>
      </c>
      <c r="CX108" s="107">
        <v>-23</v>
      </c>
      <c r="CY108" s="107">
        <v>-20</v>
      </c>
      <c r="CZ108" s="107">
        <v>-20</v>
      </c>
      <c r="DA108" s="107">
        <v>-20</v>
      </c>
      <c r="DB108" s="107">
        <v>-15</v>
      </c>
      <c r="DC108" s="107">
        <v>0</v>
      </c>
      <c r="DD108" s="106">
        <v>0</v>
      </c>
      <c r="DE108" s="107">
        <v>0</v>
      </c>
      <c r="DF108" s="107">
        <v>10</v>
      </c>
      <c r="DG108" s="107">
        <v>15</v>
      </c>
      <c r="DH108" s="107">
        <v>15</v>
      </c>
      <c r="DI108" s="107">
        <v>15</v>
      </c>
      <c r="DJ108" s="107">
        <v>20</v>
      </c>
      <c r="DK108" s="107">
        <v>30</v>
      </c>
      <c r="DL108" s="107">
        <v>30</v>
      </c>
      <c r="DM108" s="107">
        <v>30</v>
      </c>
      <c r="DN108" s="107">
        <v>30</v>
      </c>
      <c r="DO108" s="107">
        <v>35</v>
      </c>
      <c r="DP108" s="107">
        <v>40</v>
      </c>
      <c r="DQ108" s="107">
        <v>40</v>
      </c>
      <c r="DR108" s="107">
        <v>40</v>
      </c>
      <c r="DS108" s="107">
        <v>45</v>
      </c>
      <c r="DT108" s="107">
        <v>50</v>
      </c>
      <c r="DU108" s="107">
        <v>50</v>
      </c>
      <c r="DV108" s="107">
        <v>55</v>
      </c>
      <c r="DW108" s="107">
        <v>55</v>
      </c>
      <c r="DX108" s="107">
        <v>60</v>
      </c>
      <c r="DY108" s="107">
        <v>60</v>
      </c>
      <c r="DZ108" s="107">
        <v>70</v>
      </c>
      <c r="EA108" s="107">
        <v>70</v>
      </c>
      <c r="EB108" s="107">
        <v>75</v>
      </c>
      <c r="EC108" s="107">
        <v>80</v>
      </c>
      <c r="ED108" s="107">
        <v>85</v>
      </c>
      <c r="EE108" s="107">
        <v>90</v>
      </c>
      <c r="EF108" s="107">
        <v>90</v>
      </c>
      <c r="EG108" s="107">
        <v>90</v>
      </c>
      <c r="EH108" s="107">
        <v>90</v>
      </c>
      <c r="EI108" s="107">
        <v>95</v>
      </c>
      <c r="EJ108" s="107">
        <v>105</v>
      </c>
      <c r="EK108" s="107">
        <v>105</v>
      </c>
      <c r="EL108" s="107">
        <v>105</v>
      </c>
      <c r="EM108" s="107">
        <v>110</v>
      </c>
      <c r="EN108" s="107">
        <v>110</v>
      </c>
      <c r="EO108" s="107">
        <v>112</v>
      </c>
      <c r="EP108" s="107">
        <v>115</v>
      </c>
      <c r="EQ108" s="107">
        <v>120</v>
      </c>
      <c r="ER108" s="107">
        <v>120</v>
      </c>
      <c r="ES108" s="107">
        <v>125</v>
      </c>
      <c r="ET108" s="107">
        <v>125</v>
      </c>
      <c r="EU108" s="107">
        <v>130</v>
      </c>
      <c r="EV108" s="107">
        <v>132</v>
      </c>
      <c r="EW108" s="107">
        <v>140</v>
      </c>
      <c r="EX108" s="107">
        <v>140</v>
      </c>
      <c r="EY108" s="107">
        <v>145</v>
      </c>
      <c r="EZ108" s="107">
        <v>145</v>
      </c>
      <c r="FA108" s="107">
        <v>150</v>
      </c>
      <c r="FB108" s="107">
        <v>170</v>
      </c>
      <c r="FC108" s="107">
        <v>175</v>
      </c>
      <c r="FD108" s="107">
        <v>180</v>
      </c>
      <c r="FE108" s="107">
        <v>190</v>
      </c>
      <c r="FF108" s="107">
        <v>196</v>
      </c>
      <c r="FG108" s="107">
        <v>200</v>
      </c>
      <c r="FH108" s="107">
        <v>205</v>
      </c>
      <c r="FI108" s="107">
        <v>210</v>
      </c>
      <c r="FJ108" s="107">
        <v>240</v>
      </c>
      <c r="FK108" s="107">
        <v>250</v>
      </c>
      <c r="FL108" s="107">
        <v>269</v>
      </c>
      <c r="FM108" s="107">
        <v>285</v>
      </c>
      <c r="FN108" s="107">
        <v>299</v>
      </c>
      <c r="FO108" s="107">
        <v>305</v>
      </c>
      <c r="FP108" s="103">
        <v>390</v>
      </c>
    </row>
    <row r="109" spans="1:172">
      <c r="A109" s="104">
        <v>108</v>
      </c>
      <c r="B109" s="107">
        <v>-769</v>
      </c>
      <c r="C109" s="107">
        <v>-708</v>
      </c>
      <c r="D109" s="107">
        <v>-490</v>
      </c>
      <c r="E109" s="107">
        <v>-489</v>
      </c>
      <c r="F109" s="107">
        <v>-488</v>
      </c>
      <c r="G109" s="107">
        <v>-470</v>
      </c>
      <c r="H109" s="107">
        <v>-390</v>
      </c>
      <c r="I109" s="107">
        <v>-383</v>
      </c>
      <c r="J109" s="107">
        <v>-365</v>
      </c>
      <c r="K109" s="107">
        <v>-365</v>
      </c>
      <c r="L109" s="107">
        <v>-360</v>
      </c>
      <c r="M109" s="107">
        <v>-360</v>
      </c>
      <c r="N109" s="107">
        <v>-350</v>
      </c>
      <c r="O109" s="107">
        <v>-345</v>
      </c>
      <c r="P109" s="107">
        <v>-340</v>
      </c>
      <c r="Q109" s="107">
        <v>-335</v>
      </c>
      <c r="R109" s="107">
        <v>-325</v>
      </c>
      <c r="S109" s="107">
        <v>-320</v>
      </c>
      <c r="T109" s="107">
        <v>-310</v>
      </c>
      <c r="U109" s="107">
        <v>-310</v>
      </c>
      <c r="V109" s="107">
        <v>-305</v>
      </c>
      <c r="W109" s="107">
        <v>-305</v>
      </c>
      <c r="X109" s="107">
        <v>-300</v>
      </c>
      <c r="Y109" s="107">
        <v>-300</v>
      </c>
      <c r="Z109" s="107">
        <v>-295</v>
      </c>
      <c r="AA109" s="107">
        <v>-290</v>
      </c>
      <c r="AB109" s="107">
        <v>-285</v>
      </c>
      <c r="AC109" s="107">
        <v>-275</v>
      </c>
      <c r="AD109" s="107">
        <v>-275</v>
      </c>
      <c r="AE109" s="107">
        <v>-270</v>
      </c>
      <c r="AF109" s="107">
        <v>-270</v>
      </c>
      <c r="AG109" s="107">
        <v>-265</v>
      </c>
      <c r="AH109" s="107">
        <v>-265</v>
      </c>
      <c r="AI109" s="107">
        <v>-265</v>
      </c>
      <c r="AJ109" s="107">
        <v>-265</v>
      </c>
      <c r="AK109" s="107">
        <v>-255</v>
      </c>
      <c r="AL109" s="107">
        <v>-255</v>
      </c>
      <c r="AM109" s="107">
        <v>-255</v>
      </c>
      <c r="AN109" s="107">
        <v>-255</v>
      </c>
      <c r="AO109" s="107">
        <v>-255</v>
      </c>
      <c r="AP109" s="107">
        <v>-250</v>
      </c>
      <c r="AQ109" s="107">
        <v>-250</v>
      </c>
      <c r="AR109" s="107">
        <v>-250</v>
      </c>
      <c r="AS109" s="107">
        <v>-250</v>
      </c>
      <c r="AT109" s="107">
        <v>-245</v>
      </c>
      <c r="AU109" s="107">
        <v>-245</v>
      </c>
      <c r="AV109" s="107">
        <v>-240</v>
      </c>
      <c r="AW109" s="107">
        <v>-240</v>
      </c>
      <c r="AX109" s="107">
        <v>-240</v>
      </c>
      <c r="AY109" s="107">
        <v>-240</v>
      </c>
      <c r="AZ109" s="107">
        <v>-235</v>
      </c>
      <c r="BA109" s="107">
        <v>-235</v>
      </c>
      <c r="BB109" s="107">
        <v>-235</v>
      </c>
      <c r="BC109" s="107">
        <v>-230</v>
      </c>
      <c r="BD109" s="107">
        <v>-230</v>
      </c>
      <c r="BE109" s="107">
        <v>-225</v>
      </c>
      <c r="BF109" s="107">
        <v>-225</v>
      </c>
      <c r="BG109" s="107">
        <v>-215</v>
      </c>
      <c r="BH109" s="107">
        <v>-210</v>
      </c>
      <c r="BI109" s="107">
        <v>-205</v>
      </c>
      <c r="BJ109" s="107">
        <v>-200</v>
      </c>
      <c r="BK109" s="107">
        <v>-200</v>
      </c>
      <c r="BL109" s="107">
        <v>-200</v>
      </c>
      <c r="BM109" s="107">
        <v>-190</v>
      </c>
      <c r="BN109" s="107">
        <v>-190</v>
      </c>
      <c r="BO109" s="107">
        <v>-185</v>
      </c>
      <c r="BP109" s="107">
        <v>-185</v>
      </c>
      <c r="BQ109" s="107">
        <v>-180</v>
      </c>
      <c r="BR109" s="107">
        <v>-175</v>
      </c>
      <c r="BS109" s="107">
        <v>-175</v>
      </c>
      <c r="BT109" s="107">
        <v>-165</v>
      </c>
      <c r="BU109" s="107">
        <v>-165</v>
      </c>
      <c r="BV109" s="107">
        <v>-160</v>
      </c>
      <c r="BW109" s="107">
        <v>-160</v>
      </c>
      <c r="BX109" s="107">
        <v>-155</v>
      </c>
      <c r="BY109" s="107">
        <v>-155</v>
      </c>
      <c r="BZ109" s="107">
        <v>-150</v>
      </c>
      <c r="CA109" s="107">
        <v>-150</v>
      </c>
      <c r="CB109" s="107">
        <v>-145</v>
      </c>
      <c r="CC109" s="107">
        <v>-130</v>
      </c>
      <c r="CD109" s="107">
        <v>-130</v>
      </c>
      <c r="CE109" s="107">
        <v>-130</v>
      </c>
      <c r="CF109" s="107">
        <v>-125</v>
      </c>
      <c r="CG109" s="107">
        <v>-120</v>
      </c>
      <c r="CH109" s="107">
        <v>-115</v>
      </c>
      <c r="CI109" s="107">
        <v>-110</v>
      </c>
      <c r="CJ109" s="107">
        <v>-105</v>
      </c>
      <c r="CK109" s="107">
        <v>-100</v>
      </c>
      <c r="CL109" s="107">
        <v>-85</v>
      </c>
      <c r="CM109" s="107">
        <v>-85</v>
      </c>
      <c r="CN109" s="107">
        <v>-75</v>
      </c>
      <c r="CO109" s="107">
        <v>-65</v>
      </c>
      <c r="CP109" s="107">
        <v>-55</v>
      </c>
      <c r="CQ109" s="107">
        <v>-55</v>
      </c>
      <c r="CR109" s="107">
        <v>-50</v>
      </c>
      <c r="CS109" s="107">
        <v>-45</v>
      </c>
      <c r="CT109" s="107">
        <v>-40</v>
      </c>
      <c r="CU109" s="107">
        <v>-35</v>
      </c>
      <c r="CV109" s="107">
        <v>-35</v>
      </c>
      <c r="CW109" s="107">
        <v>-30</v>
      </c>
      <c r="CX109" s="107">
        <v>-23</v>
      </c>
      <c r="CY109" s="107">
        <v>-20</v>
      </c>
      <c r="CZ109" s="107">
        <v>-20</v>
      </c>
      <c r="DA109" s="107">
        <v>-20</v>
      </c>
      <c r="DB109" s="107">
        <v>-15</v>
      </c>
      <c r="DC109" s="107">
        <v>0</v>
      </c>
      <c r="DD109" s="107">
        <v>0</v>
      </c>
      <c r="DE109" s="106">
        <v>0</v>
      </c>
      <c r="DF109" s="107">
        <v>10</v>
      </c>
      <c r="DG109" s="107">
        <v>15</v>
      </c>
      <c r="DH109" s="107">
        <v>15</v>
      </c>
      <c r="DI109" s="107">
        <v>15</v>
      </c>
      <c r="DJ109" s="107">
        <v>20</v>
      </c>
      <c r="DK109" s="107">
        <v>30</v>
      </c>
      <c r="DL109" s="107">
        <v>30</v>
      </c>
      <c r="DM109" s="107">
        <v>30</v>
      </c>
      <c r="DN109" s="107">
        <v>30</v>
      </c>
      <c r="DO109" s="107">
        <v>35</v>
      </c>
      <c r="DP109" s="107">
        <v>40</v>
      </c>
      <c r="DQ109" s="107">
        <v>40</v>
      </c>
      <c r="DR109" s="107">
        <v>40</v>
      </c>
      <c r="DS109" s="107">
        <v>45</v>
      </c>
      <c r="DT109" s="107">
        <v>50</v>
      </c>
      <c r="DU109" s="107">
        <v>50</v>
      </c>
      <c r="DV109" s="107">
        <v>55</v>
      </c>
      <c r="DW109" s="107">
        <v>55</v>
      </c>
      <c r="DX109" s="107">
        <v>60</v>
      </c>
      <c r="DY109" s="107">
        <v>60</v>
      </c>
      <c r="DZ109" s="107">
        <v>70</v>
      </c>
      <c r="EA109" s="107">
        <v>70</v>
      </c>
      <c r="EB109" s="107">
        <v>75</v>
      </c>
      <c r="EC109" s="107">
        <v>80</v>
      </c>
      <c r="ED109" s="107">
        <v>85</v>
      </c>
      <c r="EE109" s="107">
        <v>90</v>
      </c>
      <c r="EF109" s="107">
        <v>90</v>
      </c>
      <c r="EG109" s="107">
        <v>90</v>
      </c>
      <c r="EH109" s="107">
        <v>90</v>
      </c>
      <c r="EI109" s="107">
        <v>95</v>
      </c>
      <c r="EJ109" s="107">
        <v>105</v>
      </c>
      <c r="EK109" s="107">
        <v>105</v>
      </c>
      <c r="EL109" s="107">
        <v>105</v>
      </c>
      <c r="EM109" s="107">
        <v>110</v>
      </c>
      <c r="EN109" s="107">
        <v>110</v>
      </c>
      <c r="EO109" s="107">
        <v>112</v>
      </c>
      <c r="EP109" s="107">
        <v>115</v>
      </c>
      <c r="EQ109" s="107">
        <v>120</v>
      </c>
      <c r="ER109" s="107">
        <v>120</v>
      </c>
      <c r="ES109" s="107">
        <v>125</v>
      </c>
      <c r="ET109" s="107">
        <v>125</v>
      </c>
      <c r="EU109" s="107">
        <v>130</v>
      </c>
      <c r="EV109" s="107">
        <v>132</v>
      </c>
      <c r="EW109" s="107">
        <v>140</v>
      </c>
      <c r="EX109" s="107">
        <v>140</v>
      </c>
      <c r="EY109" s="107">
        <v>145</v>
      </c>
      <c r="EZ109" s="107">
        <v>145</v>
      </c>
      <c r="FA109" s="107">
        <v>150</v>
      </c>
      <c r="FB109" s="107">
        <v>170</v>
      </c>
      <c r="FC109" s="107">
        <v>175</v>
      </c>
      <c r="FD109" s="107">
        <v>180</v>
      </c>
      <c r="FE109" s="107">
        <v>190</v>
      </c>
      <c r="FF109" s="107">
        <v>196</v>
      </c>
      <c r="FG109" s="107">
        <v>200</v>
      </c>
      <c r="FH109" s="107">
        <v>205</v>
      </c>
      <c r="FI109" s="107">
        <v>210</v>
      </c>
      <c r="FJ109" s="107">
        <v>240</v>
      </c>
      <c r="FK109" s="107">
        <v>250</v>
      </c>
      <c r="FL109" s="107">
        <v>269</v>
      </c>
      <c r="FM109" s="107">
        <v>285</v>
      </c>
      <c r="FN109" s="107">
        <v>299</v>
      </c>
      <c r="FO109" s="107">
        <v>305</v>
      </c>
      <c r="FP109" s="103">
        <v>390</v>
      </c>
    </row>
    <row r="110" spans="1:172">
      <c r="A110" s="104">
        <v>109</v>
      </c>
      <c r="B110" s="107">
        <v>-779</v>
      </c>
      <c r="C110" s="107">
        <v>-718</v>
      </c>
      <c r="D110" s="107">
        <v>-500</v>
      </c>
      <c r="E110" s="107">
        <v>-499</v>
      </c>
      <c r="F110" s="107">
        <v>-498</v>
      </c>
      <c r="G110" s="107">
        <v>-480</v>
      </c>
      <c r="H110" s="107">
        <v>-400</v>
      </c>
      <c r="I110" s="107">
        <v>-393</v>
      </c>
      <c r="J110" s="107">
        <v>-375</v>
      </c>
      <c r="K110" s="107">
        <v>-375</v>
      </c>
      <c r="L110" s="107">
        <v>-370</v>
      </c>
      <c r="M110" s="107">
        <v>-370</v>
      </c>
      <c r="N110" s="107">
        <v>-360</v>
      </c>
      <c r="O110" s="107">
        <v>-355</v>
      </c>
      <c r="P110" s="107">
        <v>-350</v>
      </c>
      <c r="Q110" s="107">
        <v>-345</v>
      </c>
      <c r="R110" s="107">
        <v>-335</v>
      </c>
      <c r="S110" s="107">
        <v>-330</v>
      </c>
      <c r="T110" s="107">
        <v>-320</v>
      </c>
      <c r="U110" s="107">
        <v>-320</v>
      </c>
      <c r="V110" s="107">
        <v>-315</v>
      </c>
      <c r="W110" s="107">
        <v>-315</v>
      </c>
      <c r="X110" s="107">
        <v>-310</v>
      </c>
      <c r="Y110" s="107">
        <v>-310</v>
      </c>
      <c r="Z110" s="107">
        <v>-305</v>
      </c>
      <c r="AA110" s="107">
        <v>-300</v>
      </c>
      <c r="AB110" s="107">
        <v>-295</v>
      </c>
      <c r="AC110" s="107">
        <v>-285</v>
      </c>
      <c r="AD110" s="107">
        <v>-285</v>
      </c>
      <c r="AE110" s="107">
        <v>-280</v>
      </c>
      <c r="AF110" s="107">
        <v>-280</v>
      </c>
      <c r="AG110" s="107">
        <v>-275</v>
      </c>
      <c r="AH110" s="107">
        <v>-275</v>
      </c>
      <c r="AI110" s="107">
        <v>-275</v>
      </c>
      <c r="AJ110" s="107">
        <v>-275</v>
      </c>
      <c r="AK110" s="107">
        <v>-265</v>
      </c>
      <c r="AL110" s="107">
        <v>-265</v>
      </c>
      <c r="AM110" s="107">
        <v>-265</v>
      </c>
      <c r="AN110" s="107">
        <v>-265</v>
      </c>
      <c r="AO110" s="107">
        <v>-265</v>
      </c>
      <c r="AP110" s="107">
        <v>-260</v>
      </c>
      <c r="AQ110" s="107">
        <v>-260</v>
      </c>
      <c r="AR110" s="107">
        <v>-260</v>
      </c>
      <c r="AS110" s="107">
        <v>-260</v>
      </c>
      <c r="AT110" s="107">
        <v>-255</v>
      </c>
      <c r="AU110" s="107">
        <v>-255</v>
      </c>
      <c r="AV110" s="107">
        <v>-250</v>
      </c>
      <c r="AW110" s="107">
        <v>-250</v>
      </c>
      <c r="AX110" s="107">
        <v>-250</v>
      </c>
      <c r="AY110" s="107">
        <v>-250</v>
      </c>
      <c r="AZ110" s="107">
        <v>-245</v>
      </c>
      <c r="BA110" s="107">
        <v>-245</v>
      </c>
      <c r="BB110" s="107">
        <v>-245</v>
      </c>
      <c r="BC110" s="107">
        <v>-240</v>
      </c>
      <c r="BD110" s="107">
        <v>-240</v>
      </c>
      <c r="BE110" s="107">
        <v>-235</v>
      </c>
      <c r="BF110" s="107">
        <v>-235</v>
      </c>
      <c r="BG110" s="107">
        <v>-225</v>
      </c>
      <c r="BH110" s="107">
        <v>-220</v>
      </c>
      <c r="BI110" s="107">
        <v>-215</v>
      </c>
      <c r="BJ110" s="107">
        <v>-210</v>
      </c>
      <c r="BK110" s="107">
        <v>-210</v>
      </c>
      <c r="BL110" s="107">
        <v>-210</v>
      </c>
      <c r="BM110" s="107">
        <v>-200</v>
      </c>
      <c r="BN110" s="107">
        <v>-200</v>
      </c>
      <c r="BO110" s="107">
        <v>-195</v>
      </c>
      <c r="BP110" s="107">
        <v>-195</v>
      </c>
      <c r="BQ110" s="107">
        <v>-190</v>
      </c>
      <c r="BR110" s="107">
        <v>-185</v>
      </c>
      <c r="BS110" s="107">
        <v>-185</v>
      </c>
      <c r="BT110" s="107">
        <v>-175</v>
      </c>
      <c r="BU110" s="107">
        <v>-175</v>
      </c>
      <c r="BV110" s="107">
        <v>-170</v>
      </c>
      <c r="BW110" s="107">
        <v>-170</v>
      </c>
      <c r="BX110" s="107">
        <v>-165</v>
      </c>
      <c r="BY110" s="107">
        <v>-165</v>
      </c>
      <c r="BZ110" s="107">
        <v>-160</v>
      </c>
      <c r="CA110" s="107">
        <v>-160</v>
      </c>
      <c r="CB110" s="107">
        <v>-155</v>
      </c>
      <c r="CC110" s="107">
        <v>-140</v>
      </c>
      <c r="CD110" s="107">
        <v>-140</v>
      </c>
      <c r="CE110" s="107">
        <v>-140</v>
      </c>
      <c r="CF110" s="107">
        <v>-135</v>
      </c>
      <c r="CG110" s="107">
        <v>-130</v>
      </c>
      <c r="CH110" s="107">
        <v>-125</v>
      </c>
      <c r="CI110" s="107">
        <v>-120</v>
      </c>
      <c r="CJ110" s="107">
        <v>-115</v>
      </c>
      <c r="CK110" s="107">
        <v>-110</v>
      </c>
      <c r="CL110" s="107">
        <v>-95</v>
      </c>
      <c r="CM110" s="107">
        <v>-95</v>
      </c>
      <c r="CN110" s="107">
        <v>-85</v>
      </c>
      <c r="CO110" s="107">
        <v>-75</v>
      </c>
      <c r="CP110" s="107">
        <v>-65</v>
      </c>
      <c r="CQ110" s="107">
        <v>-65</v>
      </c>
      <c r="CR110" s="107">
        <v>-60</v>
      </c>
      <c r="CS110" s="107">
        <v>-55</v>
      </c>
      <c r="CT110" s="107">
        <v>-50</v>
      </c>
      <c r="CU110" s="107">
        <v>-45</v>
      </c>
      <c r="CV110" s="107">
        <v>-45</v>
      </c>
      <c r="CW110" s="107">
        <v>-40</v>
      </c>
      <c r="CX110" s="107">
        <v>-33</v>
      </c>
      <c r="CY110" s="107">
        <v>-30</v>
      </c>
      <c r="CZ110" s="107">
        <v>-30</v>
      </c>
      <c r="DA110" s="107">
        <v>-30</v>
      </c>
      <c r="DB110" s="107">
        <v>-25</v>
      </c>
      <c r="DC110" s="107">
        <v>-10</v>
      </c>
      <c r="DD110" s="107">
        <v>-10</v>
      </c>
      <c r="DE110" s="107">
        <v>-10</v>
      </c>
      <c r="DF110" s="106">
        <v>0</v>
      </c>
      <c r="DG110" s="107">
        <v>5</v>
      </c>
      <c r="DH110" s="107">
        <v>5</v>
      </c>
      <c r="DI110" s="107">
        <v>5</v>
      </c>
      <c r="DJ110" s="107">
        <v>10</v>
      </c>
      <c r="DK110" s="107">
        <v>20</v>
      </c>
      <c r="DL110" s="107">
        <v>20</v>
      </c>
      <c r="DM110" s="107">
        <v>20</v>
      </c>
      <c r="DN110" s="107">
        <v>20</v>
      </c>
      <c r="DO110" s="107">
        <v>25</v>
      </c>
      <c r="DP110" s="107">
        <v>30</v>
      </c>
      <c r="DQ110" s="107">
        <v>30</v>
      </c>
      <c r="DR110" s="107">
        <v>30</v>
      </c>
      <c r="DS110" s="107">
        <v>35</v>
      </c>
      <c r="DT110" s="107">
        <v>40</v>
      </c>
      <c r="DU110" s="107">
        <v>40</v>
      </c>
      <c r="DV110" s="107">
        <v>45</v>
      </c>
      <c r="DW110" s="107">
        <v>45</v>
      </c>
      <c r="DX110" s="107">
        <v>50</v>
      </c>
      <c r="DY110" s="107">
        <v>50</v>
      </c>
      <c r="DZ110" s="107">
        <v>60</v>
      </c>
      <c r="EA110" s="107">
        <v>60</v>
      </c>
      <c r="EB110" s="107">
        <v>65</v>
      </c>
      <c r="EC110" s="107">
        <v>70</v>
      </c>
      <c r="ED110" s="107">
        <v>75</v>
      </c>
      <c r="EE110" s="107">
        <v>80</v>
      </c>
      <c r="EF110" s="107">
        <v>80</v>
      </c>
      <c r="EG110" s="107">
        <v>80</v>
      </c>
      <c r="EH110" s="107">
        <v>80</v>
      </c>
      <c r="EI110" s="107">
        <v>85</v>
      </c>
      <c r="EJ110" s="107">
        <v>95</v>
      </c>
      <c r="EK110" s="107">
        <v>95</v>
      </c>
      <c r="EL110" s="107">
        <v>95</v>
      </c>
      <c r="EM110" s="107">
        <v>100</v>
      </c>
      <c r="EN110" s="107">
        <v>100</v>
      </c>
      <c r="EO110" s="107">
        <v>102</v>
      </c>
      <c r="EP110" s="107">
        <v>105</v>
      </c>
      <c r="EQ110" s="107">
        <v>110</v>
      </c>
      <c r="ER110" s="107">
        <v>110</v>
      </c>
      <c r="ES110" s="107">
        <v>115</v>
      </c>
      <c r="ET110" s="107">
        <v>115</v>
      </c>
      <c r="EU110" s="107">
        <v>120</v>
      </c>
      <c r="EV110" s="107">
        <v>122</v>
      </c>
      <c r="EW110" s="107">
        <v>130</v>
      </c>
      <c r="EX110" s="107">
        <v>130</v>
      </c>
      <c r="EY110" s="107">
        <v>135</v>
      </c>
      <c r="EZ110" s="107">
        <v>135</v>
      </c>
      <c r="FA110" s="107">
        <v>140</v>
      </c>
      <c r="FB110" s="107">
        <v>160</v>
      </c>
      <c r="FC110" s="107">
        <v>165</v>
      </c>
      <c r="FD110" s="107">
        <v>170</v>
      </c>
      <c r="FE110" s="107">
        <v>180</v>
      </c>
      <c r="FF110" s="107">
        <v>186</v>
      </c>
      <c r="FG110" s="107">
        <v>190</v>
      </c>
      <c r="FH110" s="107">
        <v>195</v>
      </c>
      <c r="FI110" s="107">
        <v>200</v>
      </c>
      <c r="FJ110" s="107">
        <v>230</v>
      </c>
      <c r="FK110" s="107">
        <v>240</v>
      </c>
      <c r="FL110" s="107">
        <v>259</v>
      </c>
      <c r="FM110" s="107">
        <v>275</v>
      </c>
      <c r="FN110" s="107">
        <v>289</v>
      </c>
      <c r="FO110" s="107">
        <v>295</v>
      </c>
      <c r="FP110" s="103">
        <v>380</v>
      </c>
    </row>
    <row r="111" spans="1:172">
      <c r="A111" s="104">
        <v>110</v>
      </c>
      <c r="B111" s="107">
        <v>-784</v>
      </c>
      <c r="C111" s="107">
        <v>-723</v>
      </c>
      <c r="D111" s="107">
        <v>-505</v>
      </c>
      <c r="E111" s="107">
        <v>-504</v>
      </c>
      <c r="F111" s="107">
        <v>-503</v>
      </c>
      <c r="G111" s="107">
        <v>-485</v>
      </c>
      <c r="H111" s="107">
        <v>-405</v>
      </c>
      <c r="I111" s="107">
        <v>-398</v>
      </c>
      <c r="J111" s="107">
        <v>-380</v>
      </c>
      <c r="K111" s="107">
        <v>-380</v>
      </c>
      <c r="L111" s="107">
        <v>-375</v>
      </c>
      <c r="M111" s="107">
        <v>-375</v>
      </c>
      <c r="N111" s="107">
        <v>-365</v>
      </c>
      <c r="O111" s="107">
        <v>-360</v>
      </c>
      <c r="P111" s="107">
        <v>-355</v>
      </c>
      <c r="Q111" s="107">
        <v>-350</v>
      </c>
      <c r="R111" s="107">
        <v>-340</v>
      </c>
      <c r="S111" s="107">
        <v>-335</v>
      </c>
      <c r="T111" s="107">
        <v>-325</v>
      </c>
      <c r="U111" s="107">
        <v>-325</v>
      </c>
      <c r="V111" s="107">
        <v>-320</v>
      </c>
      <c r="W111" s="107">
        <v>-320</v>
      </c>
      <c r="X111" s="107">
        <v>-315</v>
      </c>
      <c r="Y111" s="107">
        <v>-315</v>
      </c>
      <c r="Z111" s="107">
        <v>-310</v>
      </c>
      <c r="AA111" s="107">
        <v>-305</v>
      </c>
      <c r="AB111" s="107">
        <v>-300</v>
      </c>
      <c r="AC111" s="107">
        <v>-290</v>
      </c>
      <c r="AD111" s="107">
        <v>-290</v>
      </c>
      <c r="AE111" s="107">
        <v>-285</v>
      </c>
      <c r="AF111" s="107">
        <v>-285</v>
      </c>
      <c r="AG111" s="107">
        <v>-280</v>
      </c>
      <c r="AH111" s="107">
        <v>-280</v>
      </c>
      <c r="AI111" s="107">
        <v>-280</v>
      </c>
      <c r="AJ111" s="107">
        <v>-280</v>
      </c>
      <c r="AK111" s="107">
        <v>-270</v>
      </c>
      <c r="AL111" s="107">
        <v>-270</v>
      </c>
      <c r="AM111" s="107">
        <v>-270</v>
      </c>
      <c r="AN111" s="107">
        <v>-270</v>
      </c>
      <c r="AO111" s="107">
        <v>-270</v>
      </c>
      <c r="AP111" s="107">
        <v>-265</v>
      </c>
      <c r="AQ111" s="107">
        <v>-265</v>
      </c>
      <c r="AR111" s="107">
        <v>-265</v>
      </c>
      <c r="AS111" s="107">
        <v>-265</v>
      </c>
      <c r="AT111" s="107">
        <v>-260</v>
      </c>
      <c r="AU111" s="107">
        <v>-260</v>
      </c>
      <c r="AV111" s="107">
        <v>-255</v>
      </c>
      <c r="AW111" s="107">
        <v>-255</v>
      </c>
      <c r="AX111" s="107">
        <v>-255</v>
      </c>
      <c r="AY111" s="107">
        <v>-255</v>
      </c>
      <c r="AZ111" s="107">
        <v>-250</v>
      </c>
      <c r="BA111" s="107">
        <v>-250</v>
      </c>
      <c r="BB111" s="107">
        <v>-250</v>
      </c>
      <c r="BC111" s="107">
        <v>-245</v>
      </c>
      <c r="BD111" s="107">
        <v>-245</v>
      </c>
      <c r="BE111" s="107">
        <v>-240</v>
      </c>
      <c r="BF111" s="107">
        <v>-240</v>
      </c>
      <c r="BG111" s="107">
        <v>-230</v>
      </c>
      <c r="BH111" s="107">
        <v>-225</v>
      </c>
      <c r="BI111" s="107">
        <v>-220</v>
      </c>
      <c r="BJ111" s="107">
        <v>-215</v>
      </c>
      <c r="BK111" s="107">
        <v>-215</v>
      </c>
      <c r="BL111" s="107">
        <v>-215</v>
      </c>
      <c r="BM111" s="107">
        <v>-205</v>
      </c>
      <c r="BN111" s="107">
        <v>-205</v>
      </c>
      <c r="BO111" s="107">
        <v>-200</v>
      </c>
      <c r="BP111" s="107">
        <v>-200</v>
      </c>
      <c r="BQ111" s="107">
        <v>-195</v>
      </c>
      <c r="BR111" s="107">
        <v>-190</v>
      </c>
      <c r="BS111" s="107">
        <v>-190</v>
      </c>
      <c r="BT111" s="107">
        <v>-180</v>
      </c>
      <c r="BU111" s="107">
        <v>-180</v>
      </c>
      <c r="BV111" s="107">
        <v>-175</v>
      </c>
      <c r="BW111" s="107">
        <v>-175</v>
      </c>
      <c r="BX111" s="107">
        <v>-170</v>
      </c>
      <c r="BY111" s="107">
        <v>-170</v>
      </c>
      <c r="BZ111" s="107">
        <v>-165</v>
      </c>
      <c r="CA111" s="107">
        <v>-165</v>
      </c>
      <c r="CB111" s="107">
        <v>-160</v>
      </c>
      <c r="CC111" s="107">
        <v>-145</v>
      </c>
      <c r="CD111" s="107">
        <v>-145</v>
      </c>
      <c r="CE111" s="107">
        <v>-145</v>
      </c>
      <c r="CF111" s="107">
        <v>-140</v>
      </c>
      <c r="CG111" s="107">
        <v>-135</v>
      </c>
      <c r="CH111" s="107">
        <v>-130</v>
      </c>
      <c r="CI111" s="107">
        <v>-125</v>
      </c>
      <c r="CJ111" s="107">
        <v>-120</v>
      </c>
      <c r="CK111" s="107">
        <v>-115</v>
      </c>
      <c r="CL111" s="107">
        <v>-100</v>
      </c>
      <c r="CM111" s="107">
        <v>-100</v>
      </c>
      <c r="CN111" s="107">
        <v>-90</v>
      </c>
      <c r="CO111" s="107">
        <v>-80</v>
      </c>
      <c r="CP111" s="107">
        <v>-70</v>
      </c>
      <c r="CQ111" s="107">
        <v>-70</v>
      </c>
      <c r="CR111" s="107">
        <v>-65</v>
      </c>
      <c r="CS111" s="107">
        <v>-60</v>
      </c>
      <c r="CT111" s="107">
        <v>-55</v>
      </c>
      <c r="CU111" s="107">
        <v>-50</v>
      </c>
      <c r="CV111" s="107">
        <v>-50</v>
      </c>
      <c r="CW111" s="107">
        <v>-45</v>
      </c>
      <c r="CX111" s="107">
        <v>-38</v>
      </c>
      <c r="CY111" s="107">
        <v>-35</v>
      </c>
      <c r="CZ111" s="107">
        <v>-35</v>
      </c>
      <c r="DA111" s="107">
        <v>-35</v>
      </c>
      <c r="DB111" s="107">
        <v>-30</v>
      </c>
      <c r="DC111" s="107">
        <v>-15</v>
      </c>
      <c r="DD111" s="107">
        <v>-15</v>
      </c>
      <c r="DE111" s="107">
        <v>-15</v>
      </c>
      <c r="DF111" s="107">
        <v>-5</v>
      </c>
      <c r="DG111" s="106">
        <v>0</v>
      </c>
      <c r="DH111" s="107">
        <v>0</v>
      </c>
      <c r="DI111" s="107">
        <v>0</v>
      </c>
      <c r="DJ111" s="107">
        <v>5</v>
      </c>
      <c r="DK111" s="107">
        <v>15</v>
      </c>
      <c r="DL111" s="107">
        <v>15</v>
      </c>
      <c r="DM111" s="107">
        <v>15</v>
      </c>
      <c r="DN111" s="107">
        <v>15</v>
      </c>
      <c r="DO111" s="107">
        <v>20</v>
      </c>
      <c r="DP111" s="107">
        <v>25</v>
      </c>
      <c r="DQ111" s="107">
        <v>25</v>
      </c>
      <c r="DR111" s="107">
        <v>25</v>
      </c>
      <c r="DS111" s="107">
        <v>30</v>
      </c>
      <c r="DT111" s="107">
        <v>35</v>
      </c>
      <c r="DU111" s="107">
        <v>35</v>
      </c>
      <c r="DV111" s="107">
        <v>40</v>
      </c>
      <c r="DW111" s="107">
        <v>40</v>
      </c>
      <c r="DX111" s="107">
        <v>45</v>
      </c>
      <c r="DY111" s="107">
        <v>45</v>
      </c>
      <c r="DZ111" s="107">
        <v>55</v>
      </c>
      <c r="EA111" s="107">
        <v>55</v>
      </c>
      <c r="EB111" s="107">
        <v>60</v>
      </c>
      <c r="EC111" s="107">
        <v>65</v>
      </c>
      <c r="ED111" s="107">
        <v>70</v>
      </c>
      <c r="EE111" s="107">
        <v>75</v>
      </c>
      <c r="EF111" s="107">
        <v>75</v>
      </c>
      <c r="EG111" s="107">
        <v>75</v>
      </c>
      <c r="EH111" s="107">
        <v>75</v>
      </c>
      <c r="EI111" s="107">
        <v>80</v>
      </c>
      <c r="EJ111" s="107">
        <v>90</v>
      </c>
      <c r="EK111" s="107">
        <v>90</v>
      </c>
      <c r="EL111" s="107">
        <v>90</v>
      </c>
      <c r="EM111" s="107">
        <v>95</v>
      </c>
      <c r="EN111" s="107">
        <v>95</v>
      </c>
      <c r="EO111" s="107">
        <v>97</v>
      </c>
      <c r="EP111" s="107">
        <v>100</v>
      </c>
      <c r="EQ111" s="107">
        <v>105</v>
      </c>
      <c r="ER111" s="107">
        <v>105</v>
      </c>
      <c r="ES111" s="107">
        <v>110</v>
      </c>
      <c r="ET111" s="107">
        <v>110</v>
      </c>
      <c r="EU111" s="107">
        <v>115</v>
      </c>
      <c r="EV111" s="107">
        <v>117</v>
      </c>
      <c r="EW111" s="107">
        <v>125</v>
      </c>
      <c r="EX111" s="107">
        <v>125</v>
      </c>
      <c r="EY111" s="107">
        <v>130</v>
      </c>
      <c r="EZ111" s="107">
        <v>130</v>
      </c>
      <c r="FA111" s="107">
        <v>135</v>
      </c>
      <c r="FB111" s="107">
        <v>155</v>
      </c>
      <c r="FC111" s="107">
        <v>160</v>
      </c>
      <c r="FD111" s="107">
        <v>165</v>
      </c>
      <c r="FE111" s="107">
        <v>175</v>
      </c>
      <c r="FF111" s="107">
        <v>181</v>
      </c>
      <c r="FG111" s="107">
        <v>185</v>
      </c>
      <c r="FH111" s="107">
        <v>190</v>
      </c>
      <c r="FI111" s="107">
        <v>195</v>
      </c>
      <c r="FJ111" s="107">
        <v>225</v>
      </c>
      <c r="FK111" s="107">
        <v>235</v>
      </c>
      <c r="FL111" s="107">
        <v>254</v>
      </c>
      <c r="FM111" s="107">
        <v>270</v>
      </c>
      <c r="FN111" s="107">
        <v>284</v>
      </c>
      <c r="FO111" s="107">
        <v>290</v>
      </c>
      <c r="FP111" s="103">
        <v>375</v>
      </c>
    </row>
    <row r="112" spans="1:172">
      <c r="A112" s="104">
        <v>111</v>
      </c>
      <c r="B112" s="107">
        <v>-784</v>
      </c>
      <c r="C112" s="107">
        <v>-723</v>
      </c>
      <c r="D112" s="107">
        <v>-505</v>
      </c>
      <c r="E112" s="107">
        <v>-504</v>
      </c>
      <c r="F112" s="107">
        <v>-503</v>
      </c>
      <c r="G112" s="107">
        <v>-485</v>
      </c>
      <c r="H112" s="107">
        <v>-405</v>
      </c>
      <c r="I112" s="107">
        <v>-398</v>
      </c>
      <c r="J112" s="107">
        <v>-380</v>
      </c>
      <c r="K112" s="107">
        <v>-380</v>
      </c>
      <c r="L112" s="107">
        <v>-375</v>
      </c>
      <c r="M112" s="107">
        <v>-375</v>
      </c>
      <c r="N112" s="107">
        <v>-365</v>
      </c>
      <c r="O112" s="107">
        <v>-360</v>
      </c>
      <c r="P112" s="107">
        <v>-355</v>
      </c>
      <c r="Q112" s="107">
        <v>-350</v>
      </c>
      <c r="R112" s="107">
        <v>-340</v>
      </c>
      <c r="S112" s="107">
        <v>-335</v>
      </c>
      <c r="T112" s="107">
        <v>-325</v>
      </c>
      <c r="U112" s="107">
        <v>-325</v>
      </c>
      <c r="V112" s="107">
        <v>-320</v>
      </c>
      <c r="W112" s="107">
        <v>-320</v>
      </c>
      <c r="X112" s="107">
        <v>-315</v>
      </c>
      <c r="Y112" s="107">
        <v>-315</v>
      </c>
      <c r="Z112" s="107">
        <v>-310</v>
      </c>
      <c r="AA112" s="107">
        <v>-305</v>
      </c>
      <c r="AB112" s="107">
        <v>-300</v>
      </c>
      <c r="AC112" s="107">
        <v>-290</v>
      </c>
      <c r="AD112" s="107">
        <v>-290</v>
      </c>
      <c r="AE112" s="107">
        <v>-285</v>
      </c>
      <c r="AF112" s="107">
        <v>-285</v>
      </c>
      <c r="AG112" s="107">
        <v>-280</v>
      </c>
      <c r="AH112" s="107">
        <v>-280</v>
      </c>
      <c r="AI112" s="107">
        <v>-280</v>
      </c>
      <c r="AJ112" s="107">
        <v>-280</v>
      </c>
      <c r="AK112" s="107">
        <v>-270</v>
      </c>
      <c r="AL112" s="107">
        <v>-270</v>
      </c>
      <c r="AM112" s="107">
        <v>-270</v>
      </c>
      <c r="AN112" s="107">
        <v>-270</v>
      </c>
      <c r="AO112" s="107">
        <v>-270</v>
      </c>
      <c r="AP112" s="107">
        <v>-265</v>
      </c>
      <c r="AQ112" s="107">
        <v>-265</v>
      </c>
      <c r="AR112" s="107">
        <v>-265</v>
      </c>
      <c r="AS112" s="107">
        <v>-265</v>
      </c>
      <c r="AT112" s="107">
        <v>-260</v>
      </c>
      <c r="AU112" s="107">
        <v>-260</v>
      </c>
      <c r="AV112" s="107">
        <v>-255</v>
      </c>
      <c r="AW112" s="107">
        <v>-255</v>
      </c>
      <c r="AX112" s="107">
        <v>-255</v>
      </c>
      <c r="AY112" s="107">
        <v>-255</v>
      </c>
      <c r="AZ112" s="107">
        <v>-250</v>
      </c>
      <c r="BA112" s="107">
        <v>-250</v>
      </c>
      <c r="BB112" s="107">
        <v>-250</v>
      </c>
      <c r="BC112" s="107">
        <v>-245</v>
      </c>
      <c r="BD112" s="107">
        <v>-245</v>
      </c>
      <c r="BE112" s="107">
        <v>-240</v>
      </c>
      <c r="BF112" s="107">
        <v>-240</v>
      </c>
      <c r="BG112" s="107">
        <v>-230</v>
      </c>
      <c r="BH112" s="107">
        <v>-225</v>
      </c>
      <c r="BI112" s="107">
        <v>-220</v>
      </c>
      <c r="BJ112" s="107">
        <v>-215</v>
      </c>
      <c r="BK112" s="107">
        <v>-215</v>
      </c>
      <c r="BL112" s="107">
        <v>-215</v>
      </c>
      <c r="BM112" s="107">
        <v>-205</v>
      </c>
      <c r="BN112" s="107">
        <v>-205</v>
      </c>
      <c r="BO112" s="107">
        <v>-200</v>
      </c>
      <c r="BP112" s="107">
        <v>-200</v>
      </c>
      <c r="BQ112" s="107">
        <v>-195</v>
      </c>
      <c r="BR112" s="107">
        <v>-190</v>
      </c>
      <c r="BS112" s="107">
        <v>-190</v>
      </c>
      <c r="BT112" s="107">
        <v>-180</v>
      </c>
      <c r="BU112" s="107">
        <v>-180</v>
      </c>
      <c r="BV112" s="107">
        <v>-175</v>
      </c>
      <c r="BW112" s="107">
        <v>-175</v>
      </c>
      <c r="BX112" s="107">
        <v>-170</v>
      </c>
      <c r="BY112" s="107">
        <v>-170</v>
      </c>
      <c r="BZ112" s="107">
        <v>-165</v>
      </c>
      <c r="CA112" s="107">
        <v>-165</v>
      </c>
      <c r="CB112" s="107">
        <v>-160</v>
      </c>
      <c r="CC112" s="107">
        <v>-145</v>
      </c>
      <c r="CD112" s="107">
        <v>-145</v>
      </c>
      <c r="CE112" s="107">
        <v>-145</v>
      </c>
      <c r="CF112" s="107">
        <v>-140</v>
      </c>
      <c r="CG112" s="107">
        <v>-135</v>
      </c>
      <c r="CH112" s="107">
        <v>-130</v>
      </c>
      <c r="CI112" s="107">
        <v>-125</v>
      </c>
      <c r="CJ112" s="107">
        <v>-120</v>
      </c>
      <c r="CK112" s="107">
        <v>-115</v>
      </c>
      <c r="CL112" s="107">
        <v>-100</v>
      </c>
      <c r="CM112" s="107">
        <v>-100</v>
      </c>
      <c r="CN112" s="107">
        <v>-90</v>
      </c>
      <c r="CO112" s="107">
        <v>-80</v>
      </c>
      <c r="CP112" s="107">
        <v>-70</v>
      </c>
      <c r="CQ112" s="107">
        <v>-70</v>
      </c>
      <c r="CR112" s="107">
        <v>-65</v>
      </c>
      <c r="CS112" s="107">
        <v>-60</v>
      </c>
      <c r="CT112" s="107">
        <v>-55</v>
      </c>
      <c r="CU112" s="107">
        <v>-50</v>
      </c>
      <c r="CV112" s="107">
        <v>-50</v>
      </c>
      <c r="CW112" s="107">
        <v>-45</v>
      </c>
      <c r="CX112" s="107">
        <v>-38</v>
      </c>
      <c r="CY112" s="107">
        <v>-35</v>
      </c>
      <c r="CZ112" s="107">
        <v>-35</v>
      </c>
      <c r="DA112" s="107">
        <v>-35</v>
      </c>
      <c r="DB112" s="107">
        <v>-30</v>
      </c>
      <c r="DC112" s="107">
        <v>-15</v>
      </c>
      <c r="DD112" s="107">
        <v>-15</v>
      </c>
      <c r="DE112" s="107">
        <v>-15</v>
      </c>
      <c r="DF112" s="107">
        <v>-5</v>
      </c>
      <c r="DG112" s="107">
        <v>0</v>
      </c>
      <c r="DH112" s="106">
        <v>0</v>
      </c>
      <c r="DI112" s="107">
        <v>0</v>
      </c>
      <c r="DJ112" s="107">
        <v>5</v>
      </c>
      <c r="DK112" s="107">
        <v>15</v>
      </c>
      <c r="DL112" s="107">
        <v>15</v>
      </c>
      <c r="DM112" s="107">
        <v>15</v>
      </c>
      <c r="DN112" s="107">
        <v>15</v>
      </c>
      <c r="DO112" s="107">
        <v>20</v>
      </c>
      <c r="DP112" s="107">
        <v>25</v>
      </c>
      <c r="DQ112" s="107">
        <v>25</v>
      </c>
      <c r="DR112" s="107">
        <v>25</v>
      </c>
      <c r="DS112" s="107">
        <v>30</v>
      </c>
      <c r="DT112" s="107">
        <v>35</v>
      </c>
      <c r="DU112" s="107">
        <v>35</v>
      </c>
      <c r="DV112" s="107">
        <v>40</v>
      </c>
      <c r="DW112" s="107">
        <v>40</v>
      </c>
      <c r="DX112" s="107">
        <v>45</v>
      </c>
      <c r="DY112" s="107">
        <v>45</v>
      </c>
      <c r="DZ112" s="107">
        <v>55</v>
      </c>
      <c r="EA112" s="107">
        <v>55</v>
      </c>
      <c r="EB112" s="107">
        <v>60</v>
      </c>
      <c r="EC112" s="107">
        <v>65</v>
      </c>
      <c r="ED112" s="107">
        <v>70</v>
      </c>
      <c r="EE112" s="107">
        <v>75</v>
      </c>
      <c r="EF112" s="107">
        <v>75</v>
      </c>
      <c r="EG112" s="107">
        <v>75</v>
      </c>
      <c r="EH112" s="107">
        <v>75</v>
      </c>
      <c r="EI112" s="107">
        <v>80</v>
      </c>
      <c r="EJ112" s="107">
        <v>90</v>
      </c>
      <c r="EK112" s="107">
        <v>90</v>
      </c>
      <c r="EL112" s="107">
        <v>90</v>
      </c>
      <c r="EM112" s="107">
        <v>95</v>
      </c>
      <c r="EN112" s="107">
        <v>95</v>
      </c>
      <c r="EO112" s="107">
        <v>97</v>
      </c>
      <c r="EP112" s="107">
        <v>100</v>
      </c>
      <c r="EQ112" s="107">
        <v>105</v>
      </c>
      <c r="ER112" s="107">
        <v>105</v>
      </c>
      <c r="ES112" s="107">
        <v>110</v>
      </c>
      <c r="ET112" s="107">
        <v>110</v>
      </c>
      <c r="EU112" s="107">
        <v>115</v>
      </c>
      <c r="EV112" s="107">
        <v>117</v>
      </c>
      <c r="EW112" s="107">
        <v>125</v>
      </c>
      <c r="EX112" s="107">
        <v>125</v>
      </c>
      <c r="EY112" s="107">
        <v>130</v>
      </c>
      <c r="EZ112" s="107">
        <v>130</v>
      </c>
      <c r="FA112" s="107">
        <v>135</v>
      </c>
      <c r="FB112" s="107">
        <v>155</v>
      </c>
      <c r="FC112" s="107">
        <v>160</v>
      </c>
      <c r="FD112" s="107">
        <v>165</v>
      </c>
      <c r="FE112" s="107">
        <v>175</v>
      </c>
      <c r="FF112" s="107">
        <v>181</v>
      </c>
      <c r="FG112" s="107">
        <v>185</v>
      </c>
      <c r="FH112" s="107">
        <v>190</v>
      </c>
      <c r="FI112" s="107">
        <v>195</v>
      </c>
      <c r="FJ112" s="107">
        <v>225</v>
      </c>
      <c r="FK112" s="107">
        <v>235</v>
      </c>
      <c r="FL112" s="107">
        <v>254</v>
      </c>
      <c r="FM112" s="107">
        <v>270</v>
      </c>
      <c r="FN112" s="107">
        <v>284</v>
      </c>
      <c r="FO112" s="107">
        <v>290</v>
      </c>
      <c r="FP112" s="103">
        <v>375</v>
      </c>
    </row>
    <row r="113" spans="1:172">
      <c r="A113" s="104">
        <v>112</v>
      </c>
      <c r="B113" s="107">
        <v>-784</v>
      </c>
      <c r="C113" s="107">
        <v>-723</v>
      </c>
      <c r="D113" s="107">
        <v>-505</v>
      </c>
      <c r="E113" s="107">
        <v>-504</v>
      </c>
      <c r="F113" s="107">
        <v>-503</v>
      </c>
      <c r="G113" s="107">
        <v>-485</v>
      </c>
      <c r="H113" s="107">
        <v>-405</v>
      </c>
      <c r="I113" s="107">
        <v>-398</v>
      </c>
      <c r="J113" s="107">
        <v>-380</v>
      </c>
      <c r="K113" s="107">
        <v>-380</v>
      </c>
      <c r="L113" s="107">
        <v>-375</v>
      </c>
      <c r="M113" s="107">
        <v>-375</v>
      </c>
      <c r="N113" s="107">
        <v>-365</v>
      </c>
      <c r="O113" s="107">
        <v>-360</v>
      </c>
      <c r="P113" s="107">
        <v>-355</v>
      </c>
      <c r="Q113" s="107">
        <v>-350</v>
      </c>
      <c r="R113" s="107">
        <v>-340</v>
      </c>
      <c r="S113" s="107">
        <v>-335</v>
      </c>
      <c r="T113" s="107">
        <v>-325</v>
      </c>
      <c r="U113" s="107">
        <v>-325</v>
      </c>
      <c r="V113" s="107">
        <v>-320</v>
      </c>
      <c r="W113" s="107">
        <v>-320</v>
      </c>
      <c r="X113" s="107">
        <v>-315</v>
      </c>
      <c r="Y113" s="107">
        <v>-315</v>
      </c>
      <c r="Z113" s="107">
        <v>-310</v>
      </c>
      <c r="AA113" s="107">
        <v>-305</v>
      </c>
      <c r="AB113" s="107">
        <v>-300</v>
      </c>
      <c r="AC113" s="107">
        <v>-290</v>
      </c>
      <c r="AD113" s="107">
        <v>-290</v>
      </c>
      <c r="AE113" s="107">
        <v>-285</v>
      </c>
      <c r="AF113" s="107">
        <v>-285</v>
      </c>
      <c r="AG113" s="107">
        <v>-280</v>
      </c>
      <c r="AH113" s="107">
        <v>-280</v>
      </c>
      <c r="AI113" s="107">
        <v>-280</v>
      </c>
      <c r="AJ113" s="107">
        <v>-280</v>
      </c>
      <c r="AK113" s="107">
        <v>-270</v>
      </c>
      <c r="AL113" s="107">
        <v>-270</v>
      </c>
      <c r="AM113" s="107">
        <v>-270</v>
      </c>
      <c r="AN113" s="107">
        <v>-270</v>
      </c>
      <c r="AO113" s="107">
        <v>-270</v>
      </c>
      <c r="AP113" s="107">
        <v>-265</v>
      </c>
      <c r="AQ113" s="107">
        <v>-265</v>
      </c>
      <c r="AR113" s="107">
        <v>-265</v>
      </c>
      <c r="AS113" s="107">
        <v>-265</v>
      </c>
      <c r="AT113" s="107">
        <v>-260</v>
      </c>
      <c r="AU113" s="107">
        <v>-260</v>
      </c>
      <c r="AV113" s="107">
        <v>-255</v>
      </c>
      <c r="AW113" s="107">
        <v>-255</v>
      </c>
      <c r="AX113" s="107">
        <v>-255</v>
      </c>
      <c r="AY113" s="107">
        <v>-255</v>
      </c>
      <c r="AZ113" s="107">
        <v>-250</v>
      </c>
      <c r="BA113" s="107">
        <v>-250</v>
      </c>
      <c r="BB113" s="107">
        <v>-250</v>
      </c>
      <c r="BC113" s="107">
        <v>-245</v>
      </c>
      <c r="BD113" s="107">
        <v>-245</v>
      </c>
      <c r="BE113" s="107">
        <v>-240</v>
      </c>
      <c r="BF113" s="107">
        <v>-240</v>
      </c>
      <c r="BG113" s="107">
        <v>-230</v>
      </c>
      <c r="BH113" s="107">
        <v>-225</v>
      </c>
      <c r="BI113" s="107">
        <v>-220</v>
      </c>
      <c r="BJ113" s="107">
        <v>-215</v>
      </c>
      <c r="BK113" s="107">
        <v>-215</v>
      </c>
      <c r="BL113" s="107">
        <v>-215</v>
      </c>
      <c r="BM113" s="107">
        <v>-205</v>
      </c>
      <c r="BN113" s="107">
        <v>-205</v>
      </c>
      <c r="BO113" s="107">
        <v>-200</v>
      </c>
      <c r="BP113" s="107">
        <v>-200</v>
      </c>
      <c r="BQ113" s="107">
        <v>-195</v>
      </c>
      <c r="BR113" s="107">
        <v>-190</v>
      </c>
      <c r="BS113" s="107">
        <v>-190</v>
      </c>
      <c r="BT113" s="107">
        <v>-180</v>
      </c>
      <c r="BU113" s="107">
        <v>-180</v>
      </c>
      <c r="BV113" s="107">
        <v>-175</v>
      </c>
      <c r="BW113" s="107">
        <v>-175</v>
      </c>
      <c r="BX113" s="107">
        <v>-170</v>
      </c>
      <c r="BY113" s="107">
        <v>-170</v>
      </c>
      <c r="BZ113" s="107">
        <v>-165</v>
      </c>
      <c r="CA113" s="107">
        <v>-165</v>
      </c>
      <c r="CB113" s="107">
        <v>-160</v>
      </c>
      <c r="CC113" s="107">
        <v>-145</v>
      </c>
      <c r="CD113" s="107">
        <v>-145</v>
      </c>
      <c r="CE113" s="107">
        <v>-145</v>
      </c>
      <c r="CF113" s="107">
        <v>-140</v>
      </c>
      <c r="CG113" s="107">
        <v>-135</v>
      </c>
      <c r="CH113" s="107">
        <v>-130</v>
      </c>
      <c r="CI113" s="107">
        <v>-125</v>
      </c>
      <c r="CJ113" s="107">
        <v>-120</v>
      </c>
      <c r="CK113" s="107">
        <v>-115</v>
      </c>
      <c r="CL113" s="107">
        <v>-100</v>
      </c>
      <c r="CM113" s="107">
        <v>-100</v>
      </c>
      <c r="CN113" s="107">
        <v>-90</v>
      </c>
      <c r="CO113" s="107">
        <v>-80</v>
      </c>
      <c r="CP113" s="107">
        <v>-70</v>
      </c>
      <c r="CQ113" s="107">
        <v>-70</v>
      </c>
      <c r="CR113" s="107">
        <v>-65</v>
      </c>
      <c r="CS113" s="107">
        <v>-60</v>
      </c>
      <c r="CT113" s="107">
        <v>-55</v>
      </c>
      <c r="CU113" s="107">
        <v>-50</v>
      </c>
      <c r="CV113" s="107">
        <v>-50</v>
      </c>
      <c r="CW113" s="107">
        <v>-45</v>
      </c>
      <c r="CX113" s="107">
        <v>-38</v>
      </c>
      <c r="CY113" s="107">
        <v>-35</v>
      </c>
      <c r="CZ113" s="107">
        <v>-35</v>
      </c>
      <c r="DA113" s="107">
        <v>-35</v>
      </c>
      <c r="DB113" s="107">
        <v>-30</v>
      </c>
      <c r="DC113" s="107">
        <v>-15</v>
      </c>
      <c r="DD113" s="107">
        <v>-15</v>
      </c>
      <c r="DE113" s="107">
        <v>-15</v>
      </c>
      <c r="DF113" s="107">
        <v>-5</v>
      </c>
      <c r="DG113" s="107">
        <v>0</v>
      </c>
      <c r="DH113" s="107">
        <v>0</v>
      </c>
      <c r="DI113" s="106">
        <v>0</v>
      </c>
      <c r="DJ113" s="107">
        <v>5</v>
      </c>
      <c r="DK113" s="107">
        <v>15</v>
      </c>
      <c r="DL113" s="107">
        <v>15</v>
      </c>
      <c r="DM113" s="107">
        <v>15</v>
      </c>
      <c r="DN113" s="107">
        <v>15</v>
      </c>
      <c r="DO113" s="107">
        <v>20</v>
      </c>
      <c r="DP113" s="107">
        <v>25</v>
      </c>
      <c r="DQ113" s="107">
        <v>25</v>
      </c>
      <c r="DR113" s="107">
        <v>25</v>
      </c>
      <c r="DS113" s="107">
        <v>30</v>
      </c>
      <c r="DT113" s="107">
        <v>35</v>
      </c>
      <c r="DU113" s="107">
        <v>35</v>
      </c>
      <c r="DV113" s="107">
        <v>40</v>
      </c>
      <c r="DW113" s="107">
        <v>40</v>
      </c>
      <c r="DX113" s="107">
        <v>45</v>
      </c>
      <c r="DY113" s="107">
        <v>45</v>
      </c>
      <c r="DZ113" s="107">
        <v>55</v>
      </c>
      <c r="EA113" s="107">
        <v>55</v>
      </c>
      <c r="EB113" s="107">
        <v>60</v>
      </c>
      <c r="EC113" s="107">
        <v>65</v>
      </c>
      <c r="ED113" s="107">
        <v>70</v>
      </c>
      <c r="EE113" s="107">
        <v>75</v>
      </c>
      <c r="EF113" s="107">
        <v>75</v>
      </c>
      <c r="EG113" s="107">
        <v>75</v>
      </c>
      <c r="EH113" s="107">
        <v>75</v>
      </c>
      <c r="EI113" s="107">
        <v>80</v>
      </c>
      <c r="EJ113" s="107">
        <v>90</v>
      </c>
      <c r="EK113" s="107">
        <v>90</v>
      </c>
      <c r="EL113" s="107">
        <v>90</v>
      </c>
      <c r="EM113" s="107">
        <v>95</v>
      </c>
      <c r="EN113" s="107">
        <v>95</v>
      </c>
      <c r="EO113" s="107">
        <v>97</v>
      </c>
      <c r="EP113" s="107">
        <v>100</v>
      </c>
      <c r="EQ113" s="107">
        <v>105</v>
      </c>
      <c r="ER113" s="107">
        <v>105</v>
      </c>
      <c r="ES113" s="107">
        <v>110</v>
      </c>
      <c r="ET113" s="107">
        <v>110</v>
      </c>
      <c r="EU113" s="107">
        <v>115</v>
      </c>
      <c r="EV113" s="107">
        <v>117</v>
      </c>
      <c r="EW113" s="107">
        <v>125</v>
      </c>
      <c r="EX113" s="107">
        <v>125</v>
      </c>
      <c r="EY113" s="107">
        <v>130</v>
      </c>
      <c r="EZ113" s="107">
        <v>130</v>
      </c>
      <c r="FA113" s="107">
        <v>135</v>
      </c>
      <c r="FB113" s="107">
        <v>155</v>
      </c>
      <c r="FC113" s="107">
        <v>160</v>
      </c>
      <c r="FD113" s="107">
        <v>165</v>
      </c>
      <c r="FE113" s="107">
        <v>175</v>
      </c>
      <c r="FF113" s="107">
        <v>181</v>
      </c>
      <c r="FG113" s="107">
        <v>185</v>
      </c>
      <c r="FH113" s="107">
        <v>190</v>
      </c>
      <c r="FI113" s="107">
        <v>195</v>
      </c>
      <c r="FJ113" s="107">
        <v>225</v>
      </c>
      <c r="FK113" s="107">
        <v>235</v>
      </c>
      <c r="FL113" s="107">
        <v>254</v>
      </c>
      <c r="FM113" s="107">
        <v>270</v>
      </c>
      <c r="FN113" s="107">
        <v>284</v>
      </c>
      <c r="FO113" s="107">
        <v>290</v>
      </c>
      <c r="FP113" s="103">
        <v>375</v>
      </c>
    </row>
    <row r="114" spans="1:172">
      <c r="A114" s="104">
        <v>113</v>
      </c>
      <c r="B114" s="107">
        <v>-789</v>
      </c>
      <c r="C114" s="107">
        <v>-728</v>
      </c>
      <c r="D114" s="107">
        <v>-510</v>
      </c>
      <c r="E114" s="107">
        <v>-509</v>
      </c>
      <c r="F114" s="107">
        <v>-508</v>
      </c>
      <c r="G114" s="107">
        <v>-490</v>
      </c>
      <c r="H114" s="107">
        <v>-410</v>
      </c>
      <c r="I114" s="107">
        <v>-403</v>
      </c>
      <c r="J114" s="107">
        <v>-385</v>
      </c>
      <c r="K114" s="107">
        <v>-385</v>
      </c>
      <c r="L114" s="107">
        <v>-380</v>
      </c>
      <c r="M114" s="107">
        <v>-380</v>
      </c>
      <c r="N114" s="107">
        <v>-370</v>
      </c>
      <c r="O114" s="107">
        <v>-365</v>
      </c>
      <c r="P114" s="107">
        <v>-360</v>
      </c>
      <c r="Q114" s="107">
        <v>-355</v>
      </c>
      <c r="R114" s="107">
        <v>-345</v>
      </c>
      <c r="S114" s="107">
        <v>-340</v>
      </c>
      <c r="T114" s="107">
        <v>-330</v>
      </c>
      <c r="U114" s="107">
        <v>-330</v>
      </c>
      <c r="V114" s="107">
        <v>-325</v>
      </c>
      <c r="W114" s="107">
        <v>-325</v>
      </c>
      <c r="X114" s="107">
        <v>-320</v>
      </c>
      <c r="Y114" s="107">
        <v>-320</v>
      </c>
      <c r="Z114" s="107">
        <v>-315</v>
      </c>
      <c r="AA114" s="107">
        <v>-310</v>
      </c>
      <c r="AB114" s="107">
        <v>-305</v>
      </c>
      <c r="AC114" s="107">
        <v>-295</v>
      </c>
      <c r="AD114" s="107">
        <v>-295</v>
      </c>
      <c r="AE114" s="107">
        <v>-290</v>
      </c>
      <c r="AF114" s="107">
        <v>-290</v>
      </c>
      <c r="AG114" s="107">
        <v>-285</v>
      </c>
      <c r="AH114" s="107">
        <v>-285</v>
      </c>
      <c r="AI114" s="107">
        <v>-285</v>
      </c>
      <c r="AJ114" s="107">
        <v>-285</v>
      </c>
      <c r="AK114" s="107">
        <v>-275</v>
      </c>
      <c r="AL114" s="107">
        <v>-275</v>
      </c>
      <c r="AM114" s="107">
        <v>-275</v>
      </c>
      <c r="AN114" s="107">
        <v>-275</v>
      </c>
      <c r="AO114" s="107">
        <v>-275</v>
      </c>
      <c r="AP114" s="107">
        <v>-270</v>
      </c>
      <c r="AQ114" s="107">
        <v>-270</v>
      </c>
      <c r="AR114" s="107">
        <v>-270</v>
      </c>
      <c r="AS114" s="107">
        <v>-270</v>
      </c>
      <c r="AT114" s="107">
        <v>-265</v>
      </c>
      <c r="AU114" s="107">
        <v>-265</v>
      </c>
      <c r="AV114" s="107">
        <v>-260</v>
      </c>
      <c r="AW114" s="107">
        <v>-260</v>
      </c>
      <c r="AX114" s="107">
        <v>-260</v>
      </c>
      <c r="AY114" s="107">
        <v>-260</v>
      </c>
      <c r="AZ114" s="107">
        <v>-255</v>
      </c>
      <c r="BA114" s="107">
        <v>-255</v>
      </c>
      <c r="BB114" s="107">
        <v>-255</v>
      </c>
      <c r="BC114" s="107">
        <v>-250</v>
      </c>
      <c r="BD114" s="107">
        <v>-250</v>
      </c>
      <c r="BE114" s="107">
        <v>-245</v>
      </c>
      <c r="BF114" s="107">
        <v>-245</v>
      </c>
      <c r="BG114" s="107">
        <v>-235</v>
      </c>
      <c r="BH114" s="107">
        <v>-230</v>
      </c>
      <c r="BI114" s="107">
        <v>-225</v>
      </c>
      <c r="BJ114" s="107">
        <v>-220</v>
      </c>
      <c r="BK114" s="107">
        <v>-220</v>
      </c>
      <c r="BL114" s="107">
        <v>-220</v>
      </c>
      <c r="BM114" s="107">
        <v>-210</v>
      </c>
      <c r="BN114" s="107">
        <v>-210</v>
      </c>
      <c r="BO114" s="107">
        <v>-205</v>
      </c>
      <c r="BP114" s="107">
        <v>-205</v>
      </c>
      <c r="BQ114" s="107">
        <v>-200</v>
      </c>
      <c r="BR114" s="107">
        <v>-195</v>
      </c>
      <c r="BS114" s="107">
        <v>-195</v>
      </c>
      <c r="BT114" s="107">
        <v>-185</v>
      </c>
      <c r="BU114" s="107">
        <v>-185</v>
      </c>
      <c r="BV114" s="107">
        <v>-180</v>
      </c>
      <c r="BW114" s="107">
        <v>-180</v>
      </c>
      <c r="BX114" s="107">
        <v>-175</v>
      </c>
      <c r="BY114" s="107">
        <v>-175</v>
      </c>
      <c r="BZ114" s="107">
        <v>-170</v>
      </c>
      <c r="CA114" s="107">
        <v>-170</v>
      </c>
      <c r="CB114" s="107">
        <v>-165</v>
      </c>
      <c r="CC114" s="107">
        <v>-150</v>
      </c>
      <c r="CD114" s="107">
        <v>-150</v>
      </c>
      <c r="CE114" s="107">
        <v>-150</v>
      </c>
      <c r="CF114" s="107">
        <v>-145</v>
      </c>
      <c r="CG114" s="107">
        <v>-140</v>
      </c>
      <c r="CH114" s="107">
        <v>-135</v>
      </c>
      <c r="CI114" s="107">
        <v>-130</v>
      </c>
      <c r="CJ114" s="107">
        <v>-125</v>
      </c>
      <c r="CK114" s="107">
        <v>-120</v>
      </c>
      <c r="CL114" s="107">
        <v>-105</v>
      </c>
      <c r="CM114" s="107">
        <v>-105</v>
      </c>
      <c r="CN114" s="107">
        <v>-95</v>
      </c>
      <c r="CO114" s="107">
        <v>-85</v>
      </c>
      <c r="CP114" s="107">
        <v>-75</v>
      </c>
      <c r="CQ114" s="107">
        <v>-75</v>
      </c>
      <c r="CR114" s="107">
        <v>-70</v>
      </c>
      <c r="CS114" s="107">
        <v>-65</v>
      </c>
      <c r="CT114" s="107">
        <v>-60</v>
      </c>
      <c r="CU114" s="107">
        <v>-55</v>
      </c>
      <c r="CV114" s="107">
        <v>-55</v>
      </c>
      <c r="CW114" s="107">
        <v>-50</v>
      </c>
      <c r="CX114" s="107">
        <v>-43</v>
      </c>
      <c r="CY114" s="107">
        <v>-40</v>
      </c>
      <c r="CZ114" s="107">
        <v>-40</v>
      </c>
      <c r="DA114" s="107">
        <v>-40</v>
      </c>
      <c r="DB114" s="107">
        <v>-35</v>
      </c>
      <c r="DC114" s="107">
        <v>-20</v>
      </c>
      <c r="DD114" s="107">
        <v>-20</v>
      </c>
      <c r="DE114" s="107">
        <v>-20</v>
      </c>
      <c r="DF114" s="107">
        <v>-10</v>
      </c>
      <c r="DG114" s="107">
        <v>-5</v>
      </c>
      <c r="DH114" s="107">
        <v>-5</v>
      </c>
      <c r="DI114" s="107">
        <v>-5</v>
      </c>
      <c r="DJ114" s="106">
        <v>0</v>
      </c>
      <c r="DK114" s="107">
        <v>10</v>
      </c>
      <c r="DL114" s="107">
        <v>10</v>
      </c>
      <c r="DM114" s="107">
        <v>10</v>
      </c>
      <c r="DN114" s="107">
        <v>10</v>
      </c>
      <c r="DO114" s="107">
        <v>15</v>
      </c>
      <c r="DP114" s="107">
        <v>20</v>
      </c>
      <c r="DQ114" s="107">
        <v>20</v>
      </c>
      <c r="DR114" s="107">
        <v>20</v>
      </c>
      <c r="DS114" s="107">
        <v>25</v>
      </c>
      <c r="DT114" s="107">
        <v>30</v>
      </c>
      <c r="DU114" s="107">
        <v>30</v>
      </c>
      <c r="DV114" s="107">
        <v>35</v>
      </c>
      <c r="DW114" s="107">
        <v>35</v>
      </c>
      <c r="DX114" s="107">
        <v>40</v>
      </c>
      <c r="DY114" s="107">
        <v>40</v>
      </c>
      <c r="DZ114" s="107">
        <v>50</v>
      </c>
      <c r="EA114" s="107">
        <v>50</v>
      </c>
      <c r="EB114" s="107">
        <v>55</v>
      </c>
      <c r="EC114" s="107">
        <v>60</v>
      </c>
      <c r="ED114" s="107">
        <v>65</v>
      </c>
      <c r="EE114" s="107">
        <v>70</v>
      </c>
      <c r="EF114" s="107">
        <v>70</v>
      </c>
      <c r="EG114" s="107">
        <v>70</v>
      </c>
      <c r="EH114" s="107">
        <v>70</v>
      </c>
      <c r="EI114" s="107">
        <v>75</v>
      </c>
      <c r="EJ114" s="107">
        <v>85</v>
      </c>
      <c r="EK114" s="107">
        <v>85</v>
      </c>
      <c r="EL114" s="107">
        <v>85</v>
      </c>
      <c r="EM114" s="107">
        <v>90</v>
      </c>
      <c r="EN114" s="107">
        <v>90</v>
      </c>
      <c r="EO114" s="107">
        <v>92</v>
      </c>
      <c r="EP114" s="107">
        <v>95</v>
      </c>
      <c r="EQ114" s="107">
        <v>100</v>
      </c>
      <c r="ER114" s="107">
        <v>100</v>
      </c>
      <c r="ES114" s="107">
        <v>105</v>
      </c>
      <c r="ET114" s="107">
        <v>105</v>
      </c>
      <c r="EU114" s="107">
        <v>110</v>
      </c>
      <c r="EV114" s="107">
        <v>112</v>
      </c>
      <c r="EW114" s="107">
        <v>120</v>
      </c>
      <c r="EX114" s="107">
        <v>120</v>
      </c>
      <c r="EY114" s="107">
        <v>125</v>
      </c>
      <c r="EZ114" s="107">
        <v>125</v>
      </c>
      <c r="FA114" s="107">
        <v>130</v>
      </c>
      <c r="FB114" s="107">
        <v>150</v>
      </c>
      <c r="FC114" s="107">
        <v>155</v>
      </c>
      <c r="FD114" s="107">
        <v>160</v>
      </c>
      <c r="FE114" s="107">
        <v>170</v>
      </c>
      <c r="FF114" s="107">
        <v>176</v>
      </c>
      <c r="FG114" s="107">
        <v>180</v>
      </c>
      <c r="FH114" s="107">
        <v>185</v>
      </c>
      <c r="FI114" s="107">
        <v>190</v>
      </c>
      <c r="FJ114" s="107">
        <v>220</v>
      </c>
      <c r="FK114" s="107">
        <v>230</v>
      </c>
      <c r="FL114" s="107">
        <v>249</v>
      </c>
      <c r="FM114" s="107">
        <v>265</v>
      </c>
      <c r="FN114" s="107">
        <v>279</v>
      </c>
      <c r="FO114" s="107">
        <v>285</v>
      </c>
      <c r="FP114" s="103">
        <v>370</v>
      </c>
    </row>
    <row r="115" spans="1:172">
      <c r="A115" s="104">
        <v>114</v>
      </c>
      <c r="B115" s="107">
        <v>-799</v>
      </c>
      <c r="C115" s="107">
        <v>-738</v>
      </c>
      <c r="D115" s="107">
        <v>-520</v>
      </c>
      <c r="E115" s="107">
        <v>-519</v>
      </c>
      <c r="F115" s="107">
        <v>-518</v>
      </c>
      <c r="G115" s="107">
        <v>-500</v>
      </c>
      <c r="H115" s="107">
        <v>-420</v>
      </c>
      <c r="I115" s="107">
        <v>-413</v>
      </c>
      <c r="J115" s="107">
        <v>-395</v>
      </c>
      <c r="K115" s="107">
        <v>-395</v>
      </c>
      <c r="L115" s="107">
        <v>-390</v>
      </c>
      <c r="M115" s="107">
        <v>-390</v>
      </c>
      <c r="N115" s="107">
        <v>-380</v>
      </c>
      <c r="O115" s="107">
        <v>-375</v>
      </c>
      <c r="P115" s="107">
        <v>-370</v>
      </c>
      <c r="Q115" s="107">
        <v>-365</v>
      </c>
      <c r="R115" s="107">
        <v>-355</v>
      </c>
      <c r="S115" s="107">
        <v>-350</v>
      </c>
      <c r="T115" s="107">
        <v>-340</v>
      </c>
      <c r="U115" s="107">
        <v>-340</v>
      </c>
      <c r="V115" s="107">
        <v>-335</v>
      </c>
      <c r="W115" s="107">
        <v>-335</v>
      </c>
      <c r="X115" s="107">
        <v>-330</v>
      </c>
      <c r="Y115" s="107">
        <v>-330</v>
      </c>
      <c r="Z115" s="107">
        <v>-325</v>
      </c>
      <c r="AA115" s="107">
        <v>-320</v>
      </c>
      <c r="AB115" s="107">
        <v>-315</v>
      </c>
      <c r="AC115" s="107">
        <v>-305</v>
      </c>
      <c r="AD115" s="107">
        <v>-305</v>
      </c>
      <c r="AE115" s="107">
        <v>-300</v>
      </c>
      <c r="AF115" s="107">
        <v>-300</v>
      </c>
      <c r="AG115" s="107">
        <v>-295</v>
      </c>
      <c r="AH115" s="107">
        <v>-295</v>
      </c>
      <c r="AI115" s="107">
        <v>-295</v>
      </c>
      <c r="AJ115" s="107">
        <v>-295</v>
      </c>
      <c r="AK115" s="107">
        <v>-285</v>
      </c>
      <c r="AL115" s="107">
        <v>-285</v>
      </c>
      <c r="AM115" s="107">
        <v>-285</v>
      </c>
      <c r="AN115" s="107">
        <v>-285</v>
      </c>
      <c r="AO115" s="107">
        <v>-285</v>
      </c>
      <c r="AP115" s="107">
        <v>-280</v>
      </c>
      <c r="AQ115" s="107">
        <v>-280</v>
      </c>
      <c r="AR115" s="107">
        <v>-280</v>
      </c>
      <c r="AS115" s="107">
        <v>-280</v>
      </c>
      <c r="AT115" s="107">
        <v>-275</v>
      </c>
      <c r="AU115" s="107">
        <v>-275</v>
      </c>
      <c r="AV115" s="107">
        <v>-270</v>
      </c>
      <c r="AW115" s="107">
        <v>-270</v>
      </c>
      <c r="AX115" s="107">
        <v>-270</v>
      </c>
      <c r="AY115" s="107">
        <v>-270</v>
      </c>
      <c r="AZ115" s="107">
        <v>-265</v>
      </c>
      <c r="BA115" s="107">
        <v>-265</v>
      </c>
      <c r="BB115" s="107">
        <v>-265</v>
      </c>
      <c r="BC115" s="107">
        <v>-260</v>
      </c>
      <c r="BD115" s="107">
        <v>-260</v>
      </c>
      <c r="BE115" s="107">
        <v>-255</v>
      </c>
      <c r="BF115" s="107">
        <v>-255</v>
      </c>
      <c r="BG115" s="107">
        <v>-245</v>
      </c>
      <c r="BH115" s="107">
        <v>-240</v>
      </c>
      <c r="BI115" s="107">
        <v>-235</v>
      </c>
      <c r="BJ115" s="107">
        <v>-230</v>
      </c>
      <c r="BK115" s="107">
        <v>-230</v>
      </c>
      <c r="BL115" s="107">
        <v>-230</v>
      </c>
      <c r="BM115" s="107">
        <v>-220</v>
      </c>
      <c r="BN115" s="107">
        <v>-220</v>
      </c>
      <c r="BO115" s="107">
        <v>-215</v>
      </c>
      <c r="BP115" s="107">
        <v>-215</v>
      </c>
      <c r="BQ115" s="107">
        <v>-210</v>
      </c>
      <c r="BR115" s="107">
        <v>-205</v>
      </c>
      <c r="BS115" s="107">
        <v>-205</v>
      </c>
      <c r="BT115" s="107">
        <v>-195</v>
      </c>
      <c r="BU115" s="107">
        <v>-195</v>
      </c>
      <c r="BV115" s="107">
        <v>-190</v>
      </c>
      <c r="BW115" s="107">
        <v>-190</v>
      </c>
      <c r="BX115" s="107">
        <v>-185</v>
      </c>
      <c r="BY115" s="107">
        <v>-185</v>
      </c>
      <c r="BZ115" s="107">
        <v>-180</v>
      </c>
      <c r="CA115" s="107">
        <v>-180</v>
      </c>
      <c r="CB115" s="107">
        <v>-175</v>
      </c>
      <c r="CC115" s="107">
        <v>-160</v>
      </c>
      <c r="CD115" s="107">
        <v>-160</v>
      </c>
      <c r="CE115" s="107">
        <v>-160</v>
      </c>
      <c r="CF115" s="107">
        <v>-155</v>
      </c>
      <c r="CG115" s="107">
        <v>-150</v>
      </c>
      <c r="CH115" s="107">
        <v>-145</v>
      </c>
      <c r="CI115" s="107">
        <v>-140</v>
      </c>
      <c r="CJ115" s="107">
        <v>-135</v>
      </c>
      <c r="CK115" s="107">
        <v>-130</v>
      </c>
      <c r="CL115" s="107">
        <v>-115</v>
      </c>
      <c r="CM115" s="107">
        <v>-115</v>
      </c>
      <c r="CN115" s="107">
        <v>-105</v>
      </c>
      <c r="CO115" s="107">
        <v>-95</v>
      </c>
      <c r="CP115" s="107">
        <v>-85</v>
      </c>
      <c r="CQ115" s="107">
        <v>-85</v>
      </c>
      <c r="CR115" s="107">
        <v>-80</v>
      </c>
      <c r="CS115" s="107">
        <v>-75</v>
      </c>
      <c r="CT115" s="107">
        <v>-70</v>
      </c>
      <c r="CU115" s="107">
        <v>-65</v>
      </c>
      <c r="CV115" s="107">
        <v>-65</v>
      </c>
      <c r="CW115" s="107">
        <v>-60</v>
      </c>
      <c r="CX115" s="107">
        <v>-53</v>
      </c>
      <c r="CY115" s="107">
        <v>-50</v>
      </c>
      <c r="CZ115" s="107">
        <v>-50</v>
      </c>
      <c r="DA115" s="107">
        <v>-50</v>
      </c>
      <c r="DB115" s="107">
        <v>-45</v>
      </c>
      <c r="DC115" s="107">
        <v>-30</v>
      </c>
      <c r="DD115" s="107">
        <v>-30</v>
      </c>
      <c r="DE115" s="107">
        <v>-30</v>
      </c>
      <c r="DF115" s="107">
        <v>-20</v>
      </c>
      <c r="DG115" s="107">
        <v>-15</v>
      </c>
      <c r="DH115" s="107">
        <v>-15</v>
      </c>
      <c r="DI115" s="107">
        <v>-15</v>
      </c>
      <c r="DJ115" s="107">
        <v>-10</v>
      </c>
      <c r="DK115" s="106">
        <v>0</v>
      </c>
      <c r="DL115" s="107">
        <v>0</v>
      </c>
      <c r="DM115" s="107">
        <v>0</v>
      </c>
      <c r="DN115" s="107">
        <v>0</v>
      </c>
      <c r="DO115" s="107">
        <v>5</v>
      </c>
      <c r="DP115" s="107">
        <v>10</v>
      </c>
      <c r="DQ115" s="107">
        <v>10</v>
      </c>
      <c r="DR115" s="107">
        <v>10</v>
      </c>
      <c r="DS115" s="107">
        <v>15</v>
      </c>
      <c r="DT115" s="107">
        <v>20</v>
      </c>
      <c r="DU115" s="107">
        <v>20</v>
      </c>
      <c r="DV115" s="107">
        <v>25</v>
      </c>
      <c r="DW115" s="107">
        <v>25</v>
      </c>
      <c r="DX115" s="107">
        <v>30</v>
      </c>
      <c r="DY115" s="107">
        <v>30</v>
      </c>
      <c r="DZ115" s="107">
        <v>40</v>
      </c>
      <c r="EA115" s="107">
        <v>40</v>
      </c>
      <c r="EB115" s="107">
        <v>45</v>
      </c>
      <c r="EC115" s="107">
        <v>50</v>
      </c>
      <c r="ED115" s="107">
        <v>55</v>
      </c>
      <c r="EE115" s="107">
        <v>60</v>
      </c>
      <c r="EF115" s="107">
        <v>60</v>
      </c>
      <c r="EG115" s="107">
        <v>60</v>
      </c>
      <c r="EH115" s="107">
        <v>60</v>
      </c>
      <c r="EI115" s="107">
        <v>65</v>
      </c>
      <c r="EJ115" s="107">
        <v>75</v>
      </c>
      <c r="EK115" s="107">
        <v>75</v>
      </c>
      <c r="EL115" s="107">
        <v>75</v>
      </c>
      <c r="EM115" s="107">
        <v>80</v>
      </c>
      <c r="EN115" s="107">
        <v>80</v>
      </c>
      <c r="EO115" s="107">
        <v>82</v>
      </c>
      <c r="EP115" s="107">
        <v>85</v>
      </c>
      <c r="EQ115" s="107">
        <v>90</v>
      </c>
      <c r="ER115" s="107">
        <v>90</v>
      </c>
      <c r="ES115" s="107">
        <v>95</v>
      </c>
      <c r="ET115" s="107">
        <v>95</v>
      </c>
      <c r="EU115" s="107">
        <v>100</v>
      </c>
      <c r="EV115" s="107">
        <v>102</v>
      </c>
      <c r="EW115" s="107">
        <v>110</v>
      </c>
      <c r="EX115" s="107">
        <v>110</v>
      </c>
      <c r="EY115" s="107">
        <v>115</v>
      </c>
      <c r="EZ115" s="107">
        <v>115</v>
      </c>
      <c r="FA115" s="107">
        <v>120</v>
      </c>
      <c r="FB115" s="107">
        <v>140</v>
      </c>
      <c r="FC115" s="107">
        <v>145</v>
      </c>
      <c r="FD115" s="107">
        <v>150</v>
      </c>
      <c r="FE115" s="107">
        <v>160</v>
      </c>
      <c r="FF115" s="107">
        <v>166</v>
      </c>
      <c r="FG115" s="107">
        <v>170</v>
      </c>
      <c r="FH115" s="107">
        <v>175</v>
      </c>
      <c r="FI115" s="107">
        <v>180</v>
      </c>
      <c r="FJ115" s="107">
        <v>210</v>
      </c>
      <c r="FK115" s="107">
        <v>220</v>
      </c>
      <c r="FL115" s="107">
        <v>239</v>
      </c>
      <c r="FM115" s="107">
        <v>255</v>
      </c>
      <c r="FN115" s="107">
        <v>269</v>
      </c>
      <c r="FO115" s="107">
        <v>275</v>
      </c>
      <c r="FP115" s="103">
        <v>360</v>
      </c>
    </row>
    <row r="116" spans="1:172">
      <c r="A116" s="104">
        <v>115</v>
      </c>
      <c r="B116" s="107">
        <v>-799</v>
      </c>
      <c r="C116" s="107">
        <v>-738</v>
      </c>
      <c r="D116" s="107">
        <v>-520</v>
      </c>
      <c r="E116" s="107">
        <v>-519</v>
      </c>
      <c r="F116" s="107">
        <v>-518</v>
      </c>
      <c r="G116" s="107">
        <v>-500</v>
      </c>
      <c r="H116" s="107">
        <v>-420</v>
      </c>
      <c r="I116" s="107">
        <v>-413</v>
      </c>
      <c r="J116" s="107">
        <v>-395</v>
      </c>
      <c r="K116" s="107">
        <v>-395</v>
      </c>
      <c r="L116" s="107">
        <v>-390</v>
      </c>
      <c r="M116" s="107">
        <v>-390</v>
      </c>
      <c r="N116" s="107">
        <v>-380</v>
      </c>
      <c r="O116" s="107">
        <v>-375</v>
      </c>
      <c r="P116" s="107">
        <v>-370</v>
      </c>
      <c r="Q116" s="107">
        <v>-365</v>
      </c>
      <c r="R116" s="107">
        <v>-355</v>
      </c>
      <c r="S116" s="107">
        <v>-350</v>
      </c>
      <c r="T116" s="107">
        <v>-340</v>
      </c>
      <c r="U116" s="107">
        <v>-340</v>
      </c>
      <c r="V116" s="107">
        <v>-335</v>
      </c>
      <c r="W116" s="107">
        <v>-335</v>
      </c>
      <c r="X116" s="107">
        <v>-330</v>
      </c>
      <c r="Y116" s="107">
        <v>-330</v>
      </c>
      <c r="Z116" s="107">
        <v>-325</v>
      </c>
      <c r="AA116" s="107">
        <v>-320</v>
      </c>
      <c r="AB116" s="107">
        <v>-315</v>
      </c>
      <c r="AC116" s="107">
        <v>-305</v>
      </c>
      <c r="AD116" s="107">
        <v>-305</v>
      </c>
      <c r="AE116" s="107">
        <v>-300</v>
      </c>
      <c r="AF116" s="107">
        <v>-300</v>
      </c>
      <c r="AG116" s="107">
        <v>-295</v>
      </c>
      <c r="AH116" s="107">
        <v>-295</v>
      </c>
      <c r="AI116" s="107">
        <v>-295</v>
      </c>
      <c r="AJ116" s="107">
        <v>-295</v>
      </c>
      <c r="AK116" s="107">
        <v>-285</v>
      </c>
      <c r="AL116" s="107">
        <v>-285</v>
      </c>
      <c r="AM116" s="107">
        <v>-285</v>
      </c>
      <c r="AN116" s="107">
        <v>-285</v>
      </c>
      <c r="AO116" s="107">
        <v>-285</v>
      </c>
      <c r="AP116" s="107">
        <v>-280</v>
      </c>
      <c r="AQ116" s="107">
        <v>-280</v>
      </c>
      <c r="AR116" s="107">
        <v>-280</v>
      </c>
      <c r="AS116" s="107">
        <v>-280</v>
      </c>
      <c r="AT116" s="107">
        <v>-275</v>
      </c>
      <c r="AU116" s="107">
        <v>-275</v>
      </c>
      <c r="AV116" s="107">
        <v>-270</v>
      </c>
      <c r="AW116" s="107">
        <v>-270</v>
      </c>
      <c r="AX116" s="107">
        <v>-270</v>
      </c>
      <c r="AY116" s="107">
        <v>-270</v>
      </c>
      <c r="AZ116" s="107">
        <v>-265</v>
      </c>
      <c r="BA116" s="107">
        <v>-265</v>
      </c>
      <c r="BB116" s="107">
        <v>-265</v>
      </c>
      <c r="BC116" s="107">
        <v>-260</v>
      </c>
      <c r="BD116" s="107">
        <v>-260</v>
      </c>
      <c r="BE116" s="107">
        <v>-255</v>
      </c>
      <c r="BF116" s="107">
        <v>-255</v>
      </c>
      <c r="BG116" s="107">
        <v>-245</v>
      </c>
      <c r="BH116" s="107">
        <v>-240</v>
      </c>
      <c r="BI116" s="107">
        <v>-235</v>
      </c>
      <c r="BJ116" s="107">
        <v>-230</v>
      </c>
      <c r="BK116" s="107">
        <v>-230</v>
      </c>
      <c r="BL116" s="107">
        <v>-230</v>
      </c>
      <c r="BM116" s="107">
        <v>-220</v>
      </c>
      <c r="BN116" s="107">
        <v>-220</v>
      </c>
      <c r="BO116" s="107">
        <v>-215</v>
      </c>
      <c r="BP116" s="107">
        <v>-215</v>
      </c>
      <c r="BQ116" s="107">
        <v>-210</v>
      </c>
      <c r="BR116" s="107">
        <v>-205</v>
      </c>
      <c r="BS116" s="107">
        <v>-205</v>
      </c>
      <c r="BT116" s="107">
        <v>-195</v>
      </c>
      <c r="BU116" s="107">
        <v>-195</v>
      </c>
      <c r="BV116" s="107">
        <v>-190</v>
      </c>
      <c r="BW116" s="107">
        <v>-190</v>
      </c>
      <c r="BX116" s="107">
        <v>-185</v>
      </c>
      <c r="BY116" s="107">
        <v>-185</v>
      </c>
      <c r="BZ116" s="107">
        <v>-180</v>
      </c>
      <c r="CA116" s="107">
        <v>-180</v>
      </c>
      <c r="CB116" s="107">
        <v>-175</v>
      </c>
      <c r="CC116" s="107">
        <v>-160</v>
      </c>
      <c r="CD116" s="107">
        <v>-160</v>
      </c>
      <c r="CE116" s="107">
        <v>-160</v>
      </c>
      <c r="CF116" s="107">
        <v>-155</v>
      </c>
      <c r="CG116" s="107">
        <v>-150</v>
      </c>
      <c r="CH116" s="107">
        <v>-145</v>
      </c>
      <c r="CI116" s="107">
        <v>-140</v>
      </c>
      <c r="CJ116" s="107">
        <v>-135</v>
      </c>
      <c r="CK116" s="107">
        <v>-130</v>
      </c>
      <c r="CL116" s="107">
        <v>-115</v>
      </c>
      <c r="CM116" s="107">
        <v>-115</v>
      </c>
      <c r="CN116" s="107">
        <v>-105</v>
      </c>
      <c r="CO116" s="107">
        <v>-95</v>
      </c>
      <c r="CP116" s="107">
        <v>-85</v>
      </c>
      <c r="CQ116" s="107">
        <v>-85</v>
      </c>
      <c r="CR116" s="107">
        <v>-80</v>
      </c>
      <c r="CS116" s="107">
        <v>-75</v>
      </c>
      <c r="CT116" s="107">
        <v>-70</v>
      </c>
      <c r="CU116" s="107">
        <v>-65</v>
      </c>
      <c r="CV116" s="107">
        <v>-65</v>
      </c>
      <c r="CW116" s="107">
        <v>-60</v>
      </c>
      <c r="CX116" s="107">
        <v>-53</v>
      </c>
      <c r="CY116" s="107">
        <v>-50</v>
      </c>
      <c r="CZ116" s="107">
        <v>-50</v>
      </c>
      <c r="DA116" s="107">
        <v>-50</v>
      </c>
      <c r="DB116" s="107">
        <v>-45</v>
      </c>
      <c r="DC116" s="107">
        <v>-30</v>
      </c>
      <c r="DD116" s="107">
        <v>-30</v>
      </c>
      <c r="DE116" s="107">
        <v>-30</v>
      </c>
      <c r="DF116" s="107">
        <v>-20</v>
      </c>
      <c r="DG116" s="107">
        <v>-15</v>
      </c>
      <c r="DH116" s="107">
        <v>-15</v>
      </c>
      <c r="DI116" s="107">
        <v>-15</v>
      </c>
      <c r="DJ116" s="107">
        <v>-10</v>
      </c>
      <c r="DK116" s="107">
        <v>0</v>
      </c>
      <c r="DL116" s="106">
        <v>0</v>
      </c>
      <c r="DM116" s="107">
        <v>0</v>
      </c>
      <c r="DN116" s="107">
        <v>0</v>
      </c>
      <c r="DO116" s="107">
        <v>5</v>
      </c>
      <c r="DP116" s="107">
        <v>10</v>
      </c>
      <c r="DQ116" s="107">
        <v>10</v>
      </c>
      <c r="DR116" s="107">
        <v>10</v>
      </c>
      <c r="DS116" s="107">
        <v>15</v>
      </c>
      <c r="DT116" s="107">
        <v>20</v>
      </c>
      <c r="DU116" s="107">
        <v>20</v>
      </c>
      <c r="DV116" s="107">
        <v>25</v>
      </c>
      <c r="DW116" s="107">
        <v>25</v>
      </c>
      <c r="DX116" s="107">
        <v>30</v>
      </c>
      <c r="DY116" s="107">
        <v>30</v>
      </c>
      <c r="DZ116" s="107">
        <v>40</v>
      </c>
      <c r="EA116" s="107">
        <v>40</v>
      </c>
      <c r="EB116" s="107">
        <v>45</v>
      </c>
      <c r="EC116" s="107">
        <v>50</v>
      </c>
      <c r="ED116" s="107">
        <v>55</v>
      </c>
      <c r="EE116" s="107">
        <v>60</v>
      </c>
      <c r="EF116" s="107">
        <v>60</v>
      </c>
      <c r="EG116" s="107">
        <v>60</v>
      </c>
      <c r="EH116" s="107">
        <v>60</v>
      </c>
      <c r="EI116" s="107">
        <v>65</v>
      </c>
      <c r="EJ116" s="107">
        <v>75</v>
      </c>
      <c r="EK116" s="107">
        <v>75</v>
      </c>
      <c r="EL116" s="107">
        <v>75</v>
      </c>
      <c r="EM116" s="107">
        <v>80</v>
      </c>
      <c r="EN116" s="107">
        <v>80</v>
      </c>
      <c r="EO116" s="107">
        <v>82</v>
      </c>
      <c r="EP116" s="107">
        <v>85</v>
      </c>
      <c r="EQ116" s="107">
        <v>90</v>
      </c>
      <c r="ER116" s="107">
        <v>90</v>
      </c>
      <c r="ES116" s="107">
        <v>95</v>
      </c>
      <c r="ET116" s="107">
        <v>95</v>
      </c>
      <c r="EU116" s="107">
        <v>100</v>
      </c>
      <c r="EV116" s="107">
        <v>102</v>
      </c>
      <c r="EW116" s="107">
        <v>110</v>
      </c>
      <c r="EX116" s="107">
        <v>110</v>
      </c>
      <c r="EY116" s="107">
        <v>115</v>
      </c>
      <c r="EZ116" s="107">
        <v>115</v>
      </c>
      <c r="FA116" s="107">
        <v>120</v>
      </c>
      <c r="FB116" s="107">
        <v>140</v>
      </c>
      <c r="FC116" s="107">
        <v>145</v>
      </c>
      <c r="FD116" s="107">
        <v>150</v>
      </c>
      <c r="FE116" s="107">
        <v>160</v>
      </c>
      <c r="FF116" s="107">
        <v>166</v>
      </c>
      <c r="FG116" s="107">
        <v>170</v>
      </c>
      <c r="FH116" s="107">
        <v>175</v>
      </c>
      <c r="FI116" s="107">
        <v>180</v>
      </c>
      <c r="FJ116" s="107">
        <v>210</v>
      </c>
      <c r="FK116" s="107">
        <v>220</v>
      </c>
      <c r="FL116" s="107">
        <v>239</v>
      </c>
      <c r="FM116" s="107">
        <v>255</v>
      </c>
      <c r="FN116" s="107">
        <v>269</v>
      </c>
      <c r="FO116" s="107">
        <v>275</v>
      </c>
      <c r="FP116" s="103">
        <v>360</v>
      </c>
    </row>
    <row r="117" spans="1:172">
      <c r="A117" s="104">
        <v>116</v>
      </c>
      <c r="B117" s="107">
        <v>-799</v>
      </c>
      <c r="C117" s="107">
        <v>-738</v>
      </c>
      <c r="D117" s="107">
        <v>-520</v>
      </c>
      <c r="E117" s="107">
        <v>-519</v>
      </c>
      <c r="F117" s="107">
        <v>-518</v>
      </c>
      <c r="G117" s="107">
        <v>-500</v>
      </c>
      <c r="H117" s="107">
        <v>-420</v>
      </c>
      <c r="I117" s="107">
        <v>-413</v>
      </c>
      <c r="J117" s="107">
        <v>-395</v>
      </c>
      <c r="K117" s="107">
        <v>-395</v>
      </c>
      <c r="L117" s="107">
        <v>-390</v>
      </c>
      <c r="M117" s="107">
        <v>-390</v>
      </c>
      <c r="N117" s="107">
        <v>-380</v>
      </c>
      <c r="O117" s="107">
        <v>-375</v>
      </c>
      <c r="P117" s="107">
        <v>-370</v>
      </c>
      <c r="Q117" s="107">
        <v>-365</v>
      </c>
      <c r="R117" s="107">
        <v>-355</v>
      </c>
      <c r="S117" s="107">
        <v>-350</v>
      </c>
      <c r="T117" s="107">
        <v>-340</v>
      </c>
      <c r="U117" s="107">
        <v>-340</v>
      </c>
      <c r="V117" s="107">
        <v>-335</v>
      </c>
      <c r="W117" s="107">
        <v>-335</v>
      </c>
      <c r="X117" s="107">
        <v>-330</v>
      </c>
      <c r="Y117" s="107">
        <v>-330</v>
      </c>
      <c r="Z117" s="107">
        <v>-325</v>
      </c>
      <c r="AA117" s="107">
        <v>-320</v>
      </c>
      <c r="AB117" s="107">
        <v>-315</v>
      </c>
      <c r="AC117" s="107">
        <v>-305</v>
      </c>
      <c r="AD117" s="107">
        <v>-305</v>
      </c>
      <c r="AE117" s="107">
        <v>-300</v>
      </c>
      <c r="AF117" s="107">
        <v>-300</v>
      </c>
      <c r="AG117" s="107">
        <v>-295</v>
      </c>
      <c r="AH117" s="107">
        <v>-295</v>
      </c>
      <c r="AI117" s="107">
        <v>-295</v>
      </c>
      <c r="AJ117" s="107">
        <v>-295</v>
      </c>
      <c r="AK117" s="107">
        <v>-285</v>
      </c>
      <c r="AL117" s="107">
        <v>-285</v>
      </c>
      <c r="AM117" s="107">
        <v>-285</v>
      </c>
      <c r="AN117" s="107">
        <v>-285</v>
      </c>
      <c r="AO117" s="107">
        <v>-285</v>
      </c>
      <c r="AP117" s="107">
        <v>-280</v>
      </c>
      <c r="AQ117" s="107">
        <v>-280</v>
      </c>
      <c r="AR117" s="107">
        <v>-280</v>
      </c>
      <c r="AS117" s="107">
        <v>-280</v>
      </c>
      <c r="AT117" s="107">
        <v>-275</v>
      </c>
      <c r="AU117" s="107">
        <v>-275</v>
      </c>
      <c r="AV117" s="107">
        <v>-270</v>
      </c>
      <c r="AW117" s="107">
        <v>-270</v>
      </c>
      <c r="AX117" s="107">
        <v>-270</v>
      </c>
      <c r="AY117" s="107">
        <v>-270</v>
      </c>
      <c r="AZ117" s="107">
        <v>-265</v>
      </c>
      <c r="BA117" s="107">
        <v>-265</v>
      </c>
      <c r="BB117" s="107">
        <v>-265</v>
      </c>
      <c r="BC117" s="107">
        <v>-260</v>
      </c>
      <c r="BD117" s="107">
        <v>-260</v>
      </c>
      <c r="BE117" s="107">
        <v>-255</v>
      </c>
      <c r="BF117" s="107">
        <v>-255</v>
      </c>
      <c r="BG117" s="107">
        <v>-245</v>
      </c>
      <c r="BH117" s="107">
        <v>-240</v>
      </c>
      <c r="BI117" s="107">
        <v>-235</v>
      </c>
      <c r="BJ117" s="107">
        <v>-230</v>
      </c>
      <c r="BK117" s="107">
        <v>-230</v>
      </c>
      <c r="BL117" s="107">
        <v>-230</v>
      </c>
      <c r="BM117" s="107">
        <v>-220</v>
      </c>
      <c r="BN117" s="107">
        <v>-220</v>
      </c>
      <c r="BO117" s="107">
        <v>-215</v>
      </c>
      <c r="BP117" s="107">
        <v>-215</v>
      </c>
      <c r="BQ117" s="107">
        <v>-210</v>
      </c>
      <c r="BR117" s="107">
        <v>-205</v>
      </c>
      <c r="BS117" s="107">
        <v>-205</v>
      </c>
      <c r="BT117" s="107">
        <v>-195</v>
      </c>
      <c r="BU117" s="107">
        <v>-195</v>
      </c>
      <c r="BV117" s="107">
        <v>-190</v>
      </c>
      <c r="BW117" s="107">
        <v>-190</v>
      </c>
      <c r="BX117" s="107">
        <v>-185</v>
      </c>
      <c r="BY117" s="107">
        <v>-185</v>
      </c>
      <c r="BZ117" s="107">
        <v>-180</v>
      </c>
      <c r="CA117" s="107">
        <v>-180</v>
      </c>
      <c r="CB117" s="107">
        <v>-175</v>
      </c>
      <c r="CC117" s="107">
        <v>-160</v>
      </c>
      <c r="CD117" s="107">
        <v>-160</v>
      </c>
      <c r="CE117" s="107">
        <v>-160</v>
      </c>
      <c r="CF117" s="107">
        <v>-155</v>
      </c>
      <c r="CG117" s="107">
        <v>-150</v>
      </c>
      <c r="CH117" s="107">
        <v>-145</v>
      </c>
      <c r="CI117" s="107">
        <v>-140</v>
      </c>
      <c r="CJ117" s="107">
        <v>-135</v>
      </c>
      <c r="CK117" s="107">
        <v>-130</v>
      </c>
      <c r="CL117" s="107">
        <v>-115</v>
      </c>
      <c r="CM117" s="107">
        <v>-115</v>
      </c>
      <c r="CN117" s="107">
        <v>-105</v>
      </c>
      <c r="CO117" s="107">
        <v>-95</v>
      </c>
      <c r="CP117" s="107">
        <v>-85</v>
      </c>
      <c r="CQ117" s="107">
        <v>-85</v>
      </c>
      <c r="CR117" s="107">
        <v>-80</v>
      </c>
      <c r="CS117" s="107">
        <v>-75</v>
      </c>
      <c r="CT117" s="107">
        <v>-70</v>
      </c>
      <c r="CU117" s="107">
        <v>-65</v>
      </c>
      <c r="CV117" s="107">
        <v>-65</v>
      </c>
      <c r="CW117" s="107">
        <v>-60</v>
      </c>
      <c r="CX117" s="107">
        <v>-53</v>
      </c>
      <c r="CY117" s="107">
        <v>-50</v>
      </c>
      <c r="CZ117" s="107">
        <v>-50</v>
      </c>
      <c r="DA117" s="107">
        <v>-50</v>
      </c>
      <c r="DB117" s="107">
        <v>-45</v>
      </c>
      <c r="DC117" s="107">
        <v>-30</v>
      </c>
      <c r="DD117" s="107">
        <v>-30</v>
      </c>
      <c r="DE117" s="107">
        <v>-30</v>
      </c>
      <c r="DF117" s="107">
        <v>-20</v>
      </c>
      <c r="DG117" s="107">
        <v>-15</v>
      </c>
      <c r="DH117" s="107">
        <v>-15</v>
      </c>
      <c r="DI117" s="107">
        <v>-15</v>
      </c>
      <c r="DJ117" s="107">
        <v>-10</v>
      </c>
      <c r="DK117" s="107">
        <v>0</v>
      </c>
      <c r="DL117" s="107">
        <v>0</v>
      </c>
      <c r="DM117" s="106">
        <v>0</v>
      </c>
      <c r="DN117" s="107">
        <v>0</v>
      </c>
      <c r="DO117" s="107">
        <v>5</v>
      </c>
      <c r="DP117" s="107">
        <v>10</v>
      </c>
      <c r="DQ117" s="107">
        <v>10</v>
      </c>
      <c r="DR117" s="107">
        <v>10</v>
      </c>
      <c r="DS117" s="107">
        <v>15</v>
      </c>
      <c r="DT117" s="107">
        <v>20</v>
      </c>
      <c r="DU117" s="107">
        <v>20</v>
      </c>
      <c r="DV117" s="107">
        <v>25</v>
      </c>
      <c r="DW117" s="107">
        <v>25</v>
      </c>
      <c r="DX117" s="107">
        <v>30</v>
      </c>
      <c r="DY117" s="107">
        <v>30</v>
      </c>
      <c r="DZ117" s="107">
        <v>40</v>
      </c>
      <c r="EA117" s="107">
        <v>40</v>
      </c>
      <c r="EB117" s="107">
        <v>45</v>
      </c>
      <c r="EC117" s="107">
        <v>50</v>
      </c>
      <c r="ED117" s="107">
        <v>55</v>
      </c>
      <c r="EE117" s="107">
        <v>60</v>
      </c>
      <c r="EF117" s="107">
        <v>60</v>
      </c>
      <c r="EG117" s="107">
        <v>60</v>
      </c>
      <c r="EH117" s="107">
        <v>60</v>
      </c>
      <c r="EI117" s="107">
        <v>65</v>
      </c>
      <c r="EJ117" s="107">
        <v>75</v>
      </c>
      <c r="EK117" s="107">
        <v>75</v>
      </c>
      <c r="EL117" s="107">
        <v>75</v>
      </c>
      <c r="EM117" s="107">
        <v>80</v>
      </c>
      <c r="EN117" s="107">
        <v>80</v>
      </c>
      <c r="EO117" s="107">
        <v>82</v>
      </c>
      <c r="EP117" s="107">
        <v>85</v>
      </c>
      <c r="EQ117" s="107">
        <v>90</v>
      </c>
      <c r="ER117" s="107">
        <v>90</v>
      </c>
      <c r="ES117" s="107">
        <v>95</v>
      </c>
      <c r="ET117" s="107">
        <v>95</v>
      </c>
      <c r="EU117" s="107">
        <v>100</v>
      </c>
      <c r="EV117" s="107">
        <v>102</v>
      </c>
      <c r="EW117" s="107">
        <v>110</v>
      </c>
      <c r="EX117" s="107">
        <v>110</v>
      </c>
      <c r="EY117" s="107">
        <v>115</v>
      </c>
      <c r="EZ117" s="107">
        <v>115</v>
      </c>
      <c r="FA117" s="107">
        <v>120</v>
      </c>
      <c r="FB117" s="107">
        <v>140</v>
      </c>
      <c r="FC117" s="107">
        <v>145</v>
      </c>
      <c r="FD117" s="107">
        <v>150</v>
      </c>
      <c r="FE117" s="107">
        <v>160</v>
      </c>
      <c r="FF117" s="107">
        <v>166</v>
      </c>
      <c r="FG117" s="107">
        <v>170</v>
      </c>
      <c r="FH117" s="107">
        <v>175</v>
      </c>
      <c r="FI117" s="107">
        <v>180</v>
      </c>
      <c r="FJ117" s="107">
        <v>210</v>
      </c>
      <c r="FK117" s="107">
        <v>220</v>
      </c>
      <c r="FL117" s="107">
        <v>239</v>
      </c>
      <c r="FM117" s="107">
        <v>255</v>
      </c>
      <c r="FN117" s="107">
        <v>269</v>
      </c>
      <c r="FO117" s="107">
        <v>275</v>
      </c>
      <c r="FP117" s="103">
        <v>360</v>
      </c>
    </row>
    <row r="118" spans="1:172">
      <c r="A118" s="104">
        <v>117</v>
      </c>
      <c r="B118" s="107">
        <v>-799</v>
      </c>
      <c r="C118" s="107">
        <v>-738</v>
      </c>
      <c r="D118" s="107">
        <v>-520</v>
      </c>
      <c r="E118" s="107">
        <v>-519</v>
      </c>
      <c r="F118" s="107">
        <v>-518</v>
      </c>
      <c r="G118" s="107">
        <v>-500</v>
      </c>
      <c r="H118" s="107">
        <v>-420</v>
      </c>
      <c r="I118" s="107">
        <v>-413</v>
      </c>
      <c r="J118" s="107">
        <v>-395</v>
      </c>
      <c r="K118" s="107">
        <v>-395</v>
      </c>
      <c r="L118" s="107">
        <v>-390</v>
      </c>
      <c r="M118" s="107">
        <v>-390</v>
      </c>
      <c r="N118" s="107">
        <v>-380</v>
      </c>
      <c r="O118" s="107">
        <v>-375</v>
      </c>
      <c r="P118" s="107">
        <v>-370</v>
      </c>
      <c r="Q118" s="107">
        <v>-365</v>
      </c>
      <c r="R118" s="107">
        <v>-355</v>
      </c>
      <c r="S118" s="107">
        <v>-350</v>
      </c>
      <c r="T118" s="107">
        <v>-340</v>
      </c>
      <c r="U118" s="107">
        <v>-340</v>
      </c>
      <c r="V118" s="107">
        <v>-335</v>
      </c>
      <c r="W118" s="107">
        <v>-335</v>
      </c>
      <c r="X118" s="107">
        <v>-330</v>
      </c>
      <c r="Y118" s="107">
        <v>-330</v>
      </c>
      <c r="Z118" s="107">
        <v>-325</v>
      </c>
      <c r="AA118" s="107">
        <v>-320</v>
      </c>
      <c r="AB118" s="107">
        <v>-315</v>
      </c>
      <c r="AC118" s="107">
        <v>-305</v>
      </c>
      <c r="AD118" s="107">
        <v>-305</v>
      </c>
      <c r="AE118" s="107">
        <v>-300</v>
      </c>
      <c r="AF118" s="107">
        <v>-300</v>
      </c>
      <c r="AG118" s="107">
        <v>-295</v>
      </c>
      <c r="AH118" s="107">
        <v>-295</v>
      </c>
      <c r="AI118" s="107">
        <v>-295</v>
      </c>
      <c r="AJ118" s="107">
        <v>-295</v>
      </c>
      <c r="AK118" s="107">
        <v>-285</v>
      </c>
      <c r="AL118" s="107">
        <v>-285</v>
      </c>
      <c r="AM118" s="107">
        <v>-285</v>
      </c>
      <c r="AN118" s="107">
        <v>-285</v>
      </c>
      <c r="AO118" s="107">
        <v>-285</v>
      </c>
      <c r="AP118" s="107">
        <v>-280</v>
      </c>
      <c r="AQ118" s="107">
        <v>-280</v>
      </c>
      <c r="AR118" s="107">
        <v>-280</v>
      </c>
      <c r="AS118" s="107">
        <v>-280</v>
      </c>
      <c r="AT118" s="107">
        <v>-275</v>
      </c>
      <c r="AU118" s="107">
        <v>-275</v>
      </c>
      <c r="AV118" s="107">
        <v>-270</v>
      </c>
      <c r="AW118" s="107">
        <v>-270</v>
      </c>
      <c r="AX118" s="107">
        <v>-270</v>
      </c>
      <c r="AY118" s="107">
        <v>-270</v>
      </c>
      <c r="AZ118" s="107">
        <v>-265</v>
      </c>
      <c r="BA118" s="107">
        <v>-265</v>
      </c>
      <c r="BB118" s="107">
        <v>-265</v>
      </c>
      <c r="BC118" s="107">
        <v>-260</v>
      </c>
      <c r="BD118" s="107">
        <v>-260</v>
      </c>
      <c r="BE118" s="107">
        <v>-255</v>
      </c>
      <c r="BF118" s="107">
        <v>-255</v>
      </c>
      <c r="BG118" s="107">
        <v>-245</v>
      </c>
      <c r="BH118" s="107">
        <v>-240</v>
      </c>
      <c r="BI118" s="107">
        <v>-235</v>
      </c>
      <c r="BJ118" s="107">
        <v>-230</v>
      </c>
      <c r="BK118" s="107">
        <v>-230</v>
      </c>
      <c r="BL118" s="107">
        <v>-230</v>
      </c>
      <c r="BM118" s="107">
        <v>-220</v>
      </c>
      <c r="BN118" s="107">
        <v>-220</v>
      </c>
      <c r="BO118" s="107">
        <v>-215</v>
      </c>
      <c r="BP118" s="107">
        <v>-215</v>
      </c>
      <c r="BQ118" s="107">
        <v>-210</v>
      </c>
      <c r="BR118" s="107">
        <v>-205</v>
      </c>
      <c r="BS118" s="107">
        <v>-205</v>
      </c>
      <c r="BT118" s="107">
        <v>-195</v>
      </c>
      <c r="BU118" s="107">
        <v>-195</v>
      </c>
      <c r="BV118" s="107">
        <v>-190</v>
      </c>
      <c r="BW118" s="107">
        <v>-190</v>
      </c>
      <c r="BX118" s="107">
        <v>-185</v>
      </c>
      <c r="BY118" s="107">
        <v>-185</v>
      </c>
      <c r="BZ118" s="107">
        <v>-180</v>
      </c>
      <c r="CA118" s="107">
        <v>-180</v>
      </c>
      <c r="CB118" s="107">
        <v>-175</v>
      </c>
      <c r="CC118" s="107">
        <v>-160</v>
      </c>
      <c r="CD118" s="107">
        <v>-160</v>
      </c>
      <c r="CE118" s="107">
        <v>-160</v>
      </c>
      <c r="CF118" s="107">
        <v>-155</v>
      </c>
      <c r="CG118" s="107">
        <v>-150</v>
      </c>
      <c r="CH118" s="107">
        <v>-145</v>
      </c>
      <c r="CI118" s="107">
        <v>-140</v>
      </c>
      <c r="CJ118" s="107">
        <v>-135</v>
      </c>
      <c r="CK118" s="107">
        <v>-130</v>
      </c>
      <c r="CL118" s="107">
        <v>-115</v>
      </c>
      <c r="CM118" s="107">
        <v>-115</v>
      </c>
      <c r="CN118" s="107">
        <v>-105</v>
      </c>
      <c r="CO118" s="107">
        <v>-95</v>
      </c>
      <c r="CP118" s="107">
        <v>-85</v>
      </c>
      <c r="CQ118" s="107">
        <v>-85</v>
      </c>
      <c r="CR118" s="107">
        <v>-80</v>
      </c>
      <c r="CS118" s="107">
        <v>-75</v>
      </c>
      <c r="CT118" s="107">
        <v>-70</v>
      </c>
      <c r="CU118" s="107">
        <v>-65</v>
      </c>
      <c r="CV118" s="107">
        <v>-65</v>
      </c>
      <c r="CW118" s="107">
        <v>-60</v>
      </c>
      <c r="CX118" s="107">
        <v>-53</v>
      </c>
      <c r="CY118" s="107">
        <v>-50</v>
      </c>
      <c r="CZ118" s="107">
        <v>-50</v>
      </c>
      <c r="DA118" s="107">
        <v>-50</v>
      </c>
      <c r="DB118" s="107">
        <v>-45</v>
      </c>
      <c r="DC118" s="107">
        <v>-30</v>
      </c>
      <c r="DD118" s="107">
        <v>-30</v>
      </c>
      <c r="DE118" s="107">
        <v>-30</v>
      </c>
      <c r="DF118" s="107">
        <v>-20</v>
      </c>
      <c r="DG118" s="107">
        <v>-15</v>
      </c>
      <c r="DH118" s="107">
        <v>-15</v>
      </c>
      <c r="DI118" s="107">
        <v>-15</v>
      </c>
      <c r="DJ118" s="107">
        <v>-10</v>
      </c>
      <c r="DK118" s="107">
        <v>0</v>
      </c>
      <c r="DL118" s="107">
        <v>0</v>
      </c>
      <c r="DM118" s="107">
        <v>0</v>
      </c>
      <c r="DN118" s="106">
        <v>0</v>
      </c>
      <c r="DO118" s="107">
        <v>5</v>
      </c>
      <c r="DP118" s="107">
        <v>10</v>
      </c>
      <c r="DQ118" s="107">
        <v>10</v>
      </c>
      <c r="DR118" s="107">
        <v>10</v>
      </c>
      <c r="DS118" s="107">
        <v>15</v>
      </c>
      <c r="DT118" s="107">
        <v>20</v>
      </c>
      <c r="DU118" s="107">
        <v>20</v>
      </c>
      <c r="DV118" s="107">
        <v>25</v>
      </c>
      <c r="DW118" s="107">
        <v>25</v>
      </c>
      <c r="DX118" s="107">
        <v>30</v>
      </c>
      <c r="DY118" s="107">
        <v>30</v>
      </c>
      <c r="DZ118" s="107">
        <v>40</v>
      </c>
      <c r="EA118" s="107">
        <v>40</v>
      </c>
      <c r="EB118" s="107">
        <v>45</v>
      </c>
      <c r="EC118" s="107">
        <v>50</v>
      </c>
      <c r="ED118" s="107">
        <v>55</v>
      </c>
      <c r="EE118" s="107">
        <v>60</v>
      </c>
      <c r="EF118" s="107">
        <v>60</v>
      </c>
      <c r="EG118" s="107">
        <v>60</v>
      </c>
      <c r="EH118" s="107">
        <v>60</v>
      </c>
      <c r="EI118" s="107">
        <v>65</v>
      </c>
      <c r="EJ118" s="107">
        <v>75</v>
      </c>
      <c r="EK118" s="107">
        <v>75</v>
      </c>
      <c r="EL118" s="107">
        <v>75</v>
      </c>
      <c r="EM118" s="107">
        <v>80</v>
      </c>
      <c r="EN118" s="107">
        <v>80</v>
      </c>
      <c r="EO118" s="107">
        <v>82</v>
      </c>
      <c r="EP118" s="107">
        <v>85</v>
      </c>
      <c r="EQ118" s="107">
        <v>90</v>
      </c>
      <c r="ER118" s="107">
        <v>90</v>
      </c>
      <c r="ES118" s="107">
        <v>95</v>
      </c>
      <c r="ET118" s="107">
        <v>95</v>
      </c>
      <c r="EU118" s="107">
        <v>100</v>
      </c>
      <c r="EV118" s="107">
        <v>102</v>
      </c>
      <c r="EW118" s="107">
        <v>110</v>
      </c>
      <c r="EX118" s="107">
        <v>110</v>
      </c>
      <c r="EY118" s="107">
        <v>115</v>
      </c>
      <c r="EZ118" s="107">
        <v>115</v>
      </c>
      <c r="FA118" s="107">
        <v>120</v>
      </c>
      <c r="FB118" s="107">
        <v>140</v>
      </c>
      <c r="FC118" s="107">
        <v>145</v>
      </c>
      <c r="FD118" s="107">
        <v>150</v>
      </c>
      <c r="FE118" s="107">
        <v>160</v>
      </c>
      <c r="FF118" s="107">
        <v>166</v>
      </c>
      <c r="FG118" s="107">
        <v>170</v>
      </c>
      <c r="FH118" s="107">
        <v>175</v>
      </c>
      <c r="FI118" s="107">
        <v>180</v>
      </c>
      <c r="FJ118" s="107">
        <v>210</v>
      </c>
      <c r="FK118" s="107">
        <v>220</v>
      </c>
      <c r="FL118" s="107">
        <v>239</v>
      </c>
      <c r="FM118" s="107">
        <v>255</v>
      </c>
      <c r="FN118" s="107">
        <v>269</v>
      </c>
      <c r="FO118" s="107">
        <v>275</v>
      </c>
      <c r="FP118" s="103">
        <v>360</v>
      </c>
    </row>
    <row r="119" spans="1:172">
      <c r="A119" s="104">
        <v>118</v>
      </c>
      <c r="B119" s="107">
        <v>-804</v>
      </c>
      <c r="C119" s="107">
        <v>-743</v>
      </c>
      <c r="D119" s="107">
        <v>-525</v>
      </c>
      <c r="E119" s="107">
        <v>-524</v>
      </c>
      <c r="F119" s="107">
        <v>-523</v>
      </c>
      <c r="G119" s="107">
        <v>-505</v>
      </c>
      <c r="H119" s="107">
        <v>-425</v>
      </c>
      <c r="I119" s="107">
        <v>-418</v>
      </c>
      <c r="J119" s="107">
        <v>-400</v>
      </c>
      <c r="K119" s="107">
        <v>-400</v>
      </c>
      <c r="L119" s="107">
        <v>-395</v>
      </c>
      <c r="M119" s="107">
        <v>-395</v>
      </c>
      <c r="N119" s="107">
        <v>-385</v>
      </c>
      <c r="O119" s="107">
        <v>-380</v>
      </c>
      <c r="P119" s="107">
        <v>-375</v>
      </c>
      <c r="Q119" s="107">
        <v>-370</v>
      </c>
      <c r="R119" s="107">
        <v>-360</v>
      </c>
      <c r="S119" s="107">
        <v>-355</v>
      </c>
      <c r="T119" s="107">
        <v>-345</v>
      </c>
      <c r="U119" s="107">
        <v>-345</v>
      </c>
      <c r="V119" s="107">
        <v>-340</v>
      </c>
      <c r="W119" s="107">
        <v>-340</v>
      </c>
      <c r="X119" s="107">
        <v>-335</v>
      </c>
      <c r="Y119" s="107">
        <v>-335</v>
      </c>
      <c r="Z119" s="107">
        <v>-330</v>
      </c>
      <c r="AA119" s="107">
        <v>-325</v>
      </c>
      <c r="AB119" s="107">
        <v>-320</v>
      </c>
      <c r="AC119" s="107">
        <v>-310</v>
      </c>
      <c r="AD119" s="107">
        <v>-310</v>
      </c>
      <c r="AE119" s="107">
        <v>-305</v>
      </c>
      <c r="AF119" s="107">
        <v>-305</v>
      </c>
      <c r="AG119" s="107">
        <v>-300</v>
      </c>
      <c r="AH119" s="107">
        <v>-300</v>
      </c>
      <c r="AI119" s="107">
        <v>-300</v>
      </c>
      <c r="AJ119" s="107">
        <v>-300</v>
      </c>
      <c r="AK119" s="107">
        <v>-290</v>
      </c>
      <c r="AL119" s="107">
        <v>-290</v>
      </c>
      <c r="AM119" s="107">
        <v>-290</v>
      </c>
      <c r="AN119" s="107">
        <v>-290</v>
      </c>
      <c r="AO119" s="107">
        <v>-290</v>
      </c>
      <c r="AP119" s="107">
        <v>-285</v>
      </c>
      <c r="AQ119" s="107">
        <v>-285</v>
      </c>
      <c r="AR119" s="107">
        <v>-285</v>
      </c>
      <c r="AS119" s="107">
        <v>-285</v>
      </c>
      <c r="AT119" s="107">
        <v>-280</v>
      </c>
      <c r="AU119" s="107">
        <v>-280</v>
      </c>
      <c r="AV119" s="107">
        <v>-275</v>
      </c>
      <c r="AW119" s="107">
        <v>-275</v>
      </c>
      <c r="AX119" s="107">
        <v>-275</v>
      </c>
      <c r="AY119" s="107">
        <v>-275</v>
      </c>
      <c r="AZ119" s="107">
        <v>-270</v>
      </c>
      <c r="BA119" s="107">
        <v>-270</v>
      </c>
      <c r="BB119" s="107">
        <v>-270</v>
      </c>
      <c r="BC119" s="107">
        <v>-265</v>
      </c>
      <c r="BD119" s="107">
        <v>-265</v>
      </c>
      <c r="BE119" s="107">
        <v>-260</v>
      </c>
      <c r="BF119" s="107">
        <v>-260</v>
      </c>
      <c r="BG119" s="107">
        <v>-250</v>
      </c>
      <c r="BH119" s="107">
        <v>-245</v>
      </c>
      <c r="BI119" s="107">
        <v>-240</v>
      </c>
      <c r="BJ119" s="107">
        <v>-235</v>
      </c>
      <c r="BK119" s="107">
        <v>-235</v>
      </c>
      <c r="BL119" s="107">
        <v>-235</v>
      </c>
      <c r="BM119" s="107">
        <v>-225</v>
      </c>
      <c r="BN119" s="107">
        <v>-225</v>
      </c>
      <c r="BO119" s="107">
        <v>-220</v>
      </c>
      <c r="BP119" s="107">
        <v>-220</v>
      </c>
      <c r="BQ119" s="107">
        <v>-215</v>
      </c>
      <c r="BR119" s="107">
        <v>-210</v>
      </c>
      <c r="BS119" s="107">
        <v>-210</v>
      </c>
      <c r="BT119" s="107">
        <v>-200</v>
      </c>
      <c r="BU119" s="107">
        <v>-200</v>
      </c>
      <c r="BV119" s="107">
        <v>-195</v>
      </c>
      <c r="BW119" s="107">
        <v>-195</v>
      </c>
      <c r="BX119" s="107">
        <v>-190</v>
      </c>
      <c r="BY119" s="107">
        <v>-190</v>
      </c>
      <c r="BZ119" s="107">
        <v>-185</v>
      </c>
      <c r="CA119" s="107">
        <v>-185</v>
      </c>
      <c r="CB119" s="107">
        <v>-180</v>
      </c>
      <c r="CC119" s="107">
        <v>-165</v>
      </c>
      <c r="CD119" s="107">
        <v>-165</v>
      </c>
      <c r="CE119" s="107">
        <v>-165</v>
      </c>
      <c r="CF119" s="107">
        <v>-160</v>
      </c>
      <c r="CG119" s="107">
        <v>-155</v>
      </c>
      <c r="CH119" s="107">
        <v>-150</v>
      </c>
      <c r="CI119" s="107">
        <v>-145</v>
      </c>
      <c r="CJ119" s="107">
        <v>-140</v>
      </c>
      <c r="CK119" s="107">
        <v>-135</v>
      </c>
      <c r="CL119" s="107">
        <v>-120</v>
      </c>
      <c r="CM119" s="107">
        <v>-120</v>
      </c>
      <c r="CN119" s="107">
        <v>-110</v>
      </c>
      <c r="CO119" s="107">
        <v>-100</v>
      </c>
      <c r="CP119" s="107">
        <v>-90</v>
      </c>
      <c r="CQ119" s="107">
        <v>-90</v>
      </c>
      <c r="CR119" s="107">
        <v>-85</v>
      </c>
      <c r="CS119" s="107">
        <v>-80</v>
      </c>
      <c r="CT119" s="107">
        <v>-75</v>
      </c>
      <c r="CU119" s="107">
        <v>-70</v>
      </c>
      <c r="CV119" s="107">
        <v>-70</v>
      </c>
      <c r="CW119" s="107">
        <v>-65</v>
      </c>
      <c r="CX119" s="107">
        <v>-58</v>
      </c>
      <c r="CY119" s="107">
        <v>-55</v>
      </c>
      <c r="CZ119" s="107">
        <v>-55</v>
      </c>
      <c r="DA119" s="107">
        <v>-55</v>
      </c>
      <c r="DB119" s="107">
        <v>-50</v>
      </c>
      <c r="DC119" s="107">
        <v>-35</v>
      </c>
      <c r="DD119" s="107">
        <v>-35</v>
      </c>
      <c r="DE119" s="107">
        <v>-35</v>
      </c>
      <c r="DF119" s="107">
        <v>-25</v>
      </c>
      <c r="DG119" s="107">
        <v>-20</v>
      </c>
      <c r="DH119" s="107">
        <v>-20</v>
      </c>
      <c r="DI119" s="107">
        <v>-20</v>
      </c>
      <c r="DJ119" s="107">
        <v>-15</v>
      </c>
      <c r="DK119" s="107">
        <v>-5</v>
      </c>
      <c r="DL119" s="107">
        <v>-5</v>
      </c>
      <c r="DM119" s="107">
        <v>-5</v>
      </c>
      <c r="DN119" s="107">
        <v>-5</v>
      </c>
      <c r="DO119" s="106">
        <v>0</v>
      </c>
      <c r="DP119" s="107">
        <v>5</v>
      </c>
      <c r="DQ119" s="107">
        <v>5</v>
      </c>
      <c r="DR119" s="107">
        <v>5</v>
      </c>
      <c r="DS119" s="107">
        <v>10</v>
      </c>
      <c r="DT119" s="107">
        <v>15</v>
      </c>
      <c r="DU119" s="107">
        <v>15</v>
      </c>
      <c r="DV119" s="107">
        <v>20</v>
      </c>
      <c r="DW119" s="107">
        <v>20</v>
      </c>
      <c r="DX119" s="107">
        <v>25</v>
      </c>
      <c r="DY119" s="107">
        <v>25</v>
      </c>
      <c r="DZ119" s="107">
        <v>35</v>
      </c>
      <c r="EA119" s="107">
        <v>35</v>
      </c>
      <c r="EB119" s="107">
        <v>40</v>
      </c>
      <c r="EC119" s="107">
        <v>45</v>
      </c>
      <c r="ED119" s="107">
        <v>50</v>
      </c>
      <c r="EE119" s="107">
        <v>55</v>
      </c>
      <c r="EF119" s="107">
        <v>55</v>
      </c>
      <c r="EG119" s="107">
        <v>55</v>
      </c>
      <c r="EH119" s="107">
        <v>55</v>
      </c>
      <c r="EI119" s="107">
        <v>60</v>
      </c>
      <c r="EJ119" s="107">
        <v>70</v>
      </c>
      <c r="EK119" s="107">
        <v>70</v>
      </c>
      <c r="EL119" s="107">
        <v>70</v>
      </c>
      <c r="EM119" s="107">
        <v>75</v>
      </c>
      <c r="EN119" s="107">
        <v>75</v>
      </c>
      <c r="EO119" s="107">
        <v>77</v>
      </c>
      <c r="EP119" s="107">
        <v>80</v>
      </c>
      <c r="EQ119" s="107">
        <v>85</v>
      </c>
      <c r="ER119" s="107">
        <v>85</v>
      </c>
      <c r="ES119" s="107">
        <v>90</v>
      </c>
      <c r="ET119" s="107">
        <v>90</v>
      </c>
      <c r="EU119" s="107">
        <v>95</v>
      </c>
      <c r="EV119" s="107">
        <v>97</v>
      </c>
      <c r="EW119" s="107">
        <v>105</v>
      </c>
      <c r="EX119" s="107">
        <v>105</v>
      </c>
      <c r="EY119" s="107">
        <v>110</v>
      </c>
      <c r="EZ119" s="107">
        <v>110</v>
      </c>
      <c r="FA119" s="107">
        <v>115</v>
      </c>
      <c r="FB119" s="107">
        <v>135</v>
      </c>
      <c r="FC119" s="107">
        <v>140</v>
      </c>
      <c r="FD119" s="107">
        <v>145</v>
      </c>
      <c r="FE119" s="107">
        <v>155</v>
      </c>
      <c r="FF119" s="107">
        <v>161</v>
      </c>
      <c r="FG119" s="107">
        <v>165</v>
      </c>
      <c r="FH119" s="107">
        <v>170</v>
      </c>
      <c r="FI119" s="107">
        <v>175</v>
      </c>
      <c r="FJ119" s="107">
        <v>205</v>
      </c>
      <c r="FK119" s="107">
        <v>215</v>
      </c>
      <c r="FL119" s="107">
        <v>234</v>
      </c>
      <c r="FM119" s="107">
        <v>250</v>
      </c>
      <c r="FN119" s="107">
        <v>264</v>
      </c>
      <c r="FO119" s="107">
        <v>270</v>
      </c>
      <c r="FP119" s="103">
        <v>355</v>
      </c>
    </row>
    <row r="120" spans="1:172">
      <c r="A120" s="104">
        <v>119</v>
      </c>
      <c r="B120" s="107">
        <v>-809</v>
      </c>
      <c r="C120" s="107">
        <v>-748</v>
      </c>
      <c r="D120" s="107">
        <v>-530</v>
      </c>
      <c r="E120" s="107">
        <v>-529</v>
      </c>
      <c r="F120" s="107">
        <v>-528</v>
      </c>
      <c r="G120" s="107">
        <v>-510</v>
      </c>
      <c r="H120" s="107">
        <v>-430</v>
      </c>
      <c r="I120" s="107">
        <v>-423</v>
      </c>
      <c r="J120" s="107">
        <v>-405</v>
      </c>
      <c r="K120" s="107">
        <v>-405</v>
      </c>
      <c r="L120" s="107">
        <v>-400</v>
      </c>
      <c r="M120" s="107">
        <v>-400</v>
      </c>
      <c r="N120" s="107">
        <v>-390</v>
      </c>
      <c r="O120" s="107">
        <v>-385</v>
      </c>
      <c r="P120" s="107">
        <v>-380</v>
      </c>
      <c r="Q120" s="107">
        <v>-375</v>
      </c>
      <c r="R120" s="107">
        <v>-365</v>
      </c>
      <c r="S120" s="107">
        <v>-360</v>
      </c>
      <c r="T120" s="107">
        <v>-350</v>
      </c>
      <c r="U120" s="107">
        <v>-350</v>
      </c>
      <c r="V120" s="107">
        <v>-345</v>
      </c>
      <c r="W120" s="107">
        <v>-345</v>
      </c>
      <c r="X120" s="107">
        <v>-340</v>
      </c>
      <c r="Y120" s="107">
        <v>-340</v>
      </c>
      <c r="Z120" s="107">
        <v>-335</v>
      </c>
      <c r="AA120" s="107">
        <v>-330</v>
      </c>
      <c r="AB120" s="107">
        <v>-325</v>
      </c>
      <c r="AC120" s="107">
        <v>-315</v>
      </c>
      <c r="AD120" s="107">
        <v>-315</v>
      </c>
      <c r="AE120" s="107">
        <v>-310</v>
      </c>
      <c r="AF120" s="107">
        <v>-310</v>
      </c>
      <c r="AG120" s="107">
        <v>-305</v>
      </c>
      <c r="AH120" s="107">
        <v>-305</v>
      </c>
      <c r="AI120" s="107">
        <v>-305</v>
      </c>
      <c r="AJ120" s="107">
        <v>-305</v>
      </c>
      <c r="AK120" s="107">
        <v>-295</v>
      </c>
      <c r="AL120" s="107">
        <v>-295</v>
      </c>
      <c r="AM120" s="107">
        <v>-295</v>
      </c>
      <c r="AN120" s="107">
        <v>-295</v>
      </c>
      <c r="AO120" s="107">
        <v>-295</v>
      </c>
      <c r="AP120" s="107">
        <v>-290</v>
      </c>
      <c r="AQ120" s="107">
        <v>-290</v>
      </c>
      <c r="AR120" s="107">
        <v>-290</v>
      </c>
      <c r="AS120" s="107">
        <v>-290</v>
      </c>
      <c r="AT120" s="107">
        <v>-285</v>
      </c>
      <c r="AU120" s="107">
        <v>-285</v>
      </c>
      <c r="AV120" s="107">
        <v>-280</v>
      </c>
      <c r="AW120" s="107">
        <v>-280</v>
      </c>
      <c r="AX120" s="107">
        <v>-280</v>
      </c>
      <c r="AY120" s="107">
        <v>-280</v>
      </c>
      <c r="AZ120" s="107">
        <v>-275</v>
      </c>
      <c r="BA120" s="107">
        <v>-275</v>
      </c>
      <c r="BB120" s="107">
        <v>-275</v>
      </c>
      <c r="BC120" s="107">
        <v>-270</v>
      </c>
      <c r="BD120" s="107">
        <v>-270</v>
      </c>
      <c r="BE120" s="107">
        <v>-265</v>
      </c>
      <c r="BF120" s="107">
        <v>-265</v>
      </c>
      <c r="BG120" s="107">
        <v>-255</v>
      </c>
      <c r="BH120" s="107">
        <v>-250</v>
      </c>
      <c r="BI120" s="107">
        <v>-245</v>
      </c>
      <c r="BJ120" s="107">
        <v>-240</v>
      </c>
      <c r="BK120" s="107">
        <v>-240</v>
      </c>
      <c r="BL120" s="107">
        <v>-240</v>
      </c>
      <c r="BM120" s="107">
        <v>-230</v>
      </c>
      <c r="BN120" s="107">
        <v>-230</v>
      </c>
      <c r="BO120" s="107">
        <v>-225</v>
      </c>
      <c r="BP120" s="107">
        <v>-225</v>
      </c>
      <c r="BQ120" s="107">
        <v>-220</v>
      </c>
      <c r="BR120" s="107">
        <v>-215</v>
      </c>
      <c r="BS120" s="107">
        <v>-215</v>
      </c>
      <c r="BT120" s="107">
        <v>-205</v>
      </c>
      <c r="BU120" s="107">
        <v>-205</v>
      </c>
      <c r="BV120" s="107">
        <v>-200</v>
      </c>
      <c r="BW120" s="107">
        <v>-200</v>
      </c>
      <c r="BX120" s="107">
        <v>-195</v>
      </c>
      <c r="BY120" s="107">
        <v>-195</v>
      </c>
      <c r="BZ120" s="107">
        <v>-190</v>
      </c>
      <c r="CA120" s="107">
        <v>-190</v>
      </c>
      <c r="CB120" s="107">
        <v>-185</v>
      </c>
      <c r="CC120" s="107">
        <v>-170</v>
      </c>
      <c r="CD120" s="107">
        <v>-170</v>
      </c>
      <c r="CE120" s="107">
        <v>-170</v>
      </c>
      <c r="CF120" s="107">
        <v>-165</v>
      </c>
      <c r="CG120" s="107">
        <v>-160</v>
      </c>
      <c r="CH120" s="107">
        <v>-155</v>
      </c>
      <c r="CI120" s="107">
        <v>-150</v>
      </c>
      <c r="CJ120" s="107">
        <v>-145</v>
      </c>
      <c r="CK120" s="107">
        <v>-140</v>
      </c>
      <c r="CL120" s="107">
        <v>-125</v>
      </c>
      <c r="CM120" s="107">
        <v>-125</v>
      </c>
      <c r="CN120" s="107">
        <v>-115</v>
      </c>
      <c r="CO120" s="107">
        <v>-105</v>
      </c>
      <c r="CP120" s="107">
        <v>-95</v>
      </c>
      <c r="CQ120" s="107">
        <v>-95</v>
      </c>
      <c r="CR120" s="107">
        <v>-90</v>
      </c>
      <c r="CS120" s="107">
        <v>-85</v>
      </c>
      <c r="CT120" s="107">
        <v>-80</v>
      </c>
      <c r="CU120" s="107">
        <v>-75</v>
      </c>
      <c r="CV120" s="107">
        <v>-75</v>
      </c>
      <c r="CW120" s="107">
        <v>-70</v>
      </c>
      <c r="CX120" s="107">
        <v>-63</v>
      </c>
      <c r="CY120" s="107">
        <v>-60</v>
      </c>
      <c r="CZ120" s="107">
        <v>-60</v>
      </c>
      <c r="DA120" s="107">
        <v>-60</v>
      </c>
      <c r="DB120" s="107">
        <v>-55</v>
      </c>
      <c r="DC120" s="107">
        <v>-40</v>
      </c>
      <c r="DD120" s="107">
        <v>-40</v>
      </c>
      <c r="DE120" s="107">
        <v>-40</v>
      </c>
      <c r="DF120" s="107">
        <v>-30</v>
      </c>
      <c r="DG120" s="107">
        <v>-25</v>
      </c>
      <c r="DH120" s="107">
        <v>-25</v>
      </c>
      <c r="DI120" s="107">
        <v>-25</v>
      </c>
      <c r="DJ120" s="107">
        <v>-20</v>
      </c>
      <c r="DK120" s="107">
        <v>-10</v>
      </c>
      <c r="DL120" s="107">
        <v>-10</v>
      </c>
      <c r="DM120" s="107">
        <v>-10</v>
      </c>
      <c r="DN120" s="107">
        <v>-10</v>
      </c>
      <c r="DO120" s="107">
        <v>-5</v>
      </c>
      <c r="DP120" s="106">
        <v>0</v>
      </c>
      <c r="DQ120" s="107">
        <v>0</v>
      </c>
      <c r="DR120" s="107">
        <v>0</v>
      </c>
      <c r="DS120" s="107">
        <v>5</v>
      </c>
      <c r="DT120" s="107">
        <v>10</v>
      </c>
      <c r="DU120" s="107">
        <v>10</v>
      </c>
      <c r="DV120" s="107">
        <v>15</v>
      </c>
      <c r="DW120" s="107">
        <v>15</v>
      </c>
      <c r="DX120" s="107">
        <v>20</v>
      </c>
      <c r="DY120" s="107">
        <v>20</v>
      </c>
      <c r="DZ120" s="107">
        <v>30</v>
      </c>
      <c r="EA120" s="107">
        <v>30</v>
      </c>
      <c r="EB120" s="107">
        <v>35</v>
      </c>
      <c r="EC120" s="107">
        <v>40</v>
      </c>
      <c r="ED120" s="107">
        <v>45</v>
      </c>
      <c r="EE120" s="107">
        <v>50</v>
      </c>
      <c r="EF120" s="107">
        <v>50</v>
      </c>
      <c r="EG120" s="107">
        <v>50</v>
      </c>
      <c r="EH120" s="107">
        <v>50</v>
      </c>
      <c r="EI120" s="107">
        <v>55</v>
      </c>
      <c r="EJ120" s="107">
        <v>65</v>
      </c>
      <c r="EK120" s="107">
        <v>65</v>
      </c>
      <c r="EL120" s="107">
        <v>65</v>
      </c>
      <c r="EM120" s="107">
        <v>70</v>
      </c>
      <c r="EN120" s="107">
        <v>70</v>
      </c>
      <c r="EO120" s="107">
        <v>72</v>
      </c>
      <c r="EP120" s="107">
        <v>75</v>
      </c>
      <c r="EQ120" s="107">
        <v>80</v>
      </c>
      <c r="ER120" s="107">
        <v>80</v>
      </c>
      <c r="ES120" s="107">
        <v>85</v>
      </c>
      <c r="ET120" s="107">
        <v>85</v>
      </c>
      <c r="EU120" s="107">
        <v>90</v>
      </c>
      <c r="EV120" s="107">
        <v>92</v>
      </c>
      <c r="EW120" s="107">
        <v>100</v>
      </c>
      <c r="EX120" s="107">
        <v>100</v>
      </c>
      <c r="EY120" s="107">
        <v>105</v>
      </c>
      <c r="EZ120" s="107">
        <v>105</v>
      </c>
      <c r="FA120" s="107">
        <v>110</v>
      </c>
      <c r="FB120" s="107">
        <v>130</v>
      </c>
      <c r="FC120" s="107">
        <v>135</v>
      </c>
      <c r="FD120" s="107">
        <v>140</v>
      </c>
      <c r="FE120" s="107">
        <v>150</v>
      </c>
      <c r="FF120" s="107">
        <v>156</v>
      </c>
      <c r="FG120" s="107">
        <v>160</v>
      </c>
      <c r="FH120" s="107">
        <v>165</v>
      </c>
      <c r="FI120" s="107">
        <v>170</v>
      </c>
      <c r="FJ120" s="107">
        <v>200</v>
      </c>
      <c r="FK120" s="107">
        <v>210</v>
      </c>
      <c r="FL120" s="107">
        <v>229</v>
      </c>
      <c r="FM120" s="107">
        <v>245</v>
      </c>
      <c r="FN120" s="107">
        <v>259</v>
      </c>
      <c r="FO120" s="107">
        <v>265</v>
      </c>
      <c r="FP120" s="103">
        <v>350</v>
      </c>
    </row>
    <row r="121" spans="1:172">
      <c r="A121" s="104">
        <v>120</v>
      </c>
      <c r="B121" s="107">
        <v>-809</v>
      </c>
      <c r="C121" s="107">
        <v>-748</v>
      </c>
      <c r="D121" s="107">
        <v>-530</v>
      </c>
      <c r="E121" s="107">
        <v>-529</v>
      </c>
      <c r="F121" s="107">
        <v>-528</v>
      </c>
      <c r="G121" s="107">
        <v>-510</v>
      </c>
      <c r="H121" s="107">
        <v>-430</v>
      </c>
      <c r="I121" s="107">
        <v>-423</v>
      </c>
      <c r="J121" s="107">
        <v>-405</v>
      </c>
      <c r="K121" s="107">
        <v>-405</v>
      </c>
      <c r="L121" s="107">
        <v>-400</v>
      </c>
      <c r="M121" s="107">
        <v>-400</v>
      </c>
      <c r="N121" s="107">
        <v>-390</v>
      </c>
      <c r="O121" s="107">
        <v>-385</v>
      </c>
      <c r="P121" s="107">
        <v>-380</v>
      </c>
      <c r="Q121" s="107">
        <v>-375</v>
      </c>
      <c r="R121" s="107">
        <v>-365</v>
      </c>
      <c r="S121" s="107">
        <v>-360</v>
      </c>
      <c r="T121" s="107">
        <v>-350</v>
      </c>
      <c r="U121" s="107">
        <v>-350</v>
      </c>
      <c r="V121" s="107">
        <v>-345</v>
      </c>
      <c r="W121" s="107">
        <v>-345</v>
      </c>
      <c r="X121" s="107">
        <v>-340</v>
      </c>
      <c r="Y121" s="107">
        <v>-340</v>
      </c>
      <c r="Z121" s="107">
        <v>-335</v>
      </c>
      <c r="AA121" s="107">
        <v>-330</v>
      </c>
      <c r="AB121" s="107">
        <v>-325</v>
      </c>
      <c r="AC121" s="107">
        <v>-315</v>
      </c>
      <c r="AD121" s="107">
        <v>-315</v>
      </c>
      <c r="AE121" s="107">
        <v>-310</v>
      </c>
      <c r="AF121" s="107">
        <v>-310</v>
      </c>
      <c r="AG121" s="107">
        <v>-305</v>
      </c>
      <c r="AH121" s="107">
        <v>-305</v>
      </c>
      <c r="AI121" s="107">
        <v>-305</v>
      </c>
      <c r="AJ121" s="107">
        <v>-305</v>
      </c>
      <c r="AK121" s="107">
        <v>-295</v>
      </c>
      <c r="AL121" s="107">
        <v>-295</v>
      </c>
      <c r="AM121" s="107">
        <v>-295</v>
      </c>
      <c r="AN121" s="107">
        <v>-295</v>
      </c>
      <c r="AO121" s="107">
        <v>-295</v>
      </c>
      <c r="AP121" s="107">
        <v>-290</v>
      </c>
      <c r="AQ121" s="107">
        <v>-290</v>
      </c>
      <c r="AR121" s="107">
        <v>-290</v>
      </c>
      <c r="AS121" s="107">
        <v>-290</v>
      </c>
      <c r="AT121" s="107">
        <v>-285</v>
      </c>
      <c r="AU121" s="107">
        <v>-285</v>
      </c>
      <c r="AV121" s="107">
        <v>-280</v>
      </c>
      <c r="AW121" s="107">
        <v>-280</v>
      </c>
      <c r="AX121" s="107">
        <v>-280</v>
      </c>
      <c r="AY121" s="107">
        <v>-280</v>
      </c>
      <c r="AZ121" s="107">
        <v>-275</v>
      </c>
      <c r="BA121" s="107">
        <v>-275</v>
      </c>
      <c r="BB121" s="107">
        <v>-275</v>
      </c>
      <c r="BC121" s="107">
        <v>-270</v>
      </c>
      <c r="BD121" s="107">
        <v>-270</v>
      </c>
      <c r="BE121" s="107">
        <v>-265</v>
      </c>
      <c r="BF121" s="107">
        <v>-265</v>
      </c>
      <c r="BG121" s="107">
        <v>-255</v>
      </c>
      <c r="BH121" s="107">
        <v>-250</v>
      </c>
      <c r="BI121" s="107">
        <v>-245</v>
      </c>
      <c r="BJ121" s="107">
        <v>-240</v>
      </c>
      <c r="BK121" s="107">
        <v>-240</v>
      </c>
      <c r="BL121" s="107">
        <v>-240</v>
      </c>
      <c r="BM121" s="107">
        <v>-230</v>
      </c>
      <c r="BN121" s="107">
        <v>-230</v>
      </c>
      <c r="BO121" s="107">
        <v>-225</v>
      </c>
      <c r="BP121" s="107">
        <v>-225</v>
      </c>
      <c r="BQ121" s="107">
        <v>-220</v>
      </c>
      <c r="BR121" s="107">
        <v>-215</v>
      </c>
      <c r="BS121" s="107">
        <v>-215</v>
      </c>
      <c r="BT121" s="107">
        <v>-205</v>
      </c>
      <c r="BU121" s="107">
        <v>-205</v>
      </c>
      <c r="BV121" s="107">
        <v>-200</v>
      </c>
      <c r="BW121" s="107">
        <v>-200</v>
      </c>
      <c r="BX121" s="107">
        <v>-195</v>
      </c>
      <c r="BY121" s="107">
        <v>-195</v>
      </c>
      <c r="BZ121" s="107">
        <v>-190</v>
      </c>
      <c r="CA121" s="107">
        <v>-190</v>
      </c>
      <c r="CB121" s="107">
        <v>-185</v>
      </c>
      <c r="CC121" s="107">
        <v>-170</v>
      </c>
      <c r="CD121" s="107">
        <v>-170</v>
      </c>
      <c r="CE121" s="107">
        <v>-170</v>
      </c>
      <c r="CF121" s="107">
        <v>-165</v>
      </c>
      <c r="CG121" s="107">
        <v>-160</v>
      </c>
      <c r="CH121" s="107">
        <v>-155</v>
      </c>
      <c r="CI121" s="107">
        <v>-150</v>
      </c>
      <c r="CJ121" s="107">
        <v>-145</v>
      </c>
      <c r="CK121" s="107">
        <v>-140</v>
      </c>
      <c r="CL121" s="107">
        <v>-125</v>
      </c>
      <c r="CM121" s="107">
        <v>-125</v>
      </c>
      <c r="CN121" s="107">
        <v>-115</v>
      </c>
      <c r="CO121" s="107">
        <v>-105</v>
      </c>
      <c r="CP121" s="107">
        <v>-95</v>
      </c>
      <c r="CQ121" s="107">
        <v>-95</v>
      </c>
      <c r="CR121" s="107">
        <v>-90</v>
      </c>
      <c r="CS121" s="107">
        <v>-85</v>
      </c>
      <c r="CT121" s="107">
        <v>-80</v>
      </c>
      <c r="CU121" s="107">
        <v>-75</v>
      </c>
      <c r="CV121" s="107">
        <v>-75</v>
      </c>
      <c r="CW121" s="107">
        <v>-70</v>
      </c>
      <c r="CX121" s="107">
        <v>-63</v>
      </c>
      <c r="CY121" s="107">
        <v>-60</v>
      </c>
      <c r="CZ121" s="107">
        <v>-60</v>
      </c>
      <c r="DA121" s="107">
        <v>-60</v>
      </c>
      <c r="DB121" s="107">
        <v>-55</v>
      </c>
      <c r="DC121" s="107">
        <v>-40</v>
      </c>
      <c r="DD121" s="107">
        <v>-40</v>
      </c>
      <c r="DE121" s="107">
        <v>-40</v>
      </c>
      <c r="DF121" s="107">
        <v>-30</v>
      </c>
      <c r="DG121" s="107">
        <v>-25</v>
      </c>
      <c r="DH121" s="107">
        <v>-25</v>
      </c>
      <c r="DI121" s="107">
        <v>-25</v>
      </c>
      <c r="DJ121" s="107">
        <v>-20</v>
      </c>
      <c r="DK121" s="107">
        <v>-10</v>
      </c>
      <c r="DL121" s="107">
        <v>-10</v>
      </c>
      <c r="DM121" s="107">
        <v>-10</v>
      </c>
      <c r="DN121" s="107">
        <v>-10</v>
      </c>
      <c r="DO121" s="107">
        <v>-5</v>
      </c>
      <c r="DP121" s="107">
        <v>0</v>
      </c>
      <c r="DQ121" s="106">
        <v>0</v>
      </c>
      <c r="DR121" s="107">
        <v>0</v>
      </c>
      <c r="DS121" s="107">
        <v>5</v>
      </c>
      <c r="DT121" s="107">
        <v>10</v>
      </c>
      <c r="DU121" s="107">
        <v>10</v>
      </c>
      <c r="DV121" s="107">
        <v>15</v>
      </c>
      <c r="DW121" s="107">
        <v>15</v>
      </c>
      <c r="DX121" s="107">
        <v>20</v>
      </c>
      <c r="DY121" s="107">
        <v>20</v>
      </c>
      <c r="DZ121" s="107">
        <v>30</v>
      </c>
      <c r="EA121" s="107">
        <v>30</v>
      </c>
      <c r="EB121" s="107">
        <v>35</v>
      </c>
      <c r="EC121" s="107">
        <v>40</v>
      </c>
      <c r="ED121" s="107">
        <v>45</v>
      </c>
      <c r="EE121" s="107">
        <v>50</v>
      </c>
      <c r="EF121" s="107">
        <v>50</v>
      </c>
      <c r="EG121" s="107">
        <v>50</v>
      </c>
      <c r="EH121" s="107">
        <v>50</v>
      </c>
      <c r="EI121" s="107">
        <v>55</v>
      </c>
      <c r="EJ121" s="107">
        <v>65</v>
      </c>
      <c r="EK121" s="107">
        <v>65</v>
      </c>
      <c r="EL121" s="107">
        <v>65</v>
      </c>
      <c r="EM121" s="107">
        <v>70</v>
      </c>
      <c r="EN121" s="107">
        <v>70</v>
      </c>
      <c r="EO121" s="107">
        <v>72</v>
      </c>
      <c r="EP121" s="107">
        <v>75</v>
      </c>
      <c r="EQ121" s="107">
        <v>80</v>
      </c>
      <c r="ER121" s="107">
        <v>80</v>
      </c>
      <c r="ES121" s="107">
        <v>85</v>
      </c>
      <c r="ET121" s="107">
        <v>85</v>
      </c>
      <c r="EU121" s="107">
        <v>90</v>
      </c>
      <c r="EV121" s="107">
        <v>92</v>
      </c>
      <c r="EW121" s="107">
        <v>100</v>
      </c>
      <c r="EX121" s="107">
        <v>100</v>
      </c>
      <c r="EY121" s="107">
        <v>105</v>
      </c>
      <c r="EZ121" s="107">
        <v>105</v>
      </c>
      <c r="FA121" s="107">
        <v>110</v>
      </c>
      <c r="FB121" s="107">
        <v>130</v>
      </c>
      <c r="FC121" s="107">
        <v>135</v>
      </c>
      <c r="FD121" s="107">
        <v>140</v>
      </c>
      <c r="FE121" s="107">
        <v>150</v>
      </c>
      <c r="FF121" s="107">
        <v>156</v>
      </c>
      <c r="FG121" s="107">
        <v>160</v>
      </c>
      <c r="FH121" s="107">
        <v>165</v>
      </c>
      <c r="FI121" s="107">
        <v>170</v>
      </c>
      <c r="FJ121" s="107">
        <v>200</v>
      </c>
      <c r="FK121" s="107">
        <v>210</v>
      </c>
      <c r="FL121" s="107">
        <v>229</v>
      </c>
      <c r="FM121" s="107">
        <v>245</v>
      </c>
      <c r="FN121" s="107">
        <v>259</v>
      </c>
      <c r="FO121" s="107">
        <v>265</v>
      </c>
      <c r="FP121" s="103">
        <v>350</v>
      </c>
    </row>
    <row r="122" spans="1:172">
      <c r="A122" s="104">
        <v>121</v>
      </c>
      <c r="B122" s="107">
        <v>-809</v>
      </c>
      <c r="C122" s="107">
        <v>-748</v>
      </c>
      <c r="D122" s="107">
        <v>-530</v>
      </c>
      <c r="E122" s="107">
        <v>-529</v>
      </c>
      <c r="F122" s="107">
        <v>-528</v>
      </c>
      <c r="G122" s="107">
        <v>-510</v>
      </c>
      <c r="H122" s="107">
        <v>-430</v>
      </c>
      <c r="I122" s="107">
        <v>-423</v>
      </c>
      <c r="J122" s="107">
        <v>-405</v>
      </c>
      <c r="K122" s="107">
        <v>-405</v>
      </c>
      <c r="L122" s="107">
        <v>-400</v>
      </c>
      <c r="M122" s="107">
        <v>-400</v>
      </c>
      <c r="N122" s="107">
        <v>-390</v>
      </c>
      <c r="O122" s="107">
        <v>-385</v>
      </c>
      <c r="P122" s="107">
        <v>-380</v>
      </c>
      <c r="Q122" s="107">
        <v>-375</v>
      </c>
      <c r="R122" s="107">
        <v>-365</v>
      </c>
      <c r="S122" s="107">
        <v>-360</v>
      </c>
      <c r="T122" s="107">
        <v>-350</v>
      </c>
      <c r="U122" s="107">
        <v>-350</v>
      </c>
      <c r="V122" s="107">
        <v>-345</v>
      </c>
      <c r="W122" s="107">
        <v>-345</v>
      </c>
      <c r="X122" s="107">
        <v>-340</v>
      </c>
      <c r="Y122" s="107">
        <v>-340</v>
      </c>
      <c r="Z122" s="107">
        <v>-335</v>
      </c>
      <c r="AA122" s="107">
        <v>-330</v>
      </c>
      <c r="AB122" s="107">
        <v>-325</v>
      </c>
      <c r="AC122" s="107">
        <v>-315</v>
      </c>
      <c r="AD122" s="107">
        <v>-315</v>
      </c>
      <c r="AE122" s="107">
        <v>-310</v>
      </c>
      <c r="AF122" s="107">
        <v>-310</v>
      </c>
      <c r="AG122" s="107">
        <v>-305</v>
      </c>
      <c r="AH122" s="107">
        <v>-305</v>
      </c>
      <c r="AI122" s="107">
        <v>-305</v>
      </c>
      <c r="AJ122" s="107">
        <v>-305</v>
      </c>
      <c r="AK122" s="107">
        <v>-295</v>
      </c>
      <c r="AL122" s="107">
        <v>-295</v>
      </c>
      <c r="AM122" s="107">
        <v>-295</v>
      </c>
      <c r="AN122" s="107">
        <v>-295</v>
      </c>
      <c r="AO122" s="107">
        <v>-295</v>
      </c>
      <c r="AP122" s="107">
        <v>-290</v>
      </c>
      <c r="AQ122" s="107">
        <v>-290</v>
      </c>
      <c r="AR122" s="107">
        <v>-290</v>
      </c>
      <c r="AS122" s="107">
        <v>-290</v>
      </c>
      <c r="AT122" s="107">
        <v>-285</v>
      </c>
      <c r="AU122" s="107">
        <v>-285</v>
      </c>
      <c r="AV122" s="107">
        <v>-280</v>
      </c>
      <c r="AW122" s="107">
        <v>-280</v>
      </c>
      <c r="AX122" s="107">
        <v>-280</v>
      </c>
      <c r="AY122" s="107">
        <v>-280</v>
      </c>
      <c r="AZ122" s="107">
        <v>-275</v>
      </c>
      <c r="BA122" s="107">
        <v>-275</v>
      </c>
      <c r="BB122" s="107">
        <v>-275</v>
      </c>
      <c r="BC122" s="107">
        <v>-270</v>
      </c>
      <c r="BD122" s="107">
        <v>-270</v>
      </c>
      <c r="BE122" s="107">
        <v>-265</v>
      </c>
      <c r="BF122" s="107">
        <v>-265</v>
      </c>
      <c r="BG122" s="107">
        <v>-255</v>
      </c>
      <c r="BH122" s="107">
        <v>-250</v>
      </c>
      <c r="BI122" s="107">
        <v>-245</v>
      </c>
      <c r="BJ122" s="107">
        <v>-240</v>
      </c>
      <c r="BK122" s="107">
        <v>-240</v>
      </c>
      <c r="BL122" s="107">
        <v>-240</v>
      </c>
      <c r="BM122" s="107">
        <v>-230</v>
      </c>
      <c r="BN122" s="107">
        <v>-230</v>
      </c>
      <c r="BO122" s="107">
        <v>-225</v>
      </c>
      <c r="BP122" s="107">
        <v>-225</v>
      </c>
      <c r="BQ122" s="107">
        <v>-220</v>
      </c>
      <c r="BR122" s="107">
        <v>-215</v>
      </c>
      <c r="BS122" s="107">
        <v>-215</v>
      </c>
      <c r="BT122" s="107">
        <v>-205</v>
      </c>
      <c r="BU122" s="107">
        <v>-205</v>
      </c>
      <c r="BV122" s="107">
        <v>-200</v>
      </c>
      <c r="BW122" s="107">
        <v>-200</v>
      </c>
      <c r="BX122" s="107">
        <v>-195</v>
      </c>
      <c r="BY122" s="107">
        <v>-195</v>
      </c>
      <c r="BZ122" s="107">
        <v>-190</v>
      </c>
      <c r="CA122" s="107">
        <v>-190</v>
      </c>
      <c r="CB122" s="107">
        <v>-185</v>
      </c>
      <c r="CC122" s="107">
        <v>-170</v>
      </c>
      <c r="CD122" s="107">
        <v>-170</v>
      </c>
      <c r="CE122" s="107">
        <v>-170</v>
      </c>
      <c r="CF122" s="107">
        <v>-165</v>
      </c>
      <c r="CG122" s="107">
        <v>-160</v>
      </c>
      <c r="CH122" s="107">
        <v>-155</v>
      </c>
      <c r="CI122" s="107">
        <v>-150</v>
      </c>
      <c r="CJ122" s="107">
        <v>-145</v>
      </c>
      <c r="CK122" s="107">
        <v>-140</v>
      </c>
      <c r="CL122" s="107">
        <v>-125</v>
      </c>
      <c r="CM122" s="107">
        <v>-125</v>
      </c>
      <c r="CN122" s="107">
        <v>-115</v>
      </c>
      <c r="CO122" s="107">
        <v>-105</v>
      </c>
      <c r="CP122" s="107">
        <v>-95</v>
      </c>
      <c r="CQ122" s="107">
        <v>-95</v>
      </c>
      <c r="CR122" s="107">
        <v>-90</v>
      </c>
      <c r="CS122" s="107">
        <v>-85</v>
      </c>
      <c r="CT122" s="107">
        <v>-80</v>
      </c>
      <c r="CU122" s="107">
        <v>-75</v>
      </c>
      <c r="CV122" s="107">
        <v>-75</v>
      </c>
      <c r="CW122" s="107">
        <v>-70</v>
      </c>
      <c r="CX122" s="107">
        <v>-63</v>
      </c>
      <c r="CY122" s="107">
        <v>-60</v>
      </c>
      <c r="CZ122" s="107">
        <v>-60</v>
      </c>
      <c r="DA122" s="107">
        <v>-60</v>
      </c>
      <c r="DB122" s="107">
        <v>-55</v>
      </c>
      <c r="DC122" s="107">
        <v>-40</v>
      </c>
      <c r="DD122" s="107">
        <v>-40</v>
      </c>
      <c r="DE122" s="107">
        <v>-40</v>
      </c>
      <c r="DF122" s="107">
        <v>-30</v>
      </c>
      <c r="DG122" s="107">
        <v>-25</v>
      </c>
      <c r="DH122" s="107">
        <v>-25</v>
      </c>
      <c r="DI122" s="107">
        <v>-25</v>
      </c>
      <c r="DJ122" s="107">
        <v>-20</v>
      </c>
      <c r="DK122" s="107">
        <v>-10</v>
      </c>
      <c r="DL122" s="107">
        <v>-10</v>
      </c>
      <c r="DM122" s="107">
        <v>-10</v>
      </c>
      <c r="DN122" s="107">
        <v>-10</v>
      </c>
      <c r="DO122" s="107">
        <v>-5</v>
      </c>
      <c r="DP122" s="107">
        <v>0</v>
      </c>
      <c r="DQ122" s="107">
        <v>0</v>
      </c>
      <c r="DR122" s="106">
        <v>0</v>
      </c>
      <c r="DS122" s="107">
        <v>5</v>
      </c>
      <c r="DT122" s="107">
        <v>10</v>
      </c>
      <c r="DU122" s="107">
        <v>10</v>
      </c>
      <c r="DV122" s="107">
        <v>15</v>
      </c>
      <c r="DW122" s="107">
        <v>15</v>
      </c>
      <c r="DX122" s="107">
        <v>20</v>
      </c>
      <c r="DY122" s="107">
        <v>20</v>
      </c>
      <c r="DZ122" s="107">
        <v>30</v>
      </c>
      <c r="EA122" s="107">
        <v>30</v>
      </c>
      <c r="EB122" s="107">
        <v>35</v>
      </c>
      <c r="EC122" s="107">
        <v>40</v>
      </c>
      <c r="ED122" s="107">
        <v>45</v>
      </c>
      <c r="EE122" s="107">
        <v>50</v>
      </c>
      <c r="EF122" s="107">
        <v>50</v>
      </c>
      <c r="EG122" s="107">
        <v>50</v>
      </c>
      <c r="EH122" s="107">
        <v>50</v>
      </c>
      <c r="EI122" s="107">
        <v>55</v>
      </c>
      <c r="EJ122" s="107">
        <v>65</v>
      </c>
      <c r="EK122" s="107">
        <v>65</v>
      </c>
      <c r="EL122" s="107">
        <v>65</v>
      </c>
      <c r="EM122" s="107">
        <v>70</v>
      </c>
      <c r="EN122" s="107">
        <v>70</v>
      </c>
      <c r="EO122" s="107">
        <v>72</v>
      </c>
      <c r="EP122" s="107">
        <v>75</v>
      </c>
      <c r="EQ122" s="107">
        <v>80</v>
      </c>
      <c r="ER122" s="107">
        <v>80</v>
      </c>
      <c r="ES122" s="107">
        <v>85</v>
      </c>
      <c r="ET122" s="107">
        <v>85</v>
      </c>
      <c r="EU122" s="107">
        <v>90</v>
      </c>
      <c r="EV122" s="107">
        <v>92</v>
      </c>
      <c r="EW122" s="107">
        <v>100</v>
      </c>
      <c r="EX122" s="107">
        <v>100</v>
      </c>
      <c r="EY122" s="107">
        <v>105</v>
      </c>
      <c r="EZ122" s="107">
        <v>105</v>
      </c>
      <c r="FA122" s="107">
        <v>110</v>
      </c>
      <c r="FB122" s="107">
        <v>130</v>
      </c>
      <c r="FC122" s="107">
        <v>135</v>
      </c>
      <c r="FD122" s="107">
        <v>140</v>
      </c>
      <c r="FE122" s="107">
        <v>150</v>
      </c>
      <c r="FF122" s="107">
        <v>156</v>
      </c>
      <c r="FG122" s="107">
        <v>160</v>
      </c>
      <c r="FH122" s="107">
        <v>165</v>
      </c>
      <c r="FI122" s="107">
        <v>170</v>
      </c>
      <c r="FJ122" s="107">
        <v>200</v>
      </c>
      <c r="FK122" s="107">
        <v>210</v>
      </c>
      <c r="FL122" s="107">
        <v>229</v>
      </c>
      <c r="FM122" s="107">
        <v>245</v>
      </c>
      <c r="FN122" s="107">
        <v>259</v>
      </c>
      <c r="FO122" s="107">
        <v>265</v>
      </c>
      <c r="FP122" s="103">
        <v>350</v>
      </c>
    </row>
    <row r="123" spans="1:172">
      <c r="A123" s="104">
        <v>122</v>
      </c>
      <c r="B123" s="107">
        <v>-814</v>
      </c>
      <c r="C123" s="107">
        <v>-753</v>
      </c>
      <c r="D123" s="107">
        <v>-535</v>
      </c>
      <c r="E123" s="107">
        <v>-534</v>
      </c>
      <c r="F123" s="107">
        <v>-533</v>
      </c>
      <c r="G123" s="107">
        <v>-515</v>
      </c>
      <c r="H123" s="107">
        <v>-435</v>
      </c>
      <c r="I123" s="107">
        <v>-428</v>
      </c>
      <c r="J123" s="107">
        <v>-410</v>
      </c>
      <c r="K123" s="107">
        <v>-410</v>
      </c>
      <c r="L123" s="107">
        <v>-405</v>
      </c>
      <c r="M123" s="107">
        <v>-405</v>
      </c>
      <c r="N123" s="107">
        <v>-395</v>
      </c>
      <c r="O123" s="107">
        <v>-390</v>
      </c>
      <c r="P123" s="107">
        <v>-385</v>
      </c>
      <c r="Q123" s="107">
        <v>-380</v>
      </c>
      <c r="R123" s="107">
        <v>-370</v>
      </c>
      <c r="S123" s="107">
        <v>-365</v>
      </c>
      <c r="T123" s="107">
        <v>-355</v>
      </c>
      <c r="U123" s="107">
        <v>-355</v>
      </c>
      <c r="V123" s="107">
        <v>-350</v>
      </c>
      <c r="W123" s="107">
        <v>-350</v>
      </c>
      <c r="X123" s="107">
        <v>-345</v>
      </c>
      <c r="Y123" s="107">
        <v>-345</v>
      </c>
      <c r="Z123" s="107">
        <v>-340</v>
      </c>
      <c r="AA123" s="107">
        <v>-335</v>
      </c>
      <c r="AB123" s="107">
        <v>-330</v>
      </c>
      <c r="AC123" s="107">
        <v>-320</v>
      </c>
      <c r="AD123" s="107">
        <v>-320</v>
      </c>
      <c r="AE123" s="107">
        <v>-315</v>
      </c>
      <c r="AF123" s="107">
        <v>-315</v>
      </c>
      <c r="AG123" s="107">
        <v>-310</v>
      </c>
      <c r="AH123" s="107">
        <v>-310</v>
      </c>
      <c r="AI123" s="107">
        <v>-310</v>
      </c>
      <c r="AJ123" s="107">
        <v>-310</v>
      </c>
      <c r="AK123" s="107">
        <v>-300</v>
      </c>
      <c r="AL123" s="107">
        <v>-300</v>
      </c>
      <c r="AM123" s="107">
        <v>-300</v>
      </c>
      <c r="AN123" s="107">
        <v>-300</v>
      </c>
      <c r="AO123" s="107">
        <v>-300</v>
      </c>
      <c r="AP123" s="107">
        <v>-295</v>
      </c>
      <c r="AQ123" s="107">
        <v>-295</v>
      </c>
      <c r="AR123" s="107">
        <v>-295</v>
      </c>
      <c r="AS123" s="107">
        <v>-295</v>
      </c>
      <c r="AT123" s="107">
        <v>-290</v>
      </c>
      <c r="AU123" s="107">
        <v>-290</v>
      </c>
      <c r="AV123" s="107">
        <v>-285</v>
      </c>
      <c r="AW123" s="107">
        <v>-285</v>
      </c>
      <c r="AX123" s="107">
        <v>-285</v>
      </c>
      <c r="AY123" s="107">
        <v>-285</v>
      </c>
      <c r="AZ123" s="107">
        <v>-280</v>
      </c>
      <c r="BA123" s="107">
        <v>-280</v>
      </c>
      <c r="BB123" s="107">
        <v>-280</v>
      </c>
      <c r="BC123" s="107">
        <v>-275</v>
      </c>
      <c r="BD123" s="107">
        <v>-275</v>
      </c>
      <c r="BE123" s="107">
        <v>-270</v>
      </c>
      <c r="BF123" s="107">
        <v>-270</v>
      </c>
      <c r="BG123" s="107">
        <v>-260</v>
      </c>
      <c r="BH123" s="107">
        <v>-255</v>
      </c>
      <c r="BI123" s="107">
        <v>-250</v>
      </c>
      <c r="BJ123" s="107">
        <v>-245</v>
      </c>
      <c r="BK123" s="107">
        <v>-245</v>
      </c>
      <c r="BL123" s="107">
        <v>-245</v>
      </c>
      <c r="BM123" s="107">
        <v>-235</v>
      </c>
      <c r="BN123" s="107">
        <v>-235</v>
      </c>
      <c r="BO123" s="107">
        <v>-230</v>
      </c>
      <c r="BP123" s="107">
        <v>-230</v>
      </c>
      <c r="BQ123" s="107">
        <v>-225</v>
      </c>
      <c r="BR123" s="107">
        <v>-220</v>
      </c>
      <c r="BS123" s="107">
        <v>-220</v>
      </c>
      <c r="BT123" s="107">
        <v>-210</v>
      </c>
      <c r="BU123" s="107">
        <v>-210</v>
      </c>
      <c r="BV123" s="107">
        <v>-205</v>
      </c>
      <c r="BW123" s="107">
        <v>-205</v>
      </c>
      <c r="BX123" s="107">
        <v>-200</v>
      </c>
      <c r="BY123" s="107">
        <v>-200</v>
      </c>
      <c r="BZ123" s="107">
        <v>-195</v>
      </c>
      <c r="CA123" s="107">
        <v>-195</v>
      </c>
      <c r="CB123" s="107">
        <v>-190</v>
      </c>
      <c r="CC123" s="107">
        <v>-175</v>
      </c>
      <c r="CD123" s="107">
        <v>-175</v>
      </c>
      <c r="CE123" s="107">
        <v>-175</v>
      </c>
      <c r="CF123" s="107">
        <v>-170</v>
      </c>
      <c r="CG123" s="107">
        <v>-165</v>
      </c>
      <c r="CH123" s="107">
        <v>-160</v>
      </c>
      <c r="CI123" s="107">
        <v>-155</v>
      </c>
      <c r="CJ123" s="107">
        <v>-150</v>
      </c>
      <c r="CK123" s="107">
        <v>-145</v>
      </c>
      <c r="CL123" s="107">
        <v>-130</v>
      </c>
      <c r="CM123" s="107">
        <v>-130</v>
      </c>
      <c r="CN123" s="107">
        <v>-120</v>
      </c>
      <c r="CO123" s="107">
        <v>-110</v>
      </c>
      <c r="CP123" s="107">
        <v>-100</v>
      </c>
      <c r="CQ123" s="107">
        <v>-100</v>
      </c>
      <c r="CR123" s="107">
        <v>-95</v>
      </c>
      <c r="CS123" s="107">
        <v>-90</v>
      </c>
      <c r="CT123" s="107">
        <v>-85</v>
      </c>
      <c r="CU123" s="107">
        <v>-80</v>
      </c>
      <c r="CV123" s="107">
        <v>-80</v>
      </c>
      <c r="CW123" s="107">
        <v>-75</v>
      </c>
      <c r="CX123" s="107">
        <v>-68</v>
      </c>
      <c r="CY123" s="107">
        <v>-65</v>
      </c>
      <c r="CZ123" s="107">
        <v>-65</v>
      </c>
      <c r="DA123" s="107">
        <v>-65</v>
      </c>
      <c r="DB123" s="107">
        <v>-60</v>
      </c>
      <c r="DC123" s="107">
        <v>-45</v>
      </c>
      <c r="DD123" s="107">
        <v>-45</v>
      </c>
      <c r="DE123" s="107">
        <v>-45</v>
      </c>
      <c r="DF123" s="107">
        <v>-35</v>
      </c>
      <c r="DG123" s="107">
        <v>-30</v>
      </c>
      <c r="DH123" s="107">
        <v>-30</v>
      </c>
      <c r="DI123" s="107">
        <v>-30</v>
      </c>
      <c r="DJ123" s="107">
        <v>-25</v>
      </c>
      <c r="DK123" s="107">
        <v>-15</v>
      </c>
      <c r="DL123" s="107">
        <v>-15</v>
      </c>
      <c r="DM123" s="107">
        <v>-15</v>
      </c>
      <c r="DN123" s="107">
        <v>-15</v>
      </c>
      <c r="DO123" s="107">
        <v>-10</v>
      </c>
      <c r="DP123" s="107">
        <v>-5</v>
      </c>
      <c r="DQ123" s="107">
        <v>-5</v>
      </c>
      <c r="DR123" s="107">
        <v>-5</v>
      </c>
      <c r="DS123" s="106">
        <v>0</v>
      </c>
      <c r="DT123" s="107">
        <v>5</v>
      </c>
      <c r="DU123" s="107">
        <v>5</v>
      </c>
      <c r="DV123" s="107">
        <v>10</v>
      </c>
      <c r="DW123" s="107">
        <v>10</v>
      </c>
      <c r="DX123" s="107">
        <v>15</v>
      </c>
      <c r="DY123" s="107">
        <v>15</v>
      </c>
      <c r="DZ123" s="107">
        <v>25</v>
      </c>
      <c r="EA123" s="107">
        <v>25</v>
      </c>
      <c r="EB123" s="107">
        <v>30</v>
      </c>
      <c r="EC123" s="107">
        <v>35</v>
      </c>
      <c r="ED123" s="107">
        <v>40</v>
      </c>
      <c r="EE123" s="107">
        <v>45</v>
      </c>
      <c r="EF123" s="107">
        <v>45</v>
      </c>
      <c r="EG123" s="107">
        <v>45</v>
      </c>
      <c r="EH123" s="107">
        <v>45</v>
      </c>
      <c r="EI123" s="107">
        <v>50</v>
      </c>
      <c r="EJ123" s="107">
        <v>60</v>
      </c>
      <c r="EK123" s="107">
        <v>60</v>
      </c>
      <c r="EL123" s="107">
        <v>60</v>
      </c>
      <c r="EM123" s="107">
        <v>65</v>
      </c>
      <c r="EN123" s="107">
        <v>65</v>
      </c>
      <c r="EO123" s="107">
        <v>67</v>
      </c>
      <c r="EP123" s="107">
        <v>70</v>
      </c>
      <c r="EQ123" s="107">
        <v>75</v>
      </c>
      <c r="ER123" s="107">
        <v>75</v>
      </c>
      <c r="ES123" s="107">
        <v>80</v>
      </c>
      <c r="ET123" s="107">
        <v>80</v>
      </c>
      <c r="EU123" s="107">
        <v>85</v>
      </c>
      <c r="EV123" s="107">
        <v>87</v>
      </c>
      <c r="EW123" s="107">
        <v>95</v>
      </c>
      <c r="EX123" s="107">
        <v>95</v>
      </c>
      <c r="EY123" s="107">
        <v>100</v>
      </c>
      <c r="EZ123" s="107">
        <v>100</v>
      </c>
      <c r="FA123" s="107">
        <v>105</v>
      </c>
      <c r="FB123" s="107">
        <v>125</v>
      </c>
      <c r="FC123" s="107">
        <v>130</v>
      </c>
      <c r="FD123" s="107">
        <v>135</v>
      </c>
      <c r="FE123" s="107">
        <v>145</v>
      </c>
      <c r="FF123" s="107">
        <v>151</v>
      </c>
      <c r="FG123" s="107">
        <v>155</v>
      </c>
      <c r="FH123" s="107">
        <v>160</v>
      </c>
      <c r="FI123" s="107">
        <v>165</v>
      </c>
      <c r="FJ123" s="107">
        <v>195</v>
      </c>
      <c r="FK123" s="107">
        <v>205</v>
      </c>
      <c r="FL123" s="107">
        <v>224</v>
      </c>
      <c r="FM123" s="107">
        <v>240</v>
      </c>
      <c r="FN123" s="107">
        <v>254</v>
      </c>
      <c r="FO123" s="107">
        <v>260</v>
      </c>
      <c r="FP123" s="103">
        <v>345</v>
      </c>
    </row>
    <row r="124" spans="1:172">
      <c r="A124" s="104">
        <v>123</v>
      </c>
      <c r="B124" s="107">
        <v>-819</v>
      </c>
      <c r="C124" s="107">
        <v>-758</v>
      </c>
      <c r="D124" s="107">
        <v>-540</v>
      </c>
      <c r="E124" s="107">
        <v>-539</v>
      </c>
      <c r="F124" s="107">
        <v>-538</v>
      </c>
      <c r="G124" s="107">
        <v>-520</v>
      </c>
      <c r="H124" s="107">
        <v>-440</v>
      </c>
      <c r="I124" s="107">
        <v>-433</v>
      </c>
      <c r="J124" s="107">
        <v>-415</v>
      </c>
      <c r="K124" s="107">
        <v>-415</v>
      </c>
      <c r="L124" s="107">
        <v>-410</v>
      </c>
      <c r="M124" s="107">
        <v>-410</v>
      </c>
      <c r="N124" s="107">
        <v>-400</v>
      </c>
      <c r="O124" s="107">
        <v>-395</v>
      </c>
      <c r="P124" s="107">
        <v>-390</v>
      </c>
      <c r="Q124" s="107">
        <v>-385</v>
      </c>
      <c r="R124" s="107">
        <v>-375</v>
      </c>
      <c r="S124" s="107">
        <v>-370</v>
      </c>
      <c r="T124" s="107">
        <v>-360</v>
      </c>
      <c r="U124" s="107">
        <v>-360</v>
      </c>
      <c r="V124" s="107">
        <v>-355</v>
      </c>
      <c r="W124" s="107">
        <v>-355</v>
      </c>
      <c r="X124" s="107">
        <v>-350</v>
      </c>
      <c r="Y124" s="107">
        <v>-350</v>
      </c>
      <c r="Z124" s="107">
        <v>-345</v>
      </c>
      <c r="AA124" s="107">
        <v>-340</v>
      </c>
      <c r="AB124" s="107">
        <v>-335</v>
      </c>
      <c r="AC124" s="107">
        <v>-325</v>
      </c>
      <c r="AD124" s="107">
        <v>-325</v>
      </c>
      <c r="AE124" s="107">
        <v>-320</v>
      </c>
      <c r="AF124" s="107">
        <v>-320</v>
      </c>
      <c r="AG124" s="107">
        <v>-315</v>
      </c>
      <c r="AH124" s="107">
        <v>-315</v>
      </c>
      <c r="AI124" s="107">
        <v>-315</v>
      </c>
      <c r="AJ124" s="107">
        <v>-315</v>
      </c>
      <c r="AK124" s="107">
        <v>-305</v>
      </c>
      <c r="AL124" s="107">
        <v>-305</v>
      </c>
      <c r="AM124" s="107">
        <v>-305</v>
      </c>
      <c r="AN124" s="107">
        <v>-305</v>
      </c>
      <c r="AO124" s="107">
        <v>-305</v>
      </c>
      <c r="AP124" s="107">
        <v>-300</v>
      </c>
      <c r="AQ124" s="107">
        <v>-300</v>
      </c>
      <c r="AR124" s="107">
        <v>-300</v>
      </c>
      <c r="AS124" s="107">
        <v>-300</v>
      </c>
      <c r="AT124" s="107">
        <v>-295</v>
      </c>
      <c r="AU124" s="107">
        <v>-295</v>
      </c>
      <c r="AV124" s="107">
        <v>-290</v>
      </c>
      <c r="AW124" s="107">
        <v>-290</v>
      </c>
      <c r="AX124" s="107">
        <v>-290</v>
      </c>
      <c r="AY124" s="107">
        <v>-290</v>
      </c>
      <c r="AZ124" s="107">
        <v>-285</v>
      </c>
      <c r="BA124" s="107">
        <v>-285</v>
      </c>
      <c r="BB124" s="107">
        <v>-285</v>
      </c>
      <c r="BC124" s="107">
        <v>-280</v>
      </c>
      <c r="BD124" s="107">
        <v>-280</v>
      </c>
      <c r="BE124" s="107">
        <v>-275</v>
      </c>
      <c r="BF124" s="107">
        <v>-275</v>
      </c>
      <c r="BG124" s="107">
        <v>-265</v>
      </c>
      <c r="BH124" s="107">
        <v>-260</v>
      </c>
      <c r="BI124" s="107">
        <v>-255</v>
      </c>
      <c r="BJ124" s="107">
        <v>-250</v>
      </c>
      <c r="BK124" s="107">
        <v>-250</v>
      </c>
      <c r="BL124" s="107">
        <v>-250</v>
      </c>
      <c r="BM124" s="107">
        <v>-240</v>
      </c>
      <c r="BN124" s="107">
        <v>-240</v>
      </c>
      <c r="BO124" s="107">
        <v>-235</v>
      </c>
      <c r="BP124" s="107">
        <v>-235</v>
      </c>
      <c r="BQ124" s="107">
        <v>-230</v>
      </c>
      <c r="BR124" s="107">
        <v>-225</v>
      </c>
      <c r="BS124" s="107">
        <v>-225</v>
      </c>
      <c r="BT124" s="107">
        <v>-215</v>
      </c>
      <c r="BU124" s="107">
        <v>-215</v>
      </c>
      <c r="BV124" s="107">
        <v>-210</v>
      </c>
      <c r="BW124" s="107">
        <v>-210</v>
      </c>
      <c r="BX124" s="107">
        <v>-205</v>
      </c>
      <c r="BY124" s="107">
        <v>-205</v>
      </c>
      <c r="BZ124" s="107">
        <v>-200</v>
      </c>
      <c r="CA124" s="107">
        <v>-200</v>
      </c>
      <c r="CB124" s="107">
        <v>-195</v>
      </c>
      <c r="CC124" s="107">
        <v>-180</v>
      </c>
      <c r="CD124" s="107">
        <v>-180</v>
      </c>
      <c r="CE124" s="107">
        <v>-180</v>
      </c>
      <c r="CF124" s="107">
        <v>-175</v>
      </c>
      <c r="CG124" s="107">
        <v>-170</v>
      </c>
      <c r="CH124" s="107">
        <v>-165</v>
      </c>
      <c r="CI124" s="107">
        <v>-160</v>
      </c>
      <c r="CJ124" s="107">
        <v>-155</v>
      </c>
      <c r="CK124" s="107">
        <v>-150</v>
      </c>
      <c r="CL124" s="107">
        <v>-135</v>
      </c>
      <c r="CM124" s="107">
        <v>-135</v>
      </c>
      <c r="CN124" s="107">
        <v>-125</v>
      </c>
      <c r="CO124" s="107">
        <v>-115</v>
      </c>
      <c r="CP124" s="107">
        <v>-105</v>
      </c>
      <c r="CQ124" s="107">
        <v>-105</v>
      </c>
      <c r="CR124" s="107">
        <v>-100</v>
      </c>
      <c r="CS124" s="107">
        <v>-95</v>
      </c>
      <c r="CT124" s="107">
        <v>-90</v>
      </c>
      <c r="CU124" s="107">
        <v>-85</v>
      </c>
      <c r="CV124" s="107">
        <v>-85</v>
      </c>
      <c r="CW124" s="107">
        <v>-80</v>
      </c>
      <c r="CX124" s="107">
        <v>-73</v>
      </c>
      <c r="CY124" s="107">
        <v>-70</v>
      </c>
      <c r="CZ124" s="107">
        <v>-70</v>
      </c>
      <c r="DA124" s="107">
        <v>-70</v>
      </c>
      <c r="DB124" s="107">
        <v>-65</v>
      </c>
      <c r="DC124" s="107">
        <v>-50</v>
      </c>
      <c r="DD124" s="107">
        <v>-50</v>
      </c>
      <c r="DE124" s="107">
        <v>-50</v>
      </c>
      <c r="DF124" s="107">
        <v>-40</v>
      </c>
      <c r="DG124" s="107">
        <v>-35</v>
      </c>
      <c r="DH124" s="107">
        <v>-35</v>
      </c>
      <c r="DI124" s="107">
        <v>-35</v>
      </c>
      <c r="DJ124" s="107">
        <v>-30</v>
      </c>
      <c r="DK124" s="107">
        <v>-20</v>
      </c>
      <c r="DL124" s="107">
        <v>-20</v>
      </c>
      <c r="DM124" s="107">
        <v>-20</v>
      </c>
      <c r="DN124" s="107">
        <v>-20</v>
      </c>
      <c r="DO124" s="107">
        <v>-15</v>
      </c>
      <c r="DP124" s="107">
        <v>-10</v>
      </c>
      <c r="DQ124" s="107">
        <v>-10</v>
      </c>
      <c r="DR124" s="107">
        <v>-10</v>
      </c>
      <c r="DS124" s="107">
        <v>-5</v>
      </c>
      <c r="DT124" s="106">
        <v>0</v>
      </c>
      <c r="DU124" s="107">
        <v>0</v>
      </c>
      <c r="DV124" s="107">
        <v>5</v>
      </c>
      <c r="DW124" s="107">
        <v>5</v>
      </c>
      <c r="DX124" s="107">
        <v>10</v>
      </c>
      <c r="DY124" s="107">
        <v>10</v>
      </c>
      <c r="DZ124" s="107">
        <v>20</v>
      </c>
      <c r="EA124" s="107">
        <v>20</v>
      </c>
      <c r="EB124" s="107">
        <v>25</v>
      </c>
      <c r="EC124" s="107">
        <v>30</v>
      </c>
      <c r="ED124" s="107">
        <v>35</v>
      </c>
      <c r="EE124" s="107">
        <v>40</v>
      </c>
      <c r="EF124" s="107">
        <v>40</v>
      </c>
      <c r="EG124" s="107">
        <v>40</v>
      </c>
      <c r="EH124" s="107">
        <v>40</v>
      </c>
      <c r="EI124" s="107">
        <v>45</v>
      </c>
      <c r="EJ124" s="107">
        <v>55</v>
      </c>
      <c r="EK124" s="107">
        <v>55</v>
      </c>
      <c r="EL124" s="107">
        <v>55</v>
      </c>
      <c r="EM124" s="107">
        <v>60</v>
      </c>
      <c r="EN124" s="107">
        <v>60</v>
      </c>
      <c r="EO124" s="107">
        <v>62</v>
      </c>
      <c r="EP124" s="107">
        <v>65</v>
      </c>
      <c r="EQ124" s="107">
        <v>70</v>
      </c>
      <c r="ER124" s="107">
        <v>70</v>
      </c>
      <c r="ES124" s="107">
        <v>75</v>
      </c>
      <c r="ET124" s="107">
        <v>75</v>
      </c>
      <c r="EU124" s="107">
        <v>80</v>
      </c>
      <c r="EV124" s="107">
        <v>82</v>
      </c>
      <c r="EW124" s="107">
        <v>90</v>
      </c>
      <c r="EX124" s="107">
        <v>90</v>
      </c>
      <c r="EY124" s="107">
        <v>95</v>
      </c>
      <c r="EZ124" s="107">
        <v>95</v>
      </c>
      <c r="FA124" s="107">
        <v>100</v>
      </c>
      <c r="FB124" s="107">
        <v>120</v>
      </c>
      <c r="FC124" s="107">
        <v>125</v>
      </c>
      <c r="FD124" s="107">
        <v>130</v>
      </c>
      <c r="FE124" s="107">
        <v>140</v>
      </c>
      <c r="FF124" s="107">
        <v>146</v>
      </c>
      <c r="FG124" s="107">
        <v>150</v>
      </c>
      <c r="FH124" s="107">
        <v>155</v>
      </c>
      <c r="FI124" s="107">
        <v>160</v>
      </c>
      <c r="FJ124" s="107">
        <v>190</v>
      </c>
      <c r="FK124" s="107">
        <v>200</v>
      </c>
      <c r="FL124" s="107">
        <v>219</v>
      </c>
      <c r="FM124" s="107">
        <v>235</v>
      </c>
      <c r="FN124" s="107">
        <v>249</v>
      </c>
      <c r="FO124" s="107">
        <v>255</v>
      </c>
      <c r="FP124" s="103">
        <v>340</v>
      </c>
    </row>
    <row r="125" spans="1:172">
      <c r="A125" s="104">
        <v>124</v>
      </c>
      <c r="B125" s="107">
        <v>-819</v>
      </c>
      <c r="C125" s="107">
        <v>-758</v>
      </c>
      <c r="D125" s="107">
        <v>-540</v>
      </c>
      <c r="E125" s="107">
        <v>-539</v>
      </c>
      <c r="F125" s="107">
        <v>-538</v>
      </c>
      <c r="G125" s="107">
        <v>-520</v>
      </c>
      <c r="H125" s="107">
        <v>-440</v>
      </c>
      <c r="I125" s="107">
        <v>-433</v>
      </c>
      <c r="J125" s="107">
        <v>-415</v>
      </c>
      <c r="K125" s="107">
        <v>-415</v>
      </c>
      <c r="L125" s="107">
        <v>-410</v>
      </c>
      <c r="M125" s="107">
        <v>-410</v>
      </c>
      <c r="N125" s="107">
        <v>-400</v>
      </c>
      <c r="O125" s="107">
        <v>-395</v>
      </c>
      <c r="P125" s="107">
        <v>-390</v>
      </c>
      <c r="Q125" s="107">
        <v>-385</v>
      </c>
      <c r="R125" s="107">
        <v>-375</v>
      </c>
      <c r="S125" s="107">
        <v>-370</v>
      </c>
      <c r="T125" s="107">
        <v>-360</v>
      </c>
      <c r="U125" s="107">
        <v>-360</v>
      </c>
      <c r="V125" s="107">
        <v>-355</v>
      </c>
      <c r="W125" s="107">
        <v>-355</v>
      </c>
      <c r="X125" s="107">
        <v>-350</v>
      </c>
      <c r="Y125" s="107">
        <v>-350</v>
      </c>
      <c r="Z125" s="107">
        <v>-345</v>
      </c>
      <c r="AA125" s="107">
        <v>-340</v>
      </c>
      <c r="AB125" s="107">
        <v>-335</v>
      </c>
      <c r="AC125" s="107">
        <v>-325</v>
      </c>
      <c r="AD125" s="107">
        <v>-325</v>
      </c>
      <c r="AE125" s="107">
        <v>-320</v>
      </c>
      <c r="AF125" s="107">
        <v>-320</v>
      </c>
      <c r="AG125" s="107">
        <v>-315</v>
      </c>
      <c r="AH125" s="107">
        <v>-315</v>
      </c>
      <c r="AI125" s="107">
        <v>-315</v>
      </c>
      <c r="AJ125" s="107">
        <v>-315</v>
      </c>
      <c r="AK125" s="107">
        <v>-305</v>
      </c>
      <c r="AL125" s="107">
        <v>-305</v>
      </c>
      <c r="AM125" s="107">
        <v>-305</v>
      </c>
      <c r="AN125" s="107">
        <v>-305</v>
      </c>
      <c r="AO125" s="107">
        <v>-305</v>
      </c>
      <c r="AP125" s="107">
        <v>-300</v>
      </c>
      <c r="AQ125" s="107">
        <v>-300</v>
      </c>
      <c r="AR125" s="107">
        <v>-300</v>
      </c>
      <c r="AS125" s="107">
        <v>-300</v>
      </c>
      <c r="AT125" s="107">
        <v>-295</v>
      </c>
      <c r="AU125" s="107">
        <v>-295</v>
      </c>
      <c r="AV125" s="107">
        <v>-290</v>
      </c>
      <c r="AW125" s="107">
        <v>-290</v>
      </c>
      <c r="AX125" s="107">
        <v>-290</v>
      </c>
      <c r="AY125" s="107">
        <v>-290</v>
      </c>
      <c r="AZ125" s="107">
        <v>-285</v>
      </c>
      <c r="BA125" s="107">
        <v>-285</v>
      </c>
      <c r="BB125" s="107">
        <v>-285</v>
      </c>
      <c r="BC125" s="107">
        <v>-280</v>
      </c>
      <c r="BD125" s="107">
        <v>-280</v>
      </c>
      <c r="BE125" s="107">
        <v>-275</v>
      </c>
      <c r="BF125" s="107">
        <v>-275</v>
      </c>
      <c r="BG125" s="107">
        <v>-265</v>
      </c>
      <c r="BH125" s="107">
        <v>-260</v>
      </c>
      <c r="BI125" s="107">
        <v>-255</v>
      </c>
      <c r="BJ125" s="107">
        <v>-250</v>
      </c>
      <c r="BK125" s="107">
        <v>-250</v>
      </c>
      <c r="BL125" s="107">
        <v>-250</v>
      </c>
      <c r="BM125" s="107">
        <v>-240</v>
      </c>
      <c r="BN125" s="107">
        <v>-240</v>
      </c>
      <c r="BO125" s="107">
        <v>-235</v>
      </c>
      <c r="BP125" s="107">
        <v>-235</v>
      </c>
      <c r="BQ125" s="107">
        <v>-230</v>
      </c>
      <c r="BR125" s="107">
        <v>-225</v>
      </c>
      <c r="BS125" s="107">
        <v>-225</v>
      </c>
      <c r="BT125" s="107">
        <v>-215</v>
      </c>
      <c r="BU125" s="107">
        <v>-215</v>
      </c>
      <c r="BV125" s="107">
        <v>-210</v>
      </c>
      <c r="BW125" s="107">
        <v>-210</v>
      </c>
      <c r="BX125" s="107">
        <v>-205</v>
      </c>
      <c r="BY125" s="107">
        <v>-205</v>
      </c>
      <c r="BZ125" s="107">
        <v>-200</v>
      </c>
      <c r="CA125" s="107">
        <v>-200</v>
      </c>
      <c r="CB125" s="107">
        <v>-195</v>
      </c>
      <c r="CC125" s="107">
        <v>-180</v>
      </c>
      <c r="CD125" s="107">
        <v>-180</v>
      </c>
      <c r="CE125" s="107">
        <v>-180</v>
      </c>
      <c r="CF125" s="107">
        <v>-175</v>
      </c>
      <c r="CG125" s="107">
        <v>-170</v>
      </c>
      <c r="CH125" s="107">
        <v>-165</v>
      </c>
      <c r="CI125" s="107">
        <v>-160</v>
      </c>
      <c r="CJ125" s="107">
        <v>-155</v>
      </c>
      <c r="CK125" s="107">
        <v>-150</v>
      </c>
      <c r="CL125" s="107">
        <v>-135</v>
      </c>
      <c r="CM125" s="107">
        <v>-135</v>
      </c>
      <c r="CN125" s="107">
        <v>-125</v>
      </c>
      <c r="CO125" s="107">
        <v>-115</v>
      </c>
      <c r="CP125" s="107">
        <v>-105</v>
      </c>
      <c r="CQ125" s="107">
        <v>-105</v>
      </c>
      <c r="CR125" s="107">
        <v>-100</v>
      </c>
      <c r="CS125" s="107">
        <v>-95</v>
      </c>
      <c r="CT125" s="107">
        <v>-90</v>
      </c>
      <c r="CU125" s="107">
        <v>-85</v>
      </c>
      <c r="CV125" s="107">
        <v>-85</v>
      </c>
      <c r="CW125" s="107">
        <v>-80</v>
      </c>
      <c r="CX125" s="107">
        <v>-73</v>
      </c>
      <c r="CY125" s="107">
        <v>-70</v>
      </c>
      <c r="CZ125" s="107">
        <v>-70</v>
      </c>
      <c r="DA125" s="107">
        <v>-70</v>
      </c>
      <c r="DB125" s="107">
        <v>-65</v>
      </c>
      <c r="DC125" s="107">
        <v>-50</v>
      </c>
      <c r="DD125" s="107">
        <v>-50</v>
      </c>
      <c r="DE125" s="107">
        <v>-50</v>
      </c>
      <c r="DF125" s="107">
        <v>-40</v>
      </c>
      <c r="DG125" s="107">
        <v>-35</v>
      </c>
      <c r="DH125" s="107">
        <v>-35</v>
      </c>
      <c r="DI125" s="107">
        <v>-35</v>
      </c>
      <c r="DJ125" s="107">
        <v>-30</v>
      </c>
      <c r="DK125" s="107">
        <v>-20</v>
      </c>
      <c r="DL125" s="107">
        <v>-20</v>
      </c>
      <c r="DM125" s="107">
        <v>-20</v>
      </c>
      <c r="DN125" s="107">
        <v>-20</v>
      </c>
      <c r="DO125" s="107">
        <v>-15</v>
      </c>
      <c r="DP125" s="107">
        <v>-10</v>
      </c>
      <c r="DQ125" s="107">
        <v>-10</v>
      </c>
      <c r="DR125" s="107">
        <v>-10</v>
      </c>
      <c r="DS125" s="107">
        <v>-5</v>
      </c>
      <c r="DT125" s="107">
        <v>0</v>
      </c>
      <c r="DU125" s="106">
        <v>0</v>
      </c>
      <c r="DV125" s="107">
        <v>5</v>
      </c>
      <c r="DW125" s="107">
        <v>5</v>
      </c>
      <c r="DX125" s="107">
        <v>10</v>
      </c>
      <c r="DY125" s="107">
        <v>10</v>
      </c>
      <c r="DZ125" s="107">
        <v>20</v>
      </c>
      <c r="EA125" s="107">
        <v>20</v>
      </c>
      <c r="EB125" s="107">
        <v>25</v>
      </c>
      <c r="EC125" s="107">
        <v>30</v>
      </c>
      <c r="ED125" s="107">
        <v>35</v>
      </c>
      <c r="EE125" s="107">
        <v>40</v>
      </c>
      <c r="EF125" s="107">
        <v>40</v>
      </c>
      <c r="EG125" s="107">
        <v>40</v>
      </c>
      <c r="EH125" s="107">
        <v>40</v>
      </c>
      <c r="EI125" s="107">
        <v>45</v>
      </c>
      <c r="EJ125" s="107">
        <v>55</v>
      </c>
      <c r="EK125" s="107">
        <v>55</v>
      </c>
      <c r="EL125" s="107">
        <v>55</v>
      </c>
      <c r="EM125" s="107">
        <v>60</v>
      </c>
      <c r="EN125" s="107">
        <v>60</v>
      </c>
      <c r="EO125" s="107">
        <v>62</v>
      </c>
      <c r="EP125" s="107">
        <v>65</v>
      </c>
      <c r="EQ125" s="107">
        <v>70</v>
      </c>
      <c r="ER125" s="107">
        <v>70</v>
      </c>
      <c r="ES125" s="107">
        <v>75</v>
      </c>
      <c r="ET125" s="107">
        <v>75</v>
      </c>
      <c r="EU125" s="107">
        <v>80</v>
      </c>
      <c r="EV125" s="107">
        <v>82</v>
      </c>
      <c r="EW125" s="107">
        <v>90</v>
      </c>
      <c r="EX125" s="107">
        <v>90</v>
      </c>
      <c r="EY125" s="107">
        <v>95</v>
      </c>
      <c r="EZ125" s="107">
        <v>95</v>
      </c>
      <c r="FA125" s="107">
        <v>100</v>
      </c>
      <c r="FB125" s="107">
        <v>120</v>
      </c>
      <c r="FC125" s="107">
        <v>125</v>
      </c>
      <c r="FD125" s="107">
        <v>130</v>
      </c>
      <c r="FE125" s="107">
        <v>140</v>
      </c>
      <c r="FF125" s="107">
        <v>146</v>
      </c>
      <c r="FG125" s="107">
        <v>150</v>
      </c>
      <c r="FH125" s="107">
        <v>155</v>
      </c>
      <c r="FI125" s="107">
        <v>160</v>
      </c>
      <c r="FJ125" s="107">
        <v>190</v>
      </c>
      <c r="FK125" s="107">
        <v>200</v>
      </c>
      <c r="FL125" s="107">
        <v>219</v>
      </c>
      <c r="FM125" s="107">
        <v>235</v>
      </c>
      <c r="FN125" s="107">
        <v>249</v>
      </c>
      <c r="FO125" s="107">
        <v>255</v>
      </c>
      <c r="FP125" s="103">
        <v>340</v>
      </c>
    </row>
    <row r="126" spans="1:172">
      <c r="A126" s="104">
        <v>125</v>
      </c>
      <c r="B126" s="107">
        <v>-824</v>
      </c>
      <c r="C126" s="107">
        <v>-763</v>
      </c>
      <c r="D126" s="107">
        <v>-545</v>
      </c>
      <c r="E126" s="107">
        <v>-544</v>
      </c>
      <c r="F126" s="107">
        <v>-543</v>
      </c>
      <c r="G126" s="107">
        <v>-525</v>
      </c>
      <c r="H126" s="107">
        <v>-445</v>
      </c>
      <c r="I126" s="107">
        <v>-438</v>
      </c>
      <c r="J126" s="107">
        <v>-420</v>
      </c>
      <c r="K126" s="107">
        <v>-420</v>
      </c>
      <c r="L126" s="107">
        <v>-415</v>
      </c>
      <c r="M126" s="107">
        <v>-415</v>
      </c>
      <c r="N126" s="107">
        <v>-405</v>
      </c>
      <c r="O126" s="107">
        <v>-400</v>
      </c>
      <c r="P126" s="107">
        <v>-395</v>
      </c>
      <c r="Q126" s="107">
        <v>-390</v>
      </c>
      <c r="R126" s="107">
        <v>-380</v>
      </c>
      <c r="S126" s="107">
        <v>-375</v>
      </c>
      <c r="T126" s="107">
        <v>-365</v>
      </c>
      <c r="U126" s="107">
        <v>-365</v>
      </c>
      <c r="V126" s="107">
        <v>-360</v>
      </c>
      <c r="W126" s="107">
        <v>-360</v>
      </c>
      <c r="X126" s="107">
        <v>-355</v>
      </c>
      <c r="Y126" s="107">
        <v>-355</v>
      </c>
      <c r="Z126" s="107">
        <v>-350</v>
      </c>
      <c r="AA126" s="107">
        <v>-345</v>
      </c>
      <c r="AB126" s="107">
        <v>-340</v>
      </c>
      <c r="AC126" s="107">
        <v>-330</v>
      </c>
      <c r="AD126" s="107">
        <v>-330</v>
      </c>
      <c r="AE126" s="107">
        <v>-325</v>
      </c>
      <c r="AF126" s="107">
        <v>-325</v>
      </c>
      <c r="AG126" s="107">
        <v>-320</v>
      </c>
      <c r="AH126" s="107">
        <v>-320</v>
      </c>
      <c r="AI126" s="107">
        <v>-320</v>
      </c>
      <c r="AJ126" s="107">
        <v>-320</v>
      </c>
      <c r="AK126" s="107">
        <v>-310</v>
      </c>
      <c r="AL126" s="107">
        <v>-310</v>
      </c>
      <c r="AM126" s="107">
        <v>-310</v>
      </c>
      <c r="AN126" s="107">
        <v>-310</v>
      </c>
      <c r="AO126" s="107">
        <v>-310</v>
      </c>
      <c r="AP126" s="107">
        <v>-305</v>
      </c>
      <c r="AQ126" s="107">
        <v>-305</v>
      </c>
      <c r="AR126" s="107">
        <v>-305</v>
      </c>
      <c r="AS126" s="107">
        <v>-305</v>
      </c>
      <c r="AT126" s="107">
        <v>-300</v>
      </c>
      <c r="AU126" s="107">
        <v>-300</v>
      </c>
      <c r="AV126" s="107">
        <v>-295</v>
      </c>
      <c r="AW126" s="107">
        <v>-295</v>
      </c>
      <c r="AX126" s="107">
        <v>-295</v>
      </c>
      <c r="AY126" s="107">
        <v>-295</v>
      </c>
      <c r="AZ126" s="107">
        <v>-290</v>
      </c>
      <c r="BA126" s="107">
        <v>-290</v>
      </c>
      <c r="BB126" s="107">
        <v>-290</v>
      </c>
      <c r="BC126" s="107">
        <v>-285</v>
      </c>
      <c r="BD126" s="107">
        <v>-285</v>
      </c>
      <c r="BE126" s="107">
        <v>-280</v>
      </c>
      <c r="BF126" s="107">
        <v>-280</v>
      </c>
      <c r="BG126" s="107">
        <v>-270</v>
      </c>
      <c r="BH126" s="107">
        <v>-265</v>
      </c>
      <c r="BI126" s="107">
        <v>-260</v>
      </c>
      <c r="BJ126" s="107">
        <v>-255</v>
      </c>
      <c r="BK126" s="107">
        <v>-255</v>
      </c>
      <c r="BL126" s="107">
        <v>-255</v>
      </c>
      <c r="BM126" s="107">
        <v>-245</v>
      </c>
      <c r="BN126" s="107">
        <v>-245</v>
      </c>
      <c r="BO126" s="107">
        <v>-240</v>
      </c>
      <c r="BP126" s="107">
        <v>-240</v>
      </c>
      <c r="BQ126" s="107">
        <v>-235</v>
      </c>
      <c r="BR126" s="107">
        <v>-230</v>
      </c>
      <c r="BS126" s="107">
        <v>-230</v>
      </c>
      <c r="BT126" s="107">
        <v>-220</v>
      </c>
      <c r="BU126" s="107">
        <v>-220</v>
      </c>
      <c r="BV126" s="107">
        <v>-215</v>
      </c>
      <c r="BW126" s="107">
        <v>-215</v>
      </c>
      <c r="BX126" s="107">
        <v>-210</v>
      </c>
      <c r="BY126" s="107">
        <v>-210</v>
      </c>
      <c r="BZ126" s="107">
        <v>-205</v>
      </c>
      <c r="CA126" s="107">
        <v>-205</v>
      </c>
      <c r="CB126" s="107">
        <v>-200</v>
      </c>
      <c r="CC126" s="107">
        <v>-185</v>
      </c>
      <c r="CD126" s="107">
        <v>-185</v>
      </c>
      <c r="CE126" s="107">
        <v>-185</v>
      </c>
      <c r="CF126" s="107">
        <v>-180</v>
      </c>
      <c r="CG126" s="107">
        <v>-175</v>
      </c>
      <c r="CH126" s="107">
        <v>-170</v>
      </c>
      <c r="CI126" s="107">
        <v>-165</v>
      </c>
      <c r="CJ126" s="107">
        <v>-160</v>
      </c>
      <c r="CK126" s="107">
        <v>-155</v>
      </c>
      <c r="CL126" s="107">
        <v>-140</v>
      </c>
      <c r="CM126" s="107">
        <v>-140</v>
      </c>
      <c r="CN126" s="107">
        <v>-130</v>
      </c>
      <c r="CO126" s="107">
        <v>-120</v>
      </c>
      <c r="CP126" s="107">
        <v>-110</v>
      </c>
      <c r="CQ126" s="107">
        <v>-110</v>
      </c>
      <c r="CR126" s="107">
        <v>-105</v>
      </c>
      <c r="CS126" s="107">
        <v>-100</v>
      </c>
      <c r="CT126" s="107">
        <v>-95</v>
      </c>
      <c r="CU126" s="107">
        <v>-90</v>
      </c>
      <c r="CV126" s="107">
        <v>-90</v>
      </c>
      <c r="CW126" s="107">
        <v>-85</v>
      </c>
      <c r="CX126" s="107">
        <v>-78</v>
      </c>
      <c r="CY126" s="107">
        <v>-75</v>
      </c>
      <c r="CZ126" s="107">
        <v>-75</v>
      </c>
      <c r="DA126" s="107">
        <v>-75</v>
      </c>
      <c r="DB126" s="107">
        <v>-70</v>
      </c>
      <c r="DC126" s="107">
        <v>-55</v>
      </c>
      <c r="DD126" s="107">
        <v>-55</v>
      </c>
      <c r="DE126" s="107">
        <v>-55</v>
      </c>
      <c r="DF126" s="107">
        <v>-45</v>
      </c>
      <c r="DG126" s="107">
        <v>-40</v>
      </c>
      <c r="DH126" s="107">
        <v>-40</v>
      </c>
      <c r="DI126" s="107">
        <v>-40</v>
      </c>
      <c r="DJ126" s="107">
        <v>-35</v>
      </c>
      <c r="DK126" s="107">
        <v>-25</v>
      </c>
      <c r="DL126" s="107">
        <v>-25</v>
      </c>
      <c r="DM126" s="107">
        <v>-25</v>
      </c>
      <c r="DN126" s="107">
        <v>-25</v>
      </c>
      <c r="DO126" s="107">
        <v>-20</v>
      </c>
      <c r="DP126" s="107">
        <v>-15</v>
      </c>
      <c r="DQ126" s="107">
        <v>-15</v>
      </c>
      <c r="DR126" s="107">
        <v>-15</v>
      </c>
      <c r="DS126" s="107">
        <v>-10</v>
      </c>
      <c r="DT126" s="107">
        <v>-5</v>
      </c>
      <c r="DU126" s="107">
        <v>-5</v>
      </c>
      <c r="DV126" s="106">
        <v>0</v>
      </c>
      <c r="DW126" s="107">
        <v>0</v>
      </c>
      <c r="DX126" s="107">
        <v>5</v>
      </c>
      <c r="DY126" s="107">
        <v>5</v>
      </c>
      <c r="DZ126" s="107">
        <v>15</v>
      </c>
      <c r="EA126" s="107">
        <v>15</v>
      </c>
      <c r="EB126" s="107">
        <v>20</v>
      </c>
      <c r="EC126" s="107">
        <v>25</v>
      </c>
      <c r="ED126" s="107">
        <v>30</v>
      </c>
      <c r="EE126" s="107">
        <v>35</v>
      </c>
      <c r="EF126" s="107">
        <v>35</v>
      </c>
      <c r="EG126" s="107">
        <v>35</v>
      </c>
      <c r="EH126" s="107">
        <v>35</v>
      </c>
      <c r="EI126" s="107">
        <v>40</v>
      </c>
      <c r="EJ126" s="107">
        <v>50</v>
      </c>
      <c r="EK126" s="107">
        <v>50</v>
      </c>
      <c r="EL126" s="107">
        <v>50</v>
      </c>
      <c r="EM126" s="107">
        <v>55</v>
      </c>
      <c r="EN126" s="107">
        <v>55</v>
      </c>
      <c r="EO126" s="107">
        <v>57</v>
      </c>
      <c r="EP126" s="107">
        <v>60</v>
      </c>
      <c r="EQ126" s="107">
        <v>65</v>
      </c>
      <c r="ER126" s="107">
        <v>65</v>
      </c>
      <c r="ES126" s="107">
        <v>70</v>
      </c>
      <c r="ET126" s="107">
        <v>70</v>
      </c>
      <c r="EU126" s="107">
        <v>75</v>
      </c>
      <c r="EV126" s="107">
        <v>77</v>
      </c>
      <c r="EW126" s="107">
        <v>85</v>
      </c>
      <c r="EX126" s="107">
        <v>85</v>
      </c>
      <c r="EY126" s="107">
        <v>90</v>
      </c>
      <c r="EZ126" s="107">
        <v>90</v>
      </c>
      <c r="FA126" s="107">
        <v>95</v>
      </c>
      <c r="FB126" s="107">
        <v>115</v>
      </c>
      <c r="FC126" s="107">
        <v>120</v>
      </c>
      <c r="FD126" s="107">
        <v>125</v>
      </c>
      <c r="FE126" s="107">
        <v>135</v>
      </c>
      <c r="FF126" s="107">
        <v>141</v>
      </c>
      <c r="FG126" s="107">
        <v>145</v>
      </c>
      <c r="FH126" s="107">
        <v>150</v>
      </c>
      <c r="FI126" s="107">
        <v>155</v>
      </c>
      <c r="FJ126" s="107">
        <v>185</v>
      </c>
      <c r="FK126" s="107">
        <v>195</v>
      </c>
      <c r="FL126" s="107">
        <v>214</v>
      </c>
      <c r="FM126" s="107">
        <v>230</v>
      </c>
      <c r="FN126" s="107">
        <v>244</v>
      </c>
      <c r="FO126" s="107">
        <v>250</v>
      </c>
      <c r="FP126" s="103">
        <v>335</v>
      </c>
    </row>
    <row r="127" spans="1:172">
      <c r="A127" s="104">
        <v>126</v>
      </c>
      <c r="B127" s="107">
        <v>-824</v>
      </c>
      <c r="C127" s="107">
        <v>-763</v>
      </c>
      <c r="D127" s="107">
        <v>-545</v>
      </c>
      <c r="E127" s="107">
        <v>-544</v>
      </c>
      <c r="F127" s="107">
        <v>-543</v>
      </c>
      <c r="G127" s="107">
        <v>-525</v>
      </c>
      <c r="H127" s="107">
        <v>-445</v>
      </c>
      <c r="I127" s="107">
        <v>-438</v>
      </c>
      <c r="J127" s="107">
        <v>-420</v>
      </c>
      <c r="K127" s="107">
        <v>-420</v>
      </c>
      <c r="L127" s="107">
        <v>-415</v>
      </c>
      <c r="M127" s="107">
        <v>-415</v>
      </c>
      <c r="N127" s="107">
        <v>-405</v>
      </c>
      <c r="O127" s="107">
        <v>-400</v>
      </c>
      <c r="P127" s="107">
        <v>-395</v>
      </c>
      <c r="Q127" s="107">
        <v>-390</v>
      </c>
      <c r="R127" s="107">
        <v>-380</v>
      </c>
      <c r="S127" s="107">
        <v>-375</v>
      </c>
      <c r="T127" s="107">
        <v>-365</v>
      </c>
      <c r="U127" s="107">
        <v>-365</v>
      </c>
      <c r="V127" s="107">
        <v>-360</v>
      </c>
      <c r="W127" s="107">
        <v>-360</v>
      </c>
      <c r="X127" s="107">
        <v>-355</v>
      </c>
      <c r="Y127" s="107">
        <v>-355</v>
      </c>
      <c r="Z127" s="107">
        <v>-350</v>
      </c>
      <c r="AA127" s="107">
        <v>-345</v>
      </c>
      <c r="AB127" s="107">
        <v>-340</v>
      </c>
      <c r="AC127" s="107">
        <v>-330</v>
      </c>
      <c r="AD127" s="107">
        <v>-330</v>
      </c>
      <c r="AE127" s="107">
        <v>-325</v>
      </c>
      <c r="AF127" s="107">
        <v>-325</v>
      </c>
      <c r="AG127" s="107">
        <v>-320</v>
      </c>
      <c r="AH127" s="107">
        <v>-320</v>
      </c>
      <c r="AI127" s="107">
        <v>-320</v>
      </c>
      <c r="AJ127" s="107">
        <v>-320</v>
      </c>
      <c r="AK127" s="107">
        <v>-310</v>
      </c>
      <c r="AL127" s="107">
        <v>-310</v>
      </c>
      <c r="AM127" s="107">
        <v>-310</v>
      </c>
      <c r="AN127" s="107">
        <v>-310</v>
      </c>
      <c r="AO127" s="107">
        <v>-310</v>
      </c>
      <c r="AP127" s="107">
        <v>-305</v>
      </c>
      <c r="AQ127" s="107">
        <v>-305</v>
      </c>
      <c r="AR127" s="107">
        <v>-305</v>
      </c>
      <c r="AS127" s="107">
        <v>-305</v>
      </c>
      <c r="AT127" s="107">
        <v>-300</v>
      </c>
      <c r="AU127" s="107">
        <v>-300</v>
      </c>
      <c r="AV127" s="107">
        <v>-295</v>
      </c>
      <c r="AW127" s="107">
        <v>-295</v>
      </c>
      <c r="AX127" s="107">
        <v>-295</v>
      </c>
      <c r="AY127" s="107">
        <v>-295</v>
      </c>
      <c r="AZ127" s="107">
        <v>-290</v>
      </c>
      <c r="BA127" s="107">
        <v>-290</v>
      </c>
      <c r="BB127" s="107">
        <v>-290</v>
      </c>
      <c r="BC127" s="107">
        <v>-285</v>
      </c>
      <c r="BD127" s="107">
        <v>-285</v>
      </c>
      <c r="BE127" s="107">
        <v>-280</v>
      </c>
      <c r="BF127" s="107">
        <v>-280</v>
      </c>
      <c r="BG127" s="107">
        <v>-270</v>
      </c>
      <c r="BH127" s="107">
        <v>-265</v>
      </c>
      <c r="BI127" s="107">
        <v>-260</v>
      </c>
      <c r="BJ127" s="107">
        <v>-255</v>
      </c>
      <c r="BK127" s="107">
        <v>-255</v>
      </c>
      <c r="BL127" s="107">
        <v>-255</v>
      </c>
      <c r="BM127" s="107">
        <v>-245</v>
      </c>
      <c r="BN127" s="107">
        <v>-245</v>
      </c>
      <c r="BO127" s="107">
        <v>-240</v>
      </c>
      <c r="BP127" s="107">
        <v>-240</v>
      </c>
      <c r="BQ127" s="107">
        <v>-235</v>
      </c>
      <c r="BR127" s="107">
        <v>-230</v>
      </c>
      <c r="BS127" s="107">
        <v>-230</v>
      </c>
      <c r="BT127" s="107">
        <v>-220</v>
      </c>
      <c r="BU127" s="107">
        <v>-220</v>
      </c>
      <c r="BV127" s="107">
        <v>-215</v>
      </c>
      <c r="BW127" s="107">
        <v>-215</v>
      </c>
      <c r="BX127" s="107">
        <v>-210</v>
      </c>
      <c r="BY127" s="107">
        <v>-210</v>
      </c>
      <c r="BZ127" s="107">
        <v>-205</v>
      </c>
      <c r="CA127" s="107">
        <v>-205</v>
      </c>
      <c r="CB127" s="107">
        <v>-200</v>
      </c>
      <c r="CC127" s="107">
        <v>-185</v>
      </c>
      <c r="CD127" s="107">
        <v>-185</v>
      </c>
      <c r="CE127" s="107">
        <v>-185</v>
      </c>
      <c r="CF127" s="107">
        <v>-180</v>
      </c>
      <c r="CG127" s="107">
        <v>-175</v>
      </c>
      <c r="CH127" s="107">
        <v>-170</v>
      </c>
      <c r="CI127" s="107">
        <v>-165</v>
      </c>
      <c r="CJ127" s="107">
        <v>-160</v>
      </c>
      <c r="CK127" s="107">
        <v>-155</v>
      </c>
      <c r="CL127" s="107">
        <v>-140</v>
      </c>
      <c r="CM127" s="107">
        <v>-140</v>
      </c>
      <c r="CN127" s="107">
        <v>-130</v>
      </c>
      <c r="CO127" s="107">
        <v>-120</v>
      </c>
      <c r="CP127" s="107">
        <v>-110</v>
      </c>
      <c r="CQ127" s="107">
        <v>-110</v>
      </c>
      <c r="CR127" s="107">
        <v>-105</v>
      </c>
      <c r="CS127" s="107">
        <v>-100</v>
      </c>
      <c r="CT127" s="107">
        <v>-95</v>
      </c>
      <c r="CU127" s="107">
        <v>-90</v>
      </c>
      <c r="CV127" s="107">
        <v>-90</v>
      </c>
      <c r="CW127" s="107">
        <v>-85</v>
      </c>
      <c r="CX127" s="107">
        <v>-78</v>
      </c>
      <c r="CY127" s="107">
        <v>-75</v>
      </c>
      <c r="CZ127" s="107">
        <v>-75</v>
      </c>
      <c r="DA127" s="107">
        <v>-75</v>
      </c>
      <c r="DB127" s="107">
        <v>-70</v>
      </c>
      <c r="DC127" s="107">
        <v>-55</v>
      </c>
      <c r="DD127" s="107">
        <v>-55</v>
      </c>
      <c r="DE127" s="107">
        <v>-55</v>
      </c>
      <c r="DF127" s="107">
        <v>-45</v>
      </c>
      <c r="DG127" s="107">
        <v>-40</v>
      </c>
      <c r="DH127" s="107">
        <v>-40</v>
      </c>
      <c r="DI127" s="107">
        <v>-40</v>
      </c>
      <c r="DJ127" s="107">
        <v>-35</v>
      </c>
      <c r="DK127" s="107">
        <v>-25</v>
      </c>
      <c r="DL127" s="107">
        <v>-25</v>
      </c>
      <c r="DM127" s="107">
        <v>-25</v>
      </c>
      <c r="DN127" s="107">
        <v>-25</v>
      </c>
      <c r="DO127" s="107">
        <v>-20</v>
      </c>
      <c r="DP127" s="107">
        <v>-15</v>
      </c>
      <c r="DQ127" s="107">
        <v>-15</v>
      </c>
      <c r="DR127" s="107">
        <v>-15</v>
      </c>
      <c r="DS127" s="107">
        <v>-10</v>
      </c>
      <c r="DT127" s="107">
        <v>-5</v>
      </c>
      <c r="DU127" s="107">
        <v>-5</v>
      </c>
      <c r="DV127" s="107">
        <v>0</v>
      </c>
      <c r="DW127" s="106">
        <v>0</v>
      </c>
      <c r="DX127" s="107">
        <v>5</v>
      </c>
      <c r="DY127" s="107">
        <v>5</v>
      </c>
      <c r="DZ127" s="107">
        <v>15</v>
      </c>
      <c r="EA127" s="107">
        <v>15</v>
      </c>
      <c r="EB127" s="107">
        <v>20</v>
      </c>
      <c r="EC127" s="107">
        <v>25</v>
      </c>
      <c r="ED127" s="107">
        <v>30</v>
      </c>
      <c r="EE127" s="107">
        <v>35</v>
      </c>
      <c r="EF127" s="107">
        <v>35</v>
      </c>
      <c r="EG127" s="107">
        <v>35</v>
      </c>
      <c r="EH127" s="107">
        <v>35</v>
      </c>
      <c r="EI127" s="107">
        <v>40</v>
      </c>
      <c r="EJ127" s="107">
        <v>50</v>
      </c>
      <c r="EK127" s="107">
        <v>50</v>
      </c>
      <c r="EL127" s="107">
        <v>50</v>
      </c>
      <c r="EM127" s="107">
        <v>55</v>
      </c>
      <c r="EN127" s="107">
        <v>55</v>
      </c>
      <c r="EO127" s="107">
        <v>57</v>
      </c>
      <c r="EP127" s="107">
        <v>60</v>
      </c>
      <c r="EQ127" s="107">
        <v>65</v>
      </c>
      <c r="ER127" s="107">
        <v>65</v>
      </c>
      <c r="ES127" s="107">
        <v>70</v>
      </c>
      <c r="ET127" s="107">
        <v>70</v>
      </c>
      <c r="EU127" s="107">
        <v>75</v>
      </c>
      <c r="EV127" s="107">
        <v>77</v>
      </c>
      <c r="EW127" s="107">
        <v>85</v>
      </c>
      <c r="EX127" s="107">
        <v>85</v>
      </c>
      <c r="EY127" s="107">
        <v>90</v>
      </c>
      <c r="EZ127" s="107">
        <v>90</v>
      </c>
      <c r="FA127" s="107">
        <v>95</v>
      </c>
      <c r="FB127" s="107">
        <v>115</v>
      </c>
      <c r="FC127" s="107">
        <v>120</v>
      </c>
      <c r="FD127" s="107">
        <v>125</v>
      </c>
      <c r="FE127" s="107">
        <v>135</v>
      </c>
      <c r="FF127" s="107">
        <v>141</v>
      </c>
      <c r="FG127" s="107">
        <v>145</v>
      </c>
      <c r="FH127" s="107">
        <v>150</v>
      </c>
      <c r="FI127" s="107">
        <v>155</v>
      </c>
      <c r="FJ127" s="107">
        <v>185</v>
      </c>
      <c r="FK127" s="107">
        <v>195</v>
      </c>
      <c r="FL127" s="107">
        <v>214</v>
      </c>
      <c r="FM127" s="107">
        <v>230</v>
      </c>
      <c r="FN127" s="107">
        <v>244</v>
      </c>
      <c r="FO127" s="107">
        <v>250</v>
      </c>
      <c r="FP127" s="103">
        <v>335</v>
      </c>
    </row>
    <row r="128" spans="1:172">
      <c r="A128" s="104">
        <v>127</v>
      </c>
      <c r="B128" s="107">
        <v>-829</v>
      </c>
      <c r="C128" s="107">
        <v>-768</v>
      </c>
      <c r="D128" s="107">
        <v>-550</v>
      </c>
      <c r="E128" s="107">
        <v>-549</v>
      </c>
      <c r="F128" s="107">
        <v>-548</v>
      </c>
      <c r="G128" s="107">
        <v>-530</v>
      </c>
      <c r="H128" s="107">
        <v>-450</v>
      </c>
      <c r="I128" s="107">
        <v>-443</v>
      </c>
      <c r="J128" s="107">
        <v>-425</v>
      </c>
      <c r="K128" s="107">
        <v>-425</v>
      </c>
      <c r="L128" s="107">
        <v>-420</v>
      </c>
      <c r="M128" s="107">
        <v>-420</v>
      </c>
      <c r="N128" s="107">
        <v>-410</v>
      </c>
      <c r="O128" s="107">
        <v>-405</v>
      </c>
      <c r="P128" s="107">
        <v>-400</v>
      </c>
      <c r="Q128" s="107">
        <v>-395</v>
      </c>
      <c r="R128" s="107">
        <v>-385</v>
      </c>
      <c r="S128" s="107">
        <v>-380</v>
      </c>
      <c r="T128" s="107">
        <v>-370</v>
      </c>
      <c r="U128" s="107">
        <v>-370</v>
      </c>
      <c r="V128" s="107">
        <v>-365</v>
      </c>
      <c r="W128" s="107">
        <v>-365</v>
      </c>
      <c r="X128" s="107">
        <v>-360</v>
      </c>
      <c r="Y128" s="107">
        <v>-360</v>
      </c>
      <c r="Z128" s="107">
        <v>-355</v>
      </c>
      <c r="AA128" s="107">
        <v>-350</v>
      </c>
      <c r="AB128" s="107">
        <v>-345</v>
      </c>
      <c r="AC128" s="107">
        <v>-335</v>
      </c>
      <c r="AD128" s="107">
        <v>-335</v>
      </c>
      <c r="AE128" s="107">
        <v>-330</v>
      </c>
      <c r="AF128" s="107">
        <v>-330</v>
      </c>
      <c r="AG128" s="107">
        <v>-325</v>
      </c>
      <c r="AH128" s="107">
        <v>-325</v>
      </c>
      <c r="AI128" s="107">
        <v>-325</v>
      </c>
      <c r="AJ128" s="107">
        <v>-325</v>
      </c>
      <c r="AK128" s="107">
        <v>-315</v>
      </c>
      <c r="AL128" s="107">
        <v>-315</v>
      </c>
      <c r="AM128" s="107">
        <v>-315</v>
      </c>
      <c r="AN128" s="107">
        <v>-315</v>
      </c>
      <c r="AO128" s="107">
        <v>-315</v>
      </c>
      <c r="AP128" s="107">
        <v>-310</v>
      </c>
      <c r="AQ128" s="107">
        <v>-310</v>
      </c>
      <c r="AR128" s="107">
        <v>-310</v>
      </c>
      <c r="AS128" s="107">
        <v>-310</v>
      </c>
      <c r="AT128" s="107">
        <v>-305</v>
      </c>
      <c r="AU128" s="107">
        <v>-305</v>
      </c>
      <c r="AV128" s="107">
        <v>-300</v>
      </c>
      <c r="AW128" s="107">
        <v>-300</v>
      </c>
      <c r="AX128" s="107">
        <v>-300</v>
      </c>
      <c r="AY128" s="107">
        <v>-300</v>
      </c>
      <c r="AZ128" s="107">
        <v>-295</v>
      </c>
      <c r="BA128" s="107">
        <v>-295</v>
      </c>
      <c r="BB128" s="107">
        <v>-295</v>
      </c>
      <c r="BC128" s="107">
        <v>-290</v>
      </c>
      <c r="BD128" s="107">
        <v>-290</v>
      </c>
      <c r="BE128" s="107">
        <v>-285</v>
      </c>
      <c r="BF128" s="107">
        <v>-285</v>
      </c>
      <c r="BG128" s="107">
        <v>-275</v>
      </c>
      <c r="BH128" s="107">
        <v>-270</v>
      </c>
      <c r="BI128" s="107">
        <v>-265</v>
      </c>
      <c r="BJ128" s="107">
        <v>-260</v>
      </c>
      <c r="BK128" s="107">
        <v>-260</v>
      </c>
      <c r="BL128" s="107">
        <v>-260</v>
      </c>
      <c r="BM128" s="107">
        <v>-250</v>
      </c>
      <c r="BN128" s="107">
        <v>-250</v>
      </c>
      <c r="BO128" s="107">
        <v>-245</v>
      </c>
      <c r="BP128" s="107">
        <v>-245</v>
      </c>
      <c r="BQ128" s="107">
        <v>-240</v>
      </c>
      <c r="BR128" s="107">
        <v>-235</v>
      </c>
      <c r="BS128" s="107">
        <v>-235</v>
      </c>
      <c r="BT128" s="107">
        <v>-225</v>
      </c>
      <c r="BU128" s="107">
        <v>-225</v>
      </c>
      <c r="BV128" s="107">
        <v>-220</v>
      </c>
      <c r="BW128" s="107">
        <v>-220</v>
      </c>
      <c r="BX128" s="107">
        <v>-215</v>
      </c>
      <c r="BY128" s="107">
        <v>-215</v>
      </c>
      <c r="BZ128" s="107">
        <v>-210</v>
      </c>
      <c r="CA128" s="107">
        <v>-210</v>
      </c>
      <c r="CB128" s="107">
        <v>-205</v>
      </c>
      <c r="CC128" s="107">
        <v>-190</v>
      </c>
      <c r="CD128" s="107">
        <v>-190</v>
      </c>
      <c r="CE128" s="107">
        <v>-190</v>
      </c>
      <c r="CF128" s="107">
        <v>-185</v>
      </c>
      <c r="CG128" s="107">
        <v>-180</v>
      </c>
      <c r="CH128" s="107">
        <v>-175</v>
      </c>
      <c r="CI128" s="107">
        <v>-170</v>
      </c>
      <c r="CJ128" s="107">
        <v>-165</v>
      </c>
      <c r="CK128" s="107">
        <v>-160</v>
      </c>
      <c r="CL128" s="107">
        <v>-145</v>
      </c>
      <c r="CM128" s="107">
        <v>-145</v>
      </c>
      <c r="CN128" s="107">
        <v>-135</v>
      </c>
      <c r="CO128" s="107">
        <v>-125</v>
      </c>
      <c r="CP128" s="107">
        <v>-115</v>
      </c>
      <c r="CQ128" s="107">
        <v>-115</v>
      </c>
      <c r="CR128" s="107">
        <v>-110</v>
      </c>
      <c r="CS128" s="107">
        <v>-105</v>
      </c>
      <c r="CT128" s="107">
        <v>-100</v>
      </c>
      <c r="CU128" s="107">
        <v>-95</v>
      </c>
      <c r="CV128" s="107">
        <v>-95</v>
      </c>
      <c r="CW128" s="107">
        <v>-90</v>
      </c>
      <c r="CX128" s="107">
        <v>-83</v>
      </c>
      <c r="CY128" s="107">
        <v>-80</v>
      </c>
      <c r="CZ128" s="107">
        <v>-80</v>
      </c>
      <c r="DA128" s="107">
        <v>-80</v>
      </c>
      <c r="DB128" s="107">
        <v>-75</v>
      </c>
      <c r="DC128" s="107">
        <v>-60</v>
      </c>
      <c r="DD128" s="107">
        <v>-60</v>
      </c>
      <c r="DE128" s="107">
        <v>-60</v>
      </c>
      <c r="DF128" s="107">
        <v>-50</v>
      </c>
      <c r="DG128" s="107">
        <v>-45</v>
      </c>
      <c r="DH128" s="107">
        <v>-45</v>
      </c>
      <c r="DI128" s="107">
        <v>-45</v>
      </c>
      <c r="DJ128" s="107">
        <v>-40</v>
      </c>
      <c r="DK128" s="107">
        <v>-30</v>
      </c>
      <c r="DL128" s="107">
        <v>-30</v>
      </c>
      <c r="DM128" s="107">
        <v>-30</v>
      </c>
      <c r="DN128" s="107">
        <v>-30</v>
      </c>
      <c r="DO128" s="107">
        <v>-25</v>
      </c>
      <c r="DP128" s="107">
        <v>-20</v>
      </c>
      <c r="DQ128" s="107">
        <v>-20</v>
      </c>
      <c r="DR128" s="107">
        <v>-20</v>
      </c>
      <c r="DS128" s="107">
        <v>-15</v>
      </c>
      <c r="DT128" s="107">
        <v>-10</v>
      </c>
      <c r="DU128" s="107">
        <v>-10</v>
      </c>
      <c r="DV128" s="107">
        <v>-5</v>
      </c>
      <c r="DW128" s="107">
        <v>-5</v>
      </c>
      <c r="DX128" s="106">
        <v>0</v>
      </c>
      <c r="DY128" s="107">
        <v>0</v>
      </c>
      <c r="DZ128" s="107">
        <v>10</v>
      </c>
      <c r="EA128" s="107">
        <v>10</v>
      </c>
      <c r="EB128" s="107">
        <v>15</v>
      </c>
      <c r="EC128" s="107">
        <v>20</v>
      </c>
      <c r="ED128" s="107">
        <v>25</v>
      </c>
      <c r="EE128" s="107">
        <v>30</v>
      </c>
      <c r="EF128" s="107">
        <v>30</v>
      </c>
      <c r="EG128" s="107">
        <v>30</v>
      </c>
      <c r="EH128" s="107">
        <v>30</v>
      </c>
      <c r="EI128" s="107">
        <v>35</v>
      </c>
      <c r="EJ128" s="107">
        <v>45</v>
      </c>
      <c r="EK128" s="107">
        <v>45</v>
      </c>
      <c r="EL128" s="107">
        <v>45</v>
      </c>
      <c r="EM128" s="107">
        <v>50</v>
      </c>
      <c r="EN128" s="107">
        <v>50</v>
      </c>
      <c r="EO128" s="107">
        <v>52</v>
      </c>
      <c r="EP128" s="107">
        <v>55</v>
      </c>
      <c r="EQ128" s="107">
        <v>60</v>
      </c>
      <c r="ER128" s="107">
        <v>60</v>
      </c>
      <c r="ES128" s="107">
        <v>65</v>
      </c>
      <c r="ET128" s="107">
        <v>65</v>
      </c>
      <c r="EU128" s="107">
        <v>70</v>
      </c>
      <c r="EV128" s="107">
        <v>72</v>
      </c>
      <c r="EW128" s="107">
        <v>80</v>
      </c>
      <c r="EX128" s="107">
        <v>80</v>
      </c>
      <c r="EY128" s="107">
        <v>85</v>
      </c>
      <c r="EZ128" s="107">
        <v>85</v>
      </c>
      <c r="FA128" s="107">
        <v>90</v>
      </c>
      <c r="FB128" s="107">
        <v>110</v>
      </c>
      <c r="FC128" s="107">
        <v>115</v>
      </c>
      <c r="FD128" s="107">
        <v>120</v>
      </c>
      <c r="FE128" s="107">
        <v>130</v>
      </c>
      <c r="FF128" s="107">
        <v>136</v>
      </c>
      <c r="FG128" s="107">
        <v>140</v>
      </c>
      <c r="FH128" s="107">
        <v>145</v>
      </c>
      <c r="FI128" s="107">
        <v>150</v>
      </c>
      <c r="FJ128" s="107">
        <v>180</v>
      </c>
      <c r="FK128" s="107">
        <v>190</v>
      </c>
      <c r="FL128" s="107">
        <v>209</v>
      </c>
      <c r="FM128" s="107">
        <v>225</v>
      </c>
      <c r="FN128" s="107">
        <v>239</v>
      </c>
      <c r="FO128" s="107">
        <v>245</v>
      </c>
      <c r="FP128" s="103">
        <v>330</v>
      </c>
    </row>
    <row r="129" spans="1:172">
      <c r="A129" s="104">
        <v>128</v>
      </c>
      <c r="B129" s="107">
        <v>-829</v>
      </c>
      <c r="C129" s="107">
        <v>-768</v>
      </c>
      <c r="D129" s="107">
        <v>-550</v>
      </c>
      <c r="E129" s="107">
        <v>-549</v>
      </c>
      <c r="F129" s="107">
        <v>-548</v>
      </c>
      <c r="G129" s="107">
        <v>-530</v>
      </c>
      <c r="H129" s="107">
        <v>-450</v>
      </c>
      <c r="I129" s="107">
        <v>-443</v>
      </c>
      <c r="J129" s="107">
        <v>-425</v>
      </c>
      <c r="K129" s="107">
        <v>-425</v>
      </c>
      <c r="L129" s="107">
        <v>-420</v>
      </c>
      <c r="M129" s="107">
        <v>-420</v>
      </c>
      <c r="N129" s="107">
        <v>-410</v>
      </c>
      <c r="O129" s="107">
        <v>-405</v>
      </c>
      <c r="P129" s="107">
        <v>-400</v>
      </c>
      <c r="Q129" s="107">
        <v>-395</v>
      </c>
      <c r="R129" s="107">
        <v>-385</v>
      </c>
      <c r="S129" s="107">
        <v>-380</v>
      </c>
      <c r="T129" s="107">
        <v>-370</v>
      </c>
      <c r="U129" s="107">
        <v>-370</v>
      </c>
      <c r="V129" s="107">
        <v>-365</v>
      </c>
      <c r="W129" s="107">
        <v>-365</v>
      </c>
      <c r="X129" s="107">
        <v>-360</v>
      </c>
      <c r="Y129" s="107">
        <v>-360</v>
      </c>
      <c r="Z129" s="107">
        <v>-355</v>
      </c>
      <c r="AA129" s="107">
        <v>-350</v>
      </c>
      <c r="AB129" s="107">
        <v>-345</v>
      </c>
      <c r="AC129" s="107">
        <v>-335</v>
      </c>
      <c r="AD129" s="107">
        <v>-335</v>
      </c>
      <c r="AE129" s="107">
        <v>-330</v>
      </c>
      <c r="AF129" s="107">
        <v>-330</v>
      </c>
      <c r="AG129" s="107">
        <v>-325</v>
      </c>
      <c r="AH129" s="107">
        <v>-325</v>
      </c>
      <c r="AI129" s="107">
        <v>-325</v>
      </c>
      <c r="AJ129" s="107">
        <v>-325</v>
      </c>
      <c r="AK129" s="107">
        <v>-315</v>
      </c>
      <c r="AL129" s="107">
        <v>-315</v>
      </c>
      <c r="AM129" s="107">
        <v>-315</v>
      </c>
      <c r="AN129" s="107">
        <v>-315</v>
      </c>
      <c r="AO129" s="107">
        <v>-315</v>
      </c>
      <c r="AP129" s="107">
        <v>-310</v>
      </c>
      <c r="AQ129" s="107">
        <v>-310</v>
      </c>
      <c r="AR129" s="107">
        <v>-310</v>
      </c>
      <c r="AS129" s="107">
        <v>-310</v>
      </c>
      <c r="AT129" s="107">
        <v>-305</v>
      </c>
      <c r="AU129" s="107">
        <v>-305</v>
      </c>
      <c r="AV129" s="107">
        <v>-300</v>
      </c>
      <c r="AW129" s="107">
        <v>-300</v>
      </c>
      <c r="AX129" s="107">
        <v>-300</v>
      </c>
      <c r="AY129" s="107">
        <v>-300</v>
      </c>
      <c r="AZ129" s="107">
        <v>-295</v>
      </c>
      <c r="BA129" s="107">
        <v>-295</v>
      </c>
      <c r="BB129" s="107">
        <v>-295</v>
      </c>
      <c r="BC129" s="107">
        <v>-290</v>
      </c>
      <c r="BD129" s="107">
        <v>-290</v>
      </c>
      <c r="BE129" s="107">
        <v>-285</v>
      </c>
      <c r="BF129" s="107">
        <v>-285</v>
      </c>
      <c r="BG129" s="107">
        <v>-275</v>
      </c>
      <c r="BH129" s="107">
        <v>-270</v>
      </c>
      <c r="BI129" s="107">
        <v>-265</v>
      </c>
      <c r="BJ129" s="107">
        <v>-260</v>
      </c>
      <c r="BK129" s="107">
        <v>-260</v>
      </c>
      <c r="BL129" s="107">
        <v>-260</v>
      </c>
      <c r="BM129" s="107">
        <v>-250</v>
      </c>
      <c r="BN129" s="107">
        <v>-250</v>
      </c>
      <c r="BO129" s="107">
        <v>-245</v>
      </c>
      <c r="BP129" s="107">
        <v>-245</v>
      </c>
      <c r="BQ129" s="107">
        <v>-240</v>
      </c>
      <c r="BR129" s="107">
        <v>-235</v>
      </c>
      <c r="BS129" s="107">
        <v>-235</v>
      </c>
      <c r="BT129" s="107">
        <v>-225</v>
      </c>
      <c r="BU129" s="107">
        <v>-225</v>
      </c>
      <c r="BV129" s="107">
        <v>-220</v>
      </c>
      <c r="BW129" s="107">
        <v>-220</v>
      </c>
      <c r="BX129" s="107">
        <v>-215</v>
      </c>
      <c r="BY129" s="107">
        <v>-215</v>
      </c>
      <c r="BZ129" s="107">
        <v>-210</v>
      </c>
      <c r="CA129" s="107">
        <v>-210</v>
      </c>
      <c r="CB129" s="107">
        <v>-205</v>
      </c>
      <c r="CC129" s="107">
        <v>-190</v>
      </c>
      <c r="CD129" s="107">
        <v>-190</v>
      </c>
      <c r="CE129" s="107">
        <v>-190</v>
      </c>
      <c r="CF129" s="107">
        <v>-185</v>
      </c>
      <c r="CG129" s="107">
        <v>-180</v>
      </c>
      <c r="CH129" s="107">
        <v>-175</v>
      </c>
      <c r="CI129" s="107">
        <v>-170</v>
      </c>
      <c r="CJ129" s="107">
        <v>-165</v>
      </c>
      <c r="CK129" s="107">
        <v>-160</v>
      </c>
      <c r="CL129" s="107">
        <v>-145</v>
      </c>
      <c r="CM129" s="107">
        <v>-145</v>
      </c>
      <c r="CN129" s="107">
        <v>-135</v>
      </c>
      <c r="CO129" s="107">
        <v>-125</v>
      </c>
      <c r="CP129" s="107">
        <v>-115</v>
      </c>
      <c r="CQ129" s="107">
        <v>-115</v>
      </c>
      <c r="CR129" s="107">
        <v>-110</v>
      </c>
      <c r="CS129" s="107">
        <v>-105</v>
      </c>
      <c r="CT129" s="107">
        <v>-100</v>
      </c>
      <c r="CU129" s="107">
        <v>-95</v>
      </c>
      <c r="CV129" s="107">
        <v>-95</v>
      </c>
      <c r="CW129" s="107">
        <v>-90</v>
      </c>
      <c r="CX129" s="107">
        <v>-83</v>
      </c>
      <c r="CY129" s="107">
        <v>-80</v>
      </c>
      <c r="CZ129" s="107">
        <v>-80</v>
      </c>
      <c r="DA129" s="107">
        <v>-80</v>
      </c>
      <c r="DB129" s="107">
        <v>-75</v>
      </c>
      <c r="DC129" s="107">
        <v>-60</v>
      </c>
      <c r="DD129" s="107">
        <v>-60</v>
      </c>
      <c r="DE129" s="107">
        <v>-60</v>
      </c>
      <c r="DF129" s="107">
        <v>-50</v>
      </c>
      <c r="DG129" s="107">
        <v>-45</v>
      </c>
      <c r="DH129" s="107">
        <v>-45</v>
      </c>
      <c r="DI129" s="107">
        <v>-45</v>
      </c>
      <c r="DJ129" s="107">
        <v>-40</v>
      </c>
      <c r="DK129" s="107">
        <v>-30</v>
      </c>
      <c r="DL129" s="107">
        <v>-30</v>
      </c>
      <c r="DM129" s="107">
        <v>-30</v>
      </c>
      <c r="DN129" s="107">
        <v>-30</v>
      </c>
      <c r="DO129" s="107">
        <v>-25</v>
      </c>
      <c r="DP129" s="107">
        <v>-20</v>
      </c>
      <c r="DQ129" s="107">
        <v>-20</v>
      </c>
      <c r="DR129" s="107">
        <v>-20</v>
      </c>
      <c r="DS129" s="107">
        <v>-15</v>
      </c>
      <c r="DT129" s="107">
        <v>-10</v>
      </c>
      <c r="DU129" s="107">
        <v>-10</v>
      </c>
      <c r="DV129" s="107">
        <v>-5</v>
      </c>
      <c r="DW129" s="107">
        <v>-5</v>
      </c>
      <c r="DX129" s="107">
        <v>0</v>
      </c>
      <c r="DY129" s="106">
        <v>0</v>
      </c>
      <c r="DZ129" s="107">
        <v>10</v>
      </c>
      <c r="EA129" s="107">
        <v>10</v>
      </c>
      <c r="EB129" s="107">
        <v>15</v>
      </c>
      <c r="EC129" s="107">
        <v>20</v>
      </c>
      <c r="ED129" s="107">
        <v>25</v>
      </c>
      <c r="EE129" s="107">
        <v>30</v>
      </c>
      <c r="EF129" s="107">
        <v>30</v>
      </c>
      <c r="EG129" s="107">
        <v>30</v>
      </c>
      <c r="EH129" s="107">
        <v>30</v>
      </c>
      <c r="EI129" s="107">
        <v>35</v>
      </c>
      <c r="EJ129" s="107">
        <v>45</v>
      </c>
      <c r="EK129" s="107">
        <v>45</v>
      </c>
      <c r="EL129" s="107">
        <v>45</v>
      </c>
      <c r="EM129" s="107">
        <v>50</v>
      </c>
      <c r="EN129" s="107">
        <v>50</v>
      </c>
      <c r="EO129" s="107">
        <v>52</v>
      </c>
      <c r="EP129" s="107">
        <v>55</v>
      </c>
      <c r="EQ129" s="107">
        <v>60</v>
      </c>
      <c r="ER129" s="107">
        <v>60</v>
      </c>
      <c r="ES129" s="107">
        <v>65</v>
      </c>
      <c r="ET129" s="107">
        <v>65</v>
      </c>
      <c r="EU129" s="107">
        <v>70</v>
      </c>
      <c r="EV129" s="107">
        <v>72</v>
      </c>
      <c r="EW129" s="107">
        <v>80</v>
      </c>
      <c r="EX129" s="107">
        <v>80</v>
      </c>
      <c r="EY129" s="107">
        <v>85</v>
      </c>
      <c r="EZ129" s="107">
        <v>85</v>
      </c>
      <c r="FA129" s="107">
        <v>90</v>
      </c>
      <c r="FB129" s="107">
        <v>110</v>
      </c>
      <c r="FC129" s="107">
        <v>115</v>
      </c>
      <c r="FD129" s="107">
        <v>120</v>
      </c>
      <c r="FE129" s="107">
        <v>130</v>
      </c>
      <c r="FF129" s="107">
        <v>136</v>
      </c>
      <c r="FG129" s="107">
        <v>140</v>
      </c>
      <c r="FH129" s="107">
        <v>145</v>
      </c>
      <c r="FI129" s="107">
        <v>150</v>
      </c>
      <c r="FJ129" s="107">
        <v>180</v>
      </c>
      <c r="FK129" s="107">
        <v>190</v>
      </c>
      <c r="FL129" s="107">
        <v>209</v>
      </c>
      <c r="FM129" s="107">
        <v>225</v>
      </c>
      <c r="FN129" s="107">
        <v>239</v>
      </c>
      <c r="FO129" s="107">
        <v>245</v>
      </c>
      <c r="FP129" s="103">
        <v>330</v>
      </c>
    </row>
    <row r="130" spans="1:172">
      <c r="A130" s="104">
        <v>129</v>
      </c>
      <c r="B130" s="107">
        <v>-839</v>
      </c>
      <c r="C130" s="107">
        <v>-778</v>
      </c>
      <c r="D130" s="107">
        <v>-560</v>
      </c>
      <c r="E130" s="107">
        <v>-559</v>
      </c>
      <c r="F130" s="107">
        <v>-558</v>
      </c>
      <c r="G130" s="107">
        <v>-540</v>
      </c>
      <c r="H130" s="107">
        <v>-460</v>
      </c>
      <c r="I130" s="107">
        <v>-453</v>
      </c>
      <c r="J130" s="107">
        <v>-435</v>
      </c>
      <c r="K130" s="107">
        <v>-435</v>
      </c>
      <c r="L130" s="107">
        <v>-430</v>
      </c>
      <c r="M130" s="107">
        <v>-430</v>
      </c>
      <c r="N130" s="107">
        <v>-420</v>
      </c>
      <c r="O130" s="107">
        <v>-415</v>
      </c>
      <c r="P130" s="107">
        <v>-410</v>
      </c>
      <c r="Q130" s="107">
        <v>-405</v>
      </c>
      <c r="R130" s="107">
        <v>-395</v>
      </c>
      <c r="S130" s="107">
        <v>-390</v>
      </c>
      <c r="T130" s="107">
        <v>-380</v>
      </c>
      <c r="U130" s="107">
        <v>-380</v>
      </c>
      <c r="V130" s="107">
        <v>-375</v>
      </c>
      <c r="W130" s="107">
        <v>-375</v>
      </c>
      <c r="X130" s="107">
        <v>-370</v>
      </c>
      <c r="Y130" s="107">
        <v>-370</v>
      </c>
      <c r="Z130" s="107">
        <v>-365</v>
      </c>
      <c r="AA130" s="107">
        <v>-360</v>
      </c>
      <c r="AB130" s="107">
        <v>-355</v>
      </c>
      <c r="AC130" s="107">
        <v>-345</v>
      </c>
      <c r="AD130" s="107">
        <v>-345</v>
      </c>
      <c r="AE130" s="107">
        <v>-340</v>
      </c>
      <c r="AF130" s="107">
        <v>-340</v>
      </c>
      <c r="AG130" s="107">
        <v>-335</v>
      </c>
      <c r="AH130" s="107">
        <v>-335</v>
      </c>
      <c r="AI130" s="107">
        <v>-335</v>
      </c>
      <c r="AJ130" s="107">
        <v>-335</v>
      </c>
      <c r="AK130" s="107">
        <v>-325</v>
      </c>
      <c r="AL130" s="107">
        <v>-325</v>
      </c>
      <c r="AM130" s="107">
        <v>-325</v>
      </c>
      <c r="AN130" s="107">
        <v>-325</v>
      </c>
      <c r="AO130" s="107">
        <v>-325</v>
      </c>
      <c r="AP130" s="107">
        <v>-320</v>
      </c>
      <c r="AQ130" s="107">
        <v>-320</v>
      </c>
      <c r="AR130" s="107">
        <v>-320</v>
      </c>
      <c r="AS130" s="107">
        <v>-320</v>
      </c>
      <c r="AT130" s="107">
        <v>-315</v>
      </c>
      <c r="AU130" s="107">
        <v>-315</v>
      </c>
      <c r="AV130" s="107">
        <v>-310</v>
      </c>
      <c r="AW130" s="107">
        <v>-310</v>
      </c>
      <c r="AX130" s="107">
        <v>-310</v>
      </c>
      <c r="AY130" s="107">
        <v>-310</v>
      </c>
      <c r="AZ130" s="107">
        <v>-305</v>
      </c>
      <c r="BA130" s="107">
        <v>-305</v>
      </c>
      <c r="BB130" s="107">
        <v>-305</v>
      </c>
      <c r="BC130" s="107">
        <v>-300</v>
      </c>
      <c r="BD130" s="107">
        <v>-300</v>
      </c>
      <c r="BE130" s="107">
        <v>-295</v>
      </c>
      <c r="BF130" s="107">
        <v>-295</v>
      </c>
      <c r="BG130" s="107">
        <v>-285</v>
      </c>
      <c r="BH130" s="107">
        <v>-280</v>
      </c>
      <c r="BI130" s="107">
        <v>-275</v>
      </c>
      <c r="BJ130" s="107">
        <v>-270</v>
      </c>
      <c r="BK130" s="107">
        <v>-270</v>
      </c>
      <c r="BL130" s="107">
        <v>-270</v>
      </c>
      <c r="BM130" s="107">
        <v>-260</v>
      </c>
      <c r="BN130" s="107">
        <v>-260</v>
      </c>
      <c r="BO130" s="107">
        <v>-255</v>
      </c>
      <c r="BP130" s="107">
        <v>-255</v>
      </c>
      <c r="BQ130" s="107">
        <v>-250</v>
      </c>
      <c r="BR130" s="107">
        <v>-245</v>
      </c>
      <c r="BS130" s="107">
        <v>-245</v>
      </c>
      <c r="BT130" s="107">
        <v>-235</v>
      </c>
      <c r="BU130" s="107">
        <v>-235</v>
      </c>
      <c r="BV130" s="107">
        <v>-230</v>
      </c>
      <c r="BW130" s="107">
        <v>-230</v>
      </c>
      <c r="BX130" s="107">
        <v>-225</v>
      </c>
      <c r="BY130" s="107">
        <v>-225</v>
      </c>
      <c r="BZ130" s="107">
        <v>-220</v>
      </c>
      <c r="CA130" s="107">
        <v>-220</v>
      </c>
      <c r="CB130" s="107">
        <v>-215</v>
      </c>
      <c r="CC130" s="107">
        <v>-200</v>
      </c>
      <c r="CD130" s="107">
        <v>-200</v>
      </c>
      <c r="CE130" s="107">
        <v>-200</v>
      </c>
      <c r="CF130" s="107">
        <v>-195</v>
      </c>
      <c r="CG130" s="107">
        <v>-190</v>
      </c>
      <c r="CH130" s="107">
        <v>-185</v>
      </c>
      <c r="CI130" s="107">
        <v>-180</v>
      </c>
      <c r="CJ130" s="107">
        <v>-175</v>
      </c>
      <c r="CK130" s="107">
        <v>-170</v>
      </c>
      <c r="CL130" s="107">
        <v>-155</v>
      </c>
      <c r="CM130" s="107">
        <v>-155</v>
      </c>
      <c r="CN130" s="107">
        <v>-145</v>
      </c>
      <c r="CO130" s="107">
        <v>-135</v>
      </c>
      <c r="CP130" s="107">
        <v>-125</v>
      </c>
      <c r="CQ130" s="107">
        <v>-125</v>
      </c>
      <c r="CR130" s="107">
        <v>-120</v>
      </c>
      <c r="CS130" s="107">
        <v>-115</v>
      </c>
      <c r="CT130" s="107">
        <v>-110</v>
      </c>
      <c r="CU130" s="107">
        <v>-105</v>
      </c>
      <c r="CV130" s="107">
        <v>-105</v>
      </c>
      <c r="CW130" s="107">
        <v>-100</v>
      </c>
      <c r="CX130" s="107">
        <v>-93</v>
      </c>
      <c r="CY130" s="107">
        <v>-90</v>
      </c>
      <c r="CZ130" s="107">
        <v>-90</v>
      </c>
      <c r="DA130" s="107">
        <v>-90</v>
      </c>
      <c r="DB130" s="107">
        <v>-85</v>
      </c>
      <c r="DC130" s="107">
        <v>-70</v>
      </c>
      <c r="DD130" s="107">
        <v>-70</v>
      </c>
      <c r="DE130" s="107">
        <v>-70</v>
      </c>
      <c r="DF130" s="107">
        <v>-60</v>
      </c>
      <c r="DG130" s="107">
        <v>-55</v>
      </c>
      <c r="DH130" s="107">
        <v>-55</v>
      </c>
      <c r="DI130" s="107">
        <v>-55</v>
      </c>
      <c r="DJ130" s="107">
        <v>-50</v>
      </c>
      <c r="DK130" s="107">
        <v>-40</v>
      </c>
      <c r="DL130" s="107">
        <v>-40</v>
      </c>
      <c r="DM130" s="107">
        <v>-40</v>
      </c>
      <c r="DN130" s="107">
        <v>-40</v>
      </c>
      <c r="DO130" s="107">
        <v>-35</v>
      </c>
      <c r="DP130" s="107">
        <v>-30</v>
      </c>
      <c r="DQ130" s="107">
        <v>-30</v>
      </c>
      <c r="DR130" s="107">
        <v>-30</v>
      </c>
      <c r="DS130" s="107">
        <v>-25</v>
      </c>
      <c r="DT130" s="107">
        <v>-20</v>
      </c>
      <c r="DU130" s="107">
        <v>-20</v>
      </c>
      <c r="DV130" s="107">
        <v>-15</v>
      </c>
      <c r="DW130" s="107">
        <v>-15</v>
      </c>
      <c r="DX130" s="107">
        <v>-10</v>
      </c>
      <c r="DY130" s="107">
        <v>-10</v>
      </c>
      <c r="DZ130" s="106">
        <v>0</v>
      </c>
      <c r="EA130" s="107">
        <v>0</v>
      </c>
      <c r="EB130" s="107">
        <v>5</v>
      </c>
      <c r="EC130" s="107">
        <v>10</v>
      </c>
      <c r="ED130" s="107">
        <v>15</v>
      </c>
      <c r="EE130" s="107">
        <v>20</v>
      </c>
      <c r="EF130" s="107">
        <v>20</v>
      </c>
      <c r="EG130" s="107">
        <v>20</v>
      </c>
      <c r="EH130" s="107">
        <v>20</v>
      </c>
      <c r="EI130" s="107">
        <v>25</v>
      </c>
      <c r="EJ130" s="107">
        <v>35</v>
      </c>
      <c r="EK130" s="107">
        <v>35</v>
      </c>
      <c r="EL130" s="107">
        <v>35</v>
      </c>
      <c r="EM130" s="107">
        <v>40</v>
      </c>
      <c r="EN130" s="107">
        <v>40</v>
      </c>
      <c r="EO130" s="107">
        <v>42</v>
      </c>
      <c r="EP130" s="107">
        <v>45</v>
      </c>
      <c r="EQ130" s="107">
        <v>50</v>
      </c>
      <c r="ER130" s="107">
        <v>50</v>
      </c>
      <c r="ES130" s="107">
        <v>55</v>
      </c>
      <c r="ET130" s="107">
        <v>55</v>
      </c>
      <c r="EU130" s="107">
        <v>60</v>
      </c>
      <c r="EV130" s="107">
        <v>62</v>
      </c>
      <c r="EW130" s="107">
        <v>70</v>
      </c>
      <c r="EX130" s="107">
        <v>70</v>
      </c>
      <c r="EY130" s="107">
        <v>75</v>
      </c>
      <c r="EZ130" s="107">
        <v>75</v>
      </c>
      <c r="FA130" s="107">
        <v>80</v>
      </c>
      <c r="FB130" s="107">
        <v>100</v>
      </c>
      <c r="FC130" s="107">
        <v>105</v>
      </c>
      <c r="FD130" s="107">
        <v>110</v>
      </c>
      <c r="FE130" s="107">
        <v>120</v>
      </c>
      <c r="FF130" s="107">
        <v>126</v>
      </c>
      <c r="FG130" s="107">
        <v>130</v>
      </c>
      <c r="FH130" s="107">
        <v>135</v>
      </c>
      <c r="FI130" s="107">
        <v>140</v>
      </c>
      <c r="FJ130" s="107">
        <v>170</v>
      </c>
      <c r="FK130" s="107">
        <v>180</v>
      </c>
      <c r="FL130" s="107">
        <v>199</v>
      </c>
      <c r="FM130" s="107">
        <v>215</v>
      </c>
      <c r="FN130" s="107">
        <v>229</v>
      </c>
      <c r="FO130" s="107">
        <v>235</v>
      </c>
      <c r="FP130" s="103">
        <v>320</v>
      </c>
    </row>
    <row r="131" spans="1:172">
      <c r="A131" s="104">
        <v>130</v>
      </c>
      <c r="B131" s="107">
        <v>-839</v>
      </c>
      <c r="C131" s="107">
        <v>-778</v>
      </c>
      <c r="D131" s="107">
        <v>-560</v>
      </c>
      <c r="E131" s="107">
        <v>-559</v>
      </c>
      <c r="F131" s="107">
        <v>-558</v>
      </c>
      <c r="G131" s="107">
        <v>-540</v>
      </c>
      <c r="H131" s="107">
        <v>-460</v>
      </c>
      <c r="I131" s="107">
        <v>-453</v>
      </c>
      <c r="J131" s="107">
        <v>-435</v>
      </c>
      <c r="K131" s="107">
        <v>-435</v>
      </c>
      <c r="L131" s="107">
        <v>-430</v>
      </c>
      <c r="M131" s="107">
        <v>-430</v>
      </c>
      <c r="N131" s="107">
        <v>-420</v>
      </c>
      <c r="O131" s="107">
        <v>-415</v>
      </c>
      <c r="P131" s="107">
        <v>-410</v>
      </c>
      <c r="Q131" s="107">
        <v>-405</v>
      </c>
      <c r="R131" s="107">
        <v>-395</v>
      </c>
      <c r="S131" s="107">
        <v>-390</v>
      </c>
      <c r="T131" s="107">
        <v>-380</v>
      </c>
      <c r="U131" s="107">
        <v>-380</v>
      </c>
      <c r="V131" s="107">
        <v>-375</v>
      </c>
      <c r="W131" s="107">
        <v>-375</v>
      </c>
      <c r="X131" s="107">
        <v>-370</v>
      </c>
      <c r="Y131" s="107">
        <v>-370</v>
      </c>
      <c r="Z131" s="107">
        <v>-365</v>
      </c>
      <c r="AA131" s="107">
        <v>-360</v>
      </c>
      <c r="AB131" s="107">
        <v>-355</v>
      </c>
      <c r="AC131" s="107">
        <v>-345</v>
      </c>
      <c r="AD131" s="107">
        <v>-345</v>
      </c>
      <c r="AE131" s="107">
        <v>-340</v>
      </c>
      <c r="AF131" s="107">
        <v>-340</v>
      </c>
      <c r="AG131" s="107">
        <v>-335</v>
      </c>
      <c r="AH131" s="107">
        <v>-335</v>
      </c>
      <c r="AI131" s="107">
        <v>-335</v>
      </c>
      <c r="AJ131" s="107">
        <v>-335</v>
      </c>
      <c r="AK131" s="107">
        <v>-325</v>
      </c>
      <c r="AL131" s="107">
        <v>-325</v>
      </c>
      <c r="AM131" s="107">
        <v>-325</v>
      </c>
      <c r="AN131" s="107">
        <v>-325</v>
      </c>
      <c r="AO131" s="107">
        <v>-325</v>
      </c>
      <c r="AP131" s="107">
        <v>-320</v>
      </c>
      <c r="AQ131" s="107">
        <v>-320</v>
      </c>
      <c r="AR131" s="107">
        <v>-320</v>
      </c>
      <c r="AS131" s="107">
        <v>-320</v>
      </c>
      <c r="AT131" s="107">
        <v>-315</v>
      </c>
      <c r="AU131" s="107">
        <v>-315</v>
      </c>
      <c r="AV131" s="107">
        <v>-310</v>
      </c>
      <c r="AW131" s="107">
        <v>-310</v>
      </c>
      <c r="AX131" s="107">
        <v>-310</v>
      </c>
      <c r="AY131" s="107">
        <v>-310</v>
      </c>
      <c r="AZ131" s="107">
        <v>-305</v>
      </c>
      <c r="BA131" s="107">
        <v>-305</v>
      </c>
      <c r="BB131" s="107">
        <v>-305</v>
      </c>
      <c r="BC131" s="107">
        <v>-300</v>
      </c>
      <c r="BD131" s="107">
        <v>-300</v>
      </c>
      <c r="BE131" s="107">
        <v>-295</v>
      </c>
      <c r="BF131" s="107">
        <v>-295</v>
      </c>
      <c r="BG131" s="107">
        <v>-285</v>
      </c>
      <c r="BH131" s="107">
        <v>-280</v>
      </c>
      <c r="BI131" s="107">
        <v>-275</v>
      </c>
      <c r="BJ131" s="107">
        <v>-270</v>
      </c>
      <c r="BK131" s="107">
        <v>-270</v>
      </c>
      <c r="BL131" s="107">
        <v>-270</v>
      </c>
      <c r="BM131" s="107">
        <v>-260</v>
      </c>
      <c r="BN131" s="107">
        <v>-260</v>
      </c>
      <c r="BO131" s="107">
        <v>-255</v>
      </c>
      <c r="BP131" s="107">
        <v>-255</v>
      </c>
      <c r="BQ131" s="107">
        <v>-250</v>
      </c>
      <c r="BR131" s="107">
        <v>-245</v>
      </c>
      <c r="BS131" s="107">
        <v>-245</v>
      </c>
      <c r="BT131" s="107">
        <v>-235</v>
      </c>
      <c r="BU131" s="107">
        <v>-235</v>
      </c>
      <c r="BV131" s="107">
        <v>-230</v>
      </c>
      <c r="BW131" s="107">
        <v>-230</v>
      </c>
      <c r="BX131" s="107">
        <v>-225</v>
      </c>
      <c r="BY131" s="107">
        <v>-225</v>
      </c>
      <c r="BZ131" s="107">
        <v>-220</v>
      </c>
      <c r="CA131" s="107">
        <v>-220</v>
      </c>
      <c r="CB131" s="107">
        <v>-215</v>
      </c>
      <c r="CC131" s="107">
        <v>-200</v>
      </c>
      <c r="CD131" s="107">
        <v>-200</v>
      </c>
      <c r="CE131" s="107">
        <v>-200</v>
      </c>
      <c r="CF131" s="107">
        <v>-195</v>
      </c>
      <c r="CG131" s="107">
        <v>-190</v>
      </c>
      <c r="CH131" s="107">
        <v>-185</v>
      </c>
      <c r="CI131" s="107">
        <v>-180</v>
      </c>
      <c r="CJ131" s="107">
        <v>-175</v>
      </c>
      <c r="CK131" s="107">
        <v>-170</v>
      </c>
      <c r="CL131" s="107">
        <v>-155</v>
      </c>
      <c r="CM131" s="107">
        <v>-155</v>
      </c>
      <c r="CN131" s="107">
        <v>-145</v>
      </c>
      <c r="CO131" s="107">
        <v>-135</v>
      </c>
      <c r="CP131" s="107">
        <v>-125</v>
      </c>
      <c r="CQ131" s="107">
        <v>-125</v>
      </c>
      <c r="CR131" s="107">
        <v>-120</v>
      </c>
      <c r="CS131" s="107">
        <v>-115</v>
      </c>
      <c r="CT131" s="107">
        <v>-110</v>
      </c>
      <c r="CU131" s="107">
        <v>-105</v>
      </c>
      <c r="CV131" s="107">
        <v>-105</v>
      </c>
      <c r="CW131" s="107">
        <v>-100</v>
      </c>
      <c r="CX131" s="107">
        <v>-93</v>
      </c>
      <c r="CY131" s="107">
        <v>-90</v>
      </c>
      <c r="CZ131" s="107">
        <v>-90</v>
      </c>
      <c r="DA131" s="107">
        <v>-90</v>
      </c>
      <c r="DB131" s="107">
        <v>-85</v>
      </c>
      <c r="DC131" s="107">
        <v>-70</v>
      </c>
      <c r="DD131" s="107">
        <v>-70</v>
      </c>
      <c r="DE131" s="107">
        <v>-70</v>
      </c>
      <c r="DF131" s="107">
        <v>-60</v>
      </c>
      <c r="DG131" s="107">
        <v>-55</v>
      </c>
      <c r="DH131" s="107">
        <v>-55</v>
      </c>
      <c r="DI131" s="107">
        <v>-55</v>
      </c>
      <c r="DJ131" s="107">
        <v>-50</v>
      </c>
      <c r="DK131" s="107">
        <v>-40</v>
      </c>
      <c r="DL131" s="107">
        <v>-40</v>
      </c>
      <c r="DM131" s="107">
        <v>-40</v>
      </c>
      <c r="DN131" s="107">
        <v>-40</v>
      </c>
      <c r="DO131" s="107">
        <v>-35</v>
      </c>
      <c r="DP131" s="107">
        <v>-30</v>
      </c>
      <c r="DQ131" s="107">
        <v>-30</v>
      </c>
      <c r="DR131" s="107">
        <v>-30</v>
      </c>
      <c r="DS131" s="107">
        <v>-25</v>
      </c>
      <c r="DT131" s="107">
        <v>-20</v>
      </c>
      <c r="DU131" s="107">
        <v>-20</v>
      </c>
      <c r="DV131" s="107">
        <v>-15</v>
      </c>
      <c r="DW131" s="107">
        <v>-15</v>
      </c>
      <c r="DX131" s="107">
        <v>-10</v>
      </c>
      <c r="DY131" s="107">
        <v>-10</v>
      </c>
      <c r="DZ131" s="107">
        <v>0</v>
      </c>
      <c r="EA131" s="106">
        <v>0</v>
      </c>
      <c r="EB131" s="107">
        <v>5</v>
      </c>
      <c r="EC131" s="107">
        <v>10</v>
      </c>
      <c r="ED131" s="107">
        <v>15</v>
      </c>
      <c r="EE131" s="107">
        <v>20</v>
      </c>
      <c r="EF131" s="107">
        <v>20</v>
      </c>
      <c r="EG131" s="107">
        <v>20</v>
      </c>
      <c r="EH131" s="107">
        <v>20</v>
      </c>
      <c r="EI131" s="107">
        <v>25</v>
      </c>
      <c r="EJ131" s="107">
        <v>35</v>
      </c>
      <c r="EK131" s="107">
        <v>35</v>
      </c>
      <c r="EL131" s="107">
        <v>35</v>
      </c>
      <c r="EM131" s="107">
        <v>40</v>
      </c>
      <c r="EN131" s="107">
        <v>40</v>
      </c>
      <c r="EO131" s="107">
        <v>42</v>
      </c>
      <c r="EP131" s="107">
        <v>45</v>
      </c>
      <c r="EQ131" s="107">
        <v>50</v>
      </c>
      <c r="ER131" s="107">
        <v>50</v>
      </c>
      <c r="ES131" s="107">
        <v>55</v>
      </c>
      <c r="ET131" s="107">
        <v>55</v>
      </c>
      <c r="EU131" s="107">
        <v>60</v>
      </c>
      <c r="EV131" s="107">
        <v>62</v>
      </c>
      <c r="EW131" s="107">
        <v>70</v>
      </c>
      <c r="EX131" s="107">
        <v>70</v>
      </c>
      <c r="EY131" s="107">
        <v>75</v>
      </c>
      <c r="EZ131" s="107">
        <v>75</v>
      </c>
      <c r="FA131" s="107">
        <v>80</v>
      </c>
      <c r="FB131" s="107">
        <v>100</v>
      </c>
      <c r="FC131" s="107">
        <v>105</v>
      </c>
      <c r="FD131" s="107">
        <v>110</v>
      </c>
      <c r="FE131" s="107">
        <v>120</v>
      </c>
      <c r="FF131" s="107">
        <v>126</v>
      </c>
      <c r="FG131" s="107">
        <v>130</v>
      </c>
      <c r="FH131" s="107">
        <v>135</v>
      </c>
      <c r="FI131" s="107">
        <v>140</v>
      </c>
      <c r="FJ131" s="107">
        <v>170</v>
      </c>
      <c r="FK131" s="107">
        <v>180</v>
      </c>
      <c r="FL131" s="107">
        <v>199</v>
      </c>
      <c r="FM131" s="107">
        <v>215</v>
      </c>
      <c r="FN131" s="107">
        <v>229</v>
      </c>
      <c r="FO131" s="107">
        <v>235</v>
      </c>
      <c r="FP131" s="103">
        <v>320</v>
      </c>
    </row>
    <row r="132" spans="1:172">
      <c r="A132" s="104">
        <v>131</v>
      </c>
      <c r="B132" s="107">
        <v>-844</v>
      </c>
      <c r="C132" s="107">
        <v>-783</v>
      </c>
      <c r="D132" s="107">
        <v>-565</v>
      </c>
      <c r="E132" s="107">
        <v>-564</v>
      </c>
      <c r="F132" s="107">
        <v>-563</v>
      </c>
      <c r="G132" s="107">
        <v>-545</v>
      </c>
      <c r="H132" s="107">
        <v>-465</v>
      </c>
      <c r="I132" s="107">
        <v>-458</v>
      </c>
      <c r="J132" s="107">
        <v>-440</v>
      </c>
      <c r="K132" s="107">
        <v>-440</v>
      </c>
      <c r="L132" s="107">
        <v>-435</v>
      </c>
      <c r="M132" s="107">
        <v>-435</v>
      </c>
      <c r="N132" s="107">
        <v>-425</v>
      </c>
      <c r="O132" s="107">
        <v>-420</v>
      </c>
      <c r="P132" s="107">
        <v>-415</v>
      </c>
      <c r="Q132" s="107">
        <v>-410</v>
      </c>
      <c r="R132" s="107">
        <v>-400</v>
      </c>
      <c r="S132" s="107">
        <v>-395</v>
      </c>
      <c r="T132" s="107">
        <v>-385</v>
      </c>
      <c r="U132" s="107">
        <v>-385</v>
      </c>
      <c r="V132" s="107">
        <v>-380</v>
      </c>
      <c r="W132" s="107">
        <v>-380</v>
      </c>
      <c r="X132" s="107">
        <v>-375</v>
      </c>
      <c r="Y132" s="107">
        <v>-375</v>
      </c>
      <c r="Z132" s="107">
        <v>-370</v>
      </c>
      <c r="AA132" s="107">
        <v>-365</v>
      </c>
      <c r="AB132" s="107">
        <v>-360</v>
      </c>
      <c r="AC132" s="107">
        <v>-350</v>
      </c>
      <c r="AD132" s="107">
        <v>-350</v>
      </c>
      <c r="AE132" s="107">
        <v>-345</v>
      </c>
      <c r="AF132" s="107">
        <v>-345</v>
      </c>
      <c r="AG132" s="107">
        <v>-340</v>
      </c>
      <c r="AH132" s="107">
        <v>-340</v>
      </c>
      <c r="AI132" s="107">
        <v>-340</v>
      </c>
      <c r="AJ132" s="107">
        <v>-340</v>
      </c>
      <c r="AK132" s="107">
        <v>-330</v>
      </c>
      <c r="AL132" s="107">
        <v>-330</v>
      </c>
      <c r="AM132" s="107">
        <v>-330</v>
      </c>
      <c r="AN132" s="107">
        <v>-330</v>
      </c>
      <c r="AO132" s="107">
        <v>-330</v>
      </c>
      <c r="AP132" s="107">
        <v>-325</v>
      </c>
      <c r="AQ132" s="107">
        <v>-325</v>
      </c>
      <c r="AR132" s="107">
        <v>-325</v>
      </c>
      <c r="AS132" s="107">
        <v>-325</v>
      </c>
      <c r="AT132" s="107">
        <v>-320</v>
      </c>
      <c r="AU132" s="107">
        <v>-320</v>
      </c>
      <c r="AV132" s="107">
        <v>-315</v>
      </c>
      <c r="AW132" s="107">
        <v>-315</v>
      </c>
      <c r="AX132" s="107">
        <v>-315</v>
      </c>
      <c r="AY132" s="107">
        <v>-315</v>
      </c>
      <c r="AZ132" s="107">
        <v>-310</v>
      </c>
      <c r="BA132" s="107">
        <v>-310</v>
      </c>
      <c r="BB132" s="107">
        <v>-310</v>
      </c>
      <c r="BC132" s="107">
        <v>-305</v>
      </c>
      <c r="BD132" s="107">
        <v>-305</v>
      </c>
      <c r="BE132" s="107">
        <v>-300</v>
      </c>
      <c r="BF132" s="107">
        <v>-300</v>
      </c>
      <c r="BG132" s="107">
        <v>-290</v>
      </c>
      <c r="BH132" s="107">
        <v>-285</v>
      </c>
      <c r="BI132" s="107">
        <v>-280</v>
      </c>
      <c r="BJ132" s="107">
        <v>-275</v>
      </c>
      <c r="BK132" s="107">
        <v>-275</v>
      </c>
      <c r="BL132" s="107">
        <v>-275</v>
      </c>
      <c r="BM132" s="107">
        <v>-265</v>
      </c>
      <c r="BN132" s="107">
        <v>-265</v>
      </c>
      <c r="BO132" s="107">
        <v>-260</v>
      </c>
      <c r="BP132" s="107">
        <v>-260</v>
      </c>
      <c r="BQ132" s="107">
        <v>-255</v>
      </c>
      <c r="BR132" s="107">
        <v>-250</v>
      </c>
      <c r="BS132" s="107">
        <v>-250</v>
      </c>
      <c r="BT132" s="107">
        <v>-240</v>
      </c>
      <c r="BU132" s="107">
        <v>-240</v>
      </c>
      <c r="BV132" s="107">
        <v>-235</v>
      </c>
      <c r="BW132" s="107">
        <v>-235</v>
      </c>
      <c r="BX132" s="107">
        <v>-230</v>
      </c>
      <c r="BY132" s="107">
        <v>-230</v>
      </c>
      <c r="BZ132" s="107">
        <v>-225</v>
      </c>
      <c r="CA132" s="107">
        <v>-225</v>
      </c>
      <c r="CB132" s="107">
        <v>-220</v>
      </c>
      <c r="CC132" s="107">
        <v>-205</v>
      </c>
      <c r="CD132" s="107">
        <v>-205</v>
      </c>
      <c r="CE132" s="107">
        <v>-205</v>
      </c>
      <c r="CF132" s="107">
        <v>-200</v>
      </c>
      <c r="CG132" s="107">
        <v>-195</v>
      </c>
      <c r="CH132" s="107">
        <v>-190</v>
      </c>
      <c r="CI132" s="107">
        <v>-185</v>
      </c>
      <c r="CJ132" s="107">
        <v>-180</v>
      </c>
      <c r="CK132" s="107">
        <v>-175</v>
      </c>
      <c r="CL132" s="107">
        <v>-160</v>
      </c>
      <c r="CM132" s="107">
        <v>-160</v>
      </c>
      <c r="CN132" s="107">
        <v>-150</v>
      </c>
      <c r="CO132" s="107">
        <v>-140</v>
      </c>
      <c r="CP132" s="107">
        <v>-130</v>
      </c>
      <c r="CQ132" s="107">
        <v>-130</v>
      </c>
      <c r="CR132" s="107">
        <v>-125</v>
      </c>
      <c r="CS132" s="107">
        <v>-120</v>
      </c>
      <c r="CT132" s="107">
        <v>-115</v>
      </c>
      <c r="CU132" s="107">
        <v>-110</v>
      </c>
      <c r="CV132" s="107">
        <v>-110</v>
      </c>
      <c r="CW132" s="107">
        <v>-105</v>
      </c>
      <c r="CX132" s="107">
        <v>-98</v>
      </c>
      <c r="CY132" s="107">
        <v>-95</v>
      </c>
      <c r="CZ132" s="107">
        <v>-95</v>
      </c>
      <c r="DA132" s="107">
        <v>-95</v>
      </c>
      <c r="DB132" s="107">
        <v>-90</v>
      </c>
      <c r="DC132" s="107">
        <v>-75</v>
      </c>
      <c r="DD132" s="107">
        <v>-75</v>
      </c>
      <c r="DE132" s="107">
        <v>-75</v>
      </c>
      <c r="DF132" s="107">
        <v>-65</v>
      </c>
      <c r="DG132" s="107">
        <v>-60</v>
      </c>
      <c r="DH132" s="107">
        <v>-60</v>
      </c>
      <c r="DI132" s="107">
        <v>-60</v>
      </c>
      <c r="DJ132" s="107">
        <v>-55</v>
      </c>
      <c r="DK132" s="107">
        <v>-45</v>
      </c>
      <c r="DL132" s="107">
        <v>-45</v>
      </c>
      <c r="DM132" s="107">
        <v>-45</v>
      </c>
      <c r="DN132" s="107">
        <v>-45</v>
      </c>
      <c r="DO132" s="107">
        <v>-40</v>
      </c>
      <c r="DP132" s="107">
        <v>-35</v>
      </c>
      <c r="DQ132" s="107">
        <v>-35</v>
      </c>
      <c r="DR132" s="107">
        <v>-35</v>
      </c>
      <c r="DS132" s="107">
        <v>-30</v>
      </c>
      <c r="DT132" s="107">
        <v>-25</v>
      </c>
      <c r="DU132" s="107">
        <v>-25</v>
      </c>
      <c r="DV132" s="107">
        <v>-20</v>
      </c>
      <c r="DW132" s="107">
        <v>-20</v>
      </c>
      <c r="DX132" s="107">
        <v>-15</v>
      </c>
      <c r="DY132" s="107">
        <v>-15</v>
      </c>
      <c r="DZ132" s="107">
        <v>-5</v>
      </c>
      <c r="EA132" s="107">
        <v>-5</v>
      </c>
      <c r="EB132" s="106">
        <v>0</v>
      </c>
      <c r="EC132" s="107">
        <v>5</v>
      </c>
      <c r="ED132" s="107">
        <v>10</v>
      </c>
      <c r="EE132" s="107">
        <v>15</v>
      </c>
      <c r="EF132" s="107">
        <v>15</v>
      </c>
      <c r="EG132" s="107">
        <v>15</v>
      </c>
      <c r="EH132" s="107">
        <v>15</v>
      </c>
      <c r="EI132" s="107">
        <v>20</v>
      </c>
      <c r="EJ132" s="107">
        <v>30</v>
      </c>
      <c r="EK132" s="107">
        <v>30</v>
      </c>
      <c r="EL132" s="107">
        <v>30</v>
      </c>
      <c r="EM132" s="107">
        <v>35</v>
      </c>
      <c r="EN132" s="107">
        <v>35</v>
      </c>
      <c r="EO132" s="107">
        <v>37</v>
      </c>
      <c r="EP132" s="107">
        <v>40</v>
      </c>
      <c r="EQ132" s="107">
        <v>45</v>
      </c>
      <c r="ER132" s="107">
        <v>45</v>
      </c>
      <c r="ES132" s="107">
        <v>50</v>
      </c>
      <c r="ET132" s="107">
        <v>50</v>
      </c>
      <c r="EU132" s="107">
        <v>55</v>
      </c>
      <c r="EV132" s="107">
        <v>57</v>
      </c>
      <c r="EW132" s="107">
        <v>65</v>
      </c>
      <c r="EX132" s="107">
        <v>65</v>
      </c>
      <c r="EY132" s="107">
        <v>70</v>
      </c>
      <c r="EZ132" s="107">
        <v>70</v>
      </c>
      <c r="FA132" s="107">
        <v>75</v>
      </c>
      <c r="FB132" s="107">
        <v>95</v>
      </c>
      <c r="FC132" s="107">
        <v>100</v>
      </c>
      <c r="FD132" s="107">
        <v>105</v>
      </c>
      <c r="FE132" s="107">
        <v>115</v>
      </c>
      <c r="FF132" s="107">
        <v>121</v>
      </c>
      <c r="FG132" s="107">
        <v>125</v>
      </c>
      <c r="FH132" s="107">
        <v>130</v>
      </c>
      <c r="FI132" s="107">
        <v>135</v>
      </c>
      <c r="FJ132" s="107">
        <v>165</v>
      </c>
      <c r="FK132" s="107">
        <v>175</v>
      </c>
      <c r="FL132" s="107">
        <v>194</v>
      </c>
      <c r="FM132" s="107">
        <v>210</v>
      </c>
      <c r="FN132" s="107">
        <v>224</v>
      </c>
      <c r="FO132" s="107">
        <v>230</v>
      </c>
      <c r="FP132" s="103">
        <v>315</v>
      </c>
    </row>
    <row r="133" spans="1:172">
      <c r="A133" s="104">
        <v>132</v>
      </c>
      <c r="B133" s="107">
        <v>-849</v>
      </c>
      <c r="C133" s="107">
        <v>-788</v>
      </c>
      <c r="D133" s="107">
        <v>-570</v>
      </c>
      <c r="E133" s="107">
        <v>-569</v>
      </c>
      <c r="F133" s="107">
        <v>-568</v>
      </c>
      <c r="G133" s="107">
        <v>-550</v>
      </c>
      <c r="H133" s="107">
        <v>-470</v>
      </c>
      <c r="I133" s="107">
        <v>-463</v>
      </c>
      <c r="J133" s="107">
        <v>-445</v>
      </c>
      <c r="K133" s="107">
        <v>-445</v>
      </c>
      <c r="L133" s="107">
        <v>-440</v>
      </c>
      <c r="M133" s="107">
        <v>-440</v>
      </c>
      <c r="N133" s="107">
        <v>-430</v>
      </c>
      <c r="O133" s="107">
        <v>-425</v>
      </c>
      <c r="P133" s="107">
        <v>-420</v>
      </c>
      <c r="Q133" s="107">
        <v>-415</v>
      </c>
      <c r="R133" s="107">
        <v>-405</v>
      </c>
      <c r="S133" s="107">
        <v>-400</v>
      </c>
      <c r="T133" s="107">
        <v>-390</v>
      </c>
      <c r="U133" s="107">
        <v>-390</v>
      </c>
      <c r="V133" s="107">
        <v>-385</v>
      </c>
      <c r="W133" s="107">
        <v>-385</v>
      </c>
      <c r="X133" s="107">
        <v>-380</v>
      </c>
      <c r="Y133" s="107">
        <v>-380</v>
      </c>
      <c r="Z133" s="107">
        <v>-375</v>
      </c>
      <c r="AA133" s="107">
        <v>-370</v>
      </c>
      <c r="AB133" s="107">
        <v>-365</v>
      </c>
      <c r="AC133" s="107">
        <v>-355</v>
      </c>
      <c r="AD133" s="107">
        <v>-355</v>
      </c>
      <c r="AE133" s="107">
        <v>-350</v>
      </c>
      <c r="AF133" s="107">
        <v>-350</v>
      </c>
      <c r="AG133" s="107">
        <v>-345</v>
      </c>
      <c r="AH133" s="107">
        <v>-345</v>
      </c>
      <c r="AI133" s="107">
        <v>-345</v>
      </c>
      <c r="AJ133" s="107">
        <v>-345</v>
      </c>
      <c r="AK133" s="107">
        <v>-335</v>
      </c>
      <c r="AL133" s="107">
        <v>-335</v>
      </c>
      <c r="AM133" s="107">
        <v>-335</v>
      </c>
      <c r="AN133" s="107">
        <v>-335</v>
      </c>
      <c r="AO133" s="107">
        <v>-335</v>
      </c>
      <c r="AP133" s="107">
        <v>-330</v>
      </c>
      <c r="AQ133" s="107">
        <v>-330</v>
      </c>
      <c r="AR133" s="107">
        <v>-330</v>
      </c>
      <c r="AS133" s="107">
        <v>-330</v>
      </c>
      <c r="AT133" s="107">
        <v>-325</v>
      </c>
      <c r="AU133" s="107">
        <v>-325</v>
      </c>
      <c r="AV133" s="107">
        <v>-320</v>
      </c>
      <c r="AW133" s="107">
        <v>-320</v>
      </c>
      <c r="AX133" s="107">
        <v>-320</v>
      </c>
      <c r="AY133" s="107">
        <v>-320</v>
      </c>
      <c r="AZ133" s="107">
        <v>-315</v>
      </c>
      <c r="BA133" s="107">
        <v>-315</v>
      </c>
      <c r="BB133" s="107">
        <v>-315</v>
      </c>
      <c r="BC133" s="107">
        <v>-310</v>
      </c>
      <c r="BD133" s="107">
        <v>-310</v>
      </c>
      <c r="BE133" s="107">
        <v>-305</v>
      </c>
      <c r="BF133" s="107">
        <v>-305</v>
      </c>
      <c r="BG133" s="107">
        <v>-295</v>
      </c>
      <c r="BH133" s="107">
        <v>-290</v>
      </c>
      <c r="BI133" s="107">
        <v>-285</v>
      </c>
      <c r="BJ133" s="107">
        <v>-280</v>
      </c>
      <c r="BK133" s="107">
        <v>-280</v>
      </c>
      <c r="BL133" s="107">
        <v>-280</v>
      </c>
      <c r="BM133" s="107">
        <v>-270</v>
      </c>
      <c r="BN133" s="107">
        <v>-270</v>
      </c>
      <c r="BO133" s="107">
        <v>-265</v>
      </c>
      <c r="BP133" s="107">
        <v>-265</v>
      </c>
      <c r="BQ133" s="107">
        <v>-260</v>
      </c>
      <c r="BR133" s="107">
        <v>-255</v>
      </c>
      <c r="BS133" s="107">
        <v>-255</v>
      </c>
      <c r="BT133" s="107">
        <v>-245</v>
      </c>
      <c r="BU133" s="107">
        <v>-245</v>
      </c>
      <c r="BV133" s="107">
        <v>-240</v>
      </c>
      <c r="BW133" s="107">
        <v>-240</v>
      </c>
      <c r="BX133" s="107">
        <v>-235</v>
      </c>
      <c r="BY133" s="107">
        <v>-235</v>
      </c>
      <c r="BZ133" s="107">
        <v>-230</v>
      </c>
      <c r="CA133" s="107">
        <v>-230</v>
      </c>
      <c r="CB133" s="107">
        <v>-225</v>
      </c>
      <c r="CC133" s="107">
        <v>-210</v>
      </c>
      <c r="CD133" s="107">
        <v>-210</v>
      </c>
      <c r="CE133" s="107">
        <v>-210</v>
      </c>
      <c r="CF133" s="107">
        <v>-205</v>
      </c>
      <c r="CG133" s="107">
        <v>-200</v>
      </c>
      <c r="CH133" s="107">
        <v>-195</v>
      </c>
      <c r="CI133" s="107">
        <v>-190</v>
      </c>
      <c r="CJ133" s="107">
        <v>-185</v>
      </c>
      <c r="CK133" s="107">
        <v>-180</v>
      </c>
      <c r="CL133" s="107">
        <v>-165</v>
      </c>
      <c r="CM133" s="107">
        <v>-165</v>
      </c>
      <c r="CN133" s="107">
        <v>-155</v>
      </c>
      <c r="CO133" s="107">
        <v>-145</v>
      </c>
      <c r="CP133" s="107">
        <v>-135</v>
      </c>
      <c r="CQ133" s="107">
        <v>-135</v>
      </c>
      <c r="CR133" s="107">
        <v>-130</v>
      </c>
      <c r="CS133" s="107">
        <v>-125</v>
      </c>
      <c r="CT133" s="107">
        <v>-120</v>
      </c>
      <c r="CU133" s="107">
        <v>-115</v>
      </c>
      <c r="CV133" s="107">
        <v>-115</v>
      </c>
      <c r="CW133" s="107">
        <v>-110</v>
      </c>
      <c r="CX133" s="107">
        <v>-103</v>
      </c>
      <c r="CY133" s="107">
        <v>-100</v>
      </c>
      <c r="CZ133" s="107">
        <v>-100</v>
      </c>
      <c r="DA133" s="107">
        <v>-100</v>
      </c>
      <c r="DB133" s="107">
        <v>-95</v>
      </c>
      <c r="DC133" s="107">
        <v>-80</v>
      </c>
      <c r="DD133" s="107">
        <v>-80</v>
      </c>
      <c r="DE133" s="107">
        <v>-80</v>
      </c>
      <c r="DF133" s="107">
        <v>-70</v>
      </c>
      <c r="DG133" s="107">
        <v>-65</v>
      </c>
      <c r="DH133" s="107">
        <v>-65</v>
      </c>
      <c r="DI133" s="107">
        <v>-65</v>
      </c>
      <c r="DJ133" s="107">
        <v>-60</v>
      </c>
      <c r="DK133" s="107">
        <v>-50</v>
      </c>
      <c r="DL133" s="107">
        <v>-50</v>
      </c>
      <c r="DM133" s="107">
        <v>-50</v>
      </c>
      <c r="DN133" s="107">
        <v>-50</v>
      </c>
      <c r="DO133" s="107">
        <v>-45</v>
      </c>
      <c r="DP133" s="107">
        <v>-40</v>
      </c>
      <c r="DQ133" s="107">
        <v>-40</v>
      </c>
      <c r="DR133" s="107">
        <v>-40</v>
      </c>
      <c r="DS133" s="107">
        <v>-35</v>
      </c>
      <c r="DT133" s="107">
        <v>-30</v>
      </c>
      <c r="DU133" s="107">
        <v>-30</v>
      </c>
      <c r="DV133" s="107">
        <v>-25</v>
      </c>
      <c r="DW133" s="107">
        <v>-25</v>
      </c>
      <c r="DX133" s="107">
        <v>-20</v>
      </c>
      <c r="DY133" s="107">
        <v>-20</v>
      </c>
      <c r="DZ133" s="107">
        <v>-10</v>
      </c>
      <c r="EA133" s="107">
        <v>-10</v>
      </c>
      <c r="EB133" s="107">
        <v>-5</v>
      </c>
      <c r="EC133" s="106">
        <v>0</v>
      </c>
      <c r="ED133" s="107">
        <v>5</v>
      </c>
      <c r="EE133" s="107">
        <v>10</v>
      </c>
      <c r="EF133" s="107">
        <v>10</v>
      </c>
      <c r="EG133" s="107">
        <v>10</v>
      </c>
      <c r="EH133" s="107">
        <v>10</v>
      </c>
      <c r="EI133" s="107">
        <v>15</v>
      </c>
      <c r="EJ133" s="107">
        <v>25</v>
      </c>
      <c r="EK133" s="107">
        <v>25</v>
      </c>
      <c r="EL133" s="107">
        <v>25</v>
      </c>
      <c r="EM133" s="107">
        <v>30</v>
      </c>
      <c r="EN133" s="107">
        <v>30</v>
      </c>
      <c r="EO133" s="107">
        <v>32</v>
      </c>
      <c r="EP133" s="107">
        <v>35</v>
      </c>
      <c r="EQ133" s="107">
        <v>40</v>
      </c>
      <c r="ER133" s="107">
        <v>40</v>
      </c>
      <c r="ES133" s="107">
        <v>45</v>
      </c>
      <c r="ET133" s="107">
        <v>45</v>
      </c>
      <c r="EU133" s="107">
        <v>50</v>
      </c>
      <c r="EV133" s="107">
        <v>52</v>
      </c>
      <c r="EW133" s="107">
        <v>60</v>
      </c>
      <c r="EX133" s="107">
        <v>60</v>
      </c>
      <c r="EY133" s="107">
        <v>65</v>
      </c>
      <c r="EZ133" s="107">
        <v>65</v>
      </c>
      <c r="FA133" s="107">
        <v>70</v>
      </c>
      <c r="FB133" s="107">
        <v>90</v>
      </c>
      <c r="FC133" s="107">
        <v>95</v>
      </c>
      <c r="FD133" s="107">
        <v>100</v>
      </c>
      <c r="FE133" s="107">
        <v>110</v>
      </c>
      <c r="FF133" s="107">
        <v>116</v>
      </c>
      <c r="FG133" s="107">
        <v>120</v>
      </c>
      <c r="FH133" s="107">
        <v>125</v>
      </c>
      <c r="FI133" s="107">
        <v>130</v>
      </c>
      <c r="FJ133" s="107">
        <v>160</v>
      </c>
      <c r="FK133" s="107">
        <v>170</v>
      </c>
      <c r="FL133" s="107">
        <v>189</v>
      </c>
      <c r="FM133" s="107">
        <v>205</v>
      </c>
      <c r="FN133" s="107">
        <v>219</v>
      </c>
      <c r="FO133" s="107">
        <v>225</v>
      </c>
      <c r="FP133" s="103">
        <v>310</v>
      </c>
    </row>
    <row r="134" spans="1:172">
      <c r="A134" s="104">
        <v>133</v>
      </c>
      <c r="B134" s="107">
        <v>-854</v>
      </c>
      <c r="C134" s="107">
        <v>-793</v>
      </c>
      <c r="D134" s="107">
        <v>-575</v>
      </c>
      <c r="E134" s="107">
        <v>-574</v>
      </c>
      <c r="F134" s="107">
        <v>-573</v>
      </c>
      <c r="G134" s="107">
        <v>-555</v>
      </c>
      <c r="H134" s="107">
        <v>-475</v>
      </c>
      <c r="I134" s="107">
        <v>-468</v>
      </c>
      <c r="J134" s="107">
        <v>-450</v>
      </c>
      <c r="K134" s="107">
        <v>-450</v>
      </c>
      <c r="L134" s="107">
        <v>-445</v>
      </c>
      <c r="M134" s="107">
        <v>-445</v>
      </c>
      <c r="N134" s="107">
        <v>-435</v>
      </c>
      <c r="O134" s="107">
        <v>-430</v>
      </c>
      <c r="P134" s="107">
        <v>-425</v>
      </c>
      <c r="Q134" s="107">
        <v>-420</v>
      </c>
      <c r="R134" s="107">
        <v>-410</v>
      </c>
      <c r="S134" s="107">
        <v>-405</v>
      </c>
      <c r="T134" s="107">
        <v>-395</v>
      </c>
      <c r="U134" s="107">
        <v>-395</v>
      </c>
      <c r="V134" s="107">
        <v>-390</v>
      </c>
      <c r="W134" s="107">
        <v>-390</v>
      </c>
      <c r="X134" s="107">
        <v>-385</v>
      </c>
      <c r="Y134" s="107">
        <v>-385</v>
      </c>
      <c r="Z134" s="107">
        <v>-380</v>
      </c>
      <c r="AA134" s="107">
        <v>-375</v>
      </c>
      <c r="AB134" s="107">
        <v>-370</v>
      </c>
      <c r="AC134" s="107">
        <v>-360</v>
      </c>
      <c r="AD134" s="107">
        <v>-360</v>
      </c>
      <c r="AE134" s="107">
        <v>-355</v>
      </c>
      <c r="AF134" s="107">
        <v>-355</v>
      </c>
      <c r="AG134" s="107">
        <v>-350</v>
      </c>
      <c r="AH134" s="107">
        <v>-350</v>
      </c>
      <c r="AI134" s="107">
        <v>-350</v>
      </c>
      <c r="AJ134" s="107">
        <v>-350</v>
      </c>
      <c r="AK134" s="107">
        <v>-340</v>
      </c>
      <c r="AL134" s="107">
        <v>-340</v>
      </c>
      <c r="AM134" s="107">
        <v>-340</v>
      </c>
      <c r="AN134" s="107">
        <v>-340</v>
      </c>
      <c r="AO134" s="107">
        <v>-340</v>
      </c>
      <c r="AP134" s="107">
        <v>-335</v>
      </c>
      <c r="AQ134" s="107">
        <v>-335</v>
      </c>
      <c r="AR134" s="107">
        <v>-335</v>
      </c>
      <c r="AS134" s="107">
        <v>-335</v>
      </c>
      <c r="AT134" s="107">
        <v>-330</v>
      </c>
      <c r="AU134" s="107">
        <v>-330</v>
      </c>
      <c r="AV134" s="107">
        <v>-325</v>
      </c>
      <c r="AW134" s="107">
        <v>-325</v>
      </c>
      <c r="AX134" s="107">
        <v>-325</v>
      </c>
      <c r="AY134" s="107">
        <v>-325</v>
      </c>
      <c r="AZ134" s="107">
        <v>-320</v>
      </c>
      <c r="BA134" s="107">
        <v>-320</v>
      </c>
      <c r="BB134" s="107">
        <v>-320</v>
      </c>
      <c r="BC134" s="107">
        <v>-315</v>
      </c>
      <c r="BD134" s="107">
        <v>-315</v>
      </c>
      <c r="BE134" s="107">
        <v>-310</v>
      </c>
      <c r="BF134" s="107">
        <v>-310</v>
      </c>
      <c r="BG134" s="107">
        <v>-300</v>
      </c>
      <c r="BH134" s="107">
        <v>-295</v>
      </c>
      <c r="BI134" s="107">
        <v>-290</v>
      </c>
      <c r="BJ134" s="107">
        <v>-285</v>
      </c>
      <c r="BK134" s="107">
        <v>-285</v>
      </c>
      <c r="BL134" s="107">
        <v>-285</v>
      </c>
      <c r="BM134" s="107">
        <v>-275</v>
      </c>
      <c r="BN134" s="107">
        <v>-275</v>
      </c>
      <c r="BO134" s="107">
        <v>-270</v>
      </c>
      <c r="BP134" s="107">
        <v>-270</v>
      </c>
      <c r="BQ134" s="107">
        <v>-265</v>
      </c>
      <c r="BR134" s="107">
        <v>-260</v>
      </c>
      <c r="BS134" s="107">
        <v>-260</v>
      </c>
      <c r="BT134" s="107">
        <v>-250</v>
      </c>
      <c r="BU134" s="107">
        <v>-250</v>
      </c>
      <c r="BV134" s="107">
        <v>-245</v>
      </c>
      <c r="BW134" s="107">
        <v>-245</v>
      </c>
      <c r="BX134" s="107">
        <v>-240</v>
      </c>
      <c r="BY134" s="107">
        <v>-240</v>
      </c>
      <c r="BZ134" s="107">
        <v>-235</v>
      </c>
      <c r="CA134" s="107">
        <v>-235</v>
      </c>
      <c r="CB134" s="107">
        <v>-230</v>
      </c>
      <c r="CC134" s="107">
        <v>-215</v>
      </c>
      <c r="CD134" s="107">
        <v>-215</v>
      </c>
      <c r="CE134" s="107">
        <v>-215</v>
      </c>
      <c r="CF134" s="107">
        <v>-210</v>
      </c>
      <c r="CG134" s="107">
        <v>-205</v>
      </c>
      <c r="CH134" s="107">
        <v>-200</v>
      </c>
      <c r="CI134" s="107">
        <v>-195</v>
      </c>
      <c r="CJ134" s="107">
        <v>-190</v>
      </c>
      <c r="CK134" s="107">
        <v>-185</v>
      </c>
      <c r="CL134" s="107">
        <v>-170</v>
      </c>
      <c r="CM134" s="107">
        <v>-170</v>
      </c>
      <c r="CN134" s="107">
        <v>-160</v>
      </c>
      <c r="CO134" s="107">
        <v>-150</v>
      </c>
      <c r="CP134" s="107">
        <v>-140</v>
      </c>
      <c r="CQ134" s="107">
        <v>-140</v>
      </c>
      <c r="CR134" s="107">
        <v>-135</v>
      </c>
      <c r="CS134" s="107">
        <v>-130</v>
      </c>
      <c r="CT134" s="107">
        <v>-125</v>
      </c>
      <c r="CU134" s="107">
        <v>-120</v>
      </c>
      <c r="CV134" s="107">
        <v>-120</v>
      </c>
      <c r="CW134" s="107">
        <v>-115</v>
      </c>
      <c r="CX134" s="107">
        <v>-108</v>
      </c>
      <c r="CY134" s="107">
        <v>-105</v>
      </c>
      <c r="CZ134" s="107">
        <v>-105</v>
      </c>
      <c r="DA134" s="107">
        <v>-105</v>
      </c>
      <c r="DB134" s="107">
        <v>-100</v>
      </c>
      <c r="DC134" s="107">
        <v>-85</v>
      </c>
      <c r="DD134" s="107">
        <v>-85</v>
      </c>
      <c r="DE134" s="107">
        <v>-85</v>
      </c>
      <c r="DF134" s="107">
        <v>-75</v>
      </c>
      <c r="DG134" s="107">
        <v>-70</v>
      </c>
      <c r="DH134" s="107">
        <v>-70</v>
      </c>
      <c r="DI134" s="107">
        <v>-70</v>
      </c>
      <c r="DJ134" s="107">
        <v>-65</v>
      </c>
      <c r="DK134" s="107">
        <v>-55</v>
      </c>
      <c r="DL134" s="107">
        <v>-55</v>
      </c>
      <c r="DM134" s="107">
        <v>-55</v>
      </c>
      <c r="DN134" s="107">
        <v>-55</v>
      </c>
      <c r="DO134" s="107">
        <v>-50</v>
      </c>
      <c r="DP134" s="107">
        <v>-45</v>
      </c>
      <c r="DQ134" s="107">
        <v>-45</v>
      </c>
      <c r="DR134" s="107">
        <v>-45</v>
      </c>
      <c r="DS134" s="107">
        <v>-40</v>
      </c>
      <c r="DT134" s="107">
        <v>-35</v>
      </c>
      <c r="DU134" s="107">
        <v>-35</v>
      </c>
      <c r="DV134" s="107">
        <v>-30</v>
      </c>
      <c r="DW134" s="107">
        <v>-30</v>
      </c>
      <c r="DX134" s="107">
        <v>-25</v>
      </c>
      <c r="DY134" s="107">
        <v>-25</v>
      </c>
      <c r="DZ134" s="107">
        <v>-15</v>
      </c>
      <c r="EA134" s="107">
        <v>-15</v>
      </c>
      <c r="EB134" s="107">
        <v>-10</v>
      </c>
      <c r="EC134" s="107">
        <v>-5</v>
      </c>
      <c r="ED134" s="106">
        <v>0</v>
      </c>
      <c r="EE134" s="107">
        <v>5</v>
      </c>
      <c r="EF134" s="107">
        <v>5</v>
      </c>
      <c r="EG134" s="107">
        <v>5</v>
      </c>
      <c r="EH134" s="107">
        <v>5</v>
      </c>
      <c r="EI134" s="107">
        <v>10</v>
      </c>
      <c r="EJ134" s="107">
        <v>20</v>
      </c>
      <c r="EK134" s="107">
        <v>20</v>
      </c>
      <c r="EL134" s="107">
        <v>20</v>
      </c>
      <c r="EM134" s="107">
        <v>25</v>
      </c>
      <c r="EN134" s="107">
        <v>25</v>
      </c>
      <c r="EO134" s="107">
        <v>27</v>
      </c>
      <c r="EP134" s="107">
        <v>30</v>
      </c>
      <c r="EQ134" s="107">
        <v>35</v>
      </c>
      <c r="ER134" s="107">
        <v>35</v>
      </c>
      <c r="ES134" s="107">
        <v>40</v>
      </c>
      <c r="ET134" s="107">
        <v>40</v>
      </c>
      <c r="EU134" s="107">
        <v>45</v>
      </c>
      <c r="EV134" s="107">
        <v>47</v>
      </c>
      <c r="EW134" s="107">
        <v>55</v>
      </c>
      <c r="EX134" s="107">
        <v>55</v>
      </c>
      <c r="EY134" s="107">
        <v>60</v>
      </c>
      <c r="EZ134" s="107">
        <v>60</v>
      </c>
      <c r="FA134" s="107">
        <v>65</v>
      </c>
      <c r="FB134" s="107">
        <v>85</v>
      </c>
      <c r="FC134" s="107">
        <v>90</v>
      </c>
      <c r="FD134" s="107">
        <v>95</v>
      </c>
      <c r="FE134" s="107">
        <v>105</v>
      </c>
      <c r="FF134" s="107">
        <v>111</v>
      </c>
      <c r="FG134" s="107">
        <v>115</v>
      </c>
      <c r="FH134" s="107">
        <v>120</v>
      </c>
      <c r="FI134" s="107">
        <v>125</v>
      </c>
      <c r="FJ134" s="107">
        <v>155</v>
      </c>
      <c r="FK134" s="107">
        <v>165</v>
      </c>
      <c r="FL134" s="107">
        <v>184</v>
      </c>
      <c r="FM134" s="107">
        <v>200</v>
      </c>
      <c r="FN134" s="107">
        <v>214</v>
      </c>
      <c r="FO134" s="107">
        <v>220</v>
      </c>
      <c r="FP134" s="103">
        <v>305</v>
      </c>
    </row>
    <row r="135" spans="1:172">
      <c r="A135" s="104">
        <v>134</v>
      </c>
      <c r="B135" s="107">
        <v>-859</v>
      </c>
      <c r="C135" s="107">
        <v>-798</v>
      </c>
      <c r="D135" s="107">
        <v>-580</v>
      </c>
      <c r="E135" s="107">
        <v>-579</v>
      </c>
      <c r="F135" s="107">
        <v>-578</v>
      </c>
      <c r="G135" s="107">
        <v>-560</v>
      </c>
      <c r="H135" s="107">
        <v>-480</v>
      </c>
      <c r="I135" s="107">
        <v>-473</v>
      </c>
      <c r="J135" s="107">
        <v>-455</v>
      </c>
      <c r="K135" s="107">
        <v>-455</v>
      </c>
      <c r="L135" s="107">
        <v>-450</v>
      </c>
      <c r="M135" s="107">
        <v>-450</v>
      </c>
      <c r="N135" s="107">
        <v>-440</v>
      </c>
      <c r="O135" s="107">
        <v>-435</v>
      </c>
      <c r="P135" s="107">
        <v>-430</v>
      </c>
      <c r="Q135" s="107">
        <v>-425</v>
      </c>
      <c r="R135" s="107">
        <v>-415</v>
      </c>
      <c r="S135" s="107">
        <v>-410</v>
      </c>
      <c r="T135" s="107">
        <v>-400</v>
      </c>
      <c r="U135" s="107">
        <v>-400</v>
      </c>
      <c r="V135" s="107">
        <v>-395</v>
      </c>
      <c r="W135" s="107">
        <v>-395</v>
      </c>
      <c r="X135" s="107">
        <v>-390</v>
      </c>
      <c r="Y135" s="107">
        <v>-390</v>
      </c>
      <c r="Z135" s="107">
        <v>-385</v>
      </c>
      <c r="AA135" s="107">
        <v>-380</v>
      </c>
      <c r="AB135" s="107">
        <v>-375</v>
      </c>
      <c r="AC135" s="107">
        <v>-365</v>
      </c>
      <c r="AD135" s="107">
        <v>-365</v>
      </c>
      <c r="AE135" s="107">
        <v>-360</v>
      </c>
      <c r="AF135" s="107">
        <v>-360</v>
      </c>
      <c r="AG135" s="107">
        <v>-355</v>
      </c>
      <c r="AH135" s="107">
        <v>-355</v>
      </c>
      <c r="AI135" s="107">
        <v>-355</v>
      </c>
      <c r="AJ135" s="107">
        <v>-355</v>
      </c>
      <c r="AK135" s="107">
        <v>-345</v>
      </c>
      <c r="AL135" s="107">
        <v>-345</v>
      </c>
      <c r="AM135" s="107">
        <v>-345</v>
      </c>
      <c r="AN135" s="107">
        <v>-345</v>
      </c>
      <c r="AO135" s="107">
        <v>-345</v>
      </c>
      <c r="AP135" s="107">
        <v>-340</v>
      </c>
      <c r="AQ135" s="107">
        <v>-340</v>
      </c>
      <c r="AR135" s="107">
        <v>-340</v>
      </c>
      <c r="AS135" s="107">
        <v>-340</v>
      </c>
      <c r="AT135" s="107">
        <v>-335</v>
      </c>
      <c r="AU135" s="107">
        <v>-335</v>
      </c>
      <c r="AV135" s="107">
        <v>-330</v>
      </c>
      <c r="AW135" s="107">
        <v>-330</v>
      </c>
      <c r="AX135" s="107">
        <v>-330</v>
      </c>
      <c r="AY135" s="107">
        <v>-330</v>
      </c>
      <c r="AZ135" s="107">
        <v>-325</v>
      </c>
      <c r="BA135" s="107">
        <v>-325</v>
      </c>
      <c r="BB135" s="107">
        <v>-325</v>
      </c>
      <c r="BC135" s="107">
        <v>-320</v>
      </c>
      <c r="BD135" s="107">
        <v>-320</v>
      </c>
      <c r="BE135" s="107">
        <v>-315</v>
      </c>
      <c r="BF135" s="107">
        <v>-315</v>
      </c>
      <c r="BG135" s="107">
        <v>-305</v>
      </c>
      <c r="BH135" s="107">
        <v>-300</v>
      </c>
      <c r="BI135" s="107">
        <v>-295</v>
      </c>
      <c r="BJ135" s="107">
        <v>-290</v>
      </c>
      <c r="BK135" s="107">
        <v>-290</v>
      </c>
      <c r="BL135" s="107">
        <v>-290</v>
      </c>
      <c r="BM135" s="107">
        <v>-280</v>
      </c>
      <c r="BN135" s="107">
        <v>-280</v>
      </c>
      <c r="BO135" s="107">
        <v>-275</v>
      </c>
      <c r="BP135" s="107">
        <v>-275</v>
      </c>
      <c r="BQ135" s="107">
        <v>-270</v>
      </c>
      <c r="BR135" s="107">
        <v>-265</v>
      </c>
      <c r="BS135" s="107">
        <v>-265</v>
      </c>
      <c r="BT135" s="107">
        <v>-255</v>
      </c>
      <c r="BU135" s="107">
        <v>-255</v>
      </c>
      <c r="BV135" s="107">
        <v>-250</v>
      </c>
      <c r="BW135" s="107">
        <v>-250</v>
      </c>
      <c r="BX135" s="107">
        <v>-245</v>
      </c>
      <c r="BY135" s="107">
        <v>-245</v>
      </c>
      <c r="BZ135" s="107">
        <v>-240</v>
      </c>
      <c r="CA135" s="107">
        <v>-240</v>
      </c>
      <c r="CB135" s="107">
        <v>-235</v>
      </c>
      <c r="CC135" s="107">
        <v>-220</v>
      </c>
      <c r="CD135" s="107">
        <v>-220</v>
      </c>
      <c r="CE135" s="107">
        <v>-220</v>
      </c>
      <c r="CF135" s="107">
        <v>-215</v>
      </c>
      <c r="CG135" s="107">
        <v>-210</v>
      </c>
      <c r="CH135" s="107">
        <v>-205</v>
      </c>
      <c r="CI135" s="107">
        <v>-200</v>
      </c>
      <c r="CJ135" s="107">
        <v>-195</v>
      </c>
      <c r="CK135" s="107">
        <v>-190</v>
      </c>
      <c r="CL135" s="107">
        <v>-175</v>
      </c>
      <c r="CM135" s="107">
        <v>-175</v>
      </c>
      <c r="CN135" s="107">
        <v>-165</v>
      </c>
      <c r="CO135" s="107">
        <v>-155</v>
      </c>
      <c r="CP135" s="107">
        <v>-145</v>
      </c>
      <c r="CQ135" s="107">
        <v>-145</v>
      </c>
      <c r="CR135" s="107">
        <v>-140</v>
      </c>
      <c r="CS135" s="107">
        <v>-135</v>
      </c>
      <c r="CT135" s="107">
        <v>-130</v>
      </c>
      <c r="CU135" s="107">
        <v>-125</v>
      </c>
      <c r="CV135" s="107">
        <v>-125</v>
      </c>
      <c r="CW135" s="107">
        <v>-120</v>
      </c>
      <c r="CX135" s="107">
        <v>-113</v>
      </c>
      <c r="CY135" s="107">
        <v>-110</v>
      </c>
      <c r="CZ135" s="107">
        <v>-110</v>
      </c>
      <c r="DA135" s="107">
        <v>-110</v>
      </c>
      <c r="DB135" s="107">
        <v>-105</v>
      </c>
      <c r="DC135" s="107">
        <v>-90</v>
      </c>
      <c r="DD135" s="107">
        <v>-90</v>
      </c>
      <c r="DE135" s="107">
        <v>-90</v>
      </c>
      <c r="DF135" s="107">
        <v>-80</v>
      </c>
      <c r="DG135" s="107">
        <v>-75</v>
      </c>
      <c r="DH135" s="107">
        <v>-75</v>
      </c>
      <c r="DI135" s="107">
        <v>-75</v>
      </c>
      <c r="DJ135" s="107">
        <v>-70</v>
      </c>
      <c r="DK135" s="107">
        <v>-60</v>
      </c>
      <c r="DL135" s="107">
        <v>-60</v>
      </c>
      <c r="DM135" s="107">
        <v>-60</v>
      </c>
      <c r="DN135" s="107">
        <v>-60</v>
      </c>
      <c r="DO135" s="107">
        <v>-55</v>
      </c>
      <c r="DP135" s="107">
        <v>-50</v>
      </c>
      <c r="DQ135" s="107">
        <v>-50</v>
      </c>
      <c r="DR135" s="107">
        <v>-50</v>
      </c>
      <c r="DS135" s="107">
        <v>-45</v>
      </c>
      <c r="DT135" s="107">
        <v>-40</v>
      </c>
      <c r="DU135" s="107">
        <v>-40</v>
      </c>
      <c r="DV135" s="107">
        <v>-35</v>
      </c>
      <c r="DW135" s="107">
        <v>-35</v>
      </c>
      <c r="DX135" s="107">
        <v>-30</v>
      </c>
      <c r="DY135" s="107">
        <v>-30</v>
      </c>
      <c r="DZ135" s="107">
        <v>-20</v>
      </c>
      <c r="EA135" s="107">
        <v>-20</v>
      </c>
      <c r="EB135" s="107">
        <v>-15</v>
      </c>
      <c r="EC135" s="107">
        <v>-10</v>
      </c>
      <c r="ED135" s="107">
        <v>-5</v>
      </c>
      <c r="EE135" s="106">
        <v>0</v>
      </c>
      <c r="EF135" s="107">
        <v>0</v>
      </c>
      <c r="EG135" s="107">
        <v>0</v>
      </c>
      <c r="EH135" s="107">
        <v>0</v>
      </c>
      <c r="EI135" s="107">
        <v>5</v>
      </c>
      <c r="EJ135" s="107">
        <v>15</v>
      </c>
      <c r="EK135" s="107">
        <v>15</v>
      </c>
      <c r="EL135" s="107">
        <v>15</v>
      </c>
      <c r="EM135" s="107">
        <v>20</v>
      </c>
      <c r="EN135" s="107">
        <v>20</v>
      </c>
      <c r="EO135" s="107">
        <v>22</v>
      </c>
      <c r="EP135" s="107">
        <v>25</v>
      </c>
      <c r="EQ135" s="107">
        <v>30</v>
      </c>
      <c r="ER135" s="107">
        <v>30</v>
      </c>
      <c r="ES135" s="107">
        <v>35</v>
      </c>
      <c r="ET135" s="107">
        <v>35</v>
      </c>
      <c r="EU135" s="107">
        <v>40</v>
      </c>
      <c r="EV135" s="107">
        <v>42</v>
      </c>
      <c r="EW135" s="107">
        <v>50</v>
      </c>
      <c r="EX135" s="107">
        <v>50</v>
      </c>
      <c r="EY135" s="107">
        <v>55</v>
      </c>
      <c r="EZ135" s="107">
        <v>55</v>
      </c>
      <c r="FA135" s="107">
        <v>60</v>
      </c>
      <c r="FB135" s="107">
        <v>80</v>
      </c>
      <c r="FC135" s="107">
        <v>85</v>
      </c>
      <c r="FD135" s="107">
        <v>90</v>
      </c>
      <c r="FE135" s="107">
        <v>100</v>
      </c>
      <c r="FF135" s="107">
        <v>106</v>
      </c>
      <c r="FG135" s="107">
        <v>110</v>
      </c>
      <c r="FH135" s="107">
        <v>115</v>
      </c>
      <c r="FI135" s="107">
        <v>120</v>
      </c>
      <c r="FJ135" s="107">
        <v>150</v>
      </c>
      <c r="FK135" s="107">
        <v>160</v>
      </c>
      <c r="FL135" s="107">
        <v>179</v>
      </c>
      <c r="FM135" s="107">
        <v>195</v>
      </c>
      <c r="FN135" s="107">
        <v>209</v>
      </c>
      <c r="FO135" s="107">
        <v>215</v>
      </c>
      <c r="FP135" s="103">
        <v>300</v>
      </c>
    </row>
    <row r="136" spans="1:172">
      <c r="A136" s="104">
        <v>135</v>
      </c>
      <c r="B136" s="107">
        <v>-859</v>
      </c>
      <c r="C136" s="107">
        <v>-798</v>
      </c>
      <c r="D136" s="107">
        <v>-580</v>
      </c>
      <c r="E136" s="107">
        <v>-579</v>
      </c>
      <c r="F136" s="107">
        <v>-578</v>
      </c>
      <c r="G136" s="107">
        <v>-560</v>
      </c>
      <c r="H136" s="107">
        <v>-480</v>
      </c>
      <c r="I136" s="107">
        <v>-473</v>
      </c>
      <c r="J136" s="107">
        <v>-455</v>
      </c>
      <c r="K136" s="107">
        <v>-455</v>
      </c>
      <c r="L136" s="107">
        <v>-450</v>
      </c>
      <c r="M136" s="107">
        <v>-450</v>
      </c>
      <c r="N136" s="107">
        <v>-440</v>
      </c>
      <c r="O136" s="107">
        <v>-435</v>
      </c>
      <c r="P136" s="107">
        <v>-430</v>
      </c>
      <c r="Q136" s="107">
        <v>-425</v>
      </c>
      <c r="R136" s="107">
        <v>-415</v>
      </c>
      <c r="S136" s="107">
        <v>-410</v>
      </c>
      <c r="T136" s="107">
        <v>-400</v>
      </c>
      <c r="U136" s="107">
        <v>-400</v>
      </c>
      <c r="V136" s="107">
        <v>-395</v>
      </c>
      <c r="W136" s="107">
        <v>-395</v>
      </c>
      <c r="X136" s="107">
        <v>-390</v>
      </c>
      <c r="Y136" s="107">
        <v>-390</v>
      </c>
      <c r="Z136" s="107">
        <v>-385</v>
      </c>
      <c r="AA136" s="107">
        <v>-380</v>
      </c>
      <c r="AB136" s="107">
        <v>-375</v>
      </c>
      <c r="AC136" s="107">
        <v>-365</v>
      </c>
      <c r="AD136" s="107">
        <v>-365</v>
      </c>
      <c r="AE136" s="107">
        <v>-360</v>
      </c>
      <c r="AF136" s="107">
        <v>-360</v>
      </c>
      <c r="AG136" s="107">
        <v>-355</v>
      </c>
      <c r="AH136" s="107">
        <v>-355</v>
      </c>
      <c r="AI136" s="107">
        <v>-355</v>
      </c>
      <c r="AJ136" s="107">
        <v>-355</v>
      </c>
      <c r="AK136" s="107">
        <v>-345</v>
      </c>
      <c r="AL136" s="107">
        <v>-345</v>
      </c>
      <c r="AM136" s="107">
        <v>-345</v>
      </c>
      <c r="AN136" s="107">
        <v>-345</v>
      </c>
      <c r="AO136" s="107">
        <v>-345</v>
      </c>
      <c r="AP136" s="107">
        <v>-340</v>
      </c>
      <c r="AQ136" s="107">
        <v>-340</v>
      </c>
      <c r="AR136" s="107">
        <v>-340</v>
      </c>
      <c r="AS136" s="107">
        <v>-340</v>
      </c>
      <c r="AT136" s="107">
        <v>-335</v>
      </c>
      <c r="AU136" s="107">
        <v>-335</v>
      </c>
      <c r="AV136" s="107">
        <v>-330</v>
      </c>
      <c r="AW136" s="107">
        <v>-330</v>
      </c>
      <c r="AX136" s="107">
        <v>-330</v>
      </c>
      <c r="AY136" s="107">
        <v>-330</v>
      </c>
      <c r="AZ136" s="107">
        <v>-325</v>
      </c>
      <c r="BA136" s="107">
        <v>-325</v>
      </c>
      <c r="BB136" s="107">
        <v>-325</v>
      </c>
      <c r="BC136" s="107">
        <v>-320</v>
      </c>
      <c r="BD136" s="107">
        <v>-320</v>
      </c>
      <c r="BE136" s="107">
        <v>-315</v>
      </c>
      <c r="BF136" s="107">
        <v>-315</v>
      </c>
      <c r="BG136" s="107">
        <v>-305</v>
      </c>
      <c r="BH136" s="107">
        <v>-300</v>
      </c>
      <c r="BI136" s="107">
        <v>-295</v>
      </c>
      <c r="BJ136" s="107">
        <v>-290</v>
      </c>
      <c r="BK136" s="107">
        <v>-290</v>
      </c>
      <c r="BL136" s="107">
        <v>-290</v>
      </c>
      <c r="BM136" s="107">
        <v>-280</v>
      </c>
      <c r="BN136" s="107">
        <v>-280</v>
      </c>
      <c r="BO136" s="107">
        <v>-275</v>
      </c>
      <c r="BP136" s="107">
        <v>-275</v>
      </c>
      <c r="BQ136" s="107">
        <v>-270</v>
      </c>
      <c r="BR136" s="107">
        <v>-265</v>
      </c>
      <c r="BS136" s="107">
        <v>-265</v>
      </c>
      <c r="BT136" s="107">
        <v>-255</v>
      </c>
      <c r="BU136" s="107">
        <v>-255</v>
      </c>
      <c r="BV136" s="107">
        <v>-250</v>
      </c>
      <c r="BW136" s="107">
        <v>-250</v>
      </c>
      <c r="BX136" s="107">
        <v>-245</v>
      </c>
      <c r="BY136" s="107">
        <v>-245</v>
      </c>
      <c r="BZ136" s="107">
        <v>-240</v>
      </c>
      <c r="CA136" s="107">
        <v>-240</v>
      </c>
      <c r="CB136" s="107">
        <v>-235</v>
      </c>
      <c r="CC136" s="107">
        <v>-220</v>
      </c>
      <c r="CD136" s="107">
        <v>-220</v>
      </c>
      <c r="CE136" s="107">
        <v>-220</v>
      </c>
      <c r="CF136" s="107">
        <v>-215</v>
      </c>
      <c r="CG136" s="107">
        <v>-210</v>
      </c>
      <c r="CH136" s="107">
        <v>-205</v>
      </c>
      <c r="CI136" s="107">
        <v>-200</v>
      </c>
      <c r="CJ136" s="107">
        <v>-195</v>
      </c>
      <c r="CK136" s="107">
        <v>-190</v>
      </c>
      <c r="CL136" s="107">
        <v>-175</v>
      </c>
      <c r="CM136" s="107">
        <v>-175</v>
      </c>
      <c r="CN136" s="107">
        <v>-165</v>
      </c>
      <c r="CO136" s="107">
        <v>-155</v>
      </c>
      <c r="CP136" s="107">
        <v>-145</v>
      </c>
      <c r="CQ136" s="107">
        <v>-145</v>
      </c>
      <c r="CR136" s="107">
        <v>-140</v>
      </c>
      <c r="CS136" s="107">
        <v>-135</v>
      </c>
      <c r="CT136" s="107">
        <v>-130</v>
      </c>
      <c r="CU136" s="107">
        <v>-125</v>
      </c>
      <c r="CV136" s="107">
        <v>-125</v>
      </c>
      <c r="CW136" s="107">
        <v>-120</v>
      </c>
      <c r="CX136" s="107">
        <v>-113</v>
      </c>
      <c r="CY136" s="107">
        <v>-110</v>
      </c>
      <c r="CZ136" s="107">
        <v>-110</v>
      </c>
      <c r="DA136" s="107">
        <v>-110</v>
      </c>
      <c r="DB136" s="107">
        <v>-105</v>
      </c>
      <c r="DC136" s="107">
        <v>-90</v>
      </c>
      <c r="DD136" s="107">
        <v>-90</v>
      </c>
      <c r="DE136" s="107">
        <v>-90</v>
      </c>
      <c r="DF136" s="107">
        <v>-80</v>
      </c>
      <c r="DG136" s="107">
        <v>-75</v>
      </c>
      <c r="DH136" s="107">
        <v>-75</v>
      </c>
      <c r="DI136" s="107">
        <v>-75</v>
      </c>
      <c r="DJ136" s="107">
        <v>-70</v>
      </c>
      <c r="DK136" s="107">
        <v>-60</v>
      </c>
      <c r="DL136" s="107">
        <v>-60</v>
      </c>
      <c r="DM136" s="107">
        <v>-60</v>
      </c>
      <c r="DN136" s="107">
        <v>-60</v>
      </c>
      <c r="DO136" s="107">
        <v>-55</v>
      </c>
      <c r="DP136" s="107">
        <v>-50</v>
      </c>
      <c r="DQ136" s="107">
        <v>-50</v>
      </c>
      <c r="DR136" s="107">
        <v>-50</v>
      </c>
      <c r="DS136" s="107">
        <v>-45</v>
      </c>
      <c r="DT136" s="107">
        <v>-40</v>
      </c>
      <c r="DU136" s="107">
        <v>-40</v>
      </c>
      <c r="DV136" s="107">
        <v>-35</v>
      </c>
      <c r="DW136" s="107">
        <v>-35</v>
      </c>
      <c r="DX136" s="107">
        <v>-30</v>
      </c>
      <c r="DY136" s="107">
        <v>-30</v>
      </c>
      <c r="DZ136" s="107">
        <v>-20</v>
      </c>
      <c r="EA136" s="107">
        <v>-20</v>
      </c>
      <c r="EB136" s="107">
        <v>-15</v>
      </c>
      <c r="EC136" s="107">
        <v>-10</v>
      </c>
      <c r="ED136" s="107">
        <v>-5</v>
      </c>
      <c r="EE136" s="107">
        <v>0</v>
      </c>
      <c r="EF136" s="106">
        <v>0</v>
      </c>
      <c r="EG136" s="107">
        <v>0</v>
      </c>
      <c r="EH136" s="107">
        <v>0</v>
      </c>
      <c r="EI136" s="107">
        <v>5</v>
      </c>
      <c r="EJ136" s="107">
        <v>15</v>
      </c>
      <c r="EK136" s="107">
        <v>15</v>
      </c>
      <c r="EL136" s="107">
        <v>15</v>
      </c>
      <c r="EM136" s="107">
        <v>20</v>
      </c>
      <c r="EN136" s="107">
        <v>20</v>
      </c>
      <c r="EO136" s="107">
        <v>22</v>
      </c>
      <c r="EP136" s="107">
        <v>25</v>
      </c>
      <c r="EQ136" s="107">
        <v>30</v>
      </c>
      <c r="ER136" s="107">
        <v>30</v>
      </c>
      <c r="ES136" s="107">
        <v>35</v>
      </c>
      <c r="ET136" s="107">
        <v>35</v>
      </c>
      <c r="EU136" s="107">
        <v>40</v>
      </c>
      <c r="EV136" s="107">
        <v>42</v>
      </c>
      <c r="EW136" s="107">
        <v>50</v>
      </c>
      <c r="EX136" s="107">
        <v>50</v>
      </c>
      <c r="EY136" s="107">
        <v>55</v>
      </c>
      <c r="EZ136" s="107">
        <v>55</v>
      </c>
      <c r="FA136" s="107">
        <v>60</v>
      </c>
      <c r="FB136" s="107">
        <v>80</v>
      </c>
      <c r="FC136" s="107">
        <v>85</v>
      </c>
      <c r="FD136" s="107">
        <v>90</v>
      </c>
      <c r="FE136" s="107">
        <v>100</v>
      </c>
      <c r="FF136" s="107">
        <v>106</v>
      </c>
      <c r="FG136" s="107">
        <v>110</v>
      </c>
      <c r="FH136" s="107">
        <v>115</v>
      </c>
      <c r="FI136" s="107">
        <v>120</v>
      </c>
      <c r="FJ136" s="107">
        <v>150</v>
      </c>
      <c r="FK136" s="107">
        <v>160</v>
      </c>
      <c r="FL136" s="107">
        <v>179</v>
      </c>
      <c r="FM136" s="107">
        <v>195</v>
      </c>
      <c r="FN136" s="107">
        <v>209</v>
      </c>
      <c r="FO136" s="107">
        <v>215</v>
      </c>
      <c r="FP136" s="103">
        <v>300</v>
      </c>
    </row>
    <row r="137" spans="1:172">
      <c r="A137" s="104">
        <v>136</v>
      </c>
      <c r="B137" s="107">
        <v>-859</v>
      </c>
      <c r="C137" s="107">
        <v>-798</v>
      </c>
      <c r="D137" s="107">
        <v>-580</v>
      </c>
      <c r="E137" s="107">
        <v>-579</v>
      </c>
      <c r="F137" s="107">
        <v>-578</v>
      </c>
      <c r="G137" s="107">
        <v>-560</v>
      </c>
      <c r="H137" s="107">
        <v>-480</v>
      </c>
      <c r="I137" s="107">
        <v>-473</v>
      </c>
      <c r="J137" s="107">
        <v>-455</v>
      </c>
      <c r="K137" s="107">
        <v>-455</v>
      </c>
      <c r="L137" s="107">
        <v>-450</v>
      </c>
      <c r="M137" s="107">
        <v>-450</v>
      </c>
      <c r="N137" s="107">
        <v>-440</v>
      </c>
      <c r="O137" s="107">
        <v>-435</v>
      </c>
      <c r="P137" s="107">
        <v>-430</v>
      </c>
      <c r="Q137" s="107">
        <v>-425</v>
      </c>
      <c r="R137" s="107">
        <v>-415</v>
      </c>
      <c r="S137" s="107">
        <v>-410</v>
      </c>
      <c r="T137" s="107">
        <v>-400</v>
      </c>
      <c r="U137" s="107">
        <v>-400</v>
      </c>
      <c r="V137" s="107">
        <v>-395</v>
      </c>
      <c r="W137" s="107">
        <v>-395</v>
      </c>
      <c r="X137" s="107">
        <v>-390</v>
      </c>
      <c r="Y137" s="107">
        <v>-390</v>
      </c>
      <c r="Z137" s="107">
        <v>-385</v>
      </c>
      <c r="AA137" s="107">
        <v>-380</v>
      </c>
      <c r="AB137" s="107">
        <v>-375</v>
      </c>
      <c r="AC137" s="107">
        <v>-365</v>
      </c>
      <c r="AD137" s="107">
        <v>-365</v>
      </c>
      <c r="AE137" s="107">
        <v>-360</v>
      </c>
      <c r="AF137" s="107">
        <v>-360</v>
      </c>
      <c r="AG137" s="107">
        <v>-355</v>
      </c>
      <c r="AH137" s="107">
        <v>-355</v>
      </c>
      <c r="AI137" s="107">
        <v>-355</v>
      </c>
      <c r="AJ137" s="107">
        <v>-355</v>
      </c>
      <c r="AK137" s="107">
        <v>-345</v>
      </c>
      <c r="AL137" s="107">
        <v>-345</v>
      </c>
      <c r="AM137" s="107">
        <v>-345</v>
      </c>
      <c r="AN137" s="107">
        <v>-345</v>
      </c>
      <c r="AO137" s="107">
        <v>-345</v>
      </c>
      <c r="AP137" s="107">
        <v>-340</v>
      </c>
      <c r="AQ137" s="107">
        <v>-340</v>
      </c>
      <c r="AR137" s="107">
        <v>-340</v>
      </c>
      <c r="AS137" s="107">
        <v>-340</v>
      </c>
      <c r="AT137" s="107">
        <v>-335</v>
      </c>
      <c r="AU137" s="107">
        <v>-335</v>
      </c>
      <c r="AV137" s="107">
        <v>-330</v>
      </c>
      <c r="AW137" s="107">
        <v>-330</v>
      </c>
      <c r="AX137" s="107">
        <v>-330</v>
      </c>
      <c r="AY137" s="107">
        <v>-330</v>
      </c>
      <c r="AZ137" s="107">
        <v>-325</v>
      </c>
      <c r="BA137" s="107">
        <v>-325</v>
      </c>
      <c r="BB137" s="107">
        <v>-325</v>
      </c>
      <c r="BC137" s="107">
        <v>-320</v>
      </c>
      <c r="BD137" s="107">
        <v>-320</v>
      </c>
      <c r="BE137" s="107">
        <v>-315</v>
      </c>
      <c r="BF137" s="107">
        <v>-315</v>
      </c>
      <c r="BG137" s="107">
        <v>-305</v>
      </c>
      <c r="BH137" s="107">
        <v>-300</v>
      </c>
      <c r="BI137" s="107">
        <v>-295</v>
      </c>
      <c r="BJ137" s="107">
        <v>-290</v>
      </c>
      <c r="BK137" s="107">
        <v>-290</v>
      </c>
      <c r="BL137" s="107">
        <v>-290</v>
      </c>
      <c r="BM137" s="107">
        <v>-280</v>
      </c>
      <c r="BN137" s="107">
        <v>-280</v>
      </c>
      <c r="BO137" s="107">
        <v>-275</v>
      </c>
      <c r="BP137" s="107">
        <v>-275</v>
      </c>
      <c r="BQ137" s="107">
        <v>-270</v>
      </c>
      <c r="BR137" s="107">
        <v>-265</v>
      </c>
      <c r="BS137" s="107">
        <v>-265</v>
      </c>
      <c r="BT137" s="107">
        <v>-255</v>
      </c>
      <c r="BU137" s="107">
        <v>-255</v>
      </c>
      <c r="BV137" s="107">
        <v>-250</v>
      </c>
      <c r="BW137" s="107">
        <v>-250</v>
      </c>
      <c r="BX137" s="107">
        <v>-245</v>
      </c>
      <c r="BY137" s="107">
        <v>-245</v>
      </c>
      <c r="BZ137" s="107">
        <v>-240</v>
      </c>
      <c r="CA137" s="107">
        <v>-240</v>
      </c>
      <c r="CB137" s="107">
        <v>-235</v>
      </c>
      <c r="CC137" s="107">
        <v>-220</v>
      </c>
      <c r="CD137" s="107">
        <v>-220</v>
      </c>
      <c r="CE137" s="107">
        <v>-220</v>
      </c>
      <c r="CF137" s="107">
        <v>-215</v>
      </c>
      <c r="CG137" s="107">
        <v>-210</v>
      </c>
      <c r="CH137" s="107">
        <v>-205</v>
      </c>
      <c r="CI137" s="107">
        <v>-200</v>
      </c>
      <c r="CJ137" s="107">
        <v>-195</v>
      </c>
      <c r="CK137" s="107">
        <v>-190</v>
      </c>
      <c r="CL137" s="107">
        <v>-175</v>
      </c>
      <c r="CM137" s="107">
        <v>-175</v>
      </c>
      <c r="CN137" s="107">
        <v>-165</v>
      </c>
      <c r="CO137" s="107">
        <v>-155</v>
      </c>
      <c r="CP137" s="107">
        <v>-145</v>
      </c>
      <c r="CQ137" s="107">
        <v>-145</v>
      </c>
      <c r="CR137" s="107">
        <v>-140</v>
      </c>
      <c r="CS137" s="107">
        <v>-135</v>
      </c>
      <c r="CT137" s="107">
        <v>-130</v>
      </c>
      <c r="CU137" s="107">
        <v>-125</v>
      </c>
      <c r="CV137" s="107">
        <v>-125</v>
      </c>
      <c r="CW137" s="107">
        <v>-120</v>
      </c>
      <c r="CX137" s="107">
        <v>-113</v>
      </c>
      <c r="CY137" s="107">
        <v>-110</v>
      </c>
      <c r="CZ137" s="107">
        <v>-110</v>
      </c>
      <c r="DA137" s="107">
        <v>-110</v>
      </c>
      <c r="DB137" s="107">
        <v>-105</v>
      </c>
      <c r="DC137" s="107">
        <v>-90</v>
      </c>
      <c r="DD137" s="107">
        <v>-90</v>
      </c>
      <c r="DE137" s="107">
        <v>-90</v>
      </c>
      <c r="DF137" s="107">
        <v>-80</v>
      </c>
      <c r="DG137" s="107">
        <v>-75</v>
      </c>
      <c r="DH137" s="107">
        <v>-75</v>
      </c>
      <c r="DI137" s="107">
        <v>-75</v>
      </c>
      <c r="DJ137" s="107">
        <v>-70</v>
      </c>
      <c r="DK137" s="107">
        <v>-60</v>
      </c>
      <c r="DL137" s="107">
        <v>-60</v>
      </c>
      <c r="DM137" s="107">
        <v>-60</v>
      </c>
      <c r="DN137" s="107">
        <v>-60</v>
      </c>
      <c r="DO137" s="107">
        <v>-55</v>
      </c>
      <c r="DP137" s="107">
        <v>-50</v>
      </c>
      <c r="DQ137" s="107">
        <v>-50</v>
      </c>
      <c r="DR137" s="107">
        <v>-50</v>
      </c>
      <c r="DS137" s="107">
        <v>-45</v>
      </c>
      <c r="DT137" s="107">
        <v>-40</v>
      </c>
      <c r="DU137" s="107">
        <v>-40</v>
      </c>
      <c r="DV137" s="107">
        <v>-35</v>
      </c>
      <c r="DW137" s="107">
        <v>-35</v>
      </c>
      <c r="DX137" s="107">
        <v>-30</v>
      </c>
      <c r="DY137" s="107">
        <v>-30</v>
      </c>
      <c r="DZ137" s="107">
        <v>-20</v>
      </c>
      <c r="EA137" s="107">
        <v>-20</v>
      </c>
      <c r="EB137" s="107">
        <v>-15</v>
      </c>
      <c r="EC137" s="107">
        <v>-10</v>
      </c>
      <c r="ED137" s="107">
        <v>-5</v>
      </c>
      <c r="EE137" s="107">
        <v>0</v>
      </c>
      <c r="EF137" s="107">
        <v>0</v>
      </c>
      <c r="EG137" s="106">
        <v>0</v>
      </c>
      <c r="EH137" s="107">
        <v>0</v>
      </c>
      <c r="EI137" s="107">
        <v>5</v>
      </c>
      <c r="EJ137" s="107">
        <v>15</v>
      </c>
      <c r="EK137" s="107">
        <v>15</v>
      </c>
      <c r="EL137" s="107">
        <v>15</v>
      </c>
      <c r="EM137" s="107">
        <v>20</v>
      </c>
      <c r="EN137" s="107">
        <v>20</v>
      </c>
      <c r="EO137" s="107">
        <v>22</v>
      </c>
      <c r="EP137" s="107">
        <v>25</v>
      </c>
      <c r="EQ137" s="107">
        <v>30</v>
      </c>
      <c r="ER137" s="107">
        <v>30</v>
      </c>
      <c r="ES137" s="107">
        <v>35</v>
      </c>
      <c r="ET137" s="107">
        <v>35</v>
      </c>
      <c r="EU137" s="107">
        <v>40</v>
      </c>
      <c r="EV137" s="107">
        <v>42</v>
      </c>
      <c r="EW137" s="107">
        <v>50</v>
      </c>
      <c r="EX137" s="107">
        <v>50</v>
      </c>
      <c r="EY137" s="107">
        <v>55</v>
      </c>
      <c r="EZ137" s="107">
        <v>55</v>
      </c>
      <c r="FA137" s="107">
        <v>60</v>
      </c>
      <c r="FB137" s="107">
        <v>80</v>
      </c>
      <c r="FC137" s="107">
        <v>85</v>
      </c>
      <c r="FD137" s="107">
        <v>90</v>
      </c>
      <c r="FE137" s="107">
        <v>100</v>
      </c>
      <c r="FF137" s="107">
        <v>106</v>
      </c>
      <c r="FG137" s="107">
        <v>110</v>
      </c>
      <c r="FH137" s="107">
        <v>115</v>
      </c>
      <c r="FI137" s="107">
        <v>120</v>
      </c>
      <c r="FJ137" s="107">
        <v>150</v>
      </c>
      <c r="FK137" s="107">
        <v>160</v>
      </c>
      <c r="FL137" s="107">
        <v>179</v>
      </c>
      <c r="FM137" s="107">
        <v>195</v>
      </c>
      <c r="FN137" s="107">
        <v>209</v>
      </c>
      <c r="FO137" s="107">
        <v>215</v>
      </c>
      <c r="FP137" s="103">
        <v>300</v>
      </c>
    </row>
    <row r="138" spans="1:172">
      <c r="A138" s="104">
        <v>137</v>
      </c>
      <c r="B138" s="107">
        <v>-859</v>
      </c>
      <c r="C138" s="107">
        <v>-798</v>
      </c>
      <c r="D138" s="107">
        <v>-580</v>
      </c>
      <c r="E138" s="107">
        <v>-579</v>
      </c>
      <c r="F138" s="107">
        <v>-578</v>
      </c>
      <c r="G138" s="107">
        <v>-560</v>
      </c>
      <c r="H138" s="107">
        <v>-480</v>
      </c>
      <c r="I138" s="107">
        <v>-473</v>
      </c>
      <c r="J138" s="107">
        <v>-455</v>
      </c>
      <c r="K138" s="107">
        <v>-455</v>
      </c>
      <c r="L138" s="107">
        <v>-450</v>
      </c>
      <c r="M138" s="107">
        <v>-450</v>
      </c>
      <c r="N138" s="107">
        <v>-440</v>
      </c>
      <c r="O138" s="107">
        <v>-435</v>
      </c>
      <c r="P138" s="107">
        <v>-430</v>
      </c>
      <c r="Q138" s="107">
        <v>-425</v>
      </c>
      <c r="R138" s="107">
        <v>-415</v>
      </c>
      <c r="S138" s="107">
        <v>-410</v>
      </c>
      <c r="T138" s="107">
        <v>-400</v>
      </c>
      <c r="U138" s="107">
        <v>-400</v>
      </c>
      <c r="V138" s="107">
        <v>-395</v>
      </c>
      <c r="W138" s="107">
        <v>-395</v>
      </c>
      <c r="X138" s="107">
        <v>-390</v>
      </c>
      <c r="Y138" s="107">
        <v>-390</v>
      </c>
      <c r="Z138" s="107">
        <v>-385</v>
      </c>
      <c r="AA138" s="107">
        <v>-380</v>
      </c>
      <c r="AB138" s="107">
        <v>-375</v>
      </c>
      <c r="AC138" s="107">
        <v>-365</v>
      </c>
      <c r="AD138" s="107">
        <v>-365</v>
      </c>
      <c r="AE138" s="107">
        <v>-360</v>
      </c>
      <c r="AF138" s="107">
        <v>-360</v>
      </c>
      <c r="AG138" s="107">
        <v>-355</v>
      </c>
      <c r="AH138" s="107">
        <v>-355</v>
      </c>
      <c r="AI138" s="107">
        <v>-355</v>
      </c>
      <c r="AJ138" s="107">
        <v>-355</v>
      </c>
      <c r="AK138" s="107">
        <v>-345</v>
      </c>
      <c r="AL138" s="107">
        <v>-345</v>
      </c>
      <c r="AM138" s="107">
        <v>-345</v>
      </c>
      <c r="AN138" s="107">
        <v>-345</v>
      </c>
      <c r="AO138" s="107">
        <v>-345</v>
      </c>
      <c r="AP138" s="107">
        <v>-340</v>
      </c>
      <c r="AQ138" s="107">
        <v>-340</v>
      </c>
      <c r="AR138" s="107">
        <v>-340</v>
      </c>
      <c r="AS138" s="107">
        <v>-340</v>
      </c>
      <c r="AT138" s="107">
        <v>-335</v>
      </c>
      <c r="AU138" s="107">
        <v>-335</v>
      </c>
      <c r="AV138" s="107">
        <v>-330</v>
      </c>
      <c r="AW138" s="107">
        <v>-330</v>
      </c>
      <c r="AX138" s="107">
        <v>-330</v>
      </c>
      <c r="AY138" s="107">
        <v>-330</v>
      </c>
      <c r="AZ138" s="107">
        <v>-325</v>
      </c>
      <c r="BA138" s="107">
        <v>-325</v>
      </c>
      <c r="BB138" s="107">
        <v>-325</v>
      </c>
      <c r="BC138" s="107">
        <v>-320</v>
      </c>
      <c r="BD138" s="107">
        <v>-320</v>
      </c>
      <c r="BE138" s="107">
        <v>-315</v>
      </c>
      <c r="BF138" s="107">
        <v>-315</v>
      </c>
      <c r="BG138" s="107">
        <v>-305</v>
      </c>
      <c r="BH138" s="107">
        <v>-300</v>
      </c>
      <c r="BI138" s="107">
        <v>-295</v>
      </c>
      <c r="BJ138" s="107">
        <v>-290</v>
      </c>
      <c r="BK138" s="107">
        <v>-290</v>
      </c>
      <c r="BL138" s="107">
        <v>-290</v>
      </c>
      <c r="BM138" s="107">
        <v>-280</v>
      </c>
      <c r="BN138" s="107">
        <v>-280</v>
      </c>
      <c r="BO138" s="107">
        <v>-275</v>
      </c>
      <c r="BP138" s="107">
        <v>-275</v>
      </c>
      <c r="BQ138" s="107">
        <v>-270</v>
      </c>
      <c r="BR138" s="107">
        <v>-265</v>
      </c>
      <c r="BS138" s="107">
        <v>-265</v>
      </c>
      <c r="BT138" s="107">
        <v>-255</v>
      </c>
      <c r="BU138" s="107">
        <v>-255</v>
      </c>
      <c r="BV138" s="107">
        <v>-250</v>
      </c>
      <c r="BW138" s="107">
        <v>-250</v>
      </c>
      <c r="BX138" s="107">
        <v>-245</v>
      </c>
      <c r="BY138" s="107">
        <v>-245</v>
      </c>
      <c r="BZ138" s="107">
        <v>-240</v>
      </c>
      <c r="CA138" s="107">
        <v>-240</v>
      </c>
      <c r="CB138" s="107">
        <v>-235</v>
      </c>
      <c r="CC138" s="107">
        <v>-220</v>
      </c>
      <c r="CD138" s="107">
        <v>-220</v>
      </c>
      <c r="CE138" s="107">
        <v>-220</v>
      </c>
      <c r="CF138" s="107">
        <v>-215</v>
      </c>
      <c r="CG138" s="107">
        <v>-210</v>
      </c>
      <c r="CH138" s="107">
        <v>-205</v>
      </c>
      <c r="CI138" s="107">
        <v>-200</v>
      </c>
      <c r="CJ138" s="107">
        <v>-195</v>
      </c>
      <c r="CK138" s="107">
        <v>-190</v>
      </c>
      <c r="CL138" s="107">
        <v>-175</v>
      </c>
      <c r="CM138" s="107">
        <v>-175</v>
      </c>
      <c r="CN138" s="107">
        <v>-165</v>
      </c>
      <c r="CO138" s="107">
        <v>-155</v>
      </c>
      <c r="CP138" s="107">
        <v>-145</v>
      </c>
      <c r="CQ138" s="107">
        <v>-145</v>
      </c>
      <c r="CR138" s="107">
        <v>-140</v>
      </c>
      <c r="CS138" s="107">
        <v>-135</v>
      </c>
      <c r="CT138" s="107">
        <v>-130</v>
      </c>
      <c r="CU138" s="107">
        <v>-125</v>
      </c>
      <c r="CV138" s="107">
        <v>-125</v>
      </c>
      <c r="CW138" s="107">
        <v>-120</v>
      </c>
      <c r="CX138" s="107">
        <v>-113</v>
      </c>
      <c r="CY138" s="107">
        <v>-110</v>
      </c>
      <c r="CZ138" s="107">
        <v>-110</v>
      </c>
      <c r="DA138" s="107">
        <v>-110</v>
      </c>
      <c r="DB138" s="107">
        <v>-105</v>
      </c>
      <c r="DC138" s="107">
        <v>-90</v>
      </c>
      <c r="DD138" s="107">
        <v>-90</v>
      </c>
      <c r="DE138" s="107">
        <v>-90</v>
      </c>
      <c r="DF138" s="107">
        <v>-80</v>
      </c>
      <c r="DG138" s="107">
        <v>-75</v>
      </c>
      <c r="DH138" s="107">
        <v>-75</v>
      </c>
      <c r="DI138" s="107">
        <v>-75</v>
      </c>
      <c r="DJ138" s="107">
        <v>-70</v>
      </c>
      <c r="DK138" s="107">
        <v>-60</v>
      </c>
      <c r="DL138" s="107">
        <v>-60</v>
      </c>
      <c r="DM138" s="107">
        <v>-60</v>
      </c>
      <c r="DN138" s="107">
        <v>-60</v>
      </c>
      <c r="DO138" s="107">
        <v>-55</v>
      </c>
      <c r="DP138" s="107">
        <v>-50</v>
      </c>
      <c r="DQ138" s="107">
        <v>-50</v>
      </c>
      <c r="DR138" s="107">
        <v>-50</v>
      </c>
      <c r="DS138" s="107">
        <v>-45</v>
      </c>
      <c r="DT138" s="107">
        <v>-40</v>
      </c>
      <c r="DU138" s="107">
        <v>-40</v>
      </c>
      <c r="DV138" s="107">
        <v>-35</v>
      </c>
      <c r="DW138" s="107">
        <v>-35</v>
      </c>
      <c r="DX138" s="107">
        <v>-30</v>
      </c>
      <c r="DY138" s="107">
        <v>-30</v>
      </c>
      <c r="DZ138" s="107">
        <v>-20</v>
      </c>
      <c r="EA138" s="107">
        <v>-20</v>
      </c>
      <c r="EB138" s="107">
        <v>-15</v>
      </c>
      <c r="EC138" s="107">
        <v>-10</v>
      </c>
      <c r="ED138" s="107">
        <v>-5</v>
      </c>
      <c r="EE138" s="107">
        <v>0</v>
      </c>
      <c r="EF138" s="107">
        <v>0</v>
      </c>
      <c r="EG138" s="107">
        <v>0</v>
      </c>
      <c r="EH138" s="106">
        <v>0</v>
      </c>
      <c r="EI138" s="107">
        <v>5</v>
      </c>
      <c r="EJ138" s="107">
        <v>15</v>
      </c>
      <c r="EK138" s="107">
        <v>15</v>
      </c>
      <c r="EL138" s="107">
        <v>15</v>
      </c>
      <c r="EM138" s="107">
        <v>20</v>
      </c>
      <c r="EN138" s="107">
        <v>20</v>
      </c>
      <c r="EO138" s="107">
        <v>22</v>
      </c>
      <c r="EP138" s="107">
        <v>25</v>
      </c>
      <c r="EQ138" s="107">
        <v>30</v>
      </c>
      <c r="ER138" s="107">
        <v>30</v>
      </c>
      <c r="ES138" s="107">
        <v>35</v>
      </c>
      <c r="ET138" s="107">
        <v>35</v>
      </c>
      <c r="EU138" s="107">
        <v>40</v>
      </c>
      <c r="EV138" s="107">
        <v>42</v>
      </c>
      <c r="EW138" s="107">
        <v>50</v>
      </c>
      <c r="EX138" s="107">
        <v>50</v>
      </c>
      <c r="EY138" s="107">
        <v>55</v>
      </c>
      <c r="EZ138" s="107">
        <v>55</v>
      </c>
      <c r="FA138" s="107">
        <v>60</v>
      </c>
      <c r="FB138" s="107">
        <v>80</v>
      </c>
      <c r="FC138" s="107">
        <v>85</v>
      </c>
      <c r="FD138" s="107">
        <v>90</v>
      </c>
      <c r="FE138" s="107">
        <v>100</v>
      </c>
      <c r="FF138" s="107">
        <v>106</v>
      </c>
      <c r="FG138" s="107">
        <v>110</v>
      </c>
      <c r="FH138" s="107">
        <v>115</v>
      </c>
      <c r="FI138" s="107">
        <v>120</v>
      </c>
      <c r="FJ138" s="107">
        <v>150</v>
      </c>
      <c r="FK138" s="107">
        <v>160</v>
      </c>
      <c r="FL138" s="107">
        <v>179</v>
      </c>
      <c r="FM138" s="107">
        <v>195</v>
      </c>
      <c r="FN138" s="107">
        <v>209</v>
      </c>
      <c r="FO138" s="107">
        <v>215</v>
      </c>
      <c r="FP138" s="103">
        <v>300</v>
      </c>
    </row>
    <row r="139" spans="1:172">
      <c r="A139" s="104">
        <v>138</v>
      </c>
      <c r="B139" s="107">
        <v>-864</v>
      </c>
      <c r="C139" s="107">
        <v>-803</v>
      </c>
      <c r="D139" s="107">
        <v>-585</v>
      </c>
      <c r="E139" s="107">
        <v>-584</v>
      </c>
      <c r="F139" s="107">
        <v>-583</v>
      </c>
      <c r="G139" s="107">
        <v>-565</v>
      </c>
      <c r="H139" s="107">
        <v>-485</v>
      </c>
      <c r="I139" s="107">
        <v>-478</v>
      </c>
      <c r="J139" s="107">
        <v>-460</v>
      </c>
      <c r="K139" s="107">
        <v>-460</v>
      </c>
      <c r="L139" s="107">
        <v>-455</v>
      </c>
      <c r="M139" s="107">
        <v>-455</v>
      </c>
      <c r="N139" s="107">
        <v>-445</v>
      </c>
      <c r="O139" s="107">
        <v>-440</v>
      </c>
      <c r="P139" s="107">
        <v>-435</v>
      </c>
      <c r="Q139" s="107">
        <v>-430</v>
      </c>
      <c r="R139" s="107">
        <v>-420</v>
      </c>
      <c r="S139" s="107">
        <v>-415</v>
      </c>
      <c r="T139" s="107">
        <v>-405</v>
      </c>
      <c r="U139" s="107">
        <v>-405</v>
      </c>
      <c r="V139" s="107">
        <v>-400</v>
      </c>
      <c r="W139" s="107">
        <v>-400</v>
      </c>
      <c r="X139" s="107">
        <v>-395</v>
      </c>
      <c r="Y139" s="107">
        <v>-395</v>
      </c>
      <c r="Z139" s="107">
        <v>-390</v>
      </c>
      <c r="AA139" s="107">
        <v>-385</v>
      </c>
      <c r="AB139" s="107">
        <v>-380</v>
      </c>
      <c r="AC139" s="107">
        <v>-370</v>
      </c>
      <c r="AD139" s="107">
        <v>-370</v>
      </c>
      <c r="AE139" s="107">
        <v>-365</v>
      </c>
      <c r="AF139" s="107">
        <v>-365</v>
      </c>
      <c r="AG139" s="107">
        <v>-360</v>
      </c>
      <c r="AH139" s="107">
        <v>-360</v>
      </c>
      <c r="AI139" s="107">
        <v>-360</v>
      </c>
      <c r="AJ139" s="107">
        <v>-360</v>
      </c>
      <c r="AK139" s="107">
        <v>-350</v>
      </c>
      <c r="AL139" s="107">
        <v>-350</v>
      </c>
      <c r="AM139" s="107">
        <v>-350</v>
      </c>
      <c r="AN139" s="107">
        <v>-350</v>
      </c>
      <c r="AO139" s="107">
        <v>-350</v>
      </c>
      <c r="AP139" s="107">
        <v>-345</v>
      </c>
      <c r="AQ139" s="107">
        <v>-345</v>
      </c>
      <c r="AR139" s="107">
        <v>-345</v>
      </c>
      <c r="AS139" s="107">
        <v>-345</v>
      </c>
      <c r="AT139" s="107">
        <v>-340</v>
      </c>
      <c r="AU139" s="107">
        <v>-340</v>
      </c>
      <c r="AV139" s="107">
        <v>-335</v>
      </c>
      <c r="AW139" s="107">
        <v>-335</v>
      </c>
      <c r="AX139" s="107">
        <v>-335</v>
      </c>
      <c r="AY139" s="107">
        <v>-335</v>
      </c>
      <c r="AZ139" s="107">
        <v>-330</v>
      </c>
      <c r="BA139" s="107">
        <v>-330</v>
      </c>
      <c r="BB139" s="107">
        <v>-330</v>
      </c>
      <c r="BC139" s="107">
        <v>-325</v>
      </c>
      <c r="BD139" s="107">
        <v>-325</v>
      </c>
      <c r="BE139" s="107">
        <v>-320</v>
      </c>
      <c r="BF139" s="107">
        <v>-320</v>
      </c>
      <c r="BG139" s="107">
        <v>-310</v>
      </c>
      <c r="BH139" s="107">
        <v>-305</v>
      </c>
      <c r="BI139" s="107">
        <v>-300</v>
      </c>
      <c r="BJ139" s="107">
        <v>-295</v>
      </c>
      <c r="BK139" s="107">
        <v>-295</v>
      </c>
      <c r="BL139" s="107">
        <v>-295</v>
      </c>
      <c r="BM139" s="107">
        <v>-285</v>
      </c>
      <c r="BN139" s="107">
        <v>-285</v>
      </c>
      <c r="BO139" s="107">
        <v>-280</v>
      </c>
      <c r="BP139" s="107">
        <v>-280</v>
      </c>
      <c r="BQ139" s="107">
        <v>-275</v>
      </c>
      <c r="BR139" s="107">
        <v>-270</v>
      </c>
      <c r="BS139" s="107">
        <v>-270</v>
      </c>
      <c r="BT139" s="107">
        <v>-260</v>
      </c>
      <c r="BU139" s="107">
        <v>-260</v>
      </c>
      <c r="BV139" s="107">
        <v>-255</v>
      </c>
      <c r="BW139" s="107">
        <v>-255</v>
      </c>
      <c r="BX139" s="107">
        <v>-250</v>
      </c>
      <c r="BY139" s="107">
        <v>-250</v>
      </c>
      <c r="BZ139" s="107">
        <v>-245</v>
      </c>
      <c r="CA139" s="107">
        <v>-245</v>
      </c>
      <c r="CB139" s="107">
        <v>-240</v>
      </c>
      <c r="CC139" s="107">
        <v>-225</v>
      </c>
      <c r="CD139" s="107">
        <v>-225</v>
      </c>
      <c r="CE139" s="107">
        <v>-225</v>
      </c>
      <c r="CF139" s="107">
        <v>-220</v>
      </c>
      <c r="CG139" s="107">
        <v>-215</v>
      </c>
      <c r="CH139" s="107">
        <v>-210</v>
      </c>
      <c r="CI139" s="107">
        <v>-205</v>
      </c>
      <c r="CJ139" s="107">
        <v>-200</v>
      </c>
      <c r="CK139" s="107">
        <v>-195</v>
      </c>
      <c r="CL139" s="107">
        <v>-180</v>
      </c>
      <c r="CM139" s="107">
        <v>-180</v>
      </c>
      <c r="CN139" s="107">
        <v>-170</v>
      </c>
      <c r="CO139" s="107">
        <v>-160</v>
      </c>
      <c r="CP139" s="107">
        <v>-150</v>
      </c>
      <c r="CQ139" s="107">
        <v>-150</v>
      </c>
      <c r="CR139" s="107">
        <v>-145</v>
      </c>
      <c r="CS139" s="107">
        <v>-140</v>
      </c>
      <c r="CT139" s="107">
        <v>-135</v>
      </c>
      <c r="CU139" s="107">
        <v>-130</v>
      </c>
      <c r="CV139" s="107">
        <v>-130</v>
      </c>
      <c r="CW139" s="107">
        <v>-125</v>
      </c>
      <c r="CX139" s="107">
        <v>-118</v>
      </c>
      <c r="CY139" s="107">
        <v>-115</v>
      </c>
      <c r="CZ139" s="107">
        <v>-115</v>
      </c>
      <c r="DA139" s="107">
        <v>-115</v>
      </c>
      <c r="DB139" s="107">
        <v>-110</v>
      </c>
      <c r="DC139" s="107">
        <v>-95</v>
      </c>
      <c r="DD139" s="107">
        <v>-95</v>
      </c>
      <c r="DE139" s="107">
        <v>-95</v>
      </c>
      <c r="DF139" s="107">
        <v>-85</v>
      </c>
      <c r="DG139" s="107">
        <v>-80</v>
      </c>
      <c r="DH139" s="107">
        <v>-80</v>
      </c>
      <c r="DI139" s="107">
        <v>-80</v>
      </c>
      <c r="DJ139" s="107">
        <v>-75</v>
      </c>
      <c r="DK139" s="107">
        <v>-65</v>
      </c>
      <c r="DL139" s="107">
        <v>-65</v>
      </c>
      <c r="DM139" s="107">
        <v>-65</v>
      </c>
      <c r="DN139" s="107">
        <v>-65</v>
      </c>
      <c r="DO139" s="107">
        <v>-60</v>
      </c>
      <c r="DP139" s="107">
        <v>-55</v>
      </c>
      <c r="DQ139" s="107">
        <v>-55</v>
      </c>
      <c r="DR139" s="107">
        <v>-55</v>
      </c>
      <c r="DS139" s="107">
        <v>-50</v>
      </c>
      <c r="DT139" s="107">
        <v>-45</v>
      </c>
      <c r="DU139" s="107">
        <v>-45</v>
      </c>
      <c r="DV139" s="107">
        <v>-40</v>
      </c>
      <c r="DW139" s="107">
        <v>-40</v>
      </c>
      <c r="DX139" s="107">
        <v>-35</v>
      </c>
      <c r="DY139" s="107">
        <v>-35</v>
      </c>
      <c r="DZ139" s="107">
        <v>-25</v>
      </c>
      <c r="EA139" s="107">
        <v>-25</v>
      </c>
      <c r="EB139" s="107">
        <v>-20</v>
      </c>
      <c r="EC139" s="107">
        <v>-15</v>
      </c>
      <c r="ED139" s="107">
        <v>-10</v>
      </c>
      <c r="EE139" s="107">
        <v>-5</v>
      </c>
      <c r="EF139" s="107">
        <v>-5</v>
      </c>
      <c r="EG139" s="107">
        <v>-5</v>
      </c>
      <c r="EH139" s="107">
        <v>-5</v>
      </c>
      <c r="EI139" s="106">
        <v>0</v>
      </c>
      <c r="EJ139" s="107">
        <v>10</v>
      </c>
      <c r="EK139" s="107">
        <v>10</v>
      </c>
      <c r="EL139" s="107">
        <v>10</v>
      </c>
      <c r="EM139" s="107">
        <v>15</v>
      </c>
      <c r="EN139" s="107">
        <v>15</v>
      </c>
      <c r="EO139" s="107">
        <v>17</v>
      </c>
      <c r="EP139" s="107">
        <v>20</v>
      </c>
      <c r="EQ139" s="107">
        <v>25</v>
      </c>
      <c r="ER139" s="107">
        <v>25</v>
      </c>
      <c r="ES139" s="107">
        <v>30</v>
      </c>
      <c r="ET139" s="107">
        <v>30</v>
      </c>
      <c r="EU139" s="107">
        <v>35</v>
      </c>
      <c r="EV139" s="107">
        <v>37</v>
      </c>
      <c r="EW139" s="107">
        <v>45</v>
      </c>
      <c r="EX139" s="107">
        <v>45</v>
      </c>
      <c r="EY139" s="107">
        <v>50</v>
      </c>
      <c r="EZ139" s="107">
        <v>50</v>
      </c>
      <c r="FA139" s="107">
        <v>55</v>
      </c>
      <c r="FB139" s="107">
        <v>75</v>
      </c>
      <c r="FC139" s="107">
        <v>80</v>
      </c>
      <c r="FD139" s="107">
        <v>85</v>
      </c>
      <c r="FE139" s="107">
        <v>95</v>
      </c>
      <c r="FF139" s="107">
        <v>101</v>
      </c>
      <c r="FG139" s="107">
        <v>105</v>
      </c>
      <c r="FH139" s="107">
        <v>110</v>
      </c>
      <c r="FI139" s="107">
        <v>115</v>
      </c>
      <c r="FJ139" s="107">
        <v>145</v>
      </c>
      <c r="FK139" s="107">
        <v>155</v>
      </c>
      <c r="FL139" s="107">
        <v>174</v>
      </c>
      <c r="FM139" s="107">
        <v>190</v>
      </c>
      <c r="FN139" s="107">
        <v>204</v>
      </c>
      <c r="FO139" s="107">
        <v>210</v>
      </c>
      <c r="FP139" s="103">
        <v>295</v>
      </c>
    </row>
    <row r="140" spans="1:172">
      <c r="A140" s="104">
        <v>139</v>
      </c>
      <c r="B140" s="107">
        <v>-874</v>
      </c>
      <c r="C140" s="107">
        <v>-813</v>
      </c>
      <c r="D140" s="107">
        <v>-595</v>
      </c>
      <c r="E140" s="107">
        <v>-594</v>
      </c>
      <c r="F140" s="107">
        <v>-593</v>
      </c>
      <c r="G140" s="107">
        <v>-575</v>
      </c>
      <c r="H140" s="107">
        <v>-495</v>
      </c>
      <c r="I140" s="107">
        <v>-488</v>
      </c>
      <c r="J140" s="107">
        <v>-470</v>
      </c>
      <c r="K140" s="107">
        <v>-470</v>
      </c>
      <c r="L140" s="107">
        <v>-465</v>
      </c>
      <c r="M140" s="107">
        <v>-465</v>
      </c>
      <c r="N140" s="107">
        <v>-455</v>
      </c>
      <c r="O140" s="107">
        <v>-450</v>
      </c>
      <c r="P140" s="107">
        <v>-445</v>
      </c>
      <c r="Q140" s="107">
        <v>-440</v>
      </c>
      <c r="R140" s="107">
        <v>-430</v>
      </c>
      <c r="S140" s="107">
        <v>-425</v>
      </c>
      <c r="T140" s="107">
        <v>-415</v>
      </c>
      <c r="U140" s="107">
        <v>-415</v>
      </c>
      <c r="V140" s="107">
        <v>-410</v>
      </c>
      <c r="W140" s="107">
        <v>-410</v>
      </c>
      <c r="X140" s="107">
        <v>-405</v>
      </c>
      <c r="Y140" s="107">
        <v>-405</v>
      </c>
      <c r="Z140" s="107">
        <v>-400</v>
      </c>
      <c r="AA140" s="107">
        <v>-395</v>
      </c>
      <c r="AB140" s="107">
        <v>-390</v>
      </c>
      <c r="AC140" s="107">
        <v>-380</v>
      </c>
      <c r="AD140" s="107">
        <v>-380</v>
      </c>
      <c r="AE140" s="107">
        <v>-375</v>
      </c>
      <c r="AF140" s="107">
        <v>-375</v>
      </c>
      <c r="AG140" s="107">
        <v>-370</v>
      </c>
      <c r="AH140" s="107">
        <v>-370</v>
      </c>
      <c r="AI140" s="107">
        <v>-370</v>
      </c>
      <c r="AJ140" s="107">
        <v>-370</v>
      </c>
      <c r="AK140" s="107">
        <v>-360</v>
      </c>
      <c r="AL140" s="107">
        <v>-360</v>
      </c>
      <c r="AM140" s="107">
        <v>-360</v>
      </c>
      <c r="AN140" s="107">
        <v>-360</v>
      </c>
      <c r="AO140" s="107">
        <v>-360</v>
      </c>
      <c r="AP140" s="107">
        <v>-355</v>
      </c>
      <c r="AQ140" s="107">
        <v>-355</v>
      </c>
      <c r="AR140" s="107">
        <v>-355</v>
      </c>
      <c r="AS140" s="107">
        <v>-355</v>
      </c>
      <c r="AT140" s="107">
        <v>-350</v>
      </c>
      <c r="AU140" s="107">
        <v>-350</v>
      </c>
      <c r="AV140" s="107">
        <v>-345</v>
      </c>
      <c r="AW140" s="107">
        <v>-345</v>
      </c>
      <c r="AX140" s="107">
        <v>-345</v>
      </c>
      <c r="AY140" s="107">
        <v>-345</v>
      </c>
      <c r="AZ140" s="107">
        <v>-340</v>
      </c>
      <c r="BA140" s="107">
        <v>-340</v>
      </c>
      <c r="BB140" s="107">
        <v>-340</v>
      </c>
      <c r="BC140" s="107">
        <v>-335</v>
      </c>
      <c r="BD140" s="107">
        <v>-335</v>
      </c>
      <c r="BE140" s="107">
        <v>-330</v>
      </c>
      <c r="BF140" s="107">
        <v>-330</v>
      </c>
      <c r="BG140" s="107">
        <v>-320</v>
      </c>
      <c r="BH140" s="107">
        <v>-315</v>
      </c>
      <c r="BI140" s="107">
        <v>-310</v>
      </c>
      <c r="BJ140" s="107">
        <v>-305</v>
      </c>
      <c r="BK140" s="107">
        <v>-305</v>
      </c>
      <c r="BL140" s="107">
        <v>-305</v>
      </c>
      <c r="BM140" s="107">
        <v>-295</v>
      </c>
      <c r="BN140" s="107">
        <v>-295</v>
      </c>
      <c r="BO140" s="107">
        <v>-290</v>
      </c>
      <c r="BP140" s="107">
        <v>-290</v>
      </c>
      <c r="BQ140" s="107">
        <v>-285</v>
      </c>
      <c r="BR140" s="107">
        <v>-280</v>
      </c>
      <c r="BS140" s="107">
        <v>-280</v>
      </c>
      <c r="BT140" s="107">
        <v>-270</v>
      </c>
      <c r="BU140" s="107">
        <v>-270</v>
      </c>
      <c r="BV140" s="107">
        <v>-265</v>
      </c>
      <c r="BW140" s="107">
        <v>-265</v>
      </c>
      <c r="BX140" s="107">
        <v>-260</v>
      </c>
      <c r="BY140" s="107">
        <v>-260</v>
      </c>
      <c r="BZ140" s="107">
        <v>-255</v>
      </c>
      <c r="CA140" s="107">
        <v>-255</v>
      </c>
      <c r="CB140" s="107">
        <v>-250</v>
      </c>
      <c r="CC140" s="107">
        <v>-235</v>
      </c>
      <c r="CD140" s="107">
        <v>-235</v>
      </c>
      <c r="CE140" s="107">
        <v>-235</v>
      </c>
      <c r="CF140" s="107">
        <v>-230</v>
      </c>
      <c r="CG140" s="107">
        <v>-225</v>
      </c>
      <c r="CH140" s="107">
        <v>-220</v>
      </c>
      <c r="CI140" s="107">
        <v>-215</v>
      </c>
      <c r="CJ140" s="107">
        <v>-210</v>
      </c>
      <c r="CK140" s="107">
        <v>-205</v>
      </c>
      <c r="CL140" s="107">
        <v>-190</v>
      </c>
      <c r="CM140" s="107">
        <v>-190</v>
      </c>
      <c r="CN140" s="107">
        <v>-180</v>
      </c>
      <c r="CO140" s="107">
        <v>-170</v>
      </c>
      <c r="CP140" s="107">
        <v>-160</v>
      </c>
      <c r="CQ140" s="107">
        <v>-160</v>
      </c>
      <c r="CR140" s="107">
        <v>-155</v>
      </c>
      <c r="CS140" s="107">
        <v>-150</v>
      </c>
      <c r="CT140" s="107">
        <v>-145</v>
      </c>
      <c r="CU140" s="107">
        <v>-140</v>
      </c>
      <c r="CV140" s="107">
        <v>-140</v>
      </c>
      <c r="CW140" s="107">
        <v>-135</v>
      </c>
      <c r="CX140" s="107">
        <v>-128</v>
      </c>
      <c r="CY140" s="107">
        <v>-125</v>
      </c>
      <c r="CZ140" s="107">
        <v>-125</v>
      </c>
      <c r="DA140" s="107">
        <v>-125</v>
      </c>
      <c r="DB140" s="107">
        <v>-120</v>
      </c>
      <c r="DC140" s="107">
        <v>-105</v>
      </c>
      <c r="DD140" s="107">
        <v>-105</v>
      </c>
      <c r="DE140" s="107">
        <v>-105</v>
      </c>
      <c r="DF140" s="107">
        <v>-95</v>
      </c>
      <c r="DG140" s="107">
        <v>-90</v>
      </c>
      <c r="DH140" s="107">
        <v>-90</v>
      </c>
      <c r="DI140" s="107">
        <v>-90</v>
      </c>
      <c r="DJ140" s="107">
        <v>-85</v>
      </c>
      <c r="DK140" s="107">
        <v>-75</v>
      </c>
      <c r="DL140" s="107">
        <v>-75</v>
      </c>
      <c r="DM140" s="107">
        <v>-75</v>
      </c>
      <c r="DN140" s="107">
        <v>-75</v>
      </c>
      <c r="DO140" s="107">
        <v>-70</v>
      </c>
      <c r="DP140" s="107">
        <v>-65</v>
      </c>
      <c r="DQ140" s="107">
        <v>-65</v>
      </c>
      <c r="DR140" s="107">
        <v>-65</v>
      </c>
      <c r="DS140" s="107">
        <v>-60</v>
      </c>
      <c r="DT140" s="107">
        <v>-55</v>
      </c>
      <c r="DU140" s="107">
        <v>-55</v>
      </c>
      <c r="DV140" s="107">
        <v>-50</v>
      </c>
      <c r="DW140" s="107">
        <v>-50</v>
      </c>
      <c r="DX140" s="107">
        <v>-45</v>
      </c>
      <c r="DY140" s="107">
        <v>-45</v>
      </c>
      <c r="DZ140" s="107">
        <v>-35</v>
      </c>
      <c r="EA140" s="107">
        <v>-35</v>
      </c>
      <c r="EB140" s="107">
        <v>-30</v>
      </c>
      <c r="EC140" s="107">
        <v>-25</v>
      </c>
      <c r="ED140" s="107">
        <v>-20</v>
      </c>
      <c r="EE140" s="107">
        <v>-15</v>
      </c>
      <c r="EF140" s="107">
        <v>-15</v>
      </c>
      <c r="EG140" s="107">
        <v>-15</v>
      </c>
      <c r="EH140" s="107">
        <v>-15</v>
      </c>
      <c r="EI140" s="107">
        <v>-10</v>
      </c>
      <c r="EJ140" s="106">
        <v>0</v>
      </c>
      <c r="EK140" s="107">
        <v>0</v>
      </c>
      <c r="EL140" s="107">
        <v>0</v>
      </c>
      <c r="EM140" s="107">
        <v>5</v>
      </c>
      <c r="EN140" s="107">
        <v>5</v>
      </c>
      <c r="EO140" s="107">
        <v>7</v>
      </c>
      <c r="EP140" s="107">
        <v>10</v>
      </c>
      <c r="EQ140" s="107">
        <v>15</v>
      </c>
      <c r="ER140" s="107">
        <v>15</v>
      </c>
      <c r="ES140" s="107">
        <v>20</v>
      </c>
      <c r="ET140" s="107">
        <v>20</v>
      </c>
      <c r="EU140" s="107">
        <v>25</v>
      </c>
      <c r="EV140" s="107">
        <v>27</v>
      </c>
      <c r="EW140" s="107">
        <v>35</v>
      </c>
      <c r="EX140" s="107">
        <v>35</v>
      </c>
      <c r="EY140" s="107">
        <v>40</v>
      </c>
      <c r="EZ140" s="107">
        <v>40</v>
      </c>
      <c r="FA140" s="107">
        <v>45</v>
      </c>
      <c r="FB140" s="107">
        <v>65</v>
      </c>
      <c r="FC140" s="107">
        <v>70</v>
      </c>
      <c r="FD140" s="107">
        <v>75</v>
      </c>
      <c r="FE140" s="107">
        <v>85</v>
      </c>
      <c r="FF140" s="107">
        <v>91</v>
      </c>
      <c r="FG140" s="107">
        <v>95</v>
      </c>
      <c r="FH140" s="107">
        <v>100</v>
      </c>
      <c r="FI140" s="107">
        <v>105</v>
      </c>
      <c r="FJ140" s="107">
        <v>135</v>
      </c>
      <c r="FK140" s="107">
        <v>145</v>
      </c>
      <c r="FL140" s="107">
        <v>164</v>
      </c>
      <c r="FM140" s="107">
        <v>180</v>
      </c>
      <c r="FN140" s="107">
        <v>194</v>
      </c>
      <c r="FO140" s="107">
        <v>200</v>
      </c>
      <c r="FP140" s="103">
        <v>285</v>
      </c>
    </row>
    <row r="141" spans="1:172">
      <c r="A141" s="104">
        <v>140</v>
      </c>
      <c r="B141" s="107">
        <v>-874</v>
      </c>
      <c r="C141" s="107">
        <v>-813</v>
      </c>
      <c r="D141" s="107">
        <v>-595</v>
      </c>
      <c r="E141" s="107">
        <v>-594</v>
      </c>
      <c r="F141" s="107">
        <v>-593</v>
      </c>
      <c r="G141" s="107">
        <v>-575</v>
      </c>
      <c r="H141" s="107">
        <v>-495</v>
      </c>
      <c r="I141" s="107">
        <v>-488</v>
      </c>
      <c r="J141" s="107">
        <v>-470</v>
      </c>
      <c r="K141" s="107">
        <v>-470</v>
      </c>
      <c r="L141" s="107">
        <v>-465</v>
      </c>
      <c r="M141" s="107">
        <v>-465</v>
      </c>
      <c r="N141" s="107">
        <v>-455</v>
      </c>
      <c r="O141" s="107">
        <v>-450</v>
      </c>
      <c r="P141" s="107">
        <v>-445</v>
      </c>
      <c r="Q141" s="107">
        <v>-440</v>
      </c>
      <c r="R141" s="107">
        <v>-430</v>
      </c>
      <c r="S141" s="107">
        <v>-425</v>
      </c>
      <c r="T141" s="107">
        <v>-415</v>
      </c>
      <c r="U141" s="107">
        <v>-415</v>
      </c>
      <c r="V141" s="107">
        <v>-410</v>
      </c>
      <c r="W141" s="107">
        <v>-410</v>
      </c>
      <c r="X141" s="107">
        <v>-405</v>
      </c>
      <c r="Y141" s="107">
        <v>-405</v>
      </c>
      <c r="Z141" s="107">
        <v>-400</v>
      </c>
      <c r="AA141" s="107">
        <v>-395</v>
      </c>
      <c r="AB141" s="107">
        <v>-390</v>
      </c>
      <c r="AC141" s="107">
        <v>-380</v>
      </c>
      <c r="AD141" s="107">
        <v>-380</v>
      </c>
      <c r="AE141" s="107">
        <v>-375</v>
      </c>
      <c r="AF141" s="107">
        <v>-375</v>
      </c>
      <c r="AG141" s="107">
        <v>-370</v>
      </c>
      <c r="AH141" s="107">
        <v>-370</v>
      </c>
      <c r="AI141" s="107">
        <v>-370</v>
      </c>
      <c r="AJ141" s="107">
        <v>-370</v>
      </c>
      <c r="AK141" s="107">
        <v>-360</v>
      </c>
      <c r="AL141" s="107">
        <v>-360</v>
      </c>
      <c r="AM141" s="107">
        <v>-360</v>
      </c>
      <c r="AN141" s="107">
        <v>-360</v>
      </c>
      <c r="AO141" s="107">
        <v>-360</v>
      </c>
      <c r="AP141" s="107">
        <v>-355</v>
      </c>
      <c r="AQ141" s="107">
        <v>-355</v>
      </c>
      <c r="AR141" s="107">
        <v>-355</v>
      </c>
      <c r="AS141" s="107">
        <v>-355</v>
      </c>
      <c r="AT141" s="107">
        <v>-350</v>
      </c>
      <c r="AU141" s="107">
        <v>-350</v>
      </c>
      <c r="AV141" s="107">
        <v>-345</v>
      </c>
      <c r="AW141" s="107">
        <v>-345</v>
      </c>
      <c r="AX141" s="107">
        <v>-345</v>
      </c>
      <c r="AY141" s="107">
        <v>-345</v>
      </c>
      <c r="AZ141" s="107">
        <v>-340</v>
      </c>
      <c r="BA141" s="107">
        <v>-340</v>
      </c>
      <c r="BB141" s="107">
        <v>-340</v>
      </c>
      <c r="BC141" s="107">
        <v>-335</v>
      </c>
      <c r="BD141" s="107">
        <v>-335</v>
      </c>
      <c r="BE141" s="107">
        <v>-330</v>
      </c>
      <c r="BF141" s="107">
        <v>-330</v>
      </c>
      <c r="BG141" s="107">
        <v>-320</v>
      </c>
      <c r="BH141" s="107">
        <v>-315</v>
      </c>
      <c r="BI141" s="107">
        <v>-310</v>
      </c>
      <c r="BJ141" s="107">
        <v>-305</v>
      </c>
      <c r="BK141" s="107">
        <v>-305</v>
      </c>
      <c r="BL141" s="107">
        <v>-305</v>
      </c>
      <c r="BM141" s="107">
        <v>-295</v>
      </c>
      <c r="BN141" s="107">
        <v>-295</v>
      </c>
      <c r="BO141" s="107">
        <v>-290</v>
      </c>
      <c r="BP141" s="107">
        <v>-290</v>
      </c>
      <c r="BQ141" s="107">
        <v>-285</v>
      </c>
      <c r="BR141" s="107">
        <v>-280</v>
      </c>
      <c r="BS141" s="107">
        <v>-280</v>
      </c>
      <c r="BT141" s="107">
        <v>-270</v>
      </c>
      <c r="BU141" s="107">
        <v>-270</v>
      </c>
      <c r="BV141" s="107">
        <v>-265</v>
      </c>
      <c r="BW141" s="107">
        <v>-265</v>
      </c>
      <c r="BX141" s="107">
        <v>-260</v>
      </c>
      <c r="BY141" s="107">
        <v>-260</v>
      </c>
      <c r="BZ141" s="107">
        <v>-255</v>
      </c>
      <c r="CA141" s="107">
        <v>-255</v>
      </c>
      <c r="CB141" s="107">
        <v>-250</v>
      </c>
      <c r="CC141" s="107">
        <v>-235</v>
      </c>
      <c r="CD141" s="107">
        <v>-235</v>
      </c>
      <c r="CE141" s="107">
        <v>-235</v>
      </c>
      <c r="CF141" s="107">
        <v>-230</v>
      </c>
      <c r="CG141" s="107">
        <v>-225</v>
      </c>
      <c r="CH141" s="107">
        <v>-220</v>
      </c>
      <c r="CI141" s="107">
        <v>-215</v>
      </c>
      <c r="CJ141" s="107">
        <v>-210</v>
      </c>
      <c r="CK141" s="107">
        <v>-205</v>
      </c>
      <c r="CL141" s="107">
        <v>-190</v>
      </c>
      <c r="CM141" s="107">
        <v>-190</v>
      </c>
      <c r="CN141" s="107">
        <v>-180</v>
      </c>
      <c r="CO141" s="107">
        <v>-170</v>
      </c>
      <c r="CP141" s="107">
        <v>-160</v>
      </c>
      <c r="CQ141" s="107">
        <v>-160</v>
      </c>
      <c r="CR141" s="107">
        <v>-155</v>
      </c>
      <c r="CS141" s="107">
        <v>-150</v>
      </c>
      <c r="CT141" s="107">
        <v>-145</v>
      </c>
      <c r="CU141" s="107">
        <v>-140</v>
      </c>
      <c r="CV141" s="107">
        <v>-140</v>
      </c>
      <c r="CW141" s="107">
        <v>-135</v>
      </c>
      <c r="CX141" s="107">
        <v>-128</v>
      </c>
      <c r="CY141" s="107">
        <v>-125</v>
      </c>
      <c r="CZ141" s="107">
        <v>-125</v>
      </c>
      <c r="DA141" s="107">
        <v>-125</v>
      </c>
      <c r="DB141" s="107">
        <v>-120</v>
      </c>
      <c r="DC141" s="107">
        <v>-105</v>
      </c>
      <c r="DD141" s="107">
        <v>-105</v>
      </c>
      <c r="DE141" s="107">
        <v>-105</v>
      </c>
      <c r="DF141" s="107">
        <v>-95</v>
      </c>
      <c r="DG141" s="107">
        <v>-90</v>
      </c>
      <c r="DH141" s="107">
        <v>-90</v>
      </c>
      <c r="DI141" s="107">
        <v>-90</v>
      </c>
      <c r="DJ141" s="107">
        <v>-85</v>
      </c>
      <c r="DK141" s="107">
        <v>-75</v>
      </c>
      <c r="DL141" s="107">
        <v>-75</v>
      </c>
      <c r="DM141" s="107">
        <v>-75</v>
      </c>
      <c r="DN141" s="107">
        <v>-75</v>
      </c>
      <c r="DO141" s="107">
        <v>-70</v>
      </c>
      <c r="DP141" s="107">
        <v>-65</v>
      </c>
      <c r="DQ141" s="107">
        <v>-65</v>
      </c>
      <c r="DR141" s="107">
        <v>-65</v>
      </c>
      <c r="DS141" s="107">
        <v>-60</v>
      </c>
      <c r="DT141" s="107">
        <v>-55</v>
      </c>
      <c r="DU141" s="107">
        <v>-55</v>
      </c>
      <c r="DV141" s="107">
        <v>-50</v>
      </c>
      <c r="DW141" s="107">
        <v>-50</v>
      </c>
      <c r="DX141" s="107">
        <v>-45</v>
      </c>
      <c r="DY141" s="107">
        <v>-45</v>
      </c>
      <c r="DZ141" s="107">
        <v>-35</v>
      </c>
      <c r="EA141" s="107">
        <v>-35</v>
      </c>
      <c r="EB141" s="107">
        <v>-30</v>
      </c>
      <c r="EC141" s="107">
        <v>-25</v>
      </c>
      <c r="ED141" s="107">
        <v>-20</v>
      </c>
      <c r="EE141" s="107">
        <v>-15</v>
      </c>
      <c r="EF141" s="107">
        <v>-15</v>
      </c>
      <c r="EG141" s="107">
        <v>-15</v>
      </c>
      <c r="EH141" s="107">
        <v>-15</v>
      </c>
      <c r="EI141" s="107">
        <v>-10</v>
      </c>
      <c r="EJ141" s="107">
        <v>0</v>
      </c>
      <c r="EK141" s="106">
        <v>0</v>
      </c>
      <c r="EL141" s="107">
        <v>0</v>
      </c>
      <c r="EM141" s="107">
        <v>5</v>
      </c>
      <c r="EN141" s="107">
        <v>5</v>
      </c>
      <c r="EO141" s="107">
        <v>7</v>
      </c>
      <c r="EP141" s="107">
        <v>10</v>
      </c>
      <c r="EQ141" s="107">
        <v>15</v>
      </c>
      <c r="ER141" s="107">
        <v>15</v>
      </c>
      <c r="ES141" s="107">
        <v>20</v>
      </c>
      <c r="ET141" s="107">
        <v>20</v>
      </c>
      <c r="EU141" s="107">
        <v>25</v>
      </c>
      <c r="EV141" s="107">
        <v>27</v>
      </c>
      <c r="EW141" s="107">
        <v>35</v>
      </c>
      <c r="EX141" s="107">
        <v>35</v>
      </c>
      <c r="EY141" s="107">
        <v>40</v>
      </c>
      <c r="EZ141" s="107">
        <v>40</v>
      </c>
      <c r="FA141" s="107">
        <v>45</v>
      </c>
      <c r="FB141" s="107">
        <v>65</v>
      </c>
      <c r="FC141" s="107">
        <v>70</v>
      </c>
      <c r="FD141" s="107">
        <v>75</v>
      </c>
      <c r="FE141" s="107">
        <v>85</v>
      </c>
      <c r="FF141" s="107">
        <v>91</v>
      </c>
      <c r="FG141" s="107">
        <v>95</v>
      </c>
      <c r="FH141" s="107">
        <v>100</v>
      </c>
      <c r="FI141" s="107">
        <v>105</v>
      </c>
      <c r="FJ141" s="107">
        <v>135</v>
      </c>
      <c r="FK141" s="107">
        <v>145</v>
      </c>
      <c r="FL141" s="107">
        <v>164</v>
      </c>
      <c r="FM141" s="107">
        <v>180</v>
      </c>
      <c r="FN141" s="107">
        <v>194</v>
      </c>
      <c r="FO141" s="107">
        <v>200</v>
      </c>
      <c r="FP141" s="103">
        <v>285</v>
      </c>
    </row>
    <row r="142" spans="1:172">
      <c r="A142" s="104">
        <v>141</v>
      </c>
      <c r="B142" s="107">
        <v>-874</v>
      </c>
      <c r="C142" s="107">
        <v>-813</v>
      </c>
      <c r="D142" s="107">
        <v>-595</v>
      </c>
      <c r="E142" s="107">
        <v>-594</v>
      </c>
      <c r="F142" s="107">
        <v>-593</v>
      </c>
      <c r="G142" s="107">
        <v>-575</v>
      </c>
      <c r="H142" s="107">
        <v>-495</v>
      </c>
      <c r="I142" s="107">
        <v>-488</v>
      </c>
      <c r="J142" s="107">
        <v>-470</v>
      </c>
      <c r="K142" s="107">
        <v>-470</v>
      </c>
      <c r="L142" s="107">
        <v>-465</v>
      </c>
      <c r="M142" s="107">
        <v>-465</v>
      </c>
      <c r="N142" s="107">
        <v>-455</v>
      </c>
      <c r="O142" s="107">
        <v>-450</v>
      </c>
      <c r="P142" s="107">
        <v>-445</v>
      </c>
      <c r="Q142" s="107">
        <v>-440</v>
      </c>
      <c r="R142" s="107">
        <v>-430</v>
      </c>
      <c r="S142" s="107">
        <v>-425</v>
      </c>
      <c r="T142" s="107">
        <v>-415</v>
      </c>
      <c r="U142" s="107">
        <v>-415</v>
      </c>
      <c r="V142" s="107">
        <v>-410</v>
      </c>
      <c r="W142" s="107">
        <v>-410</v>
      </c>
      <c r="X142" s="107">
        <v>-405</v>
      </c>
      <c r="Y142" s="107">
        <v>-405</v>
      </c>
      <c r="Z142" s="107">
        <v>-400</v>
      </c>
      <c r="AA142" s="107">
        <v>-395</v>
      </c>
      <c r="AB142" s="107">
        <v>-390</v>
      </c>
      <c r="AC142" s="107">
        <v>-380</v>
      </c>
      <c r="AD142" s="107">
        <v>-380</v>
      </c>
      <c r="AE142" s="107">
        <v>-375</v>
      </c>
      <c r="AF142" s="107">
        <v>-375</v>
      </c>
      <c r="AG142" s="107">
        <v>-370</v>
      </c>
      <c r="AH142" s="107">
        <v>-370</v>
      </c>
      <c r="AI142" s="107">
        <v>-370</v>
      </c>
      <c r="AJ142" s="107">
        <v>-370</v>
      </c>
      <c r="AK142" s="107">
        <v>-360</v>
      </c>
      <c r="AL142" s="107">
        <v>-360</v>
      </c>
      <c r="AM142" s="107">
        <v>-360</v>
      </c>
      <c r="AN142" s="107">
        <v>-360</v>
      </c>
      <c r="AO142" s="107">
        <v>-360</v>
      </c>
      <c r="AP142" s="107">
        <v>-355</v>
      </c>
      <c r="AQ142" s="107">
        <v>-355</v>
      </c>
      <c r="AR142" s="107">
        <v>-355</v>
      </c>
      <c r="AS142" s="107">
        <v>-355</v>
      </c>
      <c r="AT142" s="107">
        <v>-350</v>
      </c>
      <c r="AU142" s="107">
        <v>-350</v>
      </c>
      <c r="AV142" s="107">
        <v>-345</v>
      </c>
      <c r="AW142" s="107">
        <v>-345</v>
      </c>
      <c r="AX142" s="107">
        <v>-345</v>
      </c>
      <c r="AY142" s="107">
        <v>-345</v>
      </c>
      <c r="AZ142" s="107">
        <v>-340</v>
      </c>
      <c r="BA142" s="107">
        <v>-340</v>
      </c>
      <c r="BB142" s="107">
        <v>-340</v>
      </c>
      <c r="BC142" s="107">
        <v>-335</v>
      </c>
      <c r="BD142" s="107">
        <v>-335</v>
      </c>
      <c r="BE142" s="107">
        <v>-330</v>
      </c>
      <c r="BF142" s="107">
        <v>-330</v>
      </c>
      <c r="BG142" s="107">
        <v>-320</v>
      </c>
      <c r="BH142" s="107">
        <v>-315</v>
      </c>
      <c r="BI142" s="107">
        <v>-310</v>
      </c>
      <c r="BJ142" s="107">
        <v>-305</v>
      </c>
      <c r="BK142" s="107">
        <v>-305</v>
      </c>
      <c r="BL142" s="107">
        <v>-305</v>
      </c>
      <c r="BM142" s="107">
        <v>-295</v>
      </c>
      <c r="BN142" s="107">
        <v>-295</v>
      </c>
      <c r="BO142" s="107">
        <v>-290</v>
      </c>
      <c r="BP142" s="107">
        <v>-290</v>
      </c>
      <c r="BQ142" s="107">
        <v>-285</v>
      </c>
      <c r="BR142" s="107">
        <v>-280</v>
      </c>
      <c r="BS142" s="107">
        <v>-280</v>
      </c>
      <c r="BT142" s="107">
        <v>-270</v>
      </c>
      <c r="BU142" s="107">
        <v>-270</v>
      </c>
      <c r="BV142" s="107">
        <v>-265</v>
      </c>
      <c r="BW142" s="107">
        <v>-265</v>
      </c>
      <c r="BX142" s="107">
        <v>-260</v>
      </c>
      <c r="BY142" s="107">
        <v>-260</v>
      </c>
      <c r="BZ142" s="107">
        <v>-255</v>
      </c>
      <c r="CA142" s="107">
        <v>-255</v>
      </c>
      <c r="CB142" s="107">
        <v>-250</v>
      </c>
      <c r="CC142" s="107">
        <v>-235</v>
      </c>
      <c r="CD142" s="107">
        <v>-235</v>
      </c>
      <c r="CE142" s="107">
        <v>-235</v>
      </c>
      <c r="CF142" s="107">
        <v>-230</v>
      </c>
      <c r="CG142" s="107">
        <v>-225</v>
      </c>
      <c r="CH142" s="107">
        <v>-220</v>
      </c>
      <c r="CI142" s="107">
        <v>-215</v>
      </c>
      <c r="CJ142" s="107">
        <v>-210</v>
      </c>
      <c r="CK142" s="107">
        <v>-205</v>
      </c>
      <c r="CL142" s="107">
        <v>-190</v>
      </c>
      <c r="CM142" s="107">
        <v>-190</v>
      </c>
      <c r="CN142" s="107">
        <v>-180</v>
      </c>
      <c r="CO142" s="107">
        <v>-170</v>
      </c>
      <c r="CP142" s="107">
        <v>-160</v>
      </c>
      <c r="CQ142" s="107">
        <v>-160</v>
      </c>
      <c r="CR142" s="107">
        <v>-155</v>
      </c>
      <c r="CS142" s="107">
        <v>-150</v>
      </c>
      <c r="CT142" s="107">
        <v>-145</v>
      </c>
      <c r="CU142" s="107">
        <v>-140</v>
      </c>
      <c r="CV142" s="107">
        <v>-140</v>
      </c>
      <c r="CW142" s="107">
        <v>-135</v>
      </c>
      <c r="CX142" s="107">
        <v>-128</v>
      </c>
      <c r="CY142" s="107">
        <v>-125</v>
      </c>
      <c r="CZ142" s="107">
        <v>-125</v>
      </c>
      <c r="DA142" s="107">
        <v>-125</v>
      </c>
      <c r="DB142" s="107">
        <v>-120</v>
      </c>
      <c r="DC142" s="107">
        <v>-105</v>
      </c>
      <c r="DD142" s="107">
        <v>-105</v>
      </c>
      <c r="DE142" s="107">
        <v>-105</v>
      </c>
      <c r="DF142" s="107">
        <v>-95</v>
      </c>
      <c r="DG142" s="107">
        <v>-90</v>
      </c>
      <c r="DH142" s="107">
        <v>-90</v>
      </c>
      <c r="DI142" s="107">
        <v>-90</v>
      </c>
      <c r="DJ142" s="107">
        <v>-85</v>
      </c>
      <c r="DK142" s="107">
        <v>-75</v>
      </c>
      <c r="DL142" s="107">
        <v>-75</v>
      </c>
      <c r="DM142" s="107">
        <v>-75</v>
      </c>
      <c r="DN142" s="107">
        <v>-75</v>
      </c>
      <c r="DO142" s="107">
        <v>-70</v>
      </c>
      <c r="DP142" s="107">
        <v>-65</v>
      </c>
      <c r="DQ142" s="107">
        <v>-65</v>
      </c>
      <c r="DR142" s="107">
        <v>-65</v>
      </c>
      <c r="DS142" s="107">
        <v>-60</v>
      </c>
      <c r="DT142" s="107">
        <v>-55</v>
      </c>
      <c r="DU142" s="107">
        <v>-55</v>
      </c>
      <c r="DV142" s="107">
        <v>-50</v>
      </c>
      <c r="DW142" s="107">
        <v>-50</v>
      </c>
      <c r="DX142" s="107">
        <v>-45</v>
      </c>
      <c r="DY142" s="107">
        <v>-45</v>
      </c>
      <c r="DZ142" s="107">
        <v>-35</v>
      </c>
      <c r="EA142" s="107">
        <v>-35</v>
      </c>
      <c r="EB142" s="107">
        <v>-30</v>
      </c>
      <c r="EC142" s="107">
        <v>-25</v>
      </c>
      <c r="ED142" s="107">
        <v>-20</v>
      </c>
      <c r="EE142" s="107">
        <v>-15</v>
      </c>
      <c r="EF142" s="107">
        <v>-15</v>
      </c>
      <c r="EG142" s="107">
        <v>-15</v>
      </c>
      <c r="EH142" s="107">
        <v>-15</v>
      </c>
      <c r="EI142" s="107">
        <v>-10</v>
      </c>
      <c r="EJ142" s="107">
        <v>0</v>
      </c>
      <c r="EK142" s="107">
        <v>0</v>
      </c>
      <c r="EL142" s="106">
        <v>0</v>
      </c>
      <c r="EM142" s="107">
        <v>5</v>
      </c>
      <c r="EN142" s="107">
        <v>5</v>
      </c>
      <c r="EO142" s="107">
        <v>7</v>
      </c>
      <c r="EP142" s="107">
        <v>10</v>
      </c>
      <c r="EQ142" s="107">
        <v>15</v>
      </c>
      <c r="ER142" s="107">
        <v>15</v>
      </c>
      <c r="ES142" s="107">
        <v>20</v>
      </c>
      <c r="ET142" s="107">
        <v>20</v>
      </c>
      <c r="EU142" s="107">
        <v>25</v>
      </c>
      <c r="EV142" s="107">
        <v>27</v>
      </c>
      <c r="EW142" s="107">
        <v>35</v>
      </c>
      <c r="EX142" s="107">
        <v>35</v>
      </c>
      <c r="EY142" s="107">
        <v>40</v>
      </c>
      <c r="EZ142" s="107">
        <v>40</v>
      </c>
      <c r="FA142" s="107">
        <v>45</v>
      </c>
      <c r="FB142" s="107">
        <v>65</v>
      </c>
      <c r="FC142" s="107">
        <v>70</v>
      </c>
      <c r="FD142" s="107">
        <v>75</v>
      </c>
      <c r="FE142" s="107">
        <v>85</v>
      </c>
      <c r="FF142" s="107">
        <v>91</v>
      </c>
      <c r="FG142" s="107">
        <v>95</v>
      </c>
      <c r="FH142" s="107">
        <v>100</v>
      </c>
      <c r="FI142" s="107">
        <v>105</v>
      </c>
      <c r="FJ142" s="107">
        <v>135</v>
      </c>
      <c r="FK142" s="107">
        <v>145</v>
      </c>
      <c r="FL142" s="107">
        <v>164</v>
      </c>
      <c r="FM142" s="107">
        <v>180</v>
      </c>
      <c r="FN142" s="107">
        <v>194</v>
      </c>
      <c r="FO142" s="107">
        <v>200</v>
      </c>
      <c r="FP142" s="103">
        <v>285</v>
      </c>
    </row>
    <row r="143" spans="1:172">
      <c r="A143" s="104">
        <v>142</v>
      </c>
      <c r="B143" s="107">
        <v>-879</v>
      </c>
      <c r="C143" s="107">
        <v>-818</v>
      </c>
      <c r="D143" s="107">
        <v>-600</v>
      </c>
      <c r="E143" s="107">
        <v>-599</v>
      </c>
      <c r="F143" s="107">
        <v>-598</v>
      </c>
      <c r="G143" s="107">
        <v>-580</v>
      </c>
      <c r="H143" s="107">
        <v>-500</v>
      </c>
      <c r="I143" s="107">
        <v>-493</v>
      </c>
      <c r="J143" s="107">
        <v>-475</v>
      </c>
      <c r="K143" s="107">
        <v>-475</v>
      </c>
      <c r="L143" s="107">
        <v>-470</v>
      </c>
      <c r="M143" s="107">
        <v>-470</v>
      </c>
      <c r="N143" s="107">
        <v>-460</v>
      </c>
      <c r="O143" s="107">
        <v>-455</v>
      </c>
      <c r="P143" s="107">
        <v>-450</v>
      </c>
      <c r="Q143" s="107">
        <v>-445</v>
      </c>
      <c r="R143" s="107">
        <v>-435</v>
      </c>
      <c r="S143" s="107">
        <v>-430</v>
      </c>
      <c r="T143" s="107">
        <v>-420</v>
      </c>
      <c r="U143" s="107">
        <v>-420</v>
      </c>
      <c r="V143" s="107">
        <v>-415</v>
      </c>
      <c r="W143" s="107">
        <v>-415</v>
      </c>
      <c r="X143" s="107">
        <v>-410</v>
      </c>
      <c r="Y143" s="107">
        <v>-410</v>
      </c>
      <c r="Z143" s="107">
        <v>-405</v>
      </c>
      <c r="AA143" s="107">
        <v>-400</v>
      </c>
      <c r="AB143" s="107">
        <v>-395</v>
      </c>
      <c r="AC143" s="107">
        <v>-385</v>
      </c>
      <c r="AD143" s="107">
        <v>-385</v>
      </c>
      <c r="AE143" s="107">
        <v>-380</v>
      </c>
      <c r="AF143" s="107">
        <v>-380</v>
      </c>
      <c r="AG143" s="107">
        <v>-375</v>
      </c>
      <c r="AH143" s="107">
        <v>-375</v>
      </c>
      <c r="AI143" s="107">
        <v>-375</v>
      </c>
      <c r="AJ143" s="107">
        <v>-375</v>
      </c>
      <c r="AK143" s="107">
        <v>-365</v>
      </c>
      <c r="AL143" s="107">
        <v>-365</v>
      </c>
      <c r="AM143" s="107">
        <v>-365</v>
      </c>
      <c r="AN143" s="107">
        <v>-365</v>
      </c>
      <c r="AO143" s="107">
        <v>-365</v>
      </c>
      <c r="AP143" s="107">
        <v>-360</v>
      </c>
      <c r="AQ143" s="107">
        <v>-360</v>
      </c>
      <c r="AR143" s="107">
        <v>-360</v>
      </c>
      <c r="AS143" s="107">
        <v>-360</v>
      </c>
      <c r="AT143" s="107">
        <v>-355</v>
      </c>
      <c r="AU143" s="107">
        <v>-355</v>
      </c>
      <c r="AV143" s="107">
        <v>-350</v>
      </c>
      <c r="AW143" s="107">
        <v>-350</v>
      </c>
      <c r="AX143" s="107">
        <v>-350</v>
      </c>
      <c r="AY143" s="107">
        <v>-350</v>
      </c>
      <c r="AZ143" s="107">
        <v>-345</v>
      </c>
      <c r="BA143" s="107">
        <v>-345</v>
      </c>
      <c r="BB143" s="107">
        <v>-345</v>
      </c>
      <c r="BC143" s="107">
        <v>-340</v>
      </c>
      <c r="BD143" s="107">
        <v>-340</v>
      </c>
      <c r="BE143" s="107">
        <v>-335</v>
      </c>
      <c r="BF143" s="107">
        <v>-335</v>
      </c>
      <c r="BG143" s="107">
        <v>-325</v>
      </c>
      <c r="BH143" s="107">
        <v>-320</v>
      </c>
      <c r="BI143" s="107">
        <v>-315</v>
      </c>
      <c r="BJ143" s="107">
        <v>-310</v>
      </c>
      <c r="BK143" s="107">
        <v>-310</v>
      </c>
      <c r="BL143" s="107">
        <v>-310</v>
      </c>
      <c r="BM143" s="107">
        <v>-300</v>
      </c>
      <c r="BN143" s="107">
        <v>-300</v>
      </c>
      <c r="BO143" s="107">
        <v>-295</v>
      </c>
      <c r="BP143" s="107">
        <v>-295</v>
      </c>
      <c r="BQ143" s="107">
        <v>-290</v>
      </c>
      <c r="BR143" s="107">
        <v>-285</v>
      </c>
      <c r="BS143" s="107">
        <v>-285</v>
      </c>
      <c r="BT143" s="107">
        <v>-275</v>
      </c>
      <c r="BU143" s="107">
        <v>-275</v>
      </c>
      <c r="BV143" s="107">
        <v>-270</v>
      </c>
      <c r="BW143" s="107">
        <v>-270</v>
      </c>
      <c r="BX143" s="107">
        <v>-265</v>
      </c>
      <c r="BY143" s="107">
        <v>-265</v>
      </c>
      <c r="BZ143" s="107">
        <v>-260</v>
      </c>
      <c r="CA143" s="107">
        <v>-260</v>
      </c>
      <c r="CB143" s="107">
        <v>-255</v>
      </c>
      <c r="CC143" s="107">
        <v>-240</v>
      </c>
      <c r="CD143" s="107">
        <v>-240</v>
      </c>
      <c r="CE143" s="107">
        <v>-240</v>
      </c>
      <c r="CF143" s="107">
        <v>-235</v>
      </c>
      <c r="CG143" s="107">
        <v>-230</v>
      </c>
      <c r="CH143" s="107">
        <v>-225</v>
      </c>
      <c r="CI143" s="107">
        <v>-220</v>
      </c>
      <c r="CJ143" s="107">
        <v>-215</v>
      </c>
      <c r="CK143" s="107">
        <v>-210</v>
      </c>
      <c r="CL143" s="107">
        <v>-195</v>
      </c>
      <c r="CM143" s="107">
        <v>-195</v>
      </c>
      <c r="CN143" s="107">
        <v>-185</v>
      </c>
      <c r="CO143" s="107">
        <v>-175</v>
      </c>
      <c r="CP143" s="107">
        <v>-165</v>
      </c>
      <c r="CQ143" s="107">
        <v>-165</v>
      </c>
      <c r="CR143" s="107">
        <v>-160</v>
      </c>
      <c r="CS143" s="107">
        <v>-155</v>
      </c>
      <c r="CT143" s="107">
        <v>-150</v>
      </c>
      <c r="CU143" s="107">
        <v>-145</v>
      </c>
      <c r="CV143" s="107">
        <v>-145</v>
      </c>
      <c r="CW143" s="107">
        <v>-140</v>
      </c>
      <c r="CX143" s="107">
        <v>-133</v>
      </c>
      <c r="CY143" s="107">
        <v>-130</v>
      </c>
      <c r="CZ143" s="107">
        <v>-130</v>
      </c>
      <c r="DA143" s="107">
        <v>-130</v>
      </c>
      <c r="DB143" s="107">
        <v>-125</v>
      </c>
      <c r="DC143" s="107">
        <v>-110</v>
      </c>
      <c r="DD143" s="107">
        <v>-110</v>
      </c>
      <c r="DE143" s="107">
        <v>-110</v>
      </c>
      <c r="DF143" s="107">
        <v>-100</v>
      </c>
      <c r="DG143" s="107">
        <v>-95</v>
      </c>
      <c r="DH143" s="107">
        <v>-95</v>
      </c>
      <c r="DI143" s="107">
        <v>-95</v>
      </c>
      <c r="DJ143" s="107">
        <v>-90</v>
      </c>
      <c r="DK143" s="107">
        <v>-80</v>
      </c>
      <c r="DL143" s="107">
        <v>-80</v>
      </c>
      <c r="DM143" s="107">
        <v>-80</v>
      </c>
      <c r="DN143" s="107">
        <v>-80</v>
      </c>
      <c r="DO143" s="107">
        <v>-75</v>
      </c>
      <c r="DP143" s="107">
        <v>-70</v>
      </c>
      <c r="DQ143" s="107">
        <v>-70</v>
      </c>
      <c r="DR143" s="107">
        <v>-70</v>
      </c>
      <c r="DS143" s="107">
        <v>-65</v>
      </c>
      <c r="DT143" s="107">
        <v>-60</v>
      </c>
      <c r="DU143" s="107">
        <v>-60</v>
      </c>
      <c r="DV143" s="107">
        <v>-55</v>
      </c>
      <c r="DW143" s="107">
        <v>-55</v>
      </c>
      <c r="DX143" s="107">
        <v>-50</v>
      </c>
      <c r="DY143" s="107">
        <v>-50</v>
      </c>
      <c r="DZ143" s="107">
        <v>-40</v>
      </c>
      <c r="EA143" s="107">
        <v>-40</v>
      </c>
      <c r="EB143" s="107">
        <v>-35</v>
      </c>
      <c r="EC143" s="107">
        <v>-30</v>
      </c>
      <c r="ED143" s="107">
        <v>-25</v>
      </c>
      <c r="EE143" s="107">
        <v>-20</v>
      </c>
      <c r="EF143" s="107">
        <v>-20</v>
      </c>
      <c r="EG143" s="107">
        <v>-20</v>
      </c>
      <c r="EH143" s="107">
        <v>-20</v>
      </c>
      <c r="EI143" s="107">
        <v>-15</v>
      </c>
      <c r="EJ143" s="107">
        <v>-5</v>
      </c>
      <c r="EK143" s="107">
        <v>-5</v>
      </c>
      <c r="EL143" s="107">
        <v>-5</v>
      </c>
      <c r="EM143" s="106">
        <v>0</v>
      </c>
      <c r="EN143" s="107">
        <v>0</v>
      </c>
      <c r="EO143" s="107">
        <v>2</v>
      </c>
      <c r="EP143" s="107">
        <v>5</v>
      </c>
      <c r="EQ143" s="107">
        <v>10</v>
      </c>
      <c r="ER143" s="107">
        <v>10</v>
      </c>
      <c r="ES143" s="107">
        <v>15</v>
      </c>
      <c r="ET143" s="107">
        <v>15</v>
      </c>
      <c r="EU143" s="107">
        <v>20</v>
      </c>
      <c r="EV143" s="107">
        <v>22</v>
      </c>
      <c r="EW143" s="107">
        <v>30</v>
      </c>
      <c r="EX143" s="107">
        <v>30</v>
      </c>
      <c r="EY143" s="107">
        <v>35</v>
      </c>
      <c r="EZ143" s="107">
        <v>35</v>
      </c>
      <c r="FA143" s="107">
        <v>40</v>
      </c>
      <c r="FB143" s="107">
        <v>60</v>
      </c>
      <c r="FC143" s="107">
        <v>65</v>
      </c>
      <c r="FD143" s="107">
        <v>70</v>
      </c>
      <c r="FE143" s="107">
        <v>80</v>
      </c>
      <c r="FF143" s="107">
        <v>86</v>
      </c>
      <c r="FG143" s="107">
        <v>90</v>
      </c>
      <c r="FH143" s="107">
        <v>95</v>
      </c>
      <c r="FI143" s="107">
        <v>100</v>
      </c>
      <c r="FJ143" s="107">
        <v>130</v>
      </c>
      <c r="FK143" s="107">
        <v>140</v>
      </c>
      <c r="FL143" s="107">
        <v>159</v>
      </c>
      <c r="FM143" s="107">
        <v>175</v>
      </c>
      <c r="FN143" s="107">
        <v>189</v>
      </c>
      <c r="FO143" s="107">
        <v>195</v>
      </c>
      <c r="FP143" s="103">
        <v>280</v>
      </c>
    </row>
    <row r="144" spans="1:172">
      <c r="A144" s="104">
        <v>143</v>
      </c>
      <c r="B144" s="107">
        <v>-879</v>
      </c>
      <c r="C144" s="107">
        <v>-818</v>
      </c>
      <c r="D144" s="107">
        <v>-600</v>
      </c>
      <c r="E144" s="107">
        <v>-599</v>
      </c>
      <c r="F144" s="107">
        <v>-598</v>
      </c>
      <c r="G144" s="107">
        <v>-580</v>
      </c>
      <c r="H144" s="107">
        <v>-500</v>
      </c>
      <c r="I144" s="107">
        <v>-493</v>
      </c>
      <c r="J144" s="107">
        <v>-475</v>
      </c>
      <c r="K144" s="107">
        <v>-475</v>
      </c>
      <c r="L144" s="107">
        <v>-470</v>
      </c>
      <c r="M144" s="107">
        <v>-470</v>
      </c>
      <c r="N144" s="107">
        <v>-460</v>
      </c>
      <c r="O144" s="107">
        <v>-455</v>
      </c>
      <c r="P144" s="107">
        <v>-450</v>
      </c>
      <c r="Q144" s="107">
        <v>-445</v>
      </c>
      <c r="R144" s="107">
        <v>-435</v>
      </c>
      <c r="S144" s="107">
        <v>-430</v>
      </c>
      <c r="T144" s="107">
        <v>-420</v>
      </c>
      <c r="U144" s="107">
        <v>-420</v>
      </c>
      <c r="V144" s="107">
        <v>-415</v>
      </c>
      <c r="W144" s="107">
        <v>-415</v>
      </c>
      <c r="X144" s="107">
        <v>-410</v>
      </c>
      <c r="Y144" s="107">
        <v>-410</v>
      </c>
      <c r="Z144" s="107">
        <v>-405</v>
      </c>
      <c r="AA144" s="107">
        <v>-400</v>
      </c>
      <c r="AB144" s="107">
        <v>-395</v>
      </c>
      <c r="AC144" s="107">
        <v>-385</v>
      </c>
      <c r="AD144" s="107">
        <v>-385</v>
      </c>
      <c r="AE144" s="107">
        <v>-380</v>
      </c>
      <c r="AF144" s="107">
        <v>-380</v>
      </c>
      <c r="AG144" s="107">
        <v>-375</v>
      </c>
      <c r="AH144" s="107">
        <v>-375</v>
      </c>
      <c r="AI144" s="107">
        <v>-375</v>
      </c>
      <c r="AJ144" s="107">
        <v>-375</v>
      </c>
      <c r="AK144" s="107">
        <v>-365</v>
      </c>
      <c r="AL144" s="107">
        <v>-365</v>
      </c>
      <c r="AM144" s="107">
        <v>-365</v>
      </c>
      <c r="AN144" s="107">
        <v>-365</v>
      </c>
      <c r="AO144" s="107">
        <v>-365</v>
      </c>
      <c r="AP144" s="107">
        <v>-360</v>
      </c>
      <c r="AQ144" s="107">
        <v>-360</v>
      </c>
      <c r="AR144" s="107">
        <v>-360</v>
      </c>
      <c r="AS144" s="107">
        <v>-360</v>
      </c>
      <c r="AT144" s="107">
        <v>-355</v>
      </c>
      <c r="AU144" s="107">
        <v>-355</v>
      </c>
      <c r="AV144" s="107">
        <v>-350</v>
      </c>
      <c r="AW144" s="107">
        <v>-350</v>
      </c>
      <c r="AX144" s="107">
        <v>-350</v>
      </c>
      <c r="AY144" s="107">
        <v>-350</v>
      </c>
      <c r="AZ144" s="107">
        <v>-345</v>
      </c>
      <c r="BA144" s="107">
        <v>-345</v>
      </c>
      <c r="BB144" s="107">
        <v>-345</v>
      </c>
      <c r="BC144" s="107">
        <v>-340</v>
      </c>
      <c r="BD144" s="107">
        <v>-340</v>
      </c>
      <c r="BE144" s="107">
        <v>-335</v>
      </c>
      <c r="BF144" s="107">
        <v>-335</v>
      </c>
      <c r="BG144" s="107">
        <v>-325</v>
      </c>
      <c r="BH144" s="107">
        <v>-320</v>
      </c>
      <c r="BI144" s="107">
        <v>-315</v>
      </c>
      <c r="BJ144" s="107">
        <v>-310</v>
      </c>
      <c r="BK144" s="107">
        <v>-310</v>
      </c>
      <c r="BL144" s="107">
        <v>-310</v>
      </c>
      <c r="BM144" s="107">
        <v>-300</v>
      </c>
      <c r="BN144" s="107">
        <v>-300</v>
      </c>
      <c r="BO144" s="107">
        <v>-295</v>
      </c>
      <c r="BP144" s="107">
        <v>-295</v>
      </c>
      <c r="BQ144" s="107">
        <v>-290</v>
      </c>
      <c r="BR144" s="107">
        <v>-285</v>
      </c>
      <c r="BS144" s="107">
        <v>-285</v>
      </c>
      <c r="BT144" s="107">
        <v>-275</v>
      </c>
      <c r="BU144" s="107">
        <v>-275</v>
      </c>
      <c r="BV144" s="107">
        <v>-270</v>
      </c>
      <c r="BW144" s="107">
        <v>-270</v>
      </c>
      <c r="BX144" s="107">
        <v>-265</v>
      </c>
      <c r="BY144" s="107">
        <v>-265</v>
      </c>
      <c r="BZ144" s="107">
        <v>-260</v>
      </c>
      <c r="CA144" s="107">
        <v>-260</v>
      </c>
      <c r="CB144" s="107">
        <v>-255</v>
      </c>
      <c r="CC144" s="107">
        <v>-240</v>
      </c>
      <c r="CD144" s="107">
        <v>-240</v>
      </c>
      <c r="CE144" s="107">
        <v>-240</v>
      </c>
      <c r="CF144" s="107">
        <v>-235</v>
      </c>
      <c r="CG144" s="107">
        <v>-230</v>
      </c>
      <c r="CH144" s="107">
        <v>-225</v>
      </c>
      <c r="CI144" s="107">
        <v>-220</v>
      </c>
      <c r="CJ144" s="107">
        <v>-215</v>
      </c>
      <c r="CK144" s="107">
        <v>-210</v>
      </c>
      <c r="CL144" s="107">
        <v>-195</v>
      </c>
      <c r="CM144" s="107">
        <v>-195</v>
      </c>
      <c r="CN144" s="107">
        <v>-185</v>
      </c>
      <c r="CO144" s="107">
        <v>-175</v>
      </c>
      <c r="CP144" s="107">
        <v>-165</v>
      </c>
      <c r="CQ144" s="107">
        <v>-165</v>
      </c>
      <c r="CR144" s="107">
        <v>-160</v>
      </c>
      <c r="CS144" s="107">
        <v>-155</v>
      </c>
      <c r="CT144" s="107">
        <v>-150</v>
      </c>
      <c r="CU144" s="107">
        <v>-145</v>
      </c>
      <c r="CV144" s="107">
        <v>-145</v>
      </c>
      <c r="CW144" s="107">
        <v>-140</v>
      </c>
      <c r="CX144" s="107">
        <v>-133</v>
      </c>
      <c r="CY144" s="107">
        <v>-130</v>
      </c>
      <c r="CZ144" s="107">
        <v>-130</v>
      </c>
      <c r="DA144" s="107">
        <v>-130</v>
      </c>
      <c r="DB144" s="107">
        <v>-125</v>
      </c>
      <c r="DC144" s="107">
        <v>-110</v>
      </c>
      <c r="DD144" s="107">
        <v>-110</v>
      </c>
      <c r="DE144" s="107">
        <v>-110</v>
      </c>
      <c r="DF144" s="107">
        <v>-100</v>
      </c>
      <c r="DG144" s="107">
        <v>-95</v>
      </c>
      <c r="DH144" s="107">
        <v>-95</v>
      </c>
      <c r="DI144" s="107">
        <v>-95</v>
      </c>
      <c r="DJ144" s="107">
        <v>-90</v>
      </c>
      <c r="DK144" s="107">
        <v>-80</v>
      </c>
      <c r="DL144" s="107">
        <v>-80</v>
      </c>
      <c r="DM144" s="107">
        <v>-80</v>
      </c>
      <c r="DN144" s="107">
        <v>-80</v>
      </c>
      <c r="DO144" s="107">
        <v>-75</v>
      </c>
      <c r="DP144" s="107">
        <v>-70</v>
      </c>
      <c r="DQ144" s="107">
        <v>-70</v>
      </c>
      <c r="DR144" s="107">
        <v>-70</v>
      </c>
      <c r="DS144" s="107">
        <v>-65</v>
      </c>
      <c r="DT144" s="107">
        <v>-60</v>
      </c>
      <c r="DU144" s="107">
        <v>-60</v>
      </c>
      <c r="DV144" s="107">
        <v>-55</v>
      </c>
      <c r="DW144" s="107">
        <v>-55</v>
      </c>
      <c r="DX144" s="107">
        <v>-50</v>
      </c>
      <c r="DY144" s="107">
        <v>-50</v>
      </c>
      <c r="DZ144" s="107">
        <v>-40</v>
      </c>
      <c r="EA144" s="107">
        <v>-40</v>
      </c>
      <c r="EB144" s="107">
        <v>-35</v>
      </c>
      <c r="EC144" s="107">
        <v>-30</v>
      </c>
      <c r="ED144" s="107">
        <v>-25</v>
      </c>
      <c r="EE144" s="107">
        <v>-20</v>
      </c>
      <c r="EF144" s="107">
        <v>-20</v>
      </c>
      <c r="EG144" s="107">
        <v>-20</v>
      </c>
      <c r="EH144" s="107">
        <v>-20</v>
      </c>
      <c r="EI144" s="107">
        <v>-15</v>
      </c>
      <c r="EJ144" s="107">
        <v>-5</v>
      </c>
      <c r="EK144" s="107">
        <v>-5</v>
      </c>
      <c r="EL144" s="107">
        <v>-5</v>
      </c>
      <c r="EM144" s="107">
        <v>0</v>
      </c>
      <c r="EN144" s="106">
        <v>0</v>
      </c>
      <c r="EO144" s="107">
        <v>2</v>
      </c>
      <c r="EP144" s="107">
        <v>5</v>
      </c>
      <c r="EQ144" s="107">
        <v>10</v>
      </c>
      <c r="ER144" s="107">
        <v>10</v>
      </c>
      <c r="ES144" s="107">
        <v>15</v>
      </c>
      <c r="ET144" s="107">
        <v>15</v>
      </c>
      <c r="EU144" s="107">
        <v>20</v>
      </c>
      <c r="EV144" s="107">
        <v>22</v>
      </c>
      <c r="EW144" s="107">
        <v>30</v>
      </c>
      <c r="EX144" s="107">
        <v>30</v>
      </c>
      <c r="EY144" s="107">
        <v>35</v>
      </c>
      <c r="EZ144" s="107">
        <v>35</v>
      </c>
      <c r="FA144" s="107">
        <v>40</v>
      </c>
      <c r="FB144" s="107">
        <v>60</v>
      </c>
      <c r="FC144" s="107">
        <v>65</v>
      </c>
      <c r="FD144" s="107">
        <v>70</v>
      </c>
      <c r="FE144" s="107">
        <v>80</v>
      </c>
      <c r="FF144" s="107">
        <v>86</v>
      </c>
      <c r="FG144" s="107">
        <v>90</v>
      </c>
      <c r="FH144" s="107">
        <v>95</v>
      </c>
      <c r="FI144" s="107">
        <v>100</v>
      </c>
      <c r="FJ144" s="107">
        <v>130</v>
      </c>
      <c r="FK144" s="107">
        <v>140</v>
      </c>
      <c r="FL144" s="107">
        <v>159</v>
      </c>
      <c r="FM144" s="107">
        <v>175</v>
      </c>
      <c r="FN144" s="107">
        <v>189</v>
      </c>
      <c r="FO144" s="107">
        <v>195</v>
      </c>
      <c r="FP144" s="103">
        <v>280</v>
      </c>
    </row>
    <row r="145" spans="1:172">
      <c r="A145" s="104">
        <v>144</v>
      </c>
      <c r="B145" s="107">
        <v>-881</v>
      </c>
      <c r="C145" s="107">
        <v>-820</v>
      </c>
      <c r="D145" s="107">
        <v>-602</v>
      </c>
      <c r="E145" s="107">
        <v>-601</v>
      </c>
      <c r="F145" s="107">
        <v>-600</v>
      </c>
      <c r="G145" s="107">
        <v>-582</v>
      </c>
      <c r="H145" s="107">
        <v>-502</v>
      </c>
      <c r="I145" s="107">
        <v>-495</v>
      </c>
      <c r="J145" s="107">
        <v>-477</v>
      </c>
      <c r="K145" s="107">
        <v>-477</v>
      </c>
      <c r="L145" s="107">
        <v>-472</v>
      </c>
      <c r="M145" s="107">
        <v>-472</v>
      </c>
      <c r="N145" s="107">
        <v>-462</v>
      </c>
      <c r="O145" s="107">
        <v>-457</v>
      </c>
      <c r="P145" s="107">
        <v>-452</v>
      </c>
      <c r="Q145" s="107">
        <v>-447</v>
      </c>
      <c r="R145" s="107">
        <v>-437</v>
      </c>
      <c r="S145" s="107">
        <v>-432</v>
      </c>
      <c r="T145" s="107">
        <v>-422</v>
      </c>
      <c r="U145" s="107">
        <v>-422</v>
      </c>
      <c r="V145" s="107">
        <v>-417</v>
      </c>
      <c r="W145" s="107">
        <v>-417</v>
      </c>
      <c r="X145" s="107">
        <v>-412</v>
      </c>
      <c r="Y145" s="107">
        <v>-412</v>
      </c>
      <c r="Z145" s="107">
        <v>-407</v>
      </c>
      <c r="AA145" s="107">
        <v>-402</v>
      </c>
      <c r="AB145" s="107">
        <v>-397</v>
      </c>
      <c r="AC145" s="107">
        <v>-387</v>
      </c>
      <c r="AD145" s="107">
        <v>-387</v>
      </c>
      <c r="AE145" s="107">
        <v>-382</v>
      </c>
      <c r="AF145" s="107">
        <v>-382</v>
      </c>
      <c r="AG145" s="107">
        <v>-377</v>
      </c>
      <c r="AH145" s="107">
        <v>-377</v>
      </c>
      <c r="AI145" s="107">
        <v>-377</v>
      </c>
      <c r="AJ145" s="107">
        <v>-377</v>
      </c>
      <c r="AK145" s="107">
        <v>-367</v>
      </c>
      <c r="AL145" s="107">
        <v>-367</v>
      </c>
      <c r="AM145" s="107">
        <v>-367</v>
      </c>
      <c r="AN145" s="107">
        <v>-367</v>
      </c>
      <c r="AO145" s="107">
        <v>-367</v>
      </c>
      <c r="AP145" s="107">
        <v>-362</v>
      </c>
      <c r="AQ145" s="107">
        <v>-362</v>
      </c>
      <c r="AR145" s="107">
        <v>-362</v>
      </c>
      <c r="AS145" s="107">
        <v>-362</v>
      </c>
      <c r="AT145" s="107">
        <v>-357</v>
      </c>
      <c r="AU145" s="107">
        <v>-357</v>
      </c>
      <c r="AV145" s="107">
        <v>-352</v>
      </c>
      <c r="AW145" s="107">
        <v>-352</v>
      </c>
      <c r="AX145" s="107">
        <v>-352</v>
      </c>
      <c r="AY145" s="107">
        <v>-352</v>
      </c>
      <c r="AZ145" s="107">
        <v>-347</v>
      </c>
      <c r="BA145" s="107">
        <v>-347</v>
      </c>
      <c r="BB145" s="107">
        <v>-347</v>
      </c>
      <c r="BC145" s="107">
        <v>-342</v>
      </c>
      <c r="BD145" s="107">
        <v>-342</v>
      </c>
      <c r="BE145" s="107">
        <v>-337</v>
      </c>
      <c r="BF145" s="107">
        <v>-337</v>
      </c>
      <c r="BG145" s="107">
        <v>-327</v>
      </c>
      <c r="BH145" s="107">
        <v>-322</v>
      </c>
      <c r="BI145" s="107">
        <v>-317</v>
      </c>
      <c r="BJ145" s="107">
        <v>-312</v>
      </c>
      <c r="BK145" s="107">
        <v>-312</v>
      </c>
      <c r="BL145" s="107">
        <v>-312</v>
      </c>
      <c r="BM145" s="107">
        <v>-302</v>
      </c>
      <c r="BN145" s="107">
        <v>-302</v>
      </c>
      <c r="BO145" s="107">
        <v>-297</v>
      </c>
      <c r="BP145" s="107">
        <v>-297</v>
      </c>
      <c r="BQ145" s="107">
        <v>-292</v>
      </c>
      <c r="BR145" s="107">
        <v>-287</v>
      </c>
      <c r="BS145" s="107">
        <v>-287</v>
      </c>
      <c r="BT145" s="107">
        <v>-277</v>
      </c>
      <c r="BU145" s="107">
        <v>-277</v>
      </c>
      <c r="BV145" s="107">
        <v>-272</v>
      </c>
      <c r="BW145" s="107">
        <v>-272</v>
      </c>
      <c r="BX145" s="107">
        <v>-267</v>
      </c>
      <c r="BY145" s="107">
        <v>-267</v>
      </c>
      <c r="BZ145" s="107">
        <v>-262</v>
      </c>
      <c r="CA145" s="107">
        <v>-262</v>
      </c>
      <c r="CB145" s="107">
        <v>-257</v>
      </c>
      <c r="CC145" s="107">
        <v>-242</v>
      </c>
      <c r="CD145" s="107">
        <v>-242</v>
      </c>
      <c r="CE145" s="107">
        <v>-242</v>
      </c>
      <c r="CF145" s="107">
        <v>-237</v>
      </c>
      <c r="CG145" s="107">
        <v>-232</v>
      </c>
      <c r="CH145" s="107">
        <v>-227</v>
      </c>
      <c r="CI145" s="107">
        <v>-222</v>
      </c>
      <c r="CJ145" s="107">
        <v>-217</v>
      </c>
      <c r="CK145" s="107">
        <v>-212</v>
      </c>
      <c r="CL145" s="107">
        <v>-197</v>
      </c>
      <c r="CM145" s="107">
        <v>-197</v>
      </c>
      <c r="CN145" s="107">
        <v>-187</v>
      </c>
      <c r="CO145" s="107">
        <v>-177</v>
      </c>
      <c r="CP145" s="107">
        <v>-167</v>
      </c>
      <c r="CQ145" s="107">
        <v>-167</v>
      </c>
      <c r="CR145" s="107">
        <v>-162</v>
      </c>
      <c r="CS145" s="107">
        <v>-157</v>
      </c>
      <c r="CT145" s="107">
        <v>-152</v>
      </c>
      <c r="CU145" s="107">
        <v>-147</v>
      </c>
      <c r="CV145" s="107">
        <v>-147</v>
      </c>
      <c r="CW145" s="107">
        <v>-142</v>
      </c>
      <c r="CX145" s="107">
        <v>-135</v>
      </c>
      <c r="CY145" s="107">
        <v>-132</v>
      </c>
      <c r="CZ145" s="107">
        <v>-132</v>
      </c>
      <c r="DA145" s="107">
        <v>-132</v>
      </c>
      <c r="DB145" s="107">
        <v>-127</v>
      </c>
      <c r="DC145" s="107">
        <v>-112</v>
      </c>
      <c r="DD145" s="107">
        <v>-112</v>
      </c>
      <c r="DE145" s="107">
        <v>-112</v>
      </c>
      <c r="DF145" s="107">
        <v>-102</v>
      </c>
      <c r="DG145" s="107">
        <v>-97</v>
      </c>
      <c r="DH145" s="107">
        <v>-97</v>
      </c>
      <c r="DI145" s="107">
        <v>-97</v>
      </c>
      <c r="DJ145" s="107">
        <v>-92</v>
      </c>
      <c r="DK145" s="107">
        <v>-82</v>
      </c>
      <c r="DL145" s="107">
        <v>-82</v>
      </c>
      <c r="DM145" s="107">
        <v>-82</v>
      </c>
      <c r="DN145" s="107">
        <v>-82</v>
      </c>
      <c r="DO145" s="107">
        <v>-77</v>
      </c>
      <c r="DP145" s="107">
        <v>-72</v>
      </c>
      <c r="DQ145" s="107">
        <v>-72</v>
      </c>
      <c r="DR145" s="107">
        <v>-72</v>
      </c>
      <c r="DS145" s="107">
        <v>-67</v>
      </c>
      <c r="DT145" s="107">
        <v>-62</v>
      </c>
      <c r="DU145" s="107">
        <v>-62</v>
      </c>
      <c r="DV145" s="107">
        <v>-57</v>
      </c>
      <c r="DW145" s="107">
        <v>-57</v>
      </c>
      <c r="DX145" s="107">
        <v>-52</v>
      </c>
      <c r="DY145" s="107">
        <v>-52</v>
      </c>
      <c r="DZ145" s="107">
        <v>-42</v>
      </c>
      <c r="EA145" s="107">
        <v>-42</v>
      </c>
      <c r="EB145" s="107">
        <v>-37</v>
      </c>
      <c r="EC145" s="107">
        <v>-32</v>
      </c>
      <c r="ED145" s="107">
        <v>-27</v>
      </c>
      <c r="EE145" s="107">
        <v>-22</v>
      </c>
      <c r="EF145" s="107">
        <v>-22</v>
      </c>
      <c r="EG145" s="107">
        <v>-22</v>
      </c>
      <c r="EH145" s="107">
        <v>-22</v>
      </c>
      <c r="EI145" s="107">
        <v>-17</v>
      </c>
      <c r="EJ145" s="107">
        <v>-7</v>
      </c>
      <c r="EK145" s="107">
        <v>-7</v>
      </c>
      <c r="EL145" s="107">
        <v>-7</v>
      </c>
      <c r="EM145" s="107">
        <v>-2</v>
      </c>
      <c r="EN145" s="107">
        <v>-2</v>
      </c>
      <c r="EO145" s="106">
        <v>0</v>
      </c>
      <c r="EP145" s="107">
        <v>3</v>
      </c>
      <c r="EQ145" s="107">
        <v>8</v>
      </c>
      <c r="ER145" s="107">
        <v>8</v>
      </c>
      <c r="ES145" s="107">
        <v>13</v>
      </c>
      <c r="ET145" s="107">
        <v>13</v>
      </c>
      <c r="EU145" s="107">
        <v>18</v>
      </c>
      <c r="EV145" s="107">
        <v>20</v>
      </c>
      <c r="EW145" s="107">
        <v>28</v>
      </c>
      <c r="EX145" s="107">
        <v>28</v>
      </c>
      <c r="EY145" s="107">
        <v>33</v>
      </c>
      <c r="EZ145" s="107">
        <v>33</v>
      </c>
      <c r="FA145" s="107">
        <v>38</v>
      </c>
      <c r="FB145" s="107">
        <v>58</v>
      </c>
      <c r="FC145" s="107">
        <v>63</v>
      </c>
      <c r="FD145" s="107">
        <v>68</v>
      </c>
      <c r="FE145" s="107">
        <v>78</v>
      </c>
      <c r="FF145" s="107">
        <v>84</v>
      </c>
      <c r="FG145" s="107">
        <v>88</v>
      </c>
      <c r="FH145" s="107">
        <v>93</v>
      </c>
      <c r="FI145" s="107">
        <v>98</v>
      </c>
      <c r="FJ145" s="107">
        <v>128</v>
      </c>
      <c r="FK145" s="107">
        <v>138</v>
      </c>
      <c r="FL145" s="107">
        <v>157</v>
      </c>
      <c r="FM145" s="107">
        <v>173</v>
      </c>
      <c r="FN145" s="107">
        <v>187</v>
      </c>
      <c r="FO145" s="107">
        <v>193</v>
      </c>
      <c r="FP145" s="103">
        <v>278</v>
      </c>
    </row>
    <row r="146" spans="1:172">
      <c r="A146" s="104">
        <v>145</v>
      </c>
      <c r="B146" s="107">
        <v>-884</v>
      </c>
      <c r="C146" s="107">
        <v>-823</v>
      </c>
      <c r="D146" s="107">
        <v>-605</v>
      </c>
      <c r="E146" s="107">
        <v>-604</v>
      </c>
      <c r="F146" s="107">
        <v>-603</v>
      </c>
      <c r="G146" s="107">
        <v>-585</v>
      </c>
      <c r="H146" s="107">
        <v>-505</v>
      </c>
      <c r="I146" s="107">
        <v>-498</v>
      </c>
      <c r="J146" s="107">
        <v>-480</v>
      </c>
      <c r="K146" s="107">
        <v>-480</v>
      </c>
      <c r="L146" s="107">
        <v>-475</v>
      </c>
      <c r="M146" s="107">
        <v>-475</v>
      </c>
      <c r="N146" s="107">
        <v>-465</v>
      </c>
      <c r="O146" s="107">
        <v>-460</v>
      </c>
      <c r="P146" s="107">
        <v>-455</v>
      </c>
      <c r="Q146" s="107">
        <v>-450</v>
      </c>
      <c r="R146" s="107">
        <v>-440</v>
      </c>
      <c r="S146" s="107">
        <v>-435</v>
      </c>
      <c r="T146" s="107">
        <v>-425</v>
      </c>
      <c r="U146" s="107">
        <v>-425</v>
      </c>
      <c r="V146" s="107">
        <v>-420</v>
      </c>
      <c r="W146" s="107">
        <v>-420</v>
      </c>
      <c r="X146" s="107">
        <v>-415</v>
      </c>
      <c r="Y146" s="107">
        <v>-415</v>
      </c>
      <c r="Z146" s="107">
        <v>-410</v>
      </c>
      <c r="AA146" s="107">
        <v>-405</v>
      </c>
      <c r="AB146" s="107">
        <v>-400</v>
      </c>
      <c r="AC146" s="107">
        <v>-390</v>
      </c>
      <c r="AD146" s="107">
        <v>-390</v>
      </c>
      <c r="AE146" s="107">
        <v>-385</v>
      </c>
      <c r="AF146" s="107">
        <v>-385</v>
      </c>
      <c r="AG146" s="107">
        <v>-380</v>
      </c>
      <c r="AH146" s="107">
        <v>-380</v>
      </c>
      <c r="AI146" s="107">
        <v>-380</v>
      </c>
      <c r="AJ146" s="107">
        <v>-380</v>
      </c>
      <c r="AK146" s="107">
        <v>-370</v>
      </c>
      <c r="AL146" s="107">
        <v>-370</v>
      </c>
      <c r="AM146" s="107">
        <v>-370</v>
      </c>
      <c r="AN146" s="107">
        <v>-370</v>
      </c>
      <c r="AO146" s="107">
        <v>-370</v>
      </c>
      <c r="AP146" s="107">
        <v>-365</v>
      </c>
      <c r="AQ146" s="107">
        <v>-365</v>
      </c>
      <c r="AR146" s="107">
        <v>-365</v>
      </c>
      <c r="AS146" s="107">
        <v>-365</v>
      </c>
      <c r="AT146" s="107">
        <v>-360</v>
      </c>
      <c r="AU146" s="107">
        <v>-360</v>
      </c>
      <c r="AV146" s="107">
        <v>-355</v>
      </c>
      <c r="AW146" s="107">
        <v>-355</v>
      </c>
      <c r="AX146" s="107">
        <v>-355</v>
      </c>
      <c r="AY146" s="107">
        <v>-355</v>
      </c>
      <c r="AZ146" s="107">
        <v>-350</v>
      </c>
      <c r="BA146" s="107">
        <v>-350</v>
      </c>
      <c r="BB146" s="107">
        <v>-350</v>
      </c>
      <c r="BC146" s="107">
        <v>-345</v>
      </c>
      <c r="BD146" s="107">
        <v>-345</v>
      </c>
      <c r="BE146" s="107">
        <v>-340</v>
      </c>
      <c r="BF146" s="107">
        <v>-340</v>
      </c>
      <c r="BG146" s="107">
        <v>-330</v>
      </c>
      <c r="BH146" s="107">
        <v>-325</v>
      </c>
      <c r="BI146" s="107">
        <v>-320</v>
      </c>
      <c r="BJ146" s="107">
        <v>-315</v>
      </c>
      <c r="BK146" s="107">
        <v>-315</v>
      </c>
      <c r="BL146" s="107">
        <v>-315</v>
      </c>
      <c r="BM146" s="107">
        <v>-305</v>
      </c>
      <c r="BN146" s="107">
        <v>-305</v>
      </c>
      <c r="BO146" s="107">
        <v>-300</v>
      </c>
      <c r="BP146" s="107">
        <v>-300</v>
      </c>
      <c r="BQ146" s="107">
        <v>-295</v>
      </c>
      <c r="BR146" s="107">
        <v>-290</v>
      </c>
      <c r="BS146" s="107">
        <v>-290</v>
      </c>
      <c r="BT146" s="107">
        <v>-280</v>
      </c>
      <c r="BU146" s="107">
        <v>-280</v>
      </c>
      <c r="BV146" s="107">
        <v>-275</v>
      </c>
      <c r="BW146" s="107">
        <v>-275</v>
      </c>
      <c r="BX146" s="107">
        <v>-270</v>
      </c>
      <c r="BY146" s="107">
        <v>-270</v>
      </c>
      <c r="BZ146" s="107">
        <v>-265</v>
      </c>
      <c r="CA146" s="107">
        <v>-265</v>
      </c>
      <c r="CB146" s="107">
        <v>-260</v>
      </c>
      <c r="CC146" s="107">
        <v>-245</v>
      </c>
      <c r="CD146" s="107">
        <v>-245</v>
      </c>
      <c r="CE146" s="107">
        <v>-245</v>
      </c>
      <c r="CF146" s="107">
        <v>-240</v>
      </c>
      <c r="CG146" s="107">
        <v>-235</v>
      </c>
      <c r="CH146" s="107">
        <v>-230</v>
      </c>
      <c r="CI146" s="107">
        <v>-225</v>
      </c>
      <c r="CJ146" s="107">
        <v>-220</v>
      </c>
      <c r="CK146" s="107">
        <v>-215</v>
      </c>
      <c r="CL146" s="107">
        <v>-200</v>
      </c>
      <c r="CM146" s="107">
        <v>-200</v>
      </c>
      <c r="CN146" s="107">
        <v>-190</v>
      </c>
      <c r="CO146" s="107">
        <v>-180</v>
      </c>
      <c r="CP146" s="107">
        <v>-170</v>
      </c>
      <c r="CQ146" s="107">
        <v>-170</v>
      </c>
      <c r="CR146" s="107">
        <v>-165</v>
      </c>
      <c r="CS146" s="107">
        <v>-160</v>
      </c>
      <c r="CT146" s="107">
        <v>-155</v>
      </c>
      <c r="CU146" s="107">
        <v>-150</v>
      </c>
      <c r="CV146" s="107">
        <v>-150</v>
      </c>
      <c r="CW146" s="107">
        <v>-145</v>
      </c>
      <c r="CX146" s="107">
        <v>-138</v>
      </c>
      <c r="CY146" s="107">
        <v>-135</v>
      </c>
      <c r="CZ146" s="107">
        <v>-135</v>
      </c>
      <c r="DA146" s="107">
        <v>-135</v>
      </c>
      <c r="DB146" s="107">
        <v>-130</v>
      </c>
      <c r="DC146" s="107">
        <v>-115</v>
      </c>
      <c r="DD146" s="107">
        <v>-115</v>
      </c>
      <c r="DE146" s="107">
        <v>-115</v>
      </c>
      <c r="DF146" s="107">
        <v>-105</v>
      </c>
      <c r="DG146" s="107">
        <v>-100</v>
      </c>
      <c r="DH146" s="107">
        <v>-100</v>
      </c>
      <c r="DI146" s="107">
        <v>-100</v>
      </c>
      <c r="DJ146" s="107">
        <v>-95</v>
      </c>
      <c r="DK146" s="107">
        <v>-85</v>
      </c>
      <c r="DL146" s="107">
        <v>-85</v>
      </c>
      <c r="DM146" s="107">
        <v>-85</v>
      </c>
      <c r="DN146" s="107">
        <v>-85</v>
      </c>
      <c r="DO146" s="107">
        <v>-80</v>
      </c>
      <c r="DP146" s="107">
        <v>-75</v>
      </c>
      <c r="DQ146" s="107">
        <v>-75</v>
      </c>
      <c r="DR146" s="107">
        <v>-75</v>
      </c>
      <c r="DS146" s="107">
        <v>-70</v>
      </c>
      <c r="DT146" s="107">
        <v>-65</v>
      </c>
      <c r="DU146" s="107">
        <v>-65</v>
      </c>
      <c r="DV146" s="107">
        <v>-60</v>
      </c>
      <c r="DW146" s="107">
        <v>-60</v>
      </c>
      <c r="DX146" s="107">
        <v>-55</v>
      </c>
      <c r="DY146" s="107">
        <v>-55</v>
      </c>
      <c r="DZ146" s="107">
        <v>-45</v>
      </c>
      <c r="EA146" s="107">
        <v>-45</v>
      </c>
      <c r="EB146" s="107">
        <v>-40</v>
      </c>
      <c r="EC146" s="107">
        <v>-35</v>
      </c>
      <c r="ED146" s="107">
        <v>-30</v>
      </c>
      <c r="EE146" s="107">
        <v>-25</v>
      </c>
      <c r="EF146" s="107">
        <v>-25</v>
      </c>
      <c r="EG146" s="107">
        <v>-25</v>
      </c>
      <c r="EH146" s="107">
        <v>-25</v>
      </c>
      <c r="EI146" s="107">
        <v>-20</v>
      </c>
      <c r="EJ146" s="107">
        <v>-10</v>
      </c>
      <c r="EK146" s="107">
        <v>-10</v>
      </c>
      <c r="EL146" s="107">
        <v>-10</v>
      </c>
      <c r="EM146" s="107">
        <v>-5</v>
      </c>
      <c r="EN146" s="107">
        <v>-5</v>
      </c>
      <c r="EO146" s="107">
        <v>-3</v>
      </c>
      <c r="EP146" s="106">
        <v>0</v>
      </c>
      <c r="EQ146" s="107">
        <v>5</v>
      </c>
      <c r="ER146" s="107">
        <v>5</v>
      </c>
      <c r="ES146" s="107">
        <v>10</v>
      </c>
      <c r="ET146" s="107">
        <v>10</v>
      </c>
      <c r="EU146" s="107">
        <v>15</v>
      </c>
      <c r="EV146" s="107">
        <v>17</v>
      </c>
      <c r="EW146" s="107">
        <v>25</v>
      </c>
      <c r="EX146" s="107">
        <v>25</v>
      </c>
      <c r="EY146" s="107">
        <v>30</v>
      </c>
      <c r="EZ146" s="107">
        <v>30</v>
      </c>
      <c r="FA146" s="107">
        <v>35</v>
      </c>
      <c r="FB146" s="107">
        <v>55</v>
      </c>
      <c r="FC146" s="107">
        <v>60</v>
      </c>
      <c r="FD146" s="107">
        <v>65</v>
      </c>
      <c r="FE146" s="107">
        <v>75</v>
      </c>
      <c r="FF146" s="107">
        <v>81</v>
      </c>
      <c r="FG146" s="107">
        <v>85</v>
      </c>
      <c r="FH146" s="107">
        <v>90</v>
      </c>
      <c r="FI146" s="107">
        <v>95</v>
      </c>
      <c r="FJ146" s="107">
        <v>125</v>
      </c>
      <c r="FK146" s="107">
        <v>135</v>
      </c>
      <c r="FL146" s="107">
        <v>154</v>
      </c>
      <c r="FM146" s="107">
        <v>170</v>
      </c>
      <c r="FN146" s="107">
        <v>184</v>
      </c>
      <c r="FO146" s="107">
        <v>190</v>
      </c>
      <c r="FP146" s="103">
        <v>275</v>
      </c>
    </row>
    <row r="147" spans="1:172">
      <c r="A147" s="104">
        <v>146</v>
      </c>
      <c r="B147" s="107">
        <v>-889</v>
      </c>
      <c r="C147" s="107">
        <v>-828</v>
      </c>
      <c r="D147" s="107">
        <v>-610</v>
      </c>
      <c r="E147" s="107">
        <v>-609</v>
      </c>
      <c r="F147" s="107">
        <v>-608</v>
      </c>
      <c r="G147" s="107">
        <v>-590</v>
      </c>
      <c r="H147" s="107">
        <v>-510</v>
      </c>
      <c r="I147" s="107">
        <v>-503</v>
      </c>
      <c r="J147" s="107">
        <v>-485</v>
      </c>
      <c r="K147" s="107">
        <v>-485</v>
      </c>
      <c r="L147" s="107">
        <v>-480</v>
      </c>
      <c r="M147" s="107">
        <v>-480</v>
      </c>
      <c r="N147" s="107">
        <v>-470</v>
      </c>
      <c r="O147" s="107">
        <v>-465</v>
      </c>
      <c r="P147" s="107">
        <v>-460</v>
      </c>
      <c r="Q147" s="107">
        <v>-455</v>
      </c>
      <c r="R147" s="107">
        <v>-445</v>
      </c>
      <c r="S147" s="107">
        <v>-440</v>
      </c>
      <c r="T147" s="107">
        <v>-430</v>
      </c>
      <c r="U147" s="107">
        <v>-430</v>
      </c>
      <c r="V147" s="107">
        <v>-425</v>
      </c>
      <c r="W147" s="107">
        <v>-425</v>
      </c>
      <c r="X147" s="107">
        <v>-420</v>
      </c>
      <c r="Y147" s="107">
        <v>-420</v>
      </c>
      <c r="Z147" s="107">
        <v>-415</v>
      </c>
      <c r="AA147" s="107">
        <v>-410</v>
      </c>
      <c r="AB147" s="107">
        <v>-405</v>
      </c>
      <c r="AC147" s="107">
        <v>-395</v>
      </c>
      <c r="AD147" s="107">
        <v>-395</v>
      </c>
      <c r="AE147" s="107">
        <v>-390</v>
      </c>
      <c r="AF147" s="107">
        <v>-390</v>
      </c>
      <c r="AG147" s="107">
        <v>-385</v>
      </c>
      <c r="AH147" s="107">
        <v>-385</v>
      </c>
      <c r="AI147" s="107">
        <v>-385</v>
      </c>
      <c r="AJ147" s="107">
        <v>-385</v>
      </c>
      <c r="AK147" s="107">
        <v>-375</v>
      </c>
      <c r="AL147" s="107">
        <v>-375</v>
      </c>
      <c r="AM147" s="107">
        <v>-375</v>
      </c>
      <c r="AN147" s="107">
        <v>-375</v>
      </c>
      <c r="AO147" s="107">
        <v>-375</v>
      </c>
      <c r="AP147" s="107">
        <v>-370</v>
      </c>
      <c r="AQ147" s="107">
        <v>-370</v>
      </c>
      <c r="AR147" s="107">
        <v>-370</v>
      </c>
      <c r="AS147" s="107">
        <v>-370</v>
      </c>
      <c r="AT147" s="107">
        <v>-365</v>
      </c>
      <c r="AU147" s="107">
        <v>-365</v>
      </c>
      <c r="AV147" s="107">
        <v>-360</v>
      </c>
      <c r="AW147" s="107">
        <v>-360</v>
      </c>
      <c r="AX147" s="107">
        <v>-360</v>
      </c>
      <c r="AY147" s="107">
        <v>-360</v>
      </c>
      <c r="AZ147" s="107">
        <v>-355</v>
      </c>
      <c r="BA147" s="107">
        <v>-355</v>
      </c>
      <c r="BB147" s="107">
        <v>-355</v>
      </c>
      <c r="BC147" s="107">
        <v>-350</v>
      </c>
      <c r="BD147" s="107">
        <v>-350</v>
      </c>
      <c r="BE147" s="107">
        <v>-345</v>
      </c>
      <c r="BF147" s="107">
        <v>-345</v>
      </c>
      <c r="BG147" s="107">
        <v>-335</v>
      </c>
      <c r="BH147" s="107">
        <v>-330</v>
      </c>
      <c r="BI147" s="107">
        <v>-325</v>
      </c>
      <c r="BJ147" s="107">
        <v>-320</v>
      </c>
      <c r="BK147" s="107">
        <v>-320</v>
      </c>
      <c r="BL147" s="107">
        <v>-320</v>
      </c>
      <c r="BM147" s="107">
        <v>-310</v>
      </c>
      <c r="BN147" s="107">
        <v>-310</v>
      </c>
      <c r="BO147" s="107">
        <v>-305</v>
      </c>
      <c r="BP147" s="107">
        <v>-305</v>
      </c>
      <c r="BQ147" s="107">
        <v>-300</v>
      </c>
      <c r="BR147" s="107">
        <v>-295</v>
      </c>
      <c r="BS147" s="107">
        <v>-295</v>
      </c>
      <c r="BT147" s="107">
        <v>-285</v>
      </c>
      <c r="BU147" s="107">
        <v>-285</v>
      </c>
      <c r="BV147" s="107">
        <v>-280</v>
      </c>
      <c r="BW147" s="107">
        <v>-280</v>
      </c>
      <c r="BX147" s="107">
        <v>-275</v>
      </c>
      <c r="BY147" s="107">
        <v>-275</v>
      </c>
      <c r="BZ147" s="107">
        <v>-270</v>
      </c>
      <c r="CA147" s="107">
        <v>-270</v>
      </c>
      <c r="CB147" s="107">
        <v>-265</v>
      </c>
      <c r="CC147" s="107">
        <v>-250</v>
      </c>
      <c r="CD147" s="107">
        <v>-250</v>
      </c>
      <c r="CE147" s="107">
        <v>-250</v>
      </c>
      <c r="CF147" s="107">
        <v>-245</v>
      </c>
      <c r="CG147" s="107">
        <v>-240</v>
      </c>
      <c r="CH147" s="107">
        <v>-235</v>
      </c>
      <c r="CI147" s="107">
        <v>-230</v>
      </c>
      <c r="CJ147" s="107">
        <v>-225</v>
      </c>
      <c r="CK147" s="107">
        <v>-220</v>
      </c>
      <c r="CL147" s="107">
        <v>-205</v>
      </c>
      <c r="CM147" s="107">
        <v>-205</v>
      </c>
      <c r="CN147" s="107">
        <v>-195</v>
      </c>
      <c r="CO147" s="107">
        <v>-185</v>
      </c>
      <c r="CP147" s="107">
        <v>-175</v>
      </c>
      <c r="CQ147" s="107">
        <v>-175</v>
      </c>
      <c r="CR147" s="107">
        <v>-170</v>
      </c>
      <c r="CS147" s="107">
        <v>-165</v>
      </c>
      <c r="CT147" s="107">
        <v>-160</v>
      </c>
      <c r="CU147" s="107">
        <v>-155</v>
      </c>
      <c r="CV147" s="107">
        <v>-155</v>
      </c>
      <c r="CW147" s="107">
        <v>-150</v>
      </c>
      <c r="CX147" s="107">
        <v>-143</v>
      </c>
      <c r="CY147" s="107">
        <v>-140</v>
      </c>
      <c r="CZ147" s="107">
        <v>-140</v>
      </c>
      <c r="DA147" s="107">
        <v>-140</v>
      </c>
      <c r="DB147" s="107">
        <v>-135</v>
      </c>
      <c r="DC147" s="107">
        <v>-120</v>
      </c>
      <c r="DD147" s="107">
        <v>-120</v>
      </c>
      <c r="DE147" s="107">
        <v>-120</v>
      </c>
      <c r="DF147" s="107">
        <v>-110</v>
      </c>
      <c r="DG147" s="107">
        <v>-105</v>
      </c>
      <c r="DH147" s="107">
        <v>-105</v>
      </c>
      <c r="DI147" s="107">
        <v>-105</v>
      </c>
      <c r="DJ147" s="107">
        <v>-100</v>
      </c>
      <c r="DK147" s="107">
        <v>-90</v>
      </c>
      <c r="DL147" s="107">
        <v>-90</v>
      </c>
      <c r="DM147" s="107">
        <v>-90</v>
      </c>
      <c r="DN147" s="107">
        <v>-90</v>
      </c>
      <c r="DO147" s="107">
        <v>-85</v>
      </c>
      <c r="DP147" s="107">
        <v>-80</v>
      </c>
      <c r="DQ147" s="107">
        <v>-80</v>
      </c>
      <c r="DR147" s="107">
        <v>-80</v>
      </c>
      <c r="DS147" s="107">
        <v>-75</v>
      </c>
      <c r="DT147" s="107">
        <v>-70</v>
      </c>
      <c r="DU147" s="107">
        <v>-70</v>
      </c>
      <c r="DV147" s="107">
        <v>-65</v>
      </c>
      <c r="DW147" s="107">
        <v>-65</v>
      </c>
      <c r="DX147" s="107">
        <v>-60</v>
      </c>
      <c r="DY147" s="107">
        <v>-60</v>
      </c>
      <c r="DZ147" s="107">
        <v>-50</v>
      </c>
      <c r="EA147" s="107">
        <v>-50</v>
      </c>
      <c r="EB147" s="107">
        <v>-45</v>
      </c>
      <c r="EC147" s="107">
        <v>-40</v>
      </c>
      <c r="ED147" s="107">
        <v>-35</v>
      </c>
      <c r="EE147" s="107">
        <v>-30</v>
      </c>
      <c r="EF147" s="107">
        <v>-30</v>
      </c>
      <c r="EG147" s="107">
        <v>-30</v>
      </c>
      <c r="EH147" s="107">
        <v>-30</v>
      </c>
      <c r="EI147" s="107">
        <v>-25</v>
      </c>
      <c r="EJ147" s="107">
        <v>-15</v>
      </c>
      <c r="EK147" s="107">
        <v>-15</v>
      </c>
      <c r="EL147" s="107">
        <v>-15</v>
      </c>
      <c r="EM147" s="107">
        <v>-10</v>
      </c>
      <c r="EN147" s="107">
        <v>-10</v>
      </c>
      <c r="EO147" s="107">
        <v>-8</v>
      </c>
      <c r="EP147" s="107">
        <v>-5</v>
      </c>
      <c r="EQ147" s="106">
        <v>0</v>
      </c>
      <c r="ER147" s="107">
        <v>0</v>
      </c>
      <c r="ES147" s="107">
        <v>5</v>
      </c>
      <c r="ET147" s="107">
        <v>5</v>
      </c>
      <c r="EU147" s="107">
        <v>10</v>
      </c>
      <c r="EV147" s="107">
        <v>12</v>
      </c>
      <c r="EW147" s="107">
        <v>20</v>
      </c>
      <c r="EX147" s="107">
        <v>20</v>
      </c>
      <c r="EY147" s="107">
        <v>25</v>
      </c>
      <c r="EZ147" s="107">
        <v>25</v>
      </c>
      <c r="FA147" s="107">
        <v>30</v>
      </c>
      <c r="FB147" s="107">
        <v>50</v>
      </c>
      <c r="FC147" s="107">
        <v>55</v>
      </c>
      <c r="FD147" s="107">
        <v>60</v>
      </c>
      <c r="FE147" s="107">
        <v>70</v>
      </c>
      <c r="FF147" s="107">
        <v>76</v>
      </c>
      <c r="FG147" s="107">
        <v>80</v>
      </c>
      <c r="FH147" s="107">
        <v>85</v>
      </c>
      <c r="FI147" s="107">
        <v>90</v>
      </c>
      <c r="FJ147" s="107">
        <v>120</v>
      </c>
      <c r="FK147" s="107">
        <v>130</v>
      </c>
      <c r="FL147" s="107">
        <v>149</v>
      </c>
      <c r="FM147" s="107">
        <v>165</v>
      </c>
      <c r="FN147" s="107">
        <v>179</v>
      </c>
      <c r="FO147" s="107">
        <v>185</v>
      </c>
      <c r="FP147" s="103">
        <v>270</v>
      </c>
    </row>
    <row r="148" spans="1:172">
      <c r="A148" s="104">
        <v>147</v>
      </c>
      <c r="B148" s="107">
        <v>-889</v>
      </c>
      <c r="C148" s="107">
        <v>-828</v>
      </c>
      <c r="D148" s="107">
        <v>-610</v>
      </c>
      <c r="E148" s="107">
        <v>-609</v>
      </c>
      <c r="F148" s="107">
        <v>-608</v>
      </c>
      <c r="G148" s="107">
        <v>-590</v>
      </c>
      <c r="H148" s="107">
        <v>-510</v>
      </c>
      <c r="I148" s="107">
        <v>-503</v>
      </c>
      <c r="J148" s="107">
        <v>-485</v>
      </c>
      <c r="K148" s="107">
        <v>-485</v>
      </c>
      <c r="L148" s="107">
        <v>-480</v>
      </c>
      <c r="M148" s="107">
        <v>-480</v>
      </c>
      <c r="N148" s="107">
        <v>-470</v>
      </c>
      <c r="O148" s="107">
        <v>-465</v>
      </c>
      <c r="P148" s="107">
        <v>-460</v>
      </c>
      <c r="Q148" s="107">
        <v>-455</v>
      </c>
      <c r="R148" s="107">
        <v>-445</v>
      </c>
      <c r="S148" s="107">
        <v>-440</v>
      </c>
      <c r="T148" s="107">
        <v>-430</v>
      </c>
      <c r="U148" s="107">
        <v>-430</v>
      </c>
      <c r="V148" s="107">
        <v>-425</v>
      </c>
      <c r="W148" s="107">
        <v>-425</v>
      </c>
      <c r="X148" s="107">
        <v>-420</v>
      </c>
      <c r="Y148" s="107">
        <v>-420</v>
      </c>
      <c r="Z148" s="107">
        <v>-415</v>
      </c>
      <c r="AA148" s="107">
        <v>-410</v>
      </c>
      <c r="AB148" s="107">
        <v>-405</v>
      </c>
      <c r="AC148" s="107">
        <v>-395</v>
      </c>
      <c r="AD148" s="107">
        <v>-395</v>
      </c>
      <c r="AE148" s="107">
        <v>-390</v>
      </c>
      <c r="AF148" s="107">
        <v>-390</v>
      </c>
      <c r="AG148" s="107">
        <v>-385</v>
      </c>
      <c r="AH148" s="107">
        <v>-385</v>
      </c>
      <c r="AI148" s="107">
        <v>-385</v>
      </c>
      <c r="AJ148" s="107">
        <v>-385</v>
      </c>
      <c r="AK148" s="107">
        <v>-375</v>
      </c>
      <c r="AL148" s="107">
        <v>-375</v>
      </c>
      <c r="AM148" s="107">
        <v>-375</v>
      </c>
      <c r="AN148" s="107">
        <v>-375</v>
      </c>
      <c r="AO148" s="107">
        <v>-375</v>
      </c>
      <c r="AP148" s="107">
        <v>-370</v>
      </c>
      <c r="AQ148" s="107">
        <v>-370</v>
      </c>
      <c r="AR148" s="107">
        <v>-370</v>
      </c>
      <c r="AS148" s="107">
        <v>-370</v>
      </c>
      <c r="AT148" s="107">
        <v>-365</v>
      </c>
      <c r="AU148" s="107">
        <v>-365</v>
      </c>
      <c r="AV148" s="107">
        <v>-360</v>
      </c>
      <c r="AW148" s="107">
        <v>-360</v>
      </c>
      <c r="AX148" s="107">
        <v>-360</v>
      </c>
      <c r="AY148" s="107">
        <v>-360</v>
      </c>
      <c r="AZ148" s="107">
        <v>-355</v>
      </c>
      <c r="BA148" s="107">
        <v>-355</v>
      </c>
      <c r="BB148" s="107">
        <v>-355</v>
      </c>
      <c r="BC148" s="107">
        <v>-350</v>
      </c>
      <c r="BD148" s="107">
        <v>-350</v>
      </c>
      <c r="BE148" s="107">
        <v>-345</v>
      </c>
      <c r="BF148" s="107">
        <v>-345</v>
      </c>
      <c r="BG148" s="107">
        <v>-335</v>
      </c>
      <c r="BH148" s="107">
        <v>-330</v>
      </c>
      <c r="BI148" s="107">
        <v>-325</v>
      </c>
      <c r="BJ148" s="107">
        <v>-320</v>
      </c>
      <c r="BK148" s="107">
        <v>-320</v>
      </c>
      <c r="BL148" s="107">
        <v>-320</v>
      </c>
      <c r="BM148" s="107">
        <v>-310</v>
      </c>
      <c r="BN148" s="107">
        <v>-310</v>
      </c>
      <c r="BO148" s="107">
        <v>-305</v>
      </c>
      <c r="BP148" s="107">
        <v>-305</v>
      </c>
      <c r="BQ148" s="107">
        <v>-300</v>
      </c>
      <c r="BR148" s="107">
        <v>-295</v>
      </c>
      <c r="BS148" s="107">
        <v>-295</v>
      </c>
      <c r="BT148" s="107">
        <v>-285</v>
      </c>
      <c r="BU148" s="107">
        <v>-285</v>
      </c>
      <c r="BV148" s="107">
        <v>-280</v>
      </c>
      <c r="BW148" s="107">
        <v>-280</v>
      </c>
      <c r="BX148" s="107">
        <v>-275</v>
      </c>
      <c r="BY148" s="107">
        <v>-275</v>
      </c>
      <c r="BZ148" s="107">
        <v>-270</v>
      </c>
      <c r="CA148" s="107">
        <v>-270</v>
      </c>
      <c r="CB148" s="107">
        <v>-265</v>
      </c>
      <c r="CC148" s="107">
        <v>-250</v>
      </c>
      <c r="CD148" s="107">
        <v>-250</v>
      </c>
      <c r="CE148" s="107">
        <v>-250</v>
      </c>
      <c r="CF148" s="107">
        <v>-245</v>
      </c>
      <c r="CG148" s="107">
        <v>-240</v>
      </c>
      <c r="CH148" s="107">
        <v>-235</v>
      </c>
      <c r="CI148" s="107">
        <v>-230</v>
      </c>
      <c r="CJ148" s="107">
        <v>-225</v>
      </c>
      <c r="CK148" s="107">
        <v>-220</v>
      </c>
      <c r="CL148" s="107">
        <v>-205</v>
      </c>
      <c r="CM148" s="107">
        <v>-205</v>
      </c>
      <c r="CN148" s="107">
        <v>-195</v>
      </c>
      <c r="CO148" s="107">
        <v>-185</v>
      </c>
      <c r="CP148" s="107">
        <v>-175</v>
      </c>
      <c r="CQ148" s="107">
        <v>-175</v>
      </c>
      <c r="CR148" s="107">
        <v>-170</v>
      </c>
      <c r="CS148" s="107">
        <v>-165</v>
      </c>
      <c r="CT148" s="107">
        <v>-160</v>
      </c>
      <c r="CU148" s="107">
        <v>-155</v>
      </c>
      <c r="CV148" s="107">
        <v>-155</v>
      </c>
      <c r="CW148" s="107">
        <v>-150</v>
      </c>
      <c r="CX148" s="107">
        <v>-143</v>
      </c>
      <c r="CY148" s="107">
        <v>-140</v>
      </c>
      <c r="CZ148" s="107">
        <v>-140</v>
      </c>
      <c r="DA148" s="107">
        <v>-140</v>
      </c>
      <c r="DB148" s="107">
        <v>-135</v>
      </c>
      <c r="DC148" s="107">
        <v>-120</v>
      </c>
      <c r="DD148" s="107">
        <v>-120</v>
      </c>
      <c r="DE148" s="107">
        <v>-120</v>
      </c>
      <c r="DF148" s="107">
        <v>-110</v>
      </c>
      <c r="DG148" s="107">
        <v>-105</v>
      </c>
      <c r="DH148" s="107">
        <v>-105</v>
      </c>
      <c r="DI148" s="107">
        <v>-105</v>
      </c>
      <c r="DJ148" s="107">
        <v>-100</v>
      </c>
      <c r="DK148" s="107">
        <v>-90</v>
      </c>
      <c r="DL148" s="107">
        <v>-90</v>
      </c>
      <c r="DM148" s="107">
        <v>-90</v>
      </c>
      <c r="DN148" s="107">
        <v>-90</v>
      </c>
      <c r="DO148" s="107">
        <v>-85</v>
      </c>
      <c r="DP148" s="107">
        <v>-80</v>
      </c>
      <c r="DQ148" s="107">
        <v>-80</v>
      </c>
      <c r="DR148" s="107">
        <v>-80</v>
      </c>
      <c r="DS148" s="107">
        <v>-75</v>
      </c>
      <c r="DT148" s="107">
        <v>-70</v>
      </c>
      <c r="DU148" s="107">
        <v>-70</v>
      </c>
      <c r="DV148" s="107">
        <v>-65</v>
      </c>
      <c r="DW148" s="107">
        <v>-65</v>
      </c>
      <c r="DX148" s="107">
        <v>-60</v>
      </c>
      <c r="DY148" s="107">
        <v>-60</v>
      </c>
      <c r="DZ148" s="107">
        <v>-50</v>
      </c>
      <c r="EA148" s="107">
        <v>-50</v>
      </c>
      <c r="EB148" s="107">
        <v>-45</v>
      </c>
      <c r="EC148" s="107">
        <v>-40</v>
      </c>
      <c r="ED148" s="107">
        <v>-35</v>
      </c>
      <c r="EE148" s="107">
        <v>-30</v>
      </c>
      <c r="EF148" s="107">
        <v>-30</v>
      </c>
      <c r="EG148" s="107">
        <v>-30</v>
      </c>
      <c r="EH148" s="107">
        <v>-30</v>
      </c>
      <c r="EI148" s="107">
        <v>-25</v>
      </c>
      <c r="EJ148" s="107">
        <v>-15</v>
      </c>
      <c r="EK148" s="107">
        <v>-15</v>
      </c>
      <c r="EL148" s="107">
        <v>-15</v>
      </c>
      <c r="EM148" s="107">
        <v>-10</v>
      </c>
      <c r="EN148" s="107">
        <v>-10</v>
      </c>
      <c r="EO148" s="107">
        <v>-8</v>
      </c>
      <c r="EP148" s="107">
        <v>-5</v>
      </c>
      <c r="EQ148" s="107">
        <v>0</v>
      </c>
      <c r="ER148" s="106">
        <v>0</v>
      </c>
      <c r="ES148" s="107">
        <v>5</v>
      </c>
      <c r="ET148" s="107">
        <v>5</v>
      </c>
      <c r="EU148" s="107">
        <v>10</v>
      </c>
      <c r="EV148" s="107">
        <v>12</v>
      </c>
      <c r="EW148" s="107">
        <v>20</v>
      </c>
      <c r="EX148" s="107">
        <v>20</v>
      </c>
      <c r="EY148" s="107">
        <v>25</v>
      </c>
      <c r="EZ148" s="107">
        <v>25</v>
      </c>
      <c r="FA148" s="107">
        <v>30</v>
      </c>
      <c r="FB148" s="107">
        <v>50</v>
      </c>
      <c r="FC148" s="107">
        <v>55</v>
      </c>
      <c r="FD148" s="107">
        <v>60</v>
      </c>
      <c r="FE148" s="107">
        <v>70</v>
      </c>
      <c r="FF148" s="107">
        <v>76</v>
      </c>
      <c r="FG148" s="107">
        <v>80</v>
      </c>
      <c r="FH148" s="107">
        <v>85</v>
      </c>
      <c r="FI148" s="107">
        <v>90</v>
      </c>
      <c r="FJ148" s="107">
        <v>120</v>
      </c>
      <c r="FK148" s="107">
        <v>130</v>
      </c>
      <c r="FL148" s="107">
        <v>149</v>
      </c>
      <c r="FM148" s="107">
        <v>165</v>
      </c>
      <c r="FN148" s="107">
        <v>179</v>
      </c>
      <c r="FO148" s="107">
        <v>185</v>
      </c>
      <c r="FP148" s="103">
        <v>270</v>
      </c>
    </row>
    <row r="149" spans="1:172">
      <c r="A149" s="104">
        <v>148</v>
      </c>
      <c r="B149" s="107">
        <v>-894</v>
      </c>
      <c r="C149" s="107">
        <v>-833</v>
      </c>
      <c r="D149" s="107">
        <v>-615</v>
      </c>
      <c r="E149" s="107">
        <v>-614</v>
      </c>
      <c r="F149" s="107">
        <v>-613</v>
      </c>
      <c r="G149" s="107">
        <v>-595</v>
      </c>
      <c r="H149" s="107">
        <v>-515</v>
      </c>
      <c r="I149" s="107">
        <v>-508</v>
      </c>
      <c r="J149" s="107">
        <v>-490</v>
      </c>
      <c r="K149" s="107">
        <v>-490</v>
      </c>
      <c r="L149" s="107">
        <v>-485</v>
      </c>
      <c r="M149" s="107">
        <v>-485</v>
      </c>
      <c r="N149" s="107">
        <v>-475</v>
      </c>
      <c r="O149" s="107">
        <v>-470</v>
      </c>
      <c r="P149" s="107">
        <v>-465</v>
      </c>
      <c r="Q149" s="107">
        <v>-460</v>
      </c>
      <c r="R149" s="107">
        <v>-450</v>
      </c>
      <c r="S149" s="107">
        <v>-445</v>
      </c>
      <c r="T149" s="107">
        <v>-435</v>
      </c>
      <c r="U149" s="107">
        <v>-435</v>
      </c>
      <c r="V149" s="107">
        <v>-430</v>
      </c>
      <c r="W149" s="107">
        <v>-430</v>
      </c>
      <c r="X149" s="107">
        <v>-425</v>
      </c>
      <c r="Y149" s="107">
        <v>-425</v>
      </c>
      <c r="Z149" s="107">
        <v>-420</v>
      </c>
      <c r="AA149" s="107">
        <v>-415</v>
      </c>
      <c r="AB149" s="107">
        <v>-410</v>
      </c>
      <c r="AC149" s="107">
        <v>-400</v>
      </c>
      <c r="AD149" s="107">
        <v>-400</v>
      </c>
      <c r="AE149" s="107">
        <v>-395</v>
      </c>
      <c r="AF149" s="107">
        <v>-395</v>
      </c>
      <c r="AG149" s="107">
        <v>-390</v>
      </c>
      <c r="AH149" s="107">
        <v>-390</v>
      </c>
      <c r="AI149" s="107">
        <v>-390</v>
      </c>
      <c r="AJ149" s="107">
        <v>-390</v>
      </c>
      <c r="AK149" s="107">
        <v>-380</v>
      </c>
      <c r="AL149" s="107">
        <v>-380</v>
      </c>
      <c r="AM149" s="107">
        <v>-380</v>
      </c>
      <c r="AN149" s="107">
        <v>-380</v>
      </c>
      <c r="AO149" s="107">
        <v>-380</v>
      </c>
      <c r="AP149" s="107">
        <v>-375</v>
      </c>
      <c r="AQ149" s="107">
        <v>-375</v>
      </c>
      <c r="AR149" s="107">
        <v>-375</v>
      </c>
      <c r="AS149" s="107">
        <v>-375</v>
      </c>
      <c r="AT149" s="107">
        <v>-370</v>
      </c>
      <c r="AU149" s="107">
        <v>-370</v>
      </c>
      <c r="AV149" s="107">
        <v>-365</v>
      </c>
      <c r="AW149" s="107">
        <v>-365</v>
      </c>
      <c r="AX149" s="107">
        <v>-365</v>
      </c>
      <c r="AY149" s="107">
        <v>-365</v>
      </c>
      <c r="AZ149" s="107">
        <v>-360</v>
      </c>
      <c r="BA149" s="107">
        <v>-360</v>
      </c>
      <c r="BB149" s="107">
        <v>-360</v>
      </c>
      <c r="BC149" s="107">
        <v>-355</v>
      </c>
      <c r="BD149" s="107">
        <v>-355</v>
      </c>
      <c r="BE149" s="107">
        <v>-350</v>
      </c>
      <c r="BF149" s="107">
        <v>-350</v>
      </c>
      <c r="BG149" s="107">
        <v>-340</v>
      </c>
      <c r="BH149" s="107">
        <v>-335</v>
      </c>
      <c r="BI149" s="107">
        <v>-330</v>
      </c>
      <c r="BJ149" s="107">
        <v>-325</v>
      </c>
      <c r="BK149" s="107">
        <v>-325</v>
      </c>
      <c r="BL149" s="107">
        <v>-325</v>
      </c>
      <c r="BM149" s="107">
        <v>-315</v>
      </c>
      <c r="BN149" s="107">
        <v>-315</v>
      </c>
      <c r="BO149" s="107">
        <v>-310</v>
      </c>
      <c r="BP149" s="107">
        <v>-310</v>
      </c>
      <c r="BQ149" s="107">
        <v>-305</v>
      </c>
      <c r="BR149" s="107">
        <v>-300</v>
      </c>
      <c r="BS149" s="107">
        <v>-300</v>
      </c>
      <c r="BT149" s="107">
        <v>-290</v>
      </c>
      <c r="BU149" s="107">
        <v>-290</v>
      </c>
      <c r="BV149" s="107">
        <v>-285</v>
      </c>
      <c r="BW149" s="107">
        <v>-285</v>
      </c>
      <c r="BX149" s="107">
        <v>-280</v>
      </c>
      <c r="BY149" s="107">
        <v>-280</v>
      </c>
      <c r="BZ149" s="107">
        <v>-275</v>
      </c>
      <c r="CA149" s="107">
        <v>-275</v>
      </c>
      <c r="CB149" s="107">
        <v>-270</v>
      </c>
      <c r="CC149" s="107">
        <v>-255</v>
      </c>
      <c r="CD149" s="107">
        <v>-255</v>
      </c>
      <c r="CE149" s="107">
        <v>-255</v>
      </c>
      <c r="CF149" s="107">
        <v>-250</v>
      </c>
      <c r="CG149" s="107">
        <v>-245</v>
      </c>
      <c r="CH149" s="107">
        <v>-240</v>
      </c>
      <c r="CI149" s="107">
        <v>-235</v>
      </c>
      <c r="CJ149" s="107">
        <v>-230</v>
      </c>
      <c r="CK149" s="107">
        <v>-225</v>
      </c>
      <c r="CL149" s="107">
        <v>-210</v>
      </c>
      <c r="CM149" s="107">
        <v>-210</v>
      </c>
      <c r="CN149" s="107">
        <v>-200</v>
      </c>
      <c r="CO149" s="107">
        <v>-190</v>
      </c>
      <c r="CP149" s="107">
        <v>-180</v>
      </c>
      <c r="CQ149" s="107">
        <v>-180</v>
      </c>
      <c r="CR149" s="107">
        <v>-175</v>
      </c>
      <c r="CS149" s="107">
        <v>-170</v>
      </c>
      <c r="CT149" s="107">
        <v>-165</v>
      </c>
      <c r="CU149" s="107">
        <v>-160</v>
      </c>
      <c r="CV149" s="107">
        <v>-160</v>
      </c>
      <c r="CW149" s="107">
        <v>-155</v>
      </c>
      <c r="CX149" s="107">
        <v>-148</v>
      </c>
      <c r="CY149" s="107">
        <v>-145</v>
      </c>
      <c r="CZ149" s="107">
        <v>-145</v>
      </c>
      <c r="DA149" s="107">
        <v>-145</v>
      </c>
      <c r="DB149" s="107">
        <v>-140</v>
      </c>
      <c r="DC149" s="107">
        <v>-125</v>
      </c>
      <c r="DD149" s="107">
        <v>-125</v>
      </c>
      <c r="DE149" s="107">
        <v>-125</v>
      </c>
      <c r="DF149" s="107">
        <v>-115</v>
      </c>
      <c r="DG149" s="107">
        <v>-110</v>
      </c>
      <c r="DH149" s="107">
        <v>-110</v>
      </c>
      <c r="DI149" s="107">
        <v>-110</v>
      </c>
      <c r="DJ149" s="107">
        <v>-105</v>
      </c>
      <c r="DK149" s="107">
        <v>-95</v>
      </c>
      <c r="DL149" s="107">
        <v>-95</v>
      </c>
      <c r="DM149" s="107">
        <v>-95</v>
      </c>
      <c r="DN149" s="107">
        <v>-95</v>
      </c>
      <c r="DO149" s="107">
        <v>-90</v>
      </c>
      <c r="DP149" s="107">
        <v>-85</v>
      </c>
      <c r="DQ149" s="107">
        <v>-85</v>
      </c>
      <c r="DR149" s="107">
        <v>-85</v>
      </c>
      <c r="DS149" s="107">
        <v>-80</v>
      </c>
      <c r="DT149" s="107">
        <v>-75</v>
      </c>
      <c r="DU149" s="107">
        <v>-75</v>
      </c>
      <c r="DV149" s="107">
        <v>-70</v>
      </c>
      <c r="DW149" s="107">
        <v>-70</v>
      </c>
      <c r="DX149" s="107">
        <v>-65</v>
      </c>
      <c r="DY149" s="107">
        <v>-65</v>
      </c>
      <c r="DZ149" s="107">
        <v>-55</v>
      </c>
      <c r="EA149" s="107">
        <v>-55</v>
      </c>
      <c r="EB149" s="107">
        <v>-50</v>
      </c>
      <c r="EC149" s="107">
        <v>-45</v>
      </c>
      <c r="ED149" s="107">
        <v>-40</v>
      </c>
      <c r="EE149" s="107">
        <v>-35</v>
      </c>
      <c r="EF149" s="107">
        <v>-35</v>
      </c>
      <c r="EG149" s="107">
        <v>-35</v>
      </c>
      <c r="EH149" s="107">
        <v>-35</v>
      </c>
      <c r="EI149" s="107">
        <v>-30</v>
      </c>
      <c r="EJ149" s="107">
        <v>-20</v>
      </c>
      <c r="EK149" s="107">
        <v>-20</v>
      </c>
      <c r="EL149" s="107">
        <v>-20</v>
      </c>
      <c r="EM149" s="107">
        <v>-15</v>
      </c>
      <c r="EN149" s="107">
        <v>-15</v>
      </c>
      <c r="EO149" s="107">
        <v>-13</v>
      </c>
      <c r="EP149" s="107">
        <v>-10</v>
      </c>
      <c r="EQ149" s="107">
        <v>-5</v>
      </c>
      <c r="ER149" s="107">
        <v>-5</v>
      </c>
      <c r="ES149" s="106">
        <v>0</v>
      </c>
      <c r="ET149" s="107">
        <v>0</v>
      </c>
      <c r="EU149" s="107">
        <v>5</v>
      </c>
      <c r="EV149" s="107">
        <v>7</v>
      </c>
      <c r="EW149" s="107">
        <v>15</v>
      </c>
      <c r="EX149" s="107">
        <v>15</v>
      </c>
      <c r="EY149" s="107">
        <v>20</v>
      </c>
      <c r="EZ149" s="107">
        <v>20</v>
      </c>
      <c r="FA149" s="107">
        <v>25</v>
      </c>
      <c r="FB149" s="107">
        <v>45</v>
      </c>
      <c r="FC149" s="107">
        <v>50</v>
      </c>
      <c r="FD149" s="107">
        <v>55</v>
      </c>
      <c r="FE149" s="107">
        <v>65</v>
      </c>
      <c r="FF149" s="107">
        <v>71</v>
      </c>
      <c r="FG149" s="107">
        <v>75</v>
      </c>
      <c r="FH149" s="107">
        <v>80</v>
      </c>
      <c r="FI149" s="107">
        <v>85</v>
      </c>
      <c r="FJ149" s="107">
        <v>115</v>
      </c>
      <c r="FK149" s="107">
        <v>125</v>
      </c>
      <c r="FL149" s="107">
        <v>144</v>
      </c>
      <c r="FM149" s="107">
        <v>160</v>
      </c>
      <c r="FN149" s="107">
        <v>174</v>
      </c>
      <c r="FO149" s="107">
        <v>180</v>
      </c>
      <c r="FP149" s="103">
        <v>265</v>
      </c>
    </row>
    <row r="150" spans="1:172">
      <c r="A150" s="104">
        <v>149</v>
      </c>
      <c r="B150" s="107">
        <v>-894</v>
      </c>
      <c r="C150" s="107">
        <v>-833</v>
      </c>
      <c r="D150" s="107">
        <v>-615</v>
      </c>
      <c r="E150" s="107">
        <v>-614</v>
      </c>
      <c r="F150" s="107">
        <v>-613</v>
      </c>
      <c r="G150" s="107">
        <v>-595</v>
      </c>
      <c r="H150" s="107">
        <v>-515</v>
      </c>
      <c r="I150" s="107">
        <v>-508</v>
      </c>
      <c r="J150" s="107">
        <v>-490</v>
      </c>
      <c r="K150" s="107">
        <v>-490</v>
      </c>
      <c r="L150" s="107">
        <v>-485</v>
      </c>
      <c r="M150" s="107">
        <v>-485</v>
      </c>
      <c r="N150" s="107">
        <v>-475</v>
      </c>
      <c r="O150" s="107">
        <v>-470</v>
      </c>
      <c r="P150" s="107">
        <v>-465</v>
      </c>
      <c r="Q150" s="107">
        <v>-460</v>
      </c>
      <c r="R150" s="107">
        <v>-450</v>
      </c>
      <c r="S150" s="107">
        <v>-445</v>
      </c>
      <c r="T150" s="107">
        <v>-435</v>
      </c>
      <c r="U150" s="107">
        <v>-435</v>
      </c>
      <c r="V150" s="107">
        <v>-430</v>
      </c>
      <c r="W150" s="107">
        <v>-430</v>
      </c>
      <c r="X150" s="107">
        <v>-425</v>
      </c>
      <c r="Y150" s="107">
        <v>-425</v>
      </c>
      <c r="Z150" s="107">
        <v>-420</v>
      </c>
      <c r="AA150" s="107">
        <v>-415</v>
      </c>
      <c r="AB150" s="107">
        <v>-410</v>
      </c>
      <c r="AC150" s="107">
        <v>-400</v>
      </c>
      <c r="AD150" s="107">
        <v>-400</v>
      </c>
      <c r="AE150" s="107">
        <v>-395</v>
      </c>
      <c r="AF150" s="107">
        <v>-395</v>
      </c>
      <c r="AG150" s="107">
        <v>-390</v>
      </c>
      <c r="AH150" s="107">
        <v>-390</v>
      </c>
      <c r="AI150" s="107">
        <v>-390</v>
      </c>
      <c r="AJ150" s="107">
        <v>-390</v>
      </c>
      <c r="AK150" s="107">
        <v>-380</v>
      </c>
      <c r="AL150" s="107">
        <v>-380</v>
      </c>
      <c r="AM150" s="107">
        <v>-380</v>
      </c>
      <c r="AN150" s="107">
        <v>-380</v>
      </c>
      <c r="AO150" s="107">
        <v>-380</v>
      </c>
      <c r="AP150" s="107">
        <v>-375</v>
      </c>
      <c r="AQ150" s="107">
        <v>-375</v>
      </c>
      <c r="AR150" s="107">
        <v>-375</v>
      </c>
      <c r="AS150" s="107">
        <v>-375</v>
      </c>
      <c r="AT150" s="107">
        <v>-370</v>
      </c>
      <c r="AU150" s="107">
        <v>-370</v>
      </c>
      <c r="AV150" s="107">
        <v>-365</v>
      </c>
      <c r="AW150" s="107">
        <v>-365</v>
      </c>
      <c r="AX150" s="107">
        <v>-365</v>
      </c>
      <c r="AY150" s="107">
        <v>-365</v>
      </c>
      <c r="AZ150" s="107">
        <v>-360</v>
      </c>
      <c r="BA150" s="107">
        <v>-360</v>
      </c>
      <c r="BB150" s="107">
        <v>-360</v>
      </c>
      <c r="BC150" s="107">
        <v>-355</v>
      </c>
      <c r="BD150" s="107">
        <v>-355</v>
      </c>
      <c r="BE150" s="107">
        <v>-350</v>
      </c>
      <c r="BF150" s="107">
        <v>-350</v>
      </c>
      <c r="BG150" s="107">
        <v>-340</v>
      </c>
      <c r="BH150" s="107">
        <v>-335</v>
      </c>
      <c r="BI150" s="107">
        <v>-330</v>
      </c>
      <c r="BJ150" s="107">
        <v>-325</v>
      </c>
      <c r="BK150" s="107">
        <v>-325</v>
      </c>
      <c r="BL150" s="107">
        <v>-325</v>
      </c>
      <c r="BM150" s="107">
        <v>-315</v>
      </c>
      <c r="BN150" s="107">
        <v>-315</v>
      </c>
      <c r="BO150" s="107">
        <v>-310</v>
      </c>
      <c r="BP150" s="107">
        <v>-310</v>
      </c>
      <c r="BQ150" s="107">
        <v>-305</v>
      </c>
      <c r="BR150" s="107">
        <v>-300</v>
      </c>
      <c r="BS150" s="107">
        <v>-300</v>
      </c>
      <c r="BT150" s="107">
        <v>-290</v>
      </c>
      <c r="BU150" s="107">
        <v>-290</v>
      </c>
      <c r="BV150" s="107">
        <v>-285</v>
      </c>
      <c r="BW150" s="107">
        <v>-285</v>
      </c>
      <c r="BX150" s="107">
        <v>-280</v>
      </c>
      <c r="BY150" s="107">
        <v>-280</v>
      </c>
      <c r="BZ150" s="107">
        <v>-275</v>
      </c>
      <c r="CA150" s="107">
        <v>-275</v>
      </c>
      <c r="CB150" s="107">
        <v>-270</v>
      </c>
      <c r="CC150" s="107">
        <v>-255</v>
      </c>
      <c r="CD150" s="107">
        <v>-255</v>
      </c>
      <c r="CE150" s="107">
        <v>-255</v>
      </c>
      <c r="CF150" s="107">
        <v>-250</v>
      </c>
      <c r="CG150" s="107">
        <v>-245</v>
      </c>
      <c r="CH150" s="107">
        <v>-240</v>
      </c>
      <c r="CI150" s="107">
        <v>-235</v>
      </c>
      <c r="CJ150" s="107">
        <v>-230</v>
      </c>
      <c r="CK150" s="107">
        <v>-225</v>
      </c>
      <c r="CL150" s="107">
        <v>-210</v>
      </c>
      <c r="CM150" s="107">
        <v>-210</v>
      </c>
      <c r="CN150" s="107">
        <v>-200</v>
      </c>
      <c r="CO150" s="107">
        <v>-190</v>
      </c>
      <c r="CP150" s="107">
        <v>-180</v>
      </c>
      <c r="CQ150" s="107">
        <v>-180</v>
      </c>
      <c r="CR150" s="107">
        <v>-175</v>
      </c>
      <c r="CS150" s="107">
        <v>-170</v>
      </c>
      <c r="CT150" s="107">
        <v>-165</v>
      </c>
      <c r="CU150" s="107">
        <v>-160</v>
      </c>
      <c r="CV150" s="107">
        <v>-160</v>
      </c>
      <c r="CW150" s="107">
        <v>-155</v>
      </c>
      <c r="CX150" s="107">
        <v>-148</v>
      </c>
      <c r="CY150" s="107">
        <v>-145</v>
      </c>
      <c r="CZ150" s="107">
        <v>-145</v>
      </c>
      <c r="DA150" s="107">
        <v>-145</v>
      </c>
      <c r="DB150" s="107">
        <v>-140</v>
      </c>
      <c r="DC150" s="107">
        <v>-125</v>
      </c>
      <c r="DD150" s="107">
        <v>-125</v>
      </c>
      <c r="DE150" s="107">
        <v>-125</v>
      </c>
      <c r="DF150" s="107">
        <v>-115</v>
      </c>
      <c r="DG150" s="107">
        <v>-110</v>
      </c>
      <c r="DH150" s="107">
        <v>-110</v>
      </c>
      <c r="DI150" s="107">
        <v>-110</v>
      </c>
      <c r="DJ150" s="107">
        <v>-105</v>
      </c>
      <c r="DK150" s="107">
        <v>-95</v>
      </c>
      <c r="DL150" s="107">
        <v>-95</v>
      </c>
      <c r="DM150" s="107">
        <v>-95</v>
      </c>
      <c r="DN150" s="107">
        <v>-95</v>
      </c>
      <c r="DO150" s="107">
        <v>-90</v>
      </c>
      <c r="DP150" s="107">
        <v>-85</v>
      </c>
      <c r="DQ150" s="107">
        <v>-85</v>
      </c>
      <c r="DR150" s="107">
        <v>-85</v>
      </c>
      <c r="DS150" s="107">
        <v>-80</v>
      </c>
      <c r="DT150" s="107">
        <v>-75</v>
      </c>
      <c r="DU150" s="107">
        <v>-75</v>
      </c>
      <c r="DV150" s="107">
        <v>-70</v>
      </c>
      <c r="DW150" s="107">
        <v>-70</v>
      </c>
      <c r="DX150" s="107">
        <v>-65</v>
      </c>
      <c r="DY150" s="107">
        <v>-65</v>
      </c>
      <c r="DZ150" s="107">
        <v>-55</v>
      </c>
      <c r="EA150" s="107">
        <v>-55</v>
      </c>
      <c r="EB150" s="107">
        <v>-50</v>
      </c>
      <c r="EC150" s="107">
        <v>-45</v>
      </c>
      <c r="ED150" s="107">
        <v>-40</v>
      </c>
      <c r="EE150" s="107">
        <v>-35</v>
      </c>
      <c r="EF150" s="107">
        <v>-35</v>
      </c>
      <c r="EG150" s="107">
        <v>-35</v>
      </c>
      <c r="EH150" s="107">
        <v>-35</v>
      </c>
      <c r="EI150" s="107">
        <v>-30</v>
      </c>
      <c r="EJ150" s="107">
        <v>-20</v>
      </c>
      <c r="EK150" s="107">
        <v>-20</v>
      </c>
      <c r="EL150" s="107">
        <v>-20</v>
      </c>
      <c r="EM150" s="107">
        <v>-15</v>
      </c>
      <c r="EN150" s="107">
        <v>-15</v>
      </c>
      <c r="EO150" s="107">
        <v>-13</v>
      </c>
      <c r="EP150" s="107">
        <v>-10</v>
      </c>
      <c r="EQ150" s="107">
        <v>-5</v>
      </c>
      <c r="ER150" s="107">
        <v>-5</v>
      </c>
      <c r="ES150" s="107">
        <v>0</v>
      </c>
      <c r="ET150" s="106">
        <v>0</v>
      </c>
      <c r="EU150" s="107">
        <v>5</v>
      </c>
      <c r="EV150" s="107">
        <v>7</v>
      </c>
      <c r="EW150" s="107">
        <v>15</v>
      </c>
      <c r="EX150" s="107">
        <v>15</v>
      </c>
      <c r="EY150" s="107">
        <v>20</v>
      </c>
      <c r="EZ150" s="107">
        <v>20</v>
      </c>
      <c r="FA150" s="107">
        <v>25</v>
      </c>
      <c r="FB150" s="107">
        <v>45</v>
      </c>
      <c r="FC150" s="107">
        <v>50</v>
      </c>
      <c r="FD150" s="107">
        <v>55</v>
      </c>
      <c r="FE150" s="107">
        <v>65</v>
      </c>
      <c r="FF150" s="107">
        <v>71</v>
      </c>
      <c r="FG150" s="107">
        <v>75</v>
      </c>
      <c r="FH150" s="107">
        <v>80</v>
      </c>
      <c r="FI150" s="107">
        <v>85</v>
      </c>
      <c r="FJ150" s="107">
        <v>115</v>
      </c>
      <c r="FK150" s="107">
        <v>125</v>
      </c>
      <c r="FL150" s="107">
        <v>144</v>
      </c>
      <c r="FM150" s="107">
        <v>160</v>
      </c>
      <c r="FN150" s="107">
        <v>174</v>
      </c>
      <c r="FO150" s="107">
        <v>180</v>
      </c>
      <c r="FP150" s="103">
        <v>265</v>
      </c>
    </row>
    <row r="151" spans="1:172">
      <c r="A151" s="104">
        <v>150</v>
      </c>
      <c r="B151" s="107">
        <v>-899</v>
      </c>
      <c r="C151" s="107">
        <v>-838</v>
      </c>
      <c r="D151" s="107">
        <v>-620</v>
      </c>
      <c r="E151" s="107">
        <v>-619</v>
      </c>
      <c r="F151" s="107">
        <v>-618</v>
      </c>
      <c r="G151" s="107">
        <v>-600</v>
      </c>
      <c r="H151" s="107">
        <v>-520</v>
      </c>
      <c r="I151" s="107">
        <v>-513</v>
      </c>
      <c r="J151" s="107">
        <v>-495</v>
      </c>
      <c r="K151" s="107">
        <v>-495</v>
      </c>
      <c r="L151" s="107">
        <v>-490</v>
      </c>
      <c r="M151" s="107">
        <v>-490</v>
      </c>
      <c r="N151" s="107">
        <v>-480</v>
      </c>
      <c r="O151" s="107">
        <v>-475</v>
      </c>
      <c r="P151" s="107">
        <v>-470</v>
      </c>
      <c r="Q151" s="107">
        <v>-465</v>
      </c>
      <c r="R151" s="107">
        <v>-455</v>
      </c>
      <c r="S151" s="107">
        <v>-450</v>
      </c>
      <c r="T151" s="107">
        <v>-440</v>
      </c>
      <c r="U151" s="107">
        <v>-440</v>
      </c>
      <c r="V151" s="107">
        <v>-435</v>
      </c>
      <c r="W151" s="107">
        <v>-435</v>
      </c>
      <c r="X151" s="107">
        <v>-430</v>
      </c>
      <c r="Y151" s="107">
        <v>-430</v>
      </c>
      <c r="Z151" s="107">
        <v>-425</v>
      </c>
      <c r="AA151" s="107">
        <v>-420</v>
      </c>
      <c r="AB151" s="107">
        <v>-415</v>
      </c>
      <c r="AC151" s="107">
        <v>-405</v>
      </c>
      <c r="AD151" s="107">
        <v>-405</v>
      </c>
      <c r="AE151" s="107">
        <v>-400</v>
      </c>
      <c r="AF151" s="107">
        <v>-400</v>
      </c>
      <c r="AG151" s="107">
        <v>-395</v>
      </c>
      <c r="AH151" s="107">
        <v>-395</v>
      </c>
      <c r="AI151" s="107">
        <v>-395</v>
      </c>
      <c r="AJ151" s="107">
        <v>-395</v>
      </c>
      <c r="AK151" s="107">
        <v>-385</v>
      </c>
      <c r="AL151" s="107">
        <v>-385</v>
      </c>
      <c r="AM151" s="107">
        <v>-385</v>
      </c>
      <c r="AN151" s="107">
        <v>-385</v>
      </c>
      <c r="AO151" s="107">
        <v>-385</v>
      </c>
      <c r="AP151" s="107">
        <v>-380</v>
      </c>
      <c r="AQ151" s="107">
        <v>-380</v>
      </c>
      <c r="AR151" s="107">
        <v>-380</v>
      </c>
      <c r="AS151" s="107">
        <v>-380</v>
      </c>
      <c r="AT151" s="107">
        <v>-375</v>
      </c>
      <c r="AU151" s="107">
        <v>-375</v>
      </c>
      <c r="AV151" s="107">
        <v>-370</v>
      </c>
      <c r="AW151" s="107">
        <v>-370</v>
      </c>
      <c r="AX151" s="107">
        <v>-370</v>
      </c>
      <c r="AY151" s="107">
        <v>-370</v>
      </c>
      <c r="AZ151" s="107">
        <v>-365</v>
      </c>
      <c r="BA151" s="107">
        <v>-365</v>
      </c>
      <c r="BB151" s="107">
        <v>-365</v>
      </c>
      <c r="BC151" s="107">
        <v>-360</v>
      </c>
      <c r="BD151" s="107">
        <v>-360</v>
      </c>
      <c r="BE151" s="107">
        <v>-355</v>
      </c>
      <c r="BF151" s="107">
        <v>-355</v>
      </c>
      <c r="BG151" s="107">
        <v>-345</v>
      </c>
      <c r="BH151" s="107">
        <v>-340</v>
      </c>
      <c r="BI151" s="107">
        <v>-335</v>
      </c>
      <c r="BJ151" s="107">
        <v>-330</v>
      </c>
      <c r="BK151" s="107">
        <v>-330</v>
      </c>
      <c r="BL151" s="107">
        <v>-330</v>
      </c>
      <c r="BM151" s="107">
        <v>-320</v>
      </c>
      <c r="BN151" s="107">
        <v>-320</v>
      </c>
      <c r="BO151" s="107">
        <v>-315</v>
      </c>
      <c r="BP151" s="107">
        <v>-315</v>
      </c>
      <c r="BQ151" s="107">
        <v>-310</v>
      </c>
      <c r="BR151" s="107">
        <v>-305</v>
      </c>
      <c r="BS151" s="107">
        <v>-305</v>
      </c>
      <c r="BT151" s="107">
        <v>-295</v>
      </c>
      <c r="BU151" s="107">
        <v>-295</v>
      </c>
      <c r="BV151" s="107">
        <v>-290</v>
      </c>
      <c r="BW151" s="107">
        <v>-290</v>
      </c>
      <c r="BX151" s="107">
        <v>-285</v>
      </c>
      <c r="BY151" s="107">
        <v>-285</v>
      </c>
      <c r="BZ151" s="107">
        <v>-280</v>
      </c>
      <c r="CA151" s="107">
        <v>-280</v>
      </c>
      <c r="CB151" s="107">
        <v>-275</v>
      </c>
      <c r="CC151" s="107">
        <v>-260</v>
      </c>
      <c r="CD151" s="107">
        <v>-260</v>
      </c>
      <c r="CE151" s="107">
        <v>-260</v>
      </c>
      <c r="CF151" s="107">
        <v>-255</v>
      </c>
      <c r="CG151" s="107">
        <v>-250</v>
      </c>
      <c r="CH151" s="107">
        <v>-245</v>
      </c>
      <c r="CI151" s="107">
        <v>-240</v>
      </c>
      <c r="CJ151" s="107">
        <v>-235</v>
      </c>
      <c r="CK151" s="107">
        <v>-230</v>
      </c>
      <c r="CL151" s="107">
        <v>-215</v>
      </c>
      <c r="CM151" s="107">
        <v>-215</v>
      </c>
      <c r="CN151" s="107">
        <v>-205</v>
      </c>
      <c r="CO151" s="107">
        <v>-195</v>
      </c>
      <c r="CP151" s="107">
        <v>-185</v>
      </c>
      <c r="CQ151" s="107">
        <v>-185</v>
      </c>
      <c r="CR151" s="107">
        <v>-180</v>
      </c>
      <c r="CS151" s="107">
        <v>-175</v>
      </c>
      <c r="CT151" s="107">
        <v>-170</v>
      </c>
      <c r="CU151" s="107">
        <v>-165</v>
      </c>
      <c r="CV151" s="107">
        <v>-165</v>
      </c>
      <c r="CW151" s="107">
        <v>-160</v>
      </c>
      <c r="CX151" s="107">
        <v>-153</v>
      </c>
      <c r="CY151" s="107">
        <v>-150</v>
      </c>
      <c r="CZ151" s="107">
        <v>-150</v>
      </c>
      <c r="DA151" s="107">
        <v>-150</v>
      </c>
      <c r="DB151" s="107">
        <v>-145</v>
      </c>
      <c r="DC151" s="107">
        <v>-130</v>
      </c>
      <c r="DD151" s="107">
        <v>-130</v>
      </c>
      <c r="DE151" s="107">
        <v>-130</v>
      </c>
      <c r="DF151" s="107">
        <v>-120</v>
      </c>
      <c r="DG151" s="107">
        <v>-115</v>
      </c>
      <c r="DH151" s="107">
        <v>-115</v>
      </c>
      <c r="DI151" s="107">
        <v>-115</v>
      </c>
      <c r="DJ151" s="107">
        <v>-110</v>
      </c>
      <c r="DK151" s="107">
        <v>-100</v>
      </c>
      <c r="DL151" s="107">
        <v>-100</v>
      </c>
      <c r="DM151" s="107">
        <v>-100</v>
      </c>
      <c r="DN151" s="107">
        <v>-100</v>
      </c>
      <c r="DO151" s="107">
        <v>-95</v>
      </c>
      <c r="DP151" s="107">
        <v>-90</v>
      </c>
      <c r="DQ151" s="107">
        <v>-90</v>
      </c>
      <c r="DR151" s="107">
        <v>-90</v>
      </c>
      <c r="DS151" s="107">
        <v>-85</v>
      </c>
      <c r="DT151" s="107">
        <v>-80</v>
      </c>
      <c r="DU151" s="107">
        <v>-80</v>
      </c>
      <c r="DV151" s="107">
        <v>-75</v>
      </c>
      <c r="DW151" s="107">
        <v>-75</v>
      </c>
      <c r="DX151" s="107">
        <v>-70</v>
      </c>
      <c r="DY151" s="107">
        <v>-70</v>
      </c>
      <c r="DZ151" s="107">
        <v>-60</v>
      </c>
      <c r="EA151" s="107">
        <v>-60</v>
      </c>
      <c r="EB151" s="107">
        <v>-55</v>
      </c>
      <c r="EC151" s="107">
        <v>-50</v>
      </c>
      <c r="ED151" s="107">
        <v>-45</v>
      </c>
      <c r="EE151" s="107">
        <v>-40</v>
      </c>
      <c r="EF151" s="107">
        <v>-40</v>
      </c>
      <c r="EG151" s="107">
        <v>-40</v>
      </c>
      <c r="EH151" s="107">
        <v>-40</v>
      </c>
      <c r="EI151" s="107">
        <v>-35</v>
      </c>
      <c r="EJ151" s="107">
        <v>-25</v>
      </c>
      <c r="EK151" s="107">
        <v>-25</v>
      </c>
      <c r="EL151" s="107">
        <v>-25</v>
      </c>
      <c r="EM151" s="107">
        <v>-20</v>
      </c>
      <c r="EN151" s="107">
        <v>-20</v>
      </c>
      <c r="EO151" s="107">
        <v>-18</v>
      </c>
      <c r="EP151" s="107">
        <v>-15</v>
      </c>
      <c r="EQ151" s="107">
        <v>-10</v>
      </c>
      <c r="ER151" s="107">
        <v>-10</v>
      </c>
      <c r="ES151" s="107">
        <v>-5</v>
      </c>
      <c r="ET151" s="107">
        <v>-5</v>
      </c>
      <c r="EU151" s="106">
        <v>0</v>
      </c>
      <c r="EV151" s="107">
        <v>2</v>
      </c>
      <c r="EW151" s="107">
        <v>10</v>
      </c>
      <c r="EX151" s="107">
        <v>10</v>
      </c>
      <c r="EY151" s="107">
        <v>15</v>
      </c>
      <c r="EZ151" s="107">
        <v>15</v>
      </c>
      <c r="FA151" s="107">
        <v>20</v>
      </c>
      <c r="FB151" s="107">
        <v>40</v>
      </c>
      <c r="FC151" s="107">
        <v>45</v>
      </c>
      <c r="FD151" s="107">
        <v>50</v>
      </c>
      <c r="FE151" s="107">
        <v>60</v>
      </c>
      <c r="FF151" s="107">
        <v>66</v>
      </c>
      <c r="FG151" s="107">
        <v>70</v>
      </c>
      <c r="FH151" s="107">
        <v>75</v>
      </c>
      <c r="FI151" s="107">
        <v>80</v>
      </c>
      <c r="FJ151" s="107">
        <v>110</v>
      </c>
      <c r="FK151" s="107">
        <v>120</v>
      </c>
      <c r="FL151" s="107">
        <v>139</v>
      </c>
      <c r="FM151" s="107">
        <v>155</v>
      </c>
      <c r="FN151" s="107">
        <v>169</v>
      </c>
      <c r="FO151" s="107">
        <v>175</v>
      </c>
      <c r="FP151" s="103">
        <v>260</v>
      </c>
    </row>
    <row r="152" spans="1:172">
      <c r="A152" s="104">
        <v>151</v>
      </c>
      <c r="B152" s="107">
        <v>-901</v>
      </c>
      <c r="C152" s="107">
        <v>-840</v>
      </c>
      <c r="D152" s="107">
        <v>-622</v>
      </c>
      <c r="E152" s="107">
        <v>-621</v>
      </c>
      <c r="F152" s="107">
        <v>-620</v>
      </c>
      <c r="G152" s="107">
        <v>-602</v>
      </c>
      <c r="H152" s="107">
        <v>-522</v>
      </c>
      <c r="I152" s="107">
        <v>-515</v>
      </c>
      <c r="J152" s="107">
        <v>-497</v>
      </c>
      <c r="K152" s="107">
        <v>-497</v>
      </c>
      <c r="L152" s="107">
        <v>-492</v>
      </c>
      <c r="M152" s="107">
        <v>-492</v>
      </c>
      <c r="N152" s="107">
        <v>-482</v>
      </c>
      <c r="O152" s="107">
        <v>-477</v>
      </c>
      <c r="P152" s="107">
        <v>-472</v>
      </c>
      <c r="Q152" s="107">
        <v>-467</v>
      </c>
      <c r="R152" s="107">
        <v>-457</v>
      </c>
      <c r="S152" s="107">
        <v>-452</v>
      </c>
      <c r="T152" s="107">
        <v>-442</v>
      </c>
      <c r="U152" s="107">
        <v>-442</v>
      </c>
      <c r="V152" s="107">
        <v>-437</v>
      </c>
      <c r="W152" s="107">
        <v>-437</v>
      </c>
      <c r="X152" s="107">
        <v>-432</v>
      </c>
      <c r="Y152" s="107">
        <v>-432</v>
      </c>
      <c r="Z152" s="107">
        <v>-427</v>
      </c>
      <c r="AA152" s="107">
        <v>-422</v>
      </c>
      <c r="AB152" s="107">
        <v>-417</v>
      </c>
      <c r="AC152" s="107">
        <v>-407</v>
      </c>
      <c r="AD152" s="107">
        <v>-407</v>
      </c>
      <c r="AE152" s="107">
        <v>-402</v>
      </c>
      <c r="AF152" s="107">
        <v>-402</v>
      </c>
      <c r="AG152" s="107">
        <v>-397</v>
      </c>
      <c r="AH152" s="107">
        <v>-397</v>
      </c>
      <c r="AI152" s="107">
        <v>-397</v>
      </c>
      <c r="AJ152" s="107">
        <v>-397</v>
      </c>
      <c r="AK152" s="107">
        <v>-387</v>
      </c>
      <c r="AL152" s="107">
        <v>-387</v>
      </c>
      <c r="AM152" s="107">
        <v>-387</v>
      </c>
      <c r="AN152" s="107">
        <v>-387</v>
      </c>
      <c r="AO152" s="107">
        <v>-387</v>
      </c>
      <c r="AP152" s="107">
        <v>-382</v>
      </c>
      <c r="AQ152" s="107">
        <v>-382</v>
      </c>
      <c r="AR152" s="107">
        <v>-382</v>
      </c>
      <c r="AS152" s="107">
        <v>-382</v>
      </c>
      <c r="AT152" s="107">
        <v>-377</v>
      </c>
      <c r="AU152" s="107">
        <v>-377</v>
      </c>
      <c r="AV152" s="107">
        <v>-372</v>
      </c>
      <c r="AW152" s="107">
        <v>-372</v>
      </c>
      <c r="AX152" s="107">
        <v>-372</v>
      </c>
      <c r="AY152" s="107">
        <v>-372</v>
      </c>
      <c r="AZ152" s="107">
        <v>-367</v>
      </c>
      <c r="BA152" s="107">
        <v>-367</v>
      </c>
      <c r="BB152" s="107">
        <v>-367</v>
      </c>
      <c r="BC152" s="107">
        <v>-362</v>
      </c>
      <c r="BD152" s="107">
        <v>-362</v>
      </c>
      <c r="BE152" s="107">
        <v>-357</v>
      </c>
      <c r="BF152" s="107">
        <v>-357</v>
      </c>
      <c r="BG152" s="107">
        <v>-347</v>
      </c>
      <c r="BH152" s="107">
        <v>-342</v>
      </c>
      <c r="BI152" s="107">
        <v>-337</v>
      </c>
      <c r="BJ152" s="107">
        <v>-332</v>
      </c>
      <c r="BK152" s="107">
        <v>-332</v>
      </c>
      <c r="BL152" s="107">
        <v>-332</v>
      </c>
      <c r="BM152" s="107">
        <v>-322</v>
      </c>
      <c r="BN152" s="107">
        <v>-322</v>
      </c>
      <c r="BO152" s="107">
        <v>-317</v>
      </c>
      <c r="BP152" s="107">
        <v>-317</v>
      </c>
      <c r="BQ152" s="107">
        <v>-312</v>
      </c>
      <c r="BR152" s="107">
        <v>-307</v>
      </c>
      <c r="BS152" s="107">
        <v>-307</v>
      </c>
      <c r="BT152" s="107">
        <v>-297</v>
      </c>
      <c r="BU152" s="107">
        <v>-297</v>
      </c>
      <c r="BV152" s="107">
        <v>-292</v>
      </c>
      <c r="BW152" s="107">
        <v>-292</v>
      </c>
      <c r="BX152" s="107">
        <v>-287</v>
      </c>
      <c r="BY152" s="107">
        <v>-287</v>
      </c>
      <c r="BZ152" s="107">
        <v>-282</v>
      </c>
      <c r="CA152" s="107">
        <v>-282</v>
      </c>
      <c r="CB152" s="107">
        <v>-277</v>
      </c>
      <c r="CC152" s="107">
        <v>-262</v>
      </c>
      <c r="CD152" s="107">
        <v>-262</v>
      </c>
      <c r="CE152" s="107">
        <v>-262</v>
      </c>
      <c r="CF152" s="107">
        <v>-257</v>
      </c>
      <c r="CG152" s="107">
        <v>-252</v>
      </c>
      <c r="CH152" s="107">
        <v>-247</v>
      </c>
      <c r="CI152" s="107">
        <v>-242</v>
      </c>
      <c r="CJ152" s="107">
        <v>-237</v>
      </c>
      <c r="CK152" s="107">
        <v>-232</v>
      </c>
      <c r="CL152" s="107">
        <v>-217</v>
      </c>
      <c r="CM152" s="107">
        <v>-217</v>
      </c>
      <c r="CN152" s="107">
        <v>-207</v>
      </c>
      <c r="CO152" s="107">
        <v>-197</v>
      </c>
      <c r="CP152" s="107">
        <v>-187</v>
      </c>
      <c r="CQ152" s="107">
        <v>-187</v>
      </c>
      <c r="CR152" s="107">
        <v>-182</v>
      </c>
      <c r="CS152" s="107">
        <v>-177</v>
      </c>
      <c r="CT152" s="107">
        <v>-172</v>
      </c>
      <c r="CU152" s="107">
        <v>-167</v>
      </c>
      <c r="CV152" s="107">
        <v>-167</v>
      </c>
      <c r="CW152" s="107">
        <v>-162</v>
      </c>
      <c r="CX152" s="107">
        <v>-155</v>
      </c>
      <c r="CY152" s="107">
        <v>-152</v>
      </c>
      <c r="CZ152" s="107">
        <v>-152</v>
      </c>
      <c r="DA152" s="107">
        <v>-152</v>
      </c>
      <c r="DB152" s="107">
        <v>-147</v>
      </c>
      <c r="DC152" s="107">
        <v>-132</v>
      </c>
      <c r="DD152" s="107">
        <v>-132</v>
      </c>
      <c r="DE152" s="107">
        <v>-132</v>
      </c>
      <c r="DF152" s="107">
        <v>-122</v>
      </c>
      <c r="DG152" s="107">
        <v>-117</v>
      </c>
      <c r="DH152" s="107">
        <v>-117</v>
      </c>
      <c r="DI152" s="107">
        <v>-117</v>
      </c>
      <c r="DJ152" s="107">
        <v>-112</v>
      </c>
      <c r="DK152" s="107">
        <v>-102</v>
      </c>
      <c r="DL152" s="107">
        <v>-102</v>
      </c>
      <c r="DM152" s="107">
        <v>-102</v>
      </c>
      <c r="DN152" s="107">
        <v>-102</v>
      </c>
      <c r="DO152" s="107">
        <v>-97</v>
      </c>
      <c r="DP152" s="107">
        <v>-92</v>
      </c>
      <c r="DQ152" s="107">
        <v>-92</v>
      </c>
      <c r="DR152" s="107">
        <v>-92</v>
      </c>
      <c r="DS152" s="107">
        <v>-87</v>
      </c>
      <c r="DT152" s="107">
        <v>-82</v>
      </c>
      <c r="DU152" s="107">
        <v>-82</v>
      </c>
      <c r="DV152" s="107">
        <v>-77</v>
      </c>
      <c r="DW152" s="107">
        <v>-77</v>
      </c>
      <c r="DX152" s="107">
        <v>-72</v>
      </c>
      <c r="DY152" s="107">
        <v>-72</v>
      </c>
      <c r="DZ152" s="107">
        <v>-62</v>
      </c>
      <c r="EA152" s="107">
        <v>-62</v>
      </c>
      <c r="EB152" s="107">
        <v>-57</v>
      </c>
      <c r="EC152" s="107">
        <v>-52</v>
      </c>
      <c r="ED152" s="107">
        <v>-47</v>
      </c>
      <c r="EE152" s="107">
        <v>-42</v>
      </c>
      <c r="EF152" s="107">
        <v>-42</v>
      </c>
      <c r="EG152" s="107">
        <v>-42</v>
      </c>
      <c r="EH152" s="107">
        <v>-42</v>
      </c>
      <c r="EI152" s="107">
        <v>-37</v>
      </c>
      <c r="EJ152" s="107">
        <v>-27</v>
      </c>
      <c r="EK152" s="107">
        <v>-27</v>
      </c>
      <c r="EL152" s="107">
        <v>-27</v>
      </c>
      <c r="EM152" s="107">
        <v>-22</v>
      </c>
      <c r="EN152" s="107">
        <v>-22</v>
      </c>
      <c r="EO152" s="107">
        <v>-20</v>
      </c>
      <c r="EP152" s="107">
        <v>-17</v>
      </c>
      <c r="EQ152" s="107">
        <v>-12</v>
      </c>
      <c r="ER152" s="107">
        <v>-12</v>
      </c>
      <c r="ES152" s="107">
        <v>-7</v>
      </c>
      <c r="ET152" s="107">
        <v>-7</v>
      </c>
      <c r="EU152" s="107">
        <v>-2</v>
      </c>
      <c r="EV152" s="106">
        <v>0</v>
      </c>
      <c r="EW152" s="107">
        <v>8</v>
      </c>
      <c r="EX152" s="107">
        <v>8</v>
      </c>
      <c r="EY152" s="107">
        <v>13</v>
      </c>
      <c r="EZ152" s="107">
        <v>13</v>
      </c>
      <c r="FA152" s="107">
        <v>18</v>
      </c>
      <c r="FB152" s="107">
        <v>38</v>
      </c>
      <c r="FC152" s="107">
        <v>43</v>
      </c>
      <c r="FD152" s="107">
        <v>48</v>
      </c>
      <c r="FE152" s="107">
        <v>58</v>
      </c>
      <c r="FF152" s="107">
        <v>64</v>
      </c>
      <c r="FG152" s="107">
        <v>68</v>
      </c>
      <c r="FH152" s="107">
        <v>73</v>
      </c>
      <c r="FI152" s="107">
        <v>78</v>
      </c>
      <c r="FJ152" s="107">
        <v>108</v>
      </c>
      <c r="FK152" s="107">
        <v>118</v>
      </c>
      <c r="FL152" s="107">
        <v>137</v>
      </c>
      <c r="FM152" s="107">
        <v>153</v>
      </c>
      <c r="FN152" s="107">
        <v>167</v>
      </c>
      <c r="FO152" s="107">
        <v>173</v>
      </c>
      <c r="FP152" s="103">
        <v>258</v>
      </c>
    </row>
    <row r="153" spans="1:172">
      <c r="A153" s="104">
        <v>152</v>
      </c>
      <c r="B153" s="107">
        <v>-909</v>
      </c>
      <c r="C153" s="107">
        <v>-848</v>
      </c>
      <c r="D153" s="107">
        <v>-630</v>
      </c>
      <c r="E153" s="107">
        <v>-629</v>
      </c>
      <c r="F153" s="107">
        <v>-628</v>
      </c>
      <c r="G153" s="107">
        <v>-610</v>
      </c>
      <c r="H153" s="107">
        <v>-530</v>
      </c>
      <c r="I153" s="107">
        <v>-523</v>
      </c>
      <c r="J153" s="107">
        <v>-505</v>
      </c>
      <c r="K153" s="107">
        <v>-505</v>
      </c>
      <c r="L153" s="107">
        <v>-500</v>
      </c>
      <c r="M153" s="107">
        <v>-500</v>
      </c>
      <c r="N153" s="107">
        <v>-490</v>
      </c>
      <c r="O153" s="107">
        <v>-485</v>
      </c>
      <c r="P153" s="107">
        <v>-480</v>
      </c>
      <c r="Q153" s="107">
        <v>-475</v>
      </c>
      <c r="R153" s="107">
        <v>-465</v>
      </c>
      <c r="S153" s="107">
        <v>-460</v>
      </c>
      <c r="T153" s="107">
        <v>-450</v>
      </c>
      <c r="U153" s="107">
        <v>-450</v>
      </c>
      <c r="V153" s="107">
        <v>-445</v>
      </c>
      <c r="W153" s="107">
        <v>-445</v>
      </c>
      <c r="X153" s="107">
        <v>-440</v>
      </c>
      <c r="Y153" s="107">
        <v>-440</v>
      </c>
      <c r="Z153" s="107">
        <v>-435</v>
      </c>
      <c r="AA153" s="107">
        <v>-430</v>
      </c>
      <c r="AB153" s="107">
        <v>-425</v>
      </c>
      <c r="AC153" s="107">
        <v>-415</v>
      </c>
      <c r="AD153" s="107">
        <v>-415</v>
      </c>
      <c r="AE153" s="107">
        <v>-410</v>
      </c>
      <c r="AF153" s="107">
        <v>-410</v>
      </c>
      <c r="AG153" s="107">
        <v>-405</v>
      </c>
      <c r="AH153" s="107">
        <v>-405</v>
      </c>
      <c r="AI153" s="107">
        <v>-405</v>
      </c>
      <c r="AJ153" s="107">
        <v>-405</v>
      </c>
      <c r="AK153" s="107">
        <v>-395</v>
      </c>
      <c r="AL153" s="107">
        <v>-395</v>
      </c>
      <c r="AM153" s="107">
        <v>-395</v>
      </c>
      <c r="AN153" s="107">
        <v>-395</v>
      </c>
      <c r="AO153" s="107">
        <v>-395</v>
      </c>
      <c r="AP153" s="107">
        <v>-390</v>
      </c>
      <c r="AQ153" s="107">
        <v>-390</v>
      </c>
      <c r="AR153" s="107">
        <v>-390</v>
      </c>
      <c r="AS153" s="107">
        <v>-390</v>
      </c>
      <c r="AT153" s="107">
        <v>-385</v>
      </c>
      <c r="AU153" s="107">
        <v>-385</v>
      </c>
      <c r="AV153" s="107">
        <v>-380</v>
      </c>
      <c r="AW153" s="107">
        <v>-380</v>
      </c>
      <c r="AX153" s="107">
        <v>-380</v>
      </c>
      <c r="AY153" s="107">
        <v>-380</v>
      </c>
      <c r="AZ153" s="107">
        <v>-375</v>
      </c>
      <c r="BA153" s="107">
        <v>-375</v>
      </c>
      <c r="BB153" s="107">
        <v>-375</v>
      </c>
      <c r="BC153" s="107">
        <v>-370</v>
      </c>
      <c r="BD153" s="107">
        <v>-370</v>
      </c>
      <c r="BE153" s="107">
        <v>-365</v>
      </c>
      <c r="BF153" s="107">
        <v>-365</v>
      </c>
      <c r="BG153" s="107">
        <v>-355</v>
      </c>
      <c r="BH153" s="107">
        <v>-350</v>
      </c>
      <c r="BI153" s="107">
        <v>-345</v>
      </c>
      <c r="BJ153" s="107">
        <v>-340</v>
      </c>
      <c r="BK153" s="107">
        <v>-340</v>
      </c>
      <c r="BL153" s="107">
        <v>-340</v>
      </c>
      <c r="BM153" s="107">
        <v>-330</v>
      </c>
      <c r="BN153" s="107">
        <v>-330</v>
      </c>
      <c r="BO153" s="107">
        <v>-325</v>
      </c>
      <c r="BP153" s="107">
        <v>-325</v>
      </c>
      <c r="BQ153" s="107">
        <v>-320</v>
      </c>
      <c r="BR153" s="107">
        <v>-315</v>
      </c>
      <c r="BS153" s="107">
        <v>-315</v>
      </c>
      <c r="BT153" s="107">
        <v>-305</v>
      </c>
      <c r="BU153" s="107">
        <v>-305</v>
      </c>
      <c r="BV153" s="107">
        <v>-300</v>
      </c>
      <c r="BW153" s="107">
        <v>-300</v>
      </c>
      <c r="BX153" s="107">
        <v>-295</v>
      </c>
      <c r="BY153" s="107">
        <v>-295</v>
      </c>
      <c r="BZ153" s="107">
        <v>-290</v>
      </c>
      <c r="CA153" s="107">
        <v>-290</v>
      </c>
      <c r="CB153" s="107">
        <v>-285</v>
      </c>
      <c r="CC153" s="107">
        <v>-270</v>
      </c>
      <c r="CD153" s="107">
        <v>-270</v>
      </c>
      <c r="CE153" s="107">
        <v>-270</v>
      </c>
      <c r="CF153" s="107">
        <v>-265</v>
      </c>
      <c r="CG153" s="107">
        <v>-260</v>
      </c>
      <c r="CH153" s="107">
        <v>-255</v>
      </c>
      <c r="CI153" s="107">
        <v>-250</v>
      </c>
      <c r="CJ153" s="107">
        <v>-245</v>
      </c>
      <c r="CK153" s="107">
        <v>-240</v>
      </c>
      <c r="CL153" s="107">
        <v>-225</v>
      </c>
      <c r="CM153" s="107">
        <v>-225</v>
      </c>
      <c r="CN153" s="107">
        <v>-215</v>
      </c>
      <c r="CO153" s="107">
        <v>-205</v>
      </c>
      <c r="CP153" s="107">
        <v>-195</v>
      </c>
      <c r="CQ153" s="107">
        <v>-195</v>
      </c>
      <c r="CR153" s="107">
        <v>-190</v>
      </c>
      <c r="CS153" s="107">
        <v>-185</v>
      </c>
      <c r="CT153" s="107">
        <v>-180</v>
      </c>
      <c r="CU153" s="107">
        <v>-175</v>
      </c>
      <c r="CV153" s="107">
        <v>-175</v>
      </c>
      <c r="CW153" s="107">
        <v>-170</v>
      </c>
      <c r="CX153" s="107">
        <v>-163</v>
      </c>
      <c r="CY153" s="107">
        <v>-160</v>
      </c>
      <c r="CZ153" s="107">
        <v>-160</v>
      </c>
      <c r="DA153" s="107">
        <v>-160</v>
      </c>
      <c r="DB153" s="107">
        <v>-155</v>
      </c>
      <c r="DC153" s="107">
        <v>-140</v>
      </c>
      <c r="DD153" s="107">
        <v>-140</v>
      </c>
      <c r="DE153" s="107">
        <v>-140</v>
      </c>
      <c r="DF153" s="107">
        <v>-130</v>
      </c>
      <c r="DG153" s="107">
        <v>-125</v>
      </c>
      <c r="DH153" s="107">
        <v>-125</v>
      </c>
      <c r="DI153" s="107">
        <v>-125</v>
      </c>
      <c r="DJ153" s="107">
        <v>-120</v>
      </c>
      <c r="DK153" s="107">
        <v>-110</v>
      </c>
      <c r="DL153" s="107">
        <v>-110</v>
      </c>
      <c r="DM153" s="107">
        <v>-110</v>
      </c>
      <c r="DN153" s="107">
        <v>-110</v>
      </c>
      <c r="DO153" s="107">
        <v>-105</v>
      </c>
      <c r="DP153" s="107">
        <v>-100</v>
      </c>
      <c r="DQ153" s="107">
        <v>-100</v>
      </c>
      <c r="DR153" s="107">
        <v>-100</v>
      </c>
      <c r="DS153" s="107">
        <v>-95</v>
      </c>
      <c r="DT153" s="107">
        <v>-90</v>
      </c>
      <c r="DU153" s="107">
        <v>-90</v>
      </c>
      <c r="DV153" s="107">
        <v>-85</v>
      </c>
      <c r="DW153" s="107">
        <v>-85</v>
      </c>
      <c r="DX153" s="107">
        <v>-80</v>
      </c>
      <c r="DY153" s="107">
        <v>-80</v>
      </c>
      <c r="DZ153" s="107">
        <v>-70</v>
      </c>
      <c r="EA153" s="107">
        <v>-70</v>
      </c>
      <c r="EB153" s="107">
        <v>-65</v>
      </c>
      <c r="EC153" s="107">
        <v>-60</v>
      </c>
      <c r="ED153" s="107">
        <v>-55</v>
      </c>
      <c r="EE153" s="107">
        <v>-50</v>
      </c>
      <c r="EF153" s="107">
        <v>-50</v>
      </c>
      <c r="EG153" s="107">
        <v>-50</v>
      </c>
      <c r="EH153" s="107">
        <v>-50</v>
      </c>
      <c r="EI153" s="107">
        <v>-45</v>
      </c>
      <c r="EJ153" s="107">
        <v>-35</v>
      </c>
      <c r="EK153" s="107">
        <v>-35</v>
      </c>
      <c r="EL153" s="107">
        <v>-35</v>
      </c>
      <c r="EM153" s="107">
        <v>-30</v>
      </c>
      <c r="EN153" s="107">
        <v>-30</v>
      </c>
      <c r="EO153" s="107">
        <v>-28</v>
      </c>
      <c r="EP153" s="107">
        <v>-25</v>
      </c>
      <c r="EQ153" s="107">
        <v>-20</v>
      </c>
      <c r="ER153" s="107">
        <v>-20</v>
      </c>
      <c r="ES153" s="107">
        <v>-15</v>
      </c>
      <c r="ET153" s="107">
        <v>-15</v>
      </c>
      <c r="EU153" s="107">
        <v>-10</v>
      </c>
      <c r="EV153" s="107">
        <v>-8</v>
      </c>
      <c r="EW153" s="106">
        <v>0</v>
      </c>
      <c r="EX153" s="107">
        <v>0</v>
      </c>
      <c r="EY153" s="107">
        <v>5</v>
      </c>
      <c r="EZ153" s="107">
        <v>5</v>
      </c>
      <c r="FA153" s="107">
        <v>10</v>
      </c>
      <c r="FB153" s="107">
        <v>30</v>
      </c>
      <c r="FC153" s="107">
        <v>35</v>
      </c>
      <c r="FD153" s="107">
        <v>40</v>
      </c>
      <c r="FE153" s="107">
        <v>50</v>
      </c>
      <c r="FF153" s="107">
        <v>56</v>
      </c>
      <c r="FG153" s="107">
        <v>60</v>
      </c>
      <c r="FH153" s="107">
        <v>65</v>
      </c>
      <c r="FI153" s="107">
        <v>70</v>
      </c>
      <c r="FJ153" s="107">
        <v>100</v>
      </c>
      <c r="FK153" s="107">
        <v>110</v>
      </c>
      <c r="FL153" s="107">
        <v>129</v>
      </c>
      <c r="FM153" s="107">
        <v>145</v>
      </c>
      <c r="FN153" s="107">
        <v>159</v>
      </c>
      <c r="FO153" s="107">
        <v>165</v>
      </c>
      <c r="FP153" s="103">
        <v>250</v>
      </c>
    </row>
    <row r="154" spans="1:172">
      <c r="A154" s="104">
        <v>153</v>
      </c>
      <c r="B154" s="107">
        <v>-909</v>
      </c>
      <c r="C154" s="107">
        <v>-848</v>
      </c>
      <c r="D154" s="107">
        <v>-630</v>
      </c>
      <c r="E154" s="107">
        <v>-629</v>
      </c>
      <c r="F154" s="107">
        <v>-628</v>
      </c>
      <c r="G154" s="107">
        <v>-610</v>
      </c>
      <c r="H154" s="107">
        <v>-530</v>
      </c>
      <c r="I154" s="107">
        <v>-523</v>
      </c>
      <c r="J154" s="107">
        <v>-505</v>
      </c>
      <c r="K154" s="107">
        <v>-505</v>
      </c>
      <c r="L154" s="107">
        <v>-500</v>
      </c>
      <c r="M154" s="107">
        <v>-500</v>
      </c>
      <c r="N154" s="107">
        <v>-490</v>
      </c>
      <c r="O154" s="107">
        <v>-485</v>
      </c>
      <c r="P154" s="107">
        <v>-480</v>
      </c>
      <c r="Q154" s="107">
        <v>-475</v>
      </c>
      <c r="R154" s="107">
        <v>-465</v>
      </c>
      <c r="S154" s="107">
        <v>-460</v>
      </c>
      <c r="T154" s="107">
        <v>-450</v>
      </c>
      <c r="U154" s="107">
        <v>-450</v>
      </c>
      <c r="V154" s="107">
        <v>-445</v>
      </c>
      <c r="W154" s="107">
        <v>-445</v>
      </c>
      <c r="X154" s="107">
        <v>-440</v>
      </c>
      <c r="Y154" s="107">
        <v>-440</v>
      </c>
      <c r="Z154" s="107">
        <v>-435</v>
      </c>
      <c r="AA154" s="107">
        <v>-430</v>
      </c>
      <c r="AB154" s="107">
        <v>-425</v>
      </c>
      <c r="AC154" s="107">
        <v>-415</v>
      </c>
      <c r="AD154" s="107">
        <v>-415</v>
      </c>
      <c r="AE154" s="107">
        <v>-410</v>
      </c>
      <c r="AF154" s="107">
        <v>-410</v>
      </c>
      <c r="AG154" s="107">
        <v>-405</v>
      </c>
      <c r="AH154" s="107">
        <v>-405</v>
      </c>
      <c r="AI154" s="107">
        <v>-405</v>
      </c>
      <c r="AJ154" s="107">
        <v>-405</v>
      </c>
      <c r="AK154" s="107">
        <v>-395</v>
      </c>
      <c r="AL154" s="107">
        <v>-395</v>
      </c>
      <c r="AM154" s="107">
        <v>-395</v>
      </c>
      <c r="AN154" s="107">
        <v>-395</v>
      </c>
      <c r="AO154" s="107">
        <v>-395</v>
      </c>
      <c r="AP154" s="107">
        <v>-390</v>
      </c>
      <c r="AQ154" s="107">
        <v>-390</v>
      </c>
      <c r="AR154" s="107">
        <v>-390</v>
      </c>
      <c r="AS154" s="107">
        <v>-390</v>
      </c>
      <c r="AT154" s="107">
        <v>-385</v>
      </c>
      <c r="AU154" s="107">
        <v>-385</v>
      </c>
      <c r="AV154" s="107">
        <v>-380</v>
      </c>
      <c r="AW154" s="107">
        <v>-380</v>
      </c>
      <c r="AX154" s="107">
        <v>-380</v>
      </c>
      <c r="AY154" s="107">
        <v>-380</v>
      </c>
      <c r="AZ154" s="107">
        <v>-375</v>
      </c>
      <c r="BA154" s="107">
        <v>-375</v>
      </c>
      <c r="BB154" s="107">
        <v>-375</v>
      </c>
      <c r="BC154" s="107">
        <v>-370</v>
      </c>
      <c r="BD154" s="107">
        <v>-370</v>
      </c>
      <c r="BE154" s="107">
        <v>-365</v>
      </c>
      <c r="BF154" s="107">
        <v>-365</v>
      </c>
      <c r="BG154" s="107">
        <v>-355</v>
      </c>
      <c r="BH154" s="107">
        <v>-350</v>
      </c>
      <c r="BI154" s="107">
        <v>-345</v>
      </c>
      <c r="BJ154" s="107">
        <v>-340</v>
      </c>
      <c r="BK154" s="107">
        <v>-340</v>
      </c>
      <c r="BL154" s="107">
        <v>-340</v>
      </c>
      <c r="BM154" s="107">
        <v>-330</v>
      </c>
      <c r="BN154" s="107">
        <v>-330</v>
      </c>
      <c r="BO154" s="107">
        <v>-325</v>
      </c>
      <c r="BP154" s="107">
        <v>-325</v>
      </c>
      <c r="BQ154" s="107">
        <v>-320</v>
      </c>
      <c r="BR154" s="107">
        <v>-315</v>
      </c>
      <c r="BS154" s="107">
        <v>-315</v>
      </c>
      <c r="BT154" s="107">
        <v>-305</v>
      </c>
      <c r="BU154" s="107">
        <v>-305</v>
      </c>
      <c r="BV154" s="107">
        <v>-300</v>
      </c>
      <c r="BW154" s="107">
        <v>-300</v>
      </c>
      <c r="BX154" s="107">
        <v>-295</v>
      </c>
      <c r="BY154" s="107">
        <v>-295</v>
      </c>
      <c r="BZ154" s="107">
        <v>-290</v>
      </c>
      <c r="CA154" s="107">
        <v>-290</v>
      </c>
      <c r="CB154" s="107">
        <v>-285</v>
      </c>
      <c r="CC154" s="107">
        <v>-270</v>
      </c>
      <c r="CD154" s="107">
        <v>-270</v>
      </c>
      <c r="CE154" s="107">
        <v>-270</v>
      </c>
      <c r="CF154" s="107">
        <v>-265</v>
      </c>
      <c r="CG154" s="107">
        <v>-260</v>
      </c>
      <c r="CH154" s="107">
        <v>-255</v>
      </c>
      <c r="CI154" s="107">
        <v>-250</v>
      </c>
      <c r="CJ154" s="107">
        <v>-245</v>
      </c>
      <c r="CK154" s="107">
        <v>-240</v>
      </c>
      <c r="CL154" s="107">
        <v>-225</v>
      </c>
      <c r="CM154" s="107">
        <v>-225</v>
      </c>
      <c r="CN154" s="107">
        <v>-215</v>
      </c>
      <c r="CO154" s="107">
        <v>-205</v>
      </c>
      <c r="CP154" s="107">
        <v>-195</v>
      </c>
      <c r="CQ154" s="107">
        <v>-195</v>
      </c>
      <c r="CR154" s="107">
        <v>-190</v>
      </c>
      <c r="CS154" s="107">
        <v>-185</v>
      </c>
      <c r="CT154" s="107">
        <v>-180</v>
      </c>
      <c r="CU154" s="107">
        <v>-175</v>
      </c>
      <c r="CV154" s="107">
        <v>-175</v>
      </c>
      <c r="CW154" s="107">
        <v>-170</v>
      </c>
      <c r="CX154" s="107">
        <v>-163</v>
      </c>
      <c r="CY154" s="107">
        <v>-160</v>
      </c>
      <c r="CZ154" s="107">
        <v>-160</v>
      </c>
      <c r="DA154" s="107">
        <v>-160</v>
      </c>
      <c r="DB154" s="107">
        <v>-155</v>
      </c>
      <c r="DC154" s="107">
        <v>-140</v>
      </c>
      <c r="DD154" s="107">
        <v>-140</v>
      </c>
      <c r="DE154" s="107">
        <v>-140</v>
      </c>
      <c r="DF154" s="107">
        <v>-130</v>
      </c>
      <c r="DG154" s="107">
        <v>-125</v>
      </c>
      <c r="DH154" s="107">
        <v>-125</v>
      </c>
      <c r="DI154" s="107">
        <v>-125</v>
      </c>
      <c r="DJ154" s="107">
        <v>-120</v>
      </c>
      <c r="DK154" s="107">
        <v>-110</v>
      </c>
      <c r="DL154" s="107">
        <v>-110</v>
      </c>
      <c r="DM154" s="107">
        <v>-110</v>
      </c>
      <c r="DN154" s="107">
        <v>-110</v>
      </c>
      <c r="DO154" s="107">
        <v>-105</v>
      </c>
      <c r="DP154" s="107">
        <v>-100</v>
      </c>
      <c r="DQ154" s="107">
        <v>-100</v>
      </c>
      <c r="DR154" s="107">
        <v>-100</v>
      </c>
      <c r="DS154" s="107">
        <v>-95</v>
      </c>
      <c r="DT154" s="107">
        <v>-90</v>
      </c>
      <c r="DU154" s="107">
        <v>-90</v>
      </c>
      <c r="DV154" s="107">
        <v>-85</v>
      </c>
      <c r="DW154" s="107">
        <v>-85</v>
      </c>
      <c r="DX154" s="107">
        <v>-80</v>
      </c>
      <c r="DY154" s="107">
        <v>-80</v>
      </c>
      <c r="DZ154" s="107">
        <v>-70</v>
      </c>
      <c r="EA154" s="107">
        <v>-70</v>
      </c>
      <c r="EB154" s="107">
        <v>-65</v>
      </c>
      <c r="EC154" s="107">
        <v>-60</v>
      </c>
      <c r="ED154" s="107">
        <v>-55</v>
      </c>
      <c r="EE154" s="107">
        <v>-50</v>
      </c>
      <c r="EF154" s="107">
        <v>-50</v>
      </c>
      <c r="EG154" s="107">
        <v>-50</v>
      </c>
      <c r="EH154" s="107">
        <v>-50</v>
      </c>
      <c r="EI154" s="107">
        <v>-45</v>
      </c>
      <c r="EJ154" s="107">
        <v>-35</v>
      </c>
      <c r="EK154" s="107">
        <v>-35</v>
      </c>
      <c r="EL154" s="107">
        <v>-35</v>
      </c>
      <c r="EM154" s="107">
        <v>-30</v>
      </c>
      <c r="EN154" s="107">
        <v>-30</v>
      </c>
      <c r="EO154" s="107">
        <v>-28</v>
      </c>
      <c r="EP154" s="107">
        <v>-25</v>
      </c>
      <c r="EQ154" s="107">
        <v>-20</v>
      </c>
      <c r="ER154" s="107">
        <v>-20</v>
      </c>
      <c r="ES154" s="107">
        <v>-15</v>
      </c>
      <c r="ET154" s="107">
        <v>-15</v>
      </c>
      <c r="EU154" s="107">
        <v>-10</v>
      </c>
      <c r="EV154" s="107">
        <v>-8</v>
      </c>
      <c r="EW154" s="107">
        <v>0</v>
      </c>
      <c r="EX154" s="106">
        <v>0</v>
      </c>
      <c r="EY154" s="107">
        <v>5</v>
      </c>
      <c r="EZ154" s="107">
        <v>5</v>
      </c>
      <c r="FA154" s="107">
        <v>10</v>
      </c>
      <c r="FB154" s="107">
        <v>30</v>
      </c>
      <c r="FC154" s="107">
        <v>35</v>
      </c>
      <c r="FD154" s="107">
        <v>40</v>
      </c>
      <c r="FE154" s="107">
        <v>50</v>
      </c>
      <c r="FF154" s="107">
        <v>56</v>
      </c>
      <c r="FG154" s="107">
        <v>60</v>
      </c>
      <c r="FH154" s="107">
        <v>65</v>
      </c>
      <c r="FI154" s="107">
        <v>70</v>
      </c>
      <c r="FJ154" s="107">
        <v>100</v>
      </c>
      <c r="FK154" s="107">
        <v>110</v>
      </c>
      <c r="FL154" s="107">
        <v>129</v>
      </c>
      <c r="FM154" s="107">
        <v>145</v>
      </c>
      <c r="FN154" s="107">
        <v>159</v>
      </c>
      <c r="FO154" s="107">
        <v>165</v>
      </c>
      <c r="FP154" s="103">
        <v>250</v>
      </c>
    </row>
    <row r="155" spans="1:172">
      <c r="A155" s="104">
        <v>154</v>
      </c>
      <c r="B155" s="107">
        <v>-914</v>
      </c>
      <c r="C155" s="107">
        <v>-853</v>
      </c>
      <c r="D155" s="107">
        <v>-635</v>
      </c>
      <c r="E155" s="107">
        <v>-634</v>
      </c>
      <c r="F155" s="107">
        <v>-633</v>
      </c>
      <c r="G155" s="107">
        <v>-615</v>
      </c>
      <c r="H155" s="107">
        <v>-535</v>
      </c>
      <c r="I155" s="107">
        <v>-528</v>
      </c>
      <c r="J155" s="107">
        <v>-510</v>
      </c>
      <c r="K155" s="107">
        <v>-510</v>
      </c>
      <c r="L155" s="107">
        <v>-505</v>
      </c>
      <c r="M155" s="107">
        <v>-505</v>
      </c>
      <c r="N155" s="107">
        <v>-495</v>
      </c>
      <c r="O155" s="107">
        <v>-490</v>
      </c>
      <c r="P155" s="107">
        <v>-485</v>
      </c>
      <c r="Q155" s="107">
        <v>-480</v>
      </c>
      <c r="R155" s="107">
        <v>-470</v>
      </c>
      <c r="S155" s="107">
        <v>-465</v>
      </c>
      <c r="T155" s="107">
        <v>-455</v>
      </c>
      <c r="U155" s="107">
        <v>-455</v>
      </c>
      <c r="V155" s="107">
        <v>-450</v>
      </c>
      <c r="W155" s="107">
        <v>-450</v>
      </c>
      <c r="X155" s="107">
        <v>-445</v>
      </c>
      <c r="Y155" s="107">
        <v>-445</v>
      </c>
      <c r="Z155" s="107">
        <v>-440</v>
      </c>
      <c r="AA155" s="107">
        <v>-435</v>
      </c>
      <c r="AB155" s="107">
        <v>-430</v>
      </c>
      <c r="AC155" s="107">
        <v>-420</v>
      </c>
      <c r="AD155" s="107">
        <v>-420</v>
      </c>
      <c r="AE155" s="107">
        <v>-415</v>
      </c>
      <c r="AF155" s="107">
        <v>-415</v>
      </c>
      <c r="AG155" s="107">
        <v>-410</v>
      </c>
      <c r="AH155" s="107">
        <v>-410</v>
      </c>
      <c r="AI155" s="107">
        <v>-410</v>
      </c>
      <c r="AJ155" s="107">
        <v>-410</v>
      </c>
      <c r="AK155" s="107">
        <v>-400</v>
      </c>
      <c r="AL155" s="107">
        <v>-400</v>
      </c>
      <c r="AM155" s="107">
        <v>-400</v>
      </c>
      <c r="AN155" s="107">
        <v>-400</v>
      </c>
      <c r="AO155" s="107">
        <v>-400</v>
      </c>
      <c r="AP155" s="107">
        <v>-395</v>
      </c>
      <c r="AQ155" s="107">
        <v>-395</v>
      </c>
      <c r="AR155" s="107">
        <v>-395</v>
      </c>
      <c r="AS155" s="107">
        <v>-395</v>
      </c>
      <c r="AT155" s="107">
        <v>-390</v>
      </c>
      <c r="AU155" s="107">
        <v>-390</v>
      </c>
      <c r="AV155" s="107">
        <v>-385</v>
      </c>
      <c r="AW155" s="107">
        <v>-385</v>
      </c>
      <c r="AX155" s="107">
        <v>-385</v>
      </c>
      <c r="AY155" s="107">
        <v>-385</v>
      </c>
      <c r="AZ155" s="107">
        <v>-380</v>
      </c>
      <c r="BA155" s="107">
        <v>-380</v>
      </c>
      <c r="BB155" s="107">
        <v>-380</v>
      </c>
      <c r="BC155" s="107">
        <v>-375</v>
      </c>
      <c r="BD155" s="107">
        <v>-375</v>
      </c>
      <c r="BE155" s="107">
        <v>-370</v>
      </c>
      <c r="BF155" s="107">
        <v>-370</v>
      </c>
      <c r="BG155" s="107">
        <v>-360</v>
      </c>
      <c r="BH155" s="107">
        <v>-355</v>
      </c>
      <c r="BI155" s="107">
        <v>-350</v>
      </c>
      <c r="BJ155" s="107">
        <v>-345</v>
      </c>
      <c r="BK155" s="107">
        <v>-345</v>
      </c>
      <c r="BL155" s="107">
        <v>-345</v>
      </c>
      <c r="BM155" s="107">
        <v>-335</v>
      </c>
      <c r="BN155" s="107">
        <v>-335</v>
      </c>
      <c r="BO155" s="107">
        <v>-330</v>
      </c>
      <c r="BP155" s="107">
        <v>-330</v>
      </c>
      <c r="BQ155" s="107">
        <v>-325</v>
      </c>
      <c r="BR155" s="107">
        <v>-320</v>
      </c>
      <c r="BS155" s="107">
        <v>-320</v>
      </c>
      <c r="BT155" s="107">
        <v>-310</v>
      </c>
      <c r="BU155" s="107">
        <v>-310</v>
      </c>
      <c r="BV155" s="107">
        <v>-305</v>
      </c>
      <c r="BW155" s="107">
        <v>-305</v>
      </c>
      <c r="BX155" s="107">
        <v>-300</v>
      </c>
      <c r="BY155" s="107">
        <v>-300</v>
      </c>
      <c r="BZ155" s="107">
        <v>-295</v>
      </c>
      <c r="CA155" s="107">
        <v>-295</v>
      </c>
      <c r="CB155" s="107">
        <v>-290</v>
      </c>
      <c r="CC155" s="107">
        <v>-275</v>
      </c>
      <c r="CD155" s="107">
        <v>-275</v>
      </c>
      <c r="CE155" s="107">
        <v>-275</v>
      </c>
      <c r="CF155" s="107">
        <v>-270</v>
      </c>
      <c r="CG155" s="107">
        <v>-265</v>
      </c>
      <c r="CH155" s="107">
        <v>-260</v>
      </c>
      <c r="CI155" s="107">
        <v>-255</v>
      </c>
      <c r="CJ155" s="107">
        <v>-250</v>
      </c>
      <c r="CK155" s="107">
        <v>-245</v>
      </c>
      <c r="CL155" s="107">
        <v>-230</v>
      </c>
      <c r="CM155" s="107">
        <v>-230</v>
      </c>
      <c r="CN155" s="107">
        <v>-220</v>
      </c>
      <c r="CO155" s="107">
        <v>-210</v>
      </c>
      <c r="CP155" s="107">
        <v>-200</v>
      </c>
      <c r="CQ155" s="107">
        <v>-200</v>
      </c>
      <c r="CR155" s="107">
        <v>-195</v>
      </c>
      <c r="CS155" s="107">
        <v>-190</v>
      </c>
      <c r="CT155" s="107">
        <v>-185</v>
      </c>
      <c r="CU155" s="107">
        <v>-180</v>
      </c>
      <c r="CV155" s="107">
        <v>-180</v>
      </c>
      <c r="CW155" s="107">
        <v>-175</v>
      </c>
      <c r="CX155" s="107">
        <v>-168</v>
      </c>
      <c r="CY155" s="107">
        <v>-165</v>
      </c>
      <c r="CZ155" s="107">
        <v>-165</v>
      </c>
      <c r="DA155" s="107">
        <v>-165</v>
      </c>
      <c r="DB155" s="107">
        <v>-160</v>
      </c>
      <c r="DC155" s="107">
        <v>-145</v>
      </c>
      <c r="DD155" s="107">
        <v>-145</v>
      </c>
      <c r="DE155" s="107">
        <v>-145</v>
      </c>
      <c r="DF155" s="107">
        <v>-135</v>
      </c>
      <c r="DG155" s="107">
        <v>-130</v>
      </c>
      <c r="DH155" s="107">
        <v>-130</v>
      </c>
      <c r="DI155" s="107">
        <v>-130</v>
      </c>
      <c r="DJ155" s="107">
        <v>-125</v>
      </c>
      <c r="DK155" s="107">
        <v>-115</v>
      </c>
      <c r="DL155" s="107">
        <v>-115</v>
      </c>
      <c r="DM155" s="107">
        <v>-115</v>
      </c>
      <c r="DN155" s="107">
        <v>-115</v>
      </c>
      <c r="DO155" s="107">
        <v>-110</v>
      </c>
      <c r="DP155" s="107">
        <v>-105</v>
      </c>
      <c r="DQ155" s="107">
        <v>-105</v>
      </c>
      <c r="DR155" s="107">
        <v>-105</v>
      </c>
      <c r="DS155" s="107">
        <v>-100</v>
      </c>
      <c r="DT155" s="107">
        <v>-95</v>
      </c>
      <c r="DU155" s="107">
        <v>-95</v>
      </c>
      <c r="DV155" s="107">
        <v>-90</v>
      </c>
      <c r="DW155" s="107">
        <v>-90</v>
      </c>
      <c r="DX155" s="107">
        <v>-85</v>
      </c>
      <c r="DY155" s="107">
        <v>-85</v>
      </c>
      <c r="DZ155" s="107">
        <v>-75</v>
      </c>
      <c r="EA155" s="107">
        <v>-75</v>
      </c>
      <c r="EB155" s="107">
        <v>-70</v>
      </c>
      <c r="EC155" s="107">
        <v>-65</v>
      </c>
      <c r="ED155" s="107">
        <v>-60</v>
      </c>
      <c r="EE155" s="107">
        <v>-55</v>
      </c>
      <c r="EF155" s="107">
        <v>-55</v>
      </c>
      <c r="EG155" s="107">
        <v>-55</v>
      </c>
      <c r="EH155" s="107">
        <v>-55</v>
      </c>
      <c r="EI155" s="107">
        <v>-50</v>
      </c>
      <c r="EJ155" s="107">
        <v>-40</v>
      </c>
      <c r="EK155" s="107">
        <v>-40</v>
      </c>
      <c r="EL155" s="107">
        <v>-40</v>
      </c>
      <c r="EM155" s="107">
        <v>-35</v>
      </c>
      <c r="EN155" s="107">
        <v>-35</v>
      </c>
      <c r="EO155" s="107">
        <v>-33</v>
      </c>
      <c r="EP155" s="107">
        <v>-30</v>
      </c>
      <c r="EQ155" s="107">
        <v>-25</v>
      </c>
      <c r="ER155" s="107">
        <v>-25</v>
      </c>
      <c r="ES155" s="107">
        <v>-20</v>
      </c>
      <c r="ET155" s="107">
        <v>-20</v>
      </c>
      <c r="EU155" s="107">
        <v>-15</v>
      </c>
      <c r="EV155" s="107">
        <v>-13</v>
      </c>
      <c r="EW155" s="107">
        <v>-5</v>
      </c>
      <c r="EX155" s="107">
        <v>-5</v>
      </c>
      <c r="EY155" s="106">
        <v>0</v>
      </c>
      <c r="EZ155" s="107">
        <v>0</v>
      </c>
      <c r="FA155" s="107">
        <v>5</v>
      </c>
      <c r="FB155" s="107">
        <v>25</v>
      </c>
      <c r="FC155" s="107">
        <v>30</v>
      </c>
      <c r="FD155" s="107">
        <v>35</v>
      </c>
      <c r="FE155" s="107">
        <v>45</v>
      </c>
      <c r="FF155" s="107">
        <v>51</v>
      </c>
      <c r="FG155" s="107">
        <v>55</v>
      </c>
      <c r="FH155" s="107">
        <v>60</v>
      </c>
      <c r="FI155" s="107">
        <v>65</v>
      </c>
      <c r="FJ155" s="107">
        <v>95</v>
      </c>
      <c r="FK155" s="107">
        <v>105</v>
      </c>
      <c r="FL155" s="107">
        <v>124</v>
      </c>
      <c r="FM155" s="107">
        <v>140</v>
      </c>
      <c r="FN155" s="107">
        <v>154</v>
      </c>
      <c r="FO155" s="107">
        <v>160</v>
      </c>
      <c r="FP155" s="103">
        <v>245</v>
      </c>
    </row>
    <row r="156" spans="1:172">
      <c r="A156" s="104">
        <v>155</v>
      </c>
      <c r="B156" s="107">
        <v>-914</v>
      </c>
      <c r="C156" s="107">
        <v>-853</v>
      </c>
      <c r="D156" s="107">
        <v>-635</v>
      </c>
      <c r="E156" s="107">
        <v>-634</v>
      </c>
      <c r="F156" s="107">
        <v>-633</v>
      </c>
      <c r="G156" s="107">
        <v>-615</v>
      </c>
      <c r="H156" s="107">
        <v>-535</v>
      </c>
      <c r="I156" s="107">
        <v>-528</v>
      </c>
      <c r="J156" s="107">
        <v>-510</v>
      </c>
      <c r="K156" s="107">
        <v>-510</v>
      </c>
      <c r="L156" s="107">
        <v>-505</v>
      </c>
      <c r="M156" s="107">
        <v>-505</v>
      </c>
      <c r="N156" s="107">
        <v>-495</v>
      </c>
      <c r="O156" s="107">
        <v>-490</v>
      </c>
      <c r="P156" s="107">
        <v>-485</v>
      </c>
      <c r="Q156" s="107">
        <v>-480</v>
      </c>
      <c r="R156" s="107">
        <v>-470</v>
      </c>
      <c r="S156" s="107">
        <v>-465</v>
      </c>
      <c r="T156" s="107">
        <v>-455</v>
      </c>
      <c r="U156" s="107">
        <v>-455</v>
      </c>
      <c r="V156" s="107">
        <v>-450</v>
      </c>
      <c r="W156" s="107">
        <v>-450</v>
      </c>
      <c r="X156" s="107">
        <v>-445</v>
      </c>
      <c r="Y156" s="107">
        <v>-445</v>
      </c>
      <c r="Z156" s="107">
        <v>-440</v>
      </c>
      <c r="AA156" s="107">
        <v>-435</v>
      </c>
      <c r="AB156" s="107">
        <v>-430</v>
      </c>
      <c r="AC156" s="107">
        <v>-420</v>
      </c>
      <c r="AD156" s="107">
        <v>-420</v>
      </c>
      <c r="AE156" s="107">
        <v>-415</v>
      </c>
      <c r="AF156" s="107">
        <v>-415</v>
      </c>
      <c r="AG156" s="107">
        <v>-410</v>
      </c>
      <c r="AH156" s="107">
        <v>-410</v>
      </c>
      <c r="AI156" s="107">
        <v>-410</v>
      </c>
      <c r="AJ156" s="107">
        <v>-410</v>
      </c>
      <c r="AK156" s="107">
        <v>-400</v>
      </c>
      <c r="AL156" s="107">
        <v>-400</v>
      </c>
      <c r="AM156" s="107">
        <v>-400</v>
      </c>
      <c r="AN156" s="107">
        <v>-400</v>
      </c>
      <c r="AO156" s="107">
        <v>-400</v>
      </c>
      <c r="AP156" s="107">
        <v>-395</v>
      </c>
      <c r="AQ156" s="107">
        <v>-395</v>
      </c>
      <c r="AR156" s="107">
        <v>-395</v>
      </c>
      <c r="AS156" s="107">
        <v>-395</v>
      </c>
      <c r="AT156" s="107">
        <v>-390</v>
      </c>
      <c r="AU156" s="107">
        <v>-390</v>
      </c>
      <c r="AV156" s="107">
        <v>-385</v>
      </c>
      <c r="AW156" s="107">
        <v>-385</v>
      </c>
      <c r="AX156" s="107">
        <v>-385</v>
      </c>
      <c r="AY156" s="107">
        <v>-385</v>
      </c>
      <c r="AZ156" s="107">
        <v>-380</v>
      </c>
      <c r="BA156" s="107">
        <v>-380</v>
      </c>
      <c r="BB156" s="107">
        <v>-380</v>
      </c>
      <c r="BC156" s="107">
        <v>-375</v>
      </c>
      <c r="BD156" s="107">
        <v>-375</v>
      </c>
      <c r="BE156" s="107">
        <v>-370</v>
      </c>
      <c r="BF156" s="107">
        <v>-370</v>
      </c>
      <c r="BG156" s="107">
        <v>-360</v>
      </c>
      <c r="BH156" s="107">
        <v>-355</v>
      </c>
      <c r="BI156" s="107">
        <v>-350</v>
      </c>
      <c r="BJ156" s="107">
        <v>-345</v>
      </c>
      <c r="BK156" s="107">
        <v>-345</v>
      </c>
      <c r="BL156" s="107">
        <v>-345</v>
      </c>
      <c r="BM156" s="107">
        <v>-335</v>
      </c>
      <c r="BN156" s="107">
        <v>-335</v>
      </c>
      <c r="BO156" s="107">
        <v>-330</v>
      </c>
      <c r="BP156" s="107">
        <v>-330</v>
      </c>
      <c r="BQ156" s="107">
        <v>-325</v>
      </c>
      <c r="BR156" s="107">
        <v>-320</v>
      </c>
      <c r="BS156" s="107">
        <v>-320</v>
      </c>
      <c r="BT156" s="107">
        <v>-310</v>
      </c>
      <c r="BU156" s="107">
        <v>-310</v>
      </c>
      <c r="BV156" s="107">
        <v>-305</v>
      </c>
      <c r="BW156" s="107">
        <v>-305</v>
      </c>
      <c r="BX156" s="107">
        <v>-300</v>
      </c>
      <c r="BY156" s="107">
        <v>-300</v>
      </c>
      <c r="BZ156" s="107">
        <v>-295</v>
      </c>
      <c r="CA156" s="107">
        <v>-295</v>
      </c>
      <c r="CB156" s="107">
        <v>-290</v>
      </c>
      <c r="CC156" s="107">
        <v>-275</v>
      </c>
      <c r="CD156" s="107">
        <v>-275</v>
      </c>
      <c r="CE156" s="107">
        <v>-275</v>
      </c>
      <c r="CF156" s="107">
        <v>-270</v>
      </c>
      <c r="CG156" s="107">
        <v>-265</v>
      </c>
      <c r="CH156" s="107">
        <v>-260</v>
      </c>
      <c r="CI156" s="107">
        <v>-255</v>
      </c>
      <c r="CJ156" s="107">
        <v>-250</v>
      </c>
      <c r="CK156" s="107">
        <v>-245</v>
      </c>
      <c r="CL156" s="107">
        <v>-230</v>
      </c>
      <c r="CM156" s="107">
        <v>-230</v>
      </c>
      <c r="CN156" s="107">
        <v>-220</v>
      </c>
      <c r="CO156" s="107">
        <v>-210</v>
      </c>
      <c r="CP156" s="107">
        <v>-200</v>
      </c>
      <c r="CQ156" s="107">
        <v>-200</v>
      </c>
      <c r="CR156" s="107">
        <v>-195</v>
      </c>
      <c r="CS156" s="107">
        <v>-190</v>
      </c>
      <c r="CT156" s="107">
        <v>-185</v>
      </c>
      <c r="CU156" s="107">
        <v>-180</v>
      </c>
      <c r="CV156" s="107">
        <v>-180</v>
      </c>
      <c r="CW156" s="107">
        <v>-175</v>
      </c>
      <c r="CX156" s="107">
        <v>-168</v>
      </c>
      <c r="CY156" s="107">
        <v>-165</v>
      </c>
      <c r="CZ156" s="107">
        <v>-165</v>
      </c>
      <c r="DA156" s="107">
        <v>-165</v>
      </c>
      <c r="DB156" s="107">
        <v>-160</v>
      </c>
      <c r="DC156" s="107">
        <v>-145</v>
      </c>
      <c r="DD156" s="107">
        <v>-145</v>
      </c>
      <c r="DE156" s="107">
        <v>-145</v>
      </c>
      <c r="DF156" s="107">
        <v>-135</v>
      </c>
      <c r="DG156" s="107">
        <v>-130</v>
      </c>
      <c r="DH156" s="107">
        <v>-130</v>
      </c>
      <c r="DI156" s="107">
        <v>-130</v>
      </c>
      <c r="DJ156" s="107">
        <v>-125</v>
      </c>
      <c r="DK156" s="107">
        <v>-115</v>
      </c>
      <c r="DL156" s="107">
        <v>-115</v>
      </c>
      <c r="DM156" s="107">
        <v>-115</v>
      </c>
      <c r="DN156" s="107">
        <v>-115</v>
      </c>
      <c r="DO156" s="107">
        <v>-110</v>
      </c>
      <c r="DP156" s="107">
        <v>-105</v>
      </c>
      <c r="DQ156" s="107">
        <v>-105</v>
      </c>
      <c r="DR156" s="107">
        <v>-105</v>
      </c>
      <c r="DS156" s="107">
        <v>-100</v>
      </c>
      <c r="DT156" s="107">
        <v>-95</v>
      </c>
      <c r="DU156" s="107">
        <v>-95</v>
      </c>
      <c r="DV156" s="107">
        <v>-90</v>
      </c>
      <c r="DW156" s="107">
        <v>-90</v>
      </c>
      <c r="DX156" s="107">
        <v>-85</v>
      </c>
      <c r="DY156" s="107">
        <v>-85</v>
      </c>
      <c r="DZ156" s="107">
        <v>-75</v>
      </c>
      <c r="EA156" s="107">
        <v>-75</v>
      </c>
      <c r="EB156" s="107">
        <v>-70</v>
      </c>
      <c r="EC156" s="107">
        <v>-65</v>
      </c>
      <c r="ED156" s="107">
        <v>-60</v>
      </c>
      <c r="EE156" s="107">
        <v>-55</v>
      </c>
      <c r="EF156" s="107">
        <v>-55</v>
      </c>
      <c r="EG156" s="107">
        <v>-55</v>
      </c>
      <c r="EH156" s="107">
        <v>-55</v>
      </c>
      <c r="EI156" s="107">
        <v>-50</v>
      </c>
      <c r="EJ156" s="107">
        <v>-40</v>
      </c>
      <c r="EK156" s="107">
        <v>-40</v>
      </c>
      <c r="EL156" s="107">
        <v>-40</v>
      </c>
      <c r="EM156" s="107">
        <v>-35</v>
      </c>
      <c r="EN156" s="107">
        <v>-35</v>
      </c>
      <c r="EO156" s="107">
        <v>-33</v>
      </c>
      <c r="EP156" s="107">
        <v>-30</v>
      </c>
      <c r="EQ156" s="107">
        <v>-25</v>
      </c>
      <c r="ER156" s="107">
        <v>-25</v>
      </c>
      <c r="ES156" s="107">
        <v>-20</v>
      </c>
      <c r="ET156" s="107">
        <v>-20</v>
      </c>
      <c r="EU156" s="107">
        <v>-15</v>
      </c>
      <c r="EV156" s="107">
        <v>-13</v>
      </c>
      <c r="EW156" s="107">
        <v>-5</v>
      </c>
      <c r="EX156" s="107">
        <v>-5</v>
      </c>
      <c r="EY156" s="107">
        <v>0</v>
      </c>
      <c r="EZ156" s="106">
        <v>0</v>
      </c>
      <c r="FA156" s="107">
        <v>5</v>
      </c>
      <c r="FB156" s="107">
        <v>25</v>
      </c>
      <c r="FC156" s="107">
        <v>30</v>
      </c>
      <c r="FD156" s="107">
        <v>35</v>
      </c>
      <c r="FE156" s="107">
        <v>45</v>
      </c>
      <c r="FF156" s="107">
        <v>51</v>
      </c>
      <c r="FG156" s="107">
        <v>55</v>
      </c>
      <c r="FH156" s="107">
        <v>60</v>
      </c>
      <c r="FI156" s="107">
        <v>65</v>
      </c>
      <c r="FJ156" s="107">
        <v>95</v>
      </c>
      <c r="FK156" s="107">
        <v>105</v>
      </c>
      <c r="FL156" s="107">
        <v>124</v>
      </c>
      <c r="FM156" s="107">
        <v>140</v>
      </c>
      <c r="FN156" s="107">
        <v>154</v>
      </c>
      <c r="FO156" s="107">
        <v>160</v>
      </c>
      <c r="FP156" s="103">
        <v>245</v>
      </c>
    </row>
    <row r="157" spans="1:172">
      <c r="A157" s="104">
        <v>156</v>
      </c>
      <c r="B157" s="107">
        <v>-919</v>
      </c>
      <c r="C157" s="107">
        <v>-858</v>
      </c>
      <c r="D157" s="107">
        <v>-640</v>
      </c>
      <c r="E157" s="107">
        <v>-639</v>
      </c>
      <c r="F157" s="107">
        <v>-638</v>
      </c>
      <c r="G157" s="107">
        <v>-620</v>
      </c>
      <c r="H157" s="107">
        <v>-540</v>
      </c>
      <c r="I157" s="107">
        <v>-533</v>
      </c>
      <c r="J157" s="107">
        <v>-515</v>
      </c>
      <c r="K157" s="107">
        <v>-515</v>
      </c>
      <c r="L157" s="107">
        <v>-510</v>
      </c>
      <c r="M157" s="107">
        <v>-510</v>
      </c>
      <c r="N157" s="107">
        <v>-500</v>
      </c>
      <c r="O157" s="107">
        <v>-495</v>
      </c>
      <c r="P157" s="107">
        <v>-490</v>
      </c>
      <c r="Q157" s="107">
        <v>-485</v>
      </c>
      <c r="R157" s="107">
        <v>-475</v>
      </c>
      <c r="S157" s="107">
        <v>-470</v>
      </c>
      <c r="T157" s="107">
        <v>-460</v>
      </c>
      <c r="U157" s="107">
        <v>-460</v>
      </c>
      <c r="V157" s="107">
        <v>-455</v>
      </c>
      <c r="W157" s="107">
        <v>-455</v>
      </c>
      <c r="X157" s="107">
        <v>-450</v>
      </c>
      <c r="Y157" s="107">
        <v>-450</v>
      </c>
      <c r="Z157" s="107">
        <v>-445</v>
      </c>
      <c r="AA157" s="107">
        <v>-440</v>
      </c>
      <c r="AB157" s="107">
        <v>-435</v>
      </c>
      <c r="AC157" s="107">
        <v>-425</v>
      </c>
      <c r="AD157" s="107">
        <v>-425</v>
      </c>
      <c r="AE157" s="107">
        <v>-420</v>
      </c>
      <c r="AF157" s="107">
        <v>-420</v>
      </c>
      <c r="AG157" s="107">
        <v>-415</v>
      </c>
      <c r="AH157" s="107">
        <v>-415</v>
      </c>
      <c r="AI157" s="107">
        <v>-415</v>
      </c>
      <c r="AJ157" s="107">
        <v>-415</v>
      </c>
      <c r="AK157" s="107">
        <v>-405</v>
      </c>
      <c r="AL157" s="107">
        <v>-405</v>
      </c>
      <c r="AM157" s="107">
        <v>-405</v>
      </c>
      <c r="AN157" s="107">
        <v>-405</v>
      </c>
      <c r="AO157" s="107">
        <v>-405</v>
      </c>
      <c r="AP157" s="107">
        <v>-400</v>
      </c>
      <c r="AQ157" s="107">
        <v>-400</v>
      </c>
      <c r="AR157" s="107">
        <v>-400</v>
      </c>
      <c r="AS157" s="107">
        <v>-400</v>
      </c>
      <c r="AT157" s="107">
        <v>-395</v>
      </c>
      <c r="AU157" s="107">
        <v>-395</v>
      </c>
      <c r="AV157" s="107">
        <v>-390</v>
      </c>
      <c r="AW157" s="107">
        <v>-390</v>
      </c>
      <c r="AX157" s="107">
        <v>-390</v>
      </c>
      <c r="AY157" s="107">
        <v>-390</v>
      </c>
      <c r="AZ157" s="107">
        <v>-385</v>
      </c>
      <c r="BA157" s="107">
        <v>-385</v>
      </c>
      <c r="BB157" s="107">
        <v>-385</v>
      </c>
      <c r="BC157" s="107">
        <v>-380</v>
      </c>
      <c r="BD157" s="107">
        <v>-380</v>
      </c>
      <c r="BE157" s="107">
        <v>-375</v>
      </c>
      <c r="BF157" s="107">
        <v>-375</v>
      </c>
      <c r="BG157" s="107">
        <v>-365</v>
      </c>
      <c r="BH157" s="107">
        <v>-360</v>
      </c>
      <c r="BI157" s="107">
        <v>-355</v>
      </c>
      <c r="BJ157" s="107">
        <v>-350</v>
      </c>
      <c r="BK157" s="107">
        <v>-350</v>
      </c>
      <c r="BL157" s="107">
        <v>-350</v>
      </c>
      <c r="BM157" s="107">
        <v>-340</v>
      </c>
      <c r="BN157" s="107">
        <v>-340</v>
      </c>
      <c r="BO157" s="107">
        <v>-335</v>
      </c>
      <c r="BP157" s="107">
        <v>-335</v>
      </c>
      <c r="BQ157" s="107">
        <v>-330</v>
      </c>
      <c r="BR157" s="107">
        <v>-325</v>
      </c>
      <c r="BS157" s="107">
        <v>-325</v>
      </c>
      <c r="BT157" s="107">
        <v>-315</v>
      </c>
      <c r="BU157" s="107">
        <v>-315</v>
      </c>
      <c r="BV157" s="107">
        <v>-310</v>
      </c>
      <c r="BW157" s="107">
        <v>-310</v>
      </c>
      <c r="BX157" s="107">
        <v>-305</v>
      </c>
      <c r="BY157" s="107">
        <v>-305</v>
      </c>
      <c r="BZ157" s="107">
        <v>-300</v>
      </c>
      <c r="CA157" s="107">
        <v>-300</v>
      </c>
      <c r="CB157" s="107">
        <v>-295</v>
      </c>
      <c r="CC157" s="107">
        <v>-280</v>
      </c>
      <c r="CD157" s="107">
        <v>-280</v>
      </c>
      <c r="CE157" s="107">
        <v>-280</v>
      </c>
      <c r="CF157" s="107">
        <v>-275</v>
      </c>
      <c r="CG157" s="107">
        <v>-270</v>
      </c>
      <c r="CH157" s="107">
        <v>-265</v>
      </c>
      <c r="CI157" s="107">
        <v>-260</v>
      </c>
      <c r="CJ157" s="107">
        <v>-255</v>
      </c>
      <c r="CK157" s="107">
        <v>-250</v>
      </c>
      <c r="CL157" s="107">
        <v>-235</v>
      </c>
      <c r="CM157" s="107">
        <v>-235</v>
      </c>
      <c r="CN157" s="107">
        <v>-225</v>
      </c>
      <c r="CO157" s="107">
        <v>-215</v>
      </c>
      <c r="CP157" s="107">
        <v>-205</v>
      </c>
      <c r="CQ157" s="107">
        <v>-205</v>
      </c>
      <c r="CR157" s="107">
        <v>-200</v>
      </c>
      <c r="CS157" s="107">
        <v>-195</v>
      </c>
      <c r="CT157" s="107">
        <v>-190</v>
      </c>
      <c r="CU157" s="107">
        <v>-185</v>
      </c>
      <c r="CV157" s="107">
        <v>-185</v>
      </c>
      <c r="CW157" s="107">
        <v>-180</v>
      </c>
      <c r="CX157" s="107">
        <v>-173</v>
      </c>
      <c r="CY157" s="107">
        <v>-170</v>
      </c>
      <c r="CZ157" s="107">
        <v>-170</v>
      </c>
      <c r="DA157" s="107">
        <v>-170</v>
      </c>
      <c r="DB157" s="107">
        <v>-165</v>
      </c>
      <c r="DC157" s="107">
        <v>-150</v>
      </c>
      <c r="DD157" s="107">
        <v>-150</v>
      </c>
      <c r="DE157" s="107">
        <v>-150</v>
      </c>
      <c r="DF157" s="107">
        <v>-140</v>
      </c>
      <c r="DG157" s="107">
        <v>-135</v>
      </c>
      <c r="DH157" s="107">
        <v>-135</v>
      </c>
      <c r="DI157" s="107">
        <v>-135</v>
      </c>
      <c r="DJ157" s="107">
        <v>-130</v>
      </c>
      <c r="DK157" s="107">
        <v>-120</v>
      </c>
      <c r="DL157" s="107">
        <v>-120</v>
      </c>
      <c r="DM157" s="107">
        <v>-120</v>
      </c>
      <c r="DN157" s="107">
        <v>-120</v>
      </c>
      <c r="DO157" s="107">
        <v>-115</v>
      </c>
      <c r="DP157" s="107">
        <v>-110</v>
      </c>
      <c r="DQ157" s="107">
        <v>-110</v>
      </c>
      <c r="DR157" s="107">
        <v>-110</v>
      </c>
      <c r="DS157" s="107">
        <v>-105</v>
      </c>
      <c r="DT157" s="107">
        <v>-100</v>
      </c>
      <c r="DU157" s="107">
        <v>-100</v>
      </c>
      <c r="DV157" s="107">
        <v>-95</v>
      </c>
      <c r="DW157" s="107">
        <v>-95</v>
      </c>
      <c r="DX157" s="107">
        <v>-90</v>
      </c>
      <c r="DY157" s="107">
        <v>-90</v>
      </c>
      <c r="DZ157" s="107">
        <v>-80</v>
      </c>
      <c r="EA157" s="107">
        <v>-80</v>
      </c>
      <c r="EB157" s="107">
        <v>-75</v>
      </c>
      <c r="EC157" s="107">
        <v>-70</v>
      </c>
      <c r="ED157" s="107">
        <v>-65</v>
      </c>
      <c r="EE157" s="107">
        <v>-60</v>
      </c>
      <c r="EF157" s="107">
        <v>-60</v>
      </c>
      <c r="EG157" s="107">
        <v>-60</v>
      </c>
      <c r="EH157" s="107">
        <v>-60</v>
      </c>
      <c r="EI157" s="107">
        <v>-55</v>
      </c>
      <c r="EJ157" s="107">
        <v>-45</v>
      </c>
      <c r="EK157" s="107">
        <v>-45</v>
      </c>
      <c r="EL157" s="107">
        <v>-45</v>
      </c>
      <c r="EM157" s="107">
        <v>-40</v>
      </c>
      <c r="EN157" s="107">
        <v>-40</v>
      </c>
      <c r="EO157" s="107">
        <v>-38</v>
      </c>
      <c r="EP157" s="107">
        <v>-35</v>
      </c>
      <c r="EQ157" s="107">
        <v>-30</v>
      </c>
      <c r="ER157" s="107">
        <v>-30</v>
      </c>
      <c r="ES157" s="107">
        <v>-25</v>
      </c>
      <c r="ET157" s="107">
        <v>-25</v>
      </c>
      <c r="EU157" s="107">
        <v>-20</v>
      </c>
      <c r="EV157" s="107">
        <v>-18</v>
      </c>
      <c r="EW157" s="107">
        <v>-10</v>
      </c>
      <c r="EX157" s="107">
        <v>-10</v>
      </c>
      <c r="EY157" s="107">
        <v>-5</v>
      </c>
      <c r="EZ157" s="107">
        <v>-5</v>
      </c>
      <c r="FA157" s="106">
        <v>0</v>
      </c>
      <c r="FB157" s="107">
        <v>20</v>
      </c>
      <c r="FC157" s="107">
        <v>25</v>
      </c>
      <c r="FD157" s="107">
        <v>30</v>
      </c>
      <c r="FE157" s="107">
        <v>40</v>
      </c>
      <c r="FF157" s="107">
        <v>46</v>
      </c>
      <c r="FG157" s="107">
        <v>50</v>
      </c>
      <c r="FH157" s="107">
        <v>55</v>
      </c>
      <c r="FI157" s="107">
        <v>60</v>
      </c>
      <c r="FJ157" s="107">
        <v>90</v>
      </c>
      <c r="FK157" s="107">
        <v>100</v>
      </c>
      <c r="FL157" s="107">
        <v>119</v>
      </c>
      <c r="FM157" s="107">
        <v>135</v>
      </c>
      <c r="FN157" s="107">
        <v>149</v>
      </c>
      <c r="FO157" s="107">
        <v>155</v>
      </c>
      <c r="FP157" s="103">
        <v>240</v>
      </c>
    </row>
    <row r="158" spans="1:172">
      <c r="A158" s="104">
        <v>157</v>
      </c>
      <c r="B158" s="107">
        <v>-939</v>
      </c>
      <c r="C158" s="107">
        <v>-878</v>
      </c>
      <c r="D158" s="107">
        <v>-660</v>
      </c>
      <c r="E158" s="107">
        <v>-659</v>
      </c>
      <c r="F158" s="107">
        <v>-658</v>
      </c>
      <c r="G158" s="107">
        <v>-640</v>
      </c>
      <c r="H158" s="107">
        <v>-560</v>
      </c>
      <c r="I158" s="107">
        <v>-553</v>
      </c>
      <c r="J158" s="107">
        <v>-535</v>
      </c>
      <c r="K158" s="107">
        <v>-535</v>
      </c>
      <c r="L158" s="107">
        <v>-530</v>
      </c>
      <c r="M158" s="107">
        <v>-530</v>
      </c>
      <c r="N158" s="107">
        <v>-520</v>
      </c>
      <c r="O158" s="107">
        <v>-515</v>
      </c>
      <c r="P158" s="107">
        <v>-510</v>
      </c>
      <c r="Q158" s="107">
        <v>-505</v>
      </c>
      <c r="R158" s="107">
        <v>-495</v>
      </c>
      <c r="S158" s="107">
        <v>-490</v>
      </c>
      <c r="T158" s="107">
        <v>-480</v>
      </c>
      <c r="U158" s="107">
        <v>-480</v>
      </c>
      <c r="V158" s="107">
        <v>-475</v>
      </c>
      <c r="W158" s="107">
        <v>-475</v>
      </c>
      <c r="X158" s="107">
        <v>-470</v>
      </c>
      <c r="Y158" s="107">
        <v>-470</v>
      </c>
      <c r="Z158" s="107">
        <v>-465</v>
      </c>
      <c r="AA158" s="107">
        <v>-460</v>
      </c>
      <c r="AB158" s="107">
        <v>-455</v>
      </c>
      <c r="AC158" s="107">
        <v>-445</v>
      </c>
      <c r="AD158" s="107">
        <v>-445</v>
      </c>
      <c r="AE158" s="107">
        <v>-440</v>
      </c>
      <c r="AF158" s="107">
        <v>-440</v>
      </c>
      <c r="AG158" s="107">
        <v>-435</v>
      </c>
      <c r="AH158" s="107">
        <v>-435</v>
      </c>
      <c r="AI158" s="107">
        <v>-435</v>
      </c>
      <c r="AJ158" s="107">
        <v>-435</v>
      </c>
      <c r="AK158" s="107">
        <v>-425</v>
      </c>
      <c r="AL158" s="107">
        <v>-425</v>
      </c>
      <c r="AM158" s="107">
        <v>-425</v>
      </c>
      <c r="AN158" s="107">
        <v>-425</v>
      </c>
      <c r="AO158" s="107">
        <v>-425</v>
      </c>
      <c r="AP158" s="107">
        <v>-420</v>
      </c>
      <c r="AQ158" s="107">
        <v>-420</v>
      </c>
      <c r="AR158" s="107">
        <v>-420</v>
      </c>
      <c r="AS158" s="107">
        <v>-420</v>
      </c>
      <c r="AT158" s="107">
        <v>-415</v>
      </c>
      <c r="AU158" s="107">
        <v>-415</v>
      </c>
      <c r="AV158" s="107">
        <v>-410</v>
      </c>
      <c r="AW158" s="107">
        <v>-410</v>
      </c>
      <c r="AX158" s="107">
        <v>-410</v>
      </c>
      <c r="AY158" s="107">
        <v>-410</v>
      </c>
      <c r="AZ158" s="107">
        <v>-405</v>
      </c>
      <c r="BA158" s="107">
        <v>-405</v>
      </c>
      <c r="BB158" s="107">
        <v>-405</v>
      </c>
      <c r="BC158" s="107">
        <v>-400</v>
      </c>
      <c r="BD158" s="107">
        <v>-400</v>
      </c>
      <c r="BE158" s="107">
        <v>-395</v>
      </c>
      <c r="BF158" s="107">
        <v>-395</v>
      </c>
      <c r="BG158" s="107">
        <v>-385</v>
      </c>
      <c r="BH158" s="107">
        <v>-380</v>
      </c>
      <c r="BI158" s="107">
        <v>-375</v>
      </c>
      <c r="BJ158" s="107">
        <v>-370</v>
      </c>
      <c r="BK158" s="107">
        <v>-370</v>
      </c>
      <c r="BL158" s="107">
        <v>-370</v>
      </c>
      <c r="BM158" s="107">
        <v>-360</v>
      </c>
      <c r="BN158" s="107">
        <v>-360</v>
      </c>
      <c r="BO158" s="107">
        <v>-355</v>
      </c>
      <c r="BP158" s="107">
        <v>-355</v>
      </c>
      <c r="BQ158" s="107">
        <v>-350</v>
      </c>
      <c r="BR158" s="107">
        <v>-345</v>
      </c>
      <c r="BS158" s="107">
        <v>-345</v>
      </c>
      <c r="BT158" s="107">
        <v>-335</v>
      </c>
      <c r="BU158" s="107">
        <v>-335</v>
      </c>
      <c r="BV158" s="107">
        <v>-330</v>
      </c>
      <c r="BW158" s="107">
        <v>-330</v>
      </c>
      <c r="BX158" s="107">
        <v>-325</v>
      </c>
      <c r="BY158" s="107">
        <v>-325</v>
      </c>
      <c r="BZ158" s="107">
        <v>-320</v>
      </c>
      <c r="CA158" s="107">
        <v>-320</v>
      </c>
      <c r="CB158" s="107">
        <v>-315</v>
      </c>
      <c r="CC158" s="107">
        <v>-300</v>
      </c>
      <c r="CD158" s="107">
        <v>-300</v>
      </c>
      <c r="CE158" s="107">
        <v>-300</v>
      </c>
      <c r="CF158" s="107">
        <v>-295</v>
      </c>
      <c r="CG158" s="107">
        <v>-290</v>
      </c>
      <c r="CH158" s="107">
        <v>-285</v>
      </c>
      <c r="CI158" s="107">
        <v>-280</v>
      </c>
      <c r="CJ158" s="107">
        <v>-275</v>
      </c>
      <c r="CK158" s="107">
        <v>-270</v>
      </c>
      <c r="CL158" s="107">
        <v>-255</v>
      </c>
      <c r="CM158" s="107">
        <v>-255</v>
      </c>
      <c r="CN158" s="107">
        <v>-245</v>
      </c>
      <c r="CO158" s="107">
        <v>-235</v>
      </c>
      <c r="CP158" s="107">
        <v>-225</v>
      </c>
      <c r="CQ158" s="107">
        <v>-225</v>
      </c>
      <c r="CR158" s="107">
        <v>-220</v>
      </c>
      <c r="CS158" s="107">
        <v>-215</v>
      </c>
      <c r="CT158" s="107">
        <v>-210</v>
      </c>
      <c r="CU158" s="107">
        <v>-205</v>
      </c>
      <c r="CV158" s="107">
        <v>-205</v>
      </c>
      <c r="CW158" s="107">
        <v>-200</v>
      </c>
      <c r="CX158" s="107">
        <v>-193</v>
      </c>
      <c r="CY158" s="107">
        <v>-190</v>
      </c>
      <c r="CZ158" s="107">
        <v>-190</v>
      </c>
      <c r="DA158" s="107">
        <v>-190</v>
      </c>
      <c r="DB158" s="107">
        <v>-185</v>
      </c>
      <c r="DC158" s="107">
        <v>-170</v>
      </c>
      <c r="DD158" s="107">
        <v>-170</v>
      </c>
      <c r="DE158" s="107">
        <v>-170</v>
      </c>
      <c r="DF158" s="107">
        <v>-160</v>
      </c>
      <c r="DG158" s="107">
        <v>-155</v>
      </c>
      <c r="DH158" s="107">
        <v>-155</v>
      </c>
      <c r="DI158" s="107">
        <v>-155</v>
      </c>
      <c r="DJ158" s="107">
        <v>-150</v>
      </c>
      <c r="DK158" s="107">
        <v>-140</v>
      </c>
      <c r="DL158" s="107">
        <v>-140</v>
      </c>
      <c r="DM158" s="107">
        <v>-140</v>
      </c>
      <c r="DN158" s="107">
        <v>-140</v>
      </c>
      <c r="DO158" s="107">
        <v>-135</v>
      </c>
      <c r="DP158" s="107">
        <v>-130</v>
      </c>
      <c r="DQ158" s="107">
        <v>-130</v>
      </c>
      <c r="DR158" s="107">
        <v>-130</v>
      </c>
      <c r="DS158" s="107">
        <v>-125</v>
      </c>
      <c r="DT158" s="107">
        <v>-120</v>
      </c>
      <c r="DU158" s="107">
        <v>-120</v>
      </c>
      <c r="DV158" s="107">
        <v>-115</v>
      </c>
      <c r="DW158" s="107">
        <v>-115</v>
      </c>
      <c r="DX158" s="107">
        <v>-110</v>
      </c>
      <c r="DY158" s="107">
        <v>-110</v>
      </c>
      <c r="DZ158" s="107">
        <v>-100</v>
      </c>
      <c r="EA158" s="107">
        <v>-100</v>
      </c>
      <c r="EB158" s="107">
        <v>-95</v>
      </c>
      <c r="EC158" s="107">
        <v>-90</v>
      </c>
      <c r="ED158" s="107">
        <v>-85</v>
      </c>
      <c r="EE158" s="107">
        <v>-80</v>
      </c>
      <c r="EF158" s="107">
        <v>-80</v>
      </c>
      <c r="EG158" s="107">
        <v>-80</v>
      </c>
      <c r="EH158" s="107">
        <v>-80</v>
      </c>
      <c r="EI158" s="107">
        <v>-75</v>
      </c>
      <c r="EJ158" s="107">
        <v>-65</v>
      </c>
      <c r="EK158" s="107">
        <v>-65</v>
      </c>
      <c r="EL158" s="107">
        <v>-65</v>
      </c>
      <c r="EM158" s="107">
        <v>-60</v>
      </c>
      <c r="EN158" s="107">
        <v>-60</v>
      </c>
      <c r="EO158" s="107">
        <v>-58</v>
      </c>
      <c r="EP158" s="107">
        <v>-55</v>
      </c>
      <c r="EQ158" s="107">
        <v>-50</v>
      </c>
      <c r="ER158" s="107">
        <v>-50</v>
      </c>
      <c r="ES158" s="107">
        <v>-45</v>
      </c>
      <c r="ET158" s="107">
        <v>-45</v>
      </c>
      <c r="EU158" s="107">
        <v>-40</v>
      </c>
      <c r="EV158" s="107">
        <v>-38</v>
      </c>
      <c r="EW158" s="107">
        <v>-30</v>
      </c>
      <c r="EX158" s="107">
        <v>-30</v>
      </c>
      <c r="EY158" s="107">
        <v>-25</v>
      </c>
      <c r="EZ158" s="107">
        <v>-25</v>
      </c>
      <c r="FA158" s="107">
        <v>-20</v>
      </c>
      <c r="FB158" s="106">
        <v>0</v>
      </c>
      <c r="FC158" s="107">
        <v>5</v>
      </c>
      <c r="FD158" s="107">
        <v>10</v>
      </c>
      <c r="FE158" s="107">
        <v>20</v>
      </c>
      <c r="FF158" s="107">
        <v>26</v>
      </c>
      <c r="FG158" s="107">
        <v>30</v>
      </c>
      <c r="FH158" s="107">
        <v>35</v>
      </c>
      <c r="FI158" s="107">
        <v>40</v>
      </c>
      <c r="FJ158" s="107">
        <v>70</v>
      </c>
      <c r="FK158" s="107">
        <v>80</v>
      </c>
      <c r="FL158" s="107">
        <v>99</v>
      </c>
      <c r="FM158" s="107">
        <v>115</v>
      </c>
      <c r="FN158" s="107">
        <v>129</v>
      </c>
      <c r="FO158" s="107">
        <v>135</v>
      </c>
      <c r="FP158" s="103">
        <v>220</v>
      </c>
    </row>
    <row r="159" spans="1:172">
      <c r="A159" s="104">
        <v>158</v>
      </c>
      <c r="B159" s="107">
        <v>-944</v>
      </c>
      <c r="C159" s="107">
        <v>-883</v>
      </c>
      <c r="D159" s="107">
        <v>-665</v>
      </c>
      <c r="E159" s="107">
        <v>-664</v>
      </c>
      <c r="F159" s="107">
        <v>-663</v>
      </c>
      <c r="G159" s="107">
        <v>-645</v>
      </c>
      <c r="H159" s="107">
        <v>-565</v>
      </c>
      <c r="I159" s="107">
        <v>-558</v>
      </c>
      <c r="J159" s="107">
        <v>-540</v>
      </c>
      <c r="K159" s="107">
        <v>-540</v>
      </c>
      <c r="L159" s="107">
        <v>-535</v>
      </c>
      <c r="M159" s="107">
        <v>-535</v>
      </c>
      <c r="N159" s="107">
        <v>-525</v>
      </c>
      <c r="O159" s="107">
        <v>-520</v>
      </c>
      <c r="P159" s="107">
        <v>-515</v>
      </c>
      <c r="Q159" s="107">
        <v>-510</v>
      </c>
      <c r="R159" s="107">
        <v>-500</v>
      </c>
      <c r="S159" s="107">
        <v>-495</v>
      </c>
      <c r="T159" s="107">
        <v>-485</v>
      </c>
      <c r="U159" s="107">
        <v>-485</v>
      </c>
      <c r="V159" s="107">
        <v>-480</v>
      </c>
      <c r="W159" s="107">
        <v>-480</v>
      </c>
      <c r="X159" s="107">
        <v>-475</v>
      </c>
      <c r="Y159" s="107">
        <v>-475</v>
      </c>
      <c r="Z159" s="107">
        <v>-470</v>
      </c>
      <c r="AA159" s="107">
        <v>-465</v>
      </c>
      <c r="AB159" s="107">
        <v>-460</v>
      </c>
      <c r="AC159" s="107">
        <v>-450</v>
      </c>
      <c r="AD159" s="107">
        <v>-450</v>
      </c>
      <c r="AE159" s="107">
        <v>-445</v>
      </c>
      <c r="AF159" s="107">
        <v>-445</v>
      </c>
      <c r="AG159" s="107">
        <v>-440</v>
      </c>
      <c r="AH159" s="107">
        <v>-440</v>
      </c>
      <c r="AI159" s="107">
        <v>-440</v>
      </c>
      <c r="AJ159" s="107">
        <v>-440</v>
      </c>
      <c r="AK159" s="107">
        <v>-430</v>
      </c>
      <c r="AL159" s="107">
        <v>-430</v>
      </c>
      <c r="AM159" s="107">
        <v>-430</v>
      </c>
      <c r="AN159" s="107">
        <v>-430</v>
      </c>
      <c r="AO159" s="107">
        <v>-430</v>
      </c>
      <c r="AP159" s="107">
        <v>-425</v>
      </c>
      <c r="AQ159" s="107">
        <v>-425</v>
      </c>
      <c r="AR159" s="107">
        <v>-425</v>
      </c>
      <c r="AS159" s="107">
        <v>-425</v>
      </c>
      <c r="AT159" s="107">
        <v>-420</v>
      </c>
      <c r="AU159" s="107">
        <v>-420</v>
      </c>
      <c r="AV159" s="107">
        <v>-415</v>
      </c>
      <c r="AW159" s="107">
        <v>-415</v>
      </c>
      <c r="AX159" s="107">
        <v>-415</v>
      </c>
      <c r="AY159" s="107">
        <v>-415</v>
      </c>
      <c r="AZ159" s="107">
        <v>-410</v>
      </c>
      <c r="BA159" s="107">
        <v>-410</v>
      </c>
      <c r="BB159" s="107">
        <v>-410</v>
      </c>
      <c r="BC159" s="107">
        <v>-405</v>
      </c>
      <c r="BD159" s="107">
        <v>-405</v>
      </c>
      <c r="BE159" s="107">
        <v>-400</v>
      </c>
      <c r="BF159" s="107">
        <v>-400</v>
      </c>
      <c r="BG159" s="107">
        <v>-390</v>
      </c>
      <c r="BH159" s="107">
        <v>-385</v>
      </c>
      <c r="BI159" s="107">
        <v>-380</v>
      </c>
      <c r="BJ159" s="107">
        <v>-375</v>
      </c>
      <c r="BK159" s="107">
        <v>-375</v>
      </c>
      <c r="BL159" s="107">
        <v>-375</v>
      </c>
      <c r="BM159" s="107">
        <v>-365</v>
      </c>
      <c r="BN159" s="107">
        <v>-365</v>
      </c>
      <c r="BO159" s="107">
        <v>-360</v>
      </c>
      <c r="BP159" s="107">
        <v>-360</v>
      </c>
      <c r="BQ159" s="107">
        <v>-355</v>
      </c>
      <c r="BR159" s="107">
        <v>-350</v>
      </c>
      <c r="BS159" s="107">
        <v>-350</v>
      </c>
      <c r="BT159" s="107">
        <v>-340</v>
      </c>
      <c r="BU159" s="107">
        <v>-340</v>
      </c>
      <c r="BV159" s="107">
        <v>-335</v>
      </c>
      <c r="BW159" s="107">
        <v>-335</v>
      </c>
      <c r="BX159" s="107">
        <v>-330</v>
      </c>
      <c r="BY159" s="107">
        <v>-330</v>
      </c>
      <c r="BZ159" s="107">
        <v>-325</v>
      </c>
      <c r="CA159" s="107">
        <v>-325</v>
      </c>
      <c r="CB159" s="107">
        <v>-320</v>
      </c>
      <c r="CC159" s="107">
        <v>-305</v>
      </c>
      <c r="CD159" s="107">
        <v>-305</v>
      </c>
      <c r="CE159" s="107">
        <v>-305</v>
      </c>
      <c r="CF159" s="107">
        <v>-300</v>
      </c>
      <c r="CG159" s="107">
        <v>-295</v>
      </c>
      <c r="CH159" s="107">
        <v>-290</v>
      </c>
      <c r="CI159" s="107">
        <v>-285</v>
      </c>
      <c r="CJ159" s="107">
        <v>-280</v>
      </c>
      <c r="CK159" s="107">
        <v>-275</v>
      </c>
      <c r="CL159" s="107">
        <v>-260</v>
      </c>
      <c r="CM159" s="107">
        <v>-260</v>
      </c>
      <c r="CN159" s="107">
        <v>-250</v>
      </c>
      <c r="CO159" s="107">
        <v>-240</v>
      </c>
      <c r="CP159" s="107">
        <v>-230</v>
      </c>
      <c r="CQ159" s="107">
        <v>-230</v>
      </c>
      <c r="CR159" s="107">
        <v>-225</v>
      </c>
      <c r="CS159" s="107">
        <v>-220</v>
      </c>
      <c r="CT159" s="107">
        <v>-215</v>
      </c>
      <c r="CU159" s="107">
        <v>-210</v>
      </c>
      <c r="CV159" s="107">
        <v>-210</v>
      </c>
      <c r="CW159" s="107">
        <v>-205</v>
      </c>
      <c r="CX159" s="107">
        <v>-198</v>
      </c>
      <c r="CY159" s="107">
        <v>-195</v>
      </c>
      <c r="CZ159" s="107">
        <v>-195</v>
      </c>
      <c r="DA159" s="107">
        <v>-195</v>
      </c>
      <c r="DB159" s="107">
        <v>-190</v>
      </c>
      <c r="DC159" s="107">
        <v>-175</v>
      </c>
      <c r="DD159" s="107">
        <v>-175</v>
      </c>
      <c r="DE159" s="107">
        <v>-175</v>
      </c>
      <c r="DF159" s="107">
        <v>-165</v>
      </c>
      <c r="DG159" s="107">
        <v>-160</v>
      </c>
      <c r="DH159" s="107">
        <v>-160</v>
      </c>
      <c r="DI159" s="107">
        <v>-160</v>
      </c>
      <c r="DJ159" s="107">
        <v>-155</v>
      </c>
      <c r="DK159" s="107">
        <v>-145</v>
      </c>
      <c r="DL159" s="107">
        <v>-145</v>
      </c>
      <c r="DM159" s="107">
        <v>-145</v>
      </c>
      <c r="DN159" s="107">
        <v>-145</v>
      </c>
      <c r="DO159" s="107">
        <v>-140</v>
      </c>
      <c r="DP159" s="107">
        <v>-135</v>
      </c>
      <c r="DQ159" s="107">
        <v>-135</v>
      </c>
      <c r="DR159" s="107">
        <v>-135</v>
      </c>
      <c r="DS159" s="107">
        <v>-130</v>
      </c>
      <c r="DT159" s="107">
        <v>-125</v>
      </c>
      <c r="DU159" s="107">
        <v>-125</v>
      </c>
      <c r="DV159" s="107">
        <v>-120</v>
      </c>
      <c r="DW159" s="107">
        <v>-120</v>
      </c>
      <c r="DX159" s="107">
        <v>-115</v>
      </c>
      <c r="DY159" s="107">
        <v>-115</v>
      </c>
      <c r="DZ159" s="107">
        <v>-105</v>
      </c>
      <c r="EA159" s="107">
        <v>-105</v>
      </c>
      <c r="EB159" s="107">
        <v>-100</v>
      </c>
      <c r="EC159" s="107">
        <v>-95</v>
      </c>
      <c r="ED159" s="107">
        <v>-90</v>
      </c>
      <c r="EE159" s="107">
        <v>-85</v>
      </c>
      <c r="EF159" s="107">
        <v>-85</v>
      </c>
      <c r="EG159" s="107">
        <v>-85</v>
      </c>
      <c r="EH159" s="107">
        <v>-85</v>
      </c>
      <c r="EI159" s="107">
        <v>-80</v>
      </c>
      <c r="EJ159" s="107">
        <v>-70</v>
      </c>
      <c r="EK159" s="107">
        <v>-70</v>
      </c>
      <c r="EL159" s="107">
        <v>-70</v>
      </c>
      <c r="EM159" s="107">
        <v>-65</v>
      </c>
      <c r="EN159" s="107">
        <v>-65</v>
      </c>
      <c r="EO159" s="107">
        <v>-63</v>
      </c>
      <c r="EP159" s="107">
        <v>-60</v>
      </c>
      <c r="EQ159" s="107">
        <v>-55</v>
      </c>
      <c r="ER159" s="107">
        <v>-55</v>
      </c>
      <c r="ES159" s="107">
        <v>-50</v>
      </c>
      <c r="ET159" s="107">
        <v>-50</v>
      </c>
      <c r="EU159" s="107">
        <v>-45</v>
      </c>
      <c r="EV159" s="107">
        <v>-43</v>
      </c>
      <c r="EW159" s="107">
        <v>-35</v>
      </c>
      <c r="EX159" s="107">
        <v>-35</v>
      </c>
      <c r="EY159" s="107">
        <v>-30</v>
      </c>
      <c r="EZ159" s="107">
        <v>-30</v>
      </c>
      <c r="FA159" s="107">
        <v>-25</v>
      </c>
      <c r="FB159" s="107">
        <v>-5</v>
      </c>
      <c r="FC159" s="106">
        <v>0</v>
      </c>
      <c r="FD159" s="107">
        <v>5</v>
      </c>
      <c r="FE159" s="107">
        <v>15</v>
      </c>
      <c r="FF159" s="107">
        <v>21</v>
      </c>
      <c r="FG159" s="107">
        <v>25</v>
      </c>
      <c r="FH159" s="107">
        <v>30</v>
      </c>
      <c r="FI159" s="107">
        <v>35</v>
      </c>
      <c r="FJ159" s="107">
        <v>65</v>
      </c>
      <c r="FK159" s="107">
        <v>75</v>
      </c>
      <c r="FL159" s="107">
        <v>94</v>
      </c>
      <c r="FM159" s="107">
        <v>110</v>
      </c>
      <c r="FN159" s="107">
        <v>124</v>
      </c>
      <c r="FO159" s="107">
        <v>130</v>
      </c>
      <c r="FP159" s="103">
        <v>215</v>
      </c>
    </row>
    <row r="160" spans="1:172">
      <c r="A160" s="104">
        <v>159</v>
      </c>
      <c r="B160" s="107">
        <v>-949</v>
      </c>
      <c r="C160" s="107">
        <v>-888</v>
      </c>
      <c r="D160" s="107">
        <v>-670</v>
      </c>
      <c r="E160" s="107">
        <v>-669</v>
      </c>
      <c r="F160" s="107">
        <v>-668</v>
      </c>
      <c r="G160" s="107">
        <v>-650</v>
      </c>
      <c r="H160" s="107">
        <v>-570</v>
      </c>
      <c r="I160" s="107">
        <v>-563</v>
      </c>
      <c r="J160" s="107">
        <v>-545</v>
      </c>
      <c r="K160" s="107">
        <v>-545</v>
      </c>
      <c r="L160" s="107">
        <v>-540</v>
      </c>
      <c r="M160" s="107">
        <v>-540</v>
      </c>
      <c r="N160" s="107">
        <v>-530</v>
      </c>
      <c r="O160" s="107">
        <v>-525</v>
      </c>
      <c r="P160" s="107">
        <v>-520</v>
      </c>
      <c r="Q160" s="107">
        <v>-515</v>
      </c>
      <c r="R160" s="107">
        <v>-505</v>
      </c>
      <c r="S160" s="107">
        <v>-500</v>
      </c>
      <c r="T160" s="107">
        <v>-490</v>
      </c>
      <c r="U160" s="107">
        <v>-490</v>
      </c>
      <c r="V160" s="107">
        <v>-485</v>
      </c>
      <c r="W160" s="107">
        <v>-485</v>
      </c>
      <c r="X160" s="107">
        <v>-480</v>
      </c>
      <c r="Y160" s="107">
        <v>-480</v>
      </c>
      <c r="Z160" s="107">
        <v>-475</v>
      </c>
      <c r="AA160" s="107">
        <v>-470</v>
      </c>
      <c r="AB160" s="107">
        <v>-465</v>
      </c>
      <c r="AC160" s="107">
        <v>-455</v>
      </c>
      <c r="AD160" s="107">
        <v>-455</v>
      </c>
      <c r="AE160" s="107">
        <v>-450</v>
      </c>
      <c r="AF160" s="107">
        <v>-450</v>
      </c>
      <c r="AG160" s="107">
        <v>-445</v>
      </c>
      <c r="AH160" s="107">
        <v>-445</v>
      </c>
      <c r="AI160" s="107">
        <v>-445</v>
      </c>
      <c r="AJ160" s="107">
        <v>-445</v>
      </c>
      <c r="AK160" s="107">
        <v>-435</v>
      </c>
      <c r="AL160" s="107">
        <v>-435</v>
      </c>
      <c r="AM160" s="107">
        <v>-435</v>
      </c>
      <c r="AN160" s="107">
        <v>-435</v>
      </c>
      <c r="AO160" s="107">
        <v>-435</v>
      </c>
      <c r="AP160" s="107">
        <v>-430</v>
      </c>
      <c r="AQ160" s="107">
        <v>-430</v>
      </c>
      <c r="AR160" s="107">
        <v>-430</v>
      </c>
      <c r="AS160" s="107">
        <v>-430</v>
      </c>
      <c r="AT160" s="107">
        <v>-425</v>
      </c>
      <c r="AU160" s="107">
        <v>-425</v>
      </c>
      <c r="AV160" s="107">
        <v>-420</v>
      </c>
      <c r="AW160" s="107">
        <v>-420</v>
      </c>
      <c r="AX160" s="107">
        <v>-420</v>
      </c>
      <c r="AY160" s="107">
        <v>-420</v>
      </c>
      <c r="AZ160" s="107">
        <v>-415</v>
      </c>
      <c r="BA160" s="107">
        <v>-415</v>
      </c>
      <c r="BB160" s="107">
        <v>-415</v>
      </c>
      <c r="BC160" s="107">
        <v>-410</v>
      </c>
      <c r="BD160" s="107">
        <v>-410</v>
      </c>
      <c r="BE160" s="107">
        <v>-405</v>
      </c>
      <c r="BF160" s="107">
        <v>-405</v>
      </c>
      <c r="BG160" s="107">
        <v>-395</v>
      </c>
      <c r="BH160" s="107">
        <v>-390</v>
      </c>
      <c r="BI160" s="107">
        <v>-385</v>
      </c>
      <c r="BJ160" s="107">
        <v>-380</v>
      </c>
      <c r="BK160" s="107">
        <v>-380</v>
      </c>
      <c r="BL160" s="107">
        <v>-380</v>
      </c>
      <c r="BM160" s="107">
        <v>-370</v>
      </c>
      <c r="BN160" s="107">
        <v>-370</v>
      </c>
      <c r="BO160" s="107">
        <v>-365</v>
      </c>
      <c r="BP160" s="107">
        <v>-365</v>
      </c>
      <c r="BQ160" s="107">
        <v>-360</v>
      </c>
      <c r="BR160" s="107">
        <v>-355</v>
      </c>
      <c r="BS160" s="107">
        <v>-355</v>
      </c>
      <c r="BT160" s="107">
        <v>-345</v>
      </c>
      <c r="BU160" s="107">
        <v>-345</v>
      </c>
      <c r="BV160" s="107">
        <v>-340</v>
      </c>
      <c r="BW160" s="107">
        <v>-340</v>
      </c>
      <c r="BX160" s="107">
        <v>-335</v>
      </c>
      <c r="BY160" s="107">
        <v>-335</v>
      </c>
      <c r="BZ160" s="107">
        <v>-330</v>
      </c>
      <c r="CA160" s="107">
        <v>-330</v>
      </c>
      <c r="CB160" s="107">
        <v>-325</v>
      </c>
      <c r="CC160" s="107">
        <v>-310</v>
      </c>
      <c r="CD160" s="107">
        <v>-310</v>
      </c>
      <c r="CE160" s="107">
        <v>-310</v>
      </c>
      <c r="CF160" s="107">
        <v>-305</v>
      </c>
      <c r="CG160" s="107">
        <v>-300</v>
      </c>
      <c r="CH160" s="107">
        <v>-295</v>
      </c>
      <c r="CI160" s="107">
        <v>-290</v>
      </c>
      <c r="CJ160" s="107">
        <v>-285</v>
      </c>
      <c r="CK160" s="107">
        <v>-280</v>
      </c>
      <c r="CL160" s="107">
        <v>-265</v>
      </c>
      <c r="CM160" s="107">
        <v>-265</v>
      </c>
      <c r="CN160" s="107">
        <v>-255</v>
      </c>
      <c r="CO160" s="107">
        <v>-245</v>
      </c>
      <c r="CP160" s="107">
        <v>-235</v>
      </c>
      <c r="CQ160" s="107">
        <v>-235</v>
      </c>
      <c r="CR160" s="107">
        <v>-230</v>
      </c>
      <c r="CS160" s="107">
        <v>-225</v>
      </c>
      <c r="CT160" s="107">
        <v>-220</v>
      </c>
      <c r="CU160" s="107">
        <v>-215</v>
      </c>
      <c r="CV160" s="107">
        <v>-215</v>
      </c>
      <c r="CW160" s="107">
        <v>-210</v>
      </c>
      <c r="CX160" s="107">
        <v>-203</v>
      </c>
      <c r="CY160" s="107">
        <v>-200</v>
      </c>
      <c r="CZ160" s="107">
        <v>-200</v>
      </c>
      <c r="DA160" s="107">
        <v>-200</v>
      </c>
      <c r="DB160" s="107">
        <v>-195</v>
      </c>
      <c r="DC160" s="107">
        <v>-180</v>
      </c>
      <c r="DD160" s="107">
        <v>-180</v>
      </c>
      <c r="DE160" s="107">
        <v>-180</v>
      </c>
      <c r="DF160" s="107">
        <v>-170</v>
      </c>
      <c r="DG160" s="107">
        <v>-165</v>
      </c>
      <c r="DH160" s="107">
        <v>-165</v>
      </c>
      <c r="DI160" s="107">
        <v>-165</v>
      </c>
      <c r="DJ160" s="107">
        <v>-160</v>
      </c>
      <c r="DK160" s="107">
        <v>-150</v>
      </c>
      <c r="DL160" s="107">
        <v>-150</v>
      </c>
      <c r="DM160" s="107">
        <v>-150</v>
      </c>
      <c r="DN160" s="107">
        <v>-150</v>
      </c>
      <c r="DO160" s="107">
        <v>-145</v>
      </c>
      <c r="DP160" s="107">
        <v>-140</v>
      </c>
      <c r="DQ160" s="107">
        <v>-140</v>
      </c>
      <c r="DR160" s="107">
        <v>-140</v>
      </c>
      <c r="DS160" s="107">
        <v>-135</v>
      </c>
      <c r="DT160" s="107">
        <v>-130</v>
      </c>
      <c r="DU160" s="107">
        <v>-130</v>
      </c>
      <c r="DV160" s="107">
        <v>-125</v>
      </c>
      <c r="DW160" s="107">
        <v>-125</v>
      </c>
      <c r="DX160" s="107">
        <v>-120</v>
      </c>
      <c r="DY160" s="107">
        <v>-120</v>
      </c>
      <c r="DZ160" s="107">
        <v>-110</v>
      </c>
      <c r="EA160" s="107">
        <v>-110</v>
      </c>
      <c r="EB160" s="107">
        <v>-105</v>
      </c>
      <c r="EC160" s="107">
        <v>-100</v>
      </c>
      <c r="ED160" s="107">
        <v>-95</v>
      </c>
      <c r="EE160" s="107">
        <v>-90</v>
      </c>
      <c r="EF160" s="107">
        <v>-90</v>
      </c>
      <c r="EG160" s="107">
        <v>-90</v>
      </c>
      <c r="EH160" s="107">
        <v>-90</v>
      </c>
      <c r="EI160" s="107">
        <v>-85</v>
      </c>
      <c r="EJ160" s="107">
        <v>-75</v>
      </c>
      <c r="EK160" s="107">
        <v>-75</v>
      </c>
      <c r="EL160" s="107">
        <v>-75</v>
      </c>
      <c r="EM160" s="107">
        <v>-70</v>
      </c>
      <c r="EN160" s="107">
        <v>-70</v>
      </c>
      <c r="EO160" s="107">
        <v>-68</v>
      </c>
      <c r="EP160" s="107">
        <v>-65</v>
      </c>
      <c r="EQ160" s="107">
        <v>-60</v>
      </c>
      <c r="ER160" s="107">
        <v>-60</v>
      </c>
      <c r="ES160" s="107">
        <v>-55</v>
      </c>
      <c r="ET160" s="107">
        <v>-55</v>
      </c>
      <c r="EU160" s="107">
        <v>-50</v>
      </c>
      <c r="EV160" s="107">
        <v>-48</v>
      </c>
      <c r="EW160" s="107">
        <v>-40</v>
      </c>
      <c r="EX160" s="107">
        <v>-40</v>
      </c>
      <c r="EY160" s="107">
        <v>-35</v>
      </c>
      <c r="EZ160" s="107">
        <v>-35</v>
      </c>
      <c r="FA160" s="107">
        <v>-30</v>
      </c>
      <c r="FB160" s="107">
        <v>-10</v>
      </c>
      <c r="FC160" s="107">
        <v>-5</v>
      </c>
      <c r="FD160" s="106">
        <v>0</v>
      </c>
      <c r="FE160" s="107">
        <v>10</v>
      </c>
      <c r="FF160" s="107">
        <v>16</v>
      </c>
      <c r="FG160" s="107">
        <v>20</v>
      </c>
      <c r="FH160" s="107">
        <v>25</v>
      </c>
      <c r="FI160" s="107">
        <v>30</v>
      </c>
      <c r="FJ160" s="107">
        <v>60</v>
      </c>
      <c r="FK160" s="107">
        <v>70</v>
      </c>
      <c r="FL160" s="107">
        <v>89</v>
      </c>
      <c r="FM160" s="107">
        <v>105</v>
      </c>
      <c r="FN160" s="107">
        <v>119</v>
      </c>
      <c r="FO160" s="107">
        <v>125</v>
      </c>
      <c r="FP160" s="103">
        <v>210</v>
      </c>
    </row>
    <row r="161" spans="1:172">
      <c r="A161" s="104">
        <v>160</v>
      </c>
      <c r="B161" s="107">
        <v>-959</v>
      </c>
      <c r="C161" s="107">
        <v>-898</v>
      </c>
      <c r="D161" s="107">
        <v>-680</v>
      </c>
      <c r="E161" s="107">
        <v>-679</v>
      </c>
      <c r="F161" s="107">
        <v>-678</v>
      </c>
      <c r="G161" s="107">
        <v>-660</v>
      </c>
      <c r="H161" s="107">
        <v>-580</v>
      </c>
      <c r="I161" s="107">
        <v>-573</v>
      </c>
      <c r="J161" s="107">
        <v>-555</v>
      </c>
      <c r="K161" s="107">
        <v>-555</v>
      </c>
      <c r="L161" s="107">
        <v>-550</v>
      </c>
      <c r="M161" s="107">
        <v>-550</v>
      </c>
      <c r="N161" s="107">
        <v>-540</v>
      </c>
      <c r="O161" s="107">
        <v>-535</v>
      </c>
      <c r="P161" s="107">
        <v>-530</v>
      </c>
      <c r="Q161" s="107">
        <v>-525</v>
      </c>
      <c r="R161" s="107">
        <v>-515</v>
      </c>
      <c r="S161" s="107">
        <v>-510</v>
      </c>
      <c r="T161" s="107">
        <v>-500</v>
      </c>
      <c r="U161" s="107">
        <v>-500</v>
      </c>
      <c r="V161" s="107">
        <v>-495</v>
      </c>
      <c r="W161" s="107">
        <v>-495</v>
      </c>
      <c r="X161" s="107">
        <v>-490</v>
      </c>
      <c r="Y161" s="107">
        <v>-490</v>
      </c>
      <c r="Z161" s="107">
        <v>-485</v>
      </c>
      <c r="AA161" s="107">
        <v>-480</v>
      </c>
      <c r="AB161" s="107">
        <v>-475</v>
      </c>
      <c r="AC161" s="107">
        <v>-465</v>
      </c>
      <c r="AD161" s="107">
        <v>-465</v>
      </c>
      <c r="AE161" s="107">
        <v>-460</v>
      </c>
      <c r="AF161" s="107">
        <v>-460</v>
      </c>
      <c r="AG161" s="107">
        <v>-455</v>
      </c>
      <c r="AH161" s="107">
        <v>-455</v>
      </c>
      <c r="AI161" s="107">
        <v>-455</v>
      </c>
      <c r="AJ161" s="107">
        <v>-455</v>
      </c>
      <c r="AK161" s="107">
        <v>-445</v>
      </c>
      <c r="AL161" s="107">
        <v>-445</v>
      </c>
      <c r="AM161" s="107">
        <v>-445</v>
      </c>
      <c r="AN161" s="107">
        <v>-445</v>
      </c>
      <c r="AO161" s="107">
        <v>-445</v>
      </c>
      <c r="AP161" s="107">
        <v>-440</v>
      </c>
      <c r="AQ161" s="107">
        <v>-440</v>
      </c>
      <c r="AR161" s="107">
        <v>-440</v>
      </c>
      <c r="AS161" s="107">
        <v>-440</v>
      </c>
      <c r="AT161" s="107">
        <v>-435</v>
      </c>
      <c r="AU161" s="107">
        <v>-435</v>
      </c>
      <c r="AV161" s="107">
        <v>-430</v>
      </c>
      <c r="AW161" s="107">
        <v>-430</v>
      </c>
      <c r="AX161" s="107">
        <v>-430</v>
      </c>
      <c r="AY161" s="107">
        <v>-430</v>
      </c>
      <c r="AZ161" s="107">
        <v>-425</v>
      </c>
      <c r="BA161" s="107">
        <v>-425</v>
      </c>
      <c r="BB161" s="107">
        <v>-425</v>
      </c>
      <c r="BC161" s="107">
        <v>-420</v>
      </c>
      <c r="BD161" s="107">
        <v>-420</v>
      </c>
      <c r="BE161" s="107">
        <v>-415</v>
      </c>
      <c r="BF161" s="107">
        <v>-415</v>
      </c>
      <c r="BG161" s="107">
        <v>-405</v>
      </c>
      <c r="BH161" s="107">
        <v>-400</v>
      </c>
      <c r="BI161" s="107">
        <v>-395</v>
      </c>
      <c r="BJ161" s="107">
        <v>-390</v>
      </c>
      <c r="BK161" s="107">
        <v>-390</v>
      </c>
      <c r="BL161" s="107">
        <v>-390</v>
      </c>
      <c r="BM161" s="107">
        <v>-380</v>
      </c>
      <c r="BN161" s="107">
        <v>-380</v>
      </c>
      <c r="BO161" s="107">
        <v>-375</v>
      </c>
      <c r="BP161" s="107">
        <v>-375</v>
      </c>
      <c r="BQ161" s="107">
        <v>-370</v>
      </c>
      <c r="BR161" s="107">
        <v>-365</v>
      </c>
      <c r="BS161" s="107">
        <v>-365</v>
      </c>
      <c r="BT161" s="107">
        <v>-355</v>
      </c>
      <c r="BU161" s="107">
        <v>-355</v>
      </c>
      <c r="BV161" s="107">
        <v>-350</v>
      </c>
      <c r="BW161" s="107">
        <v>-350</v>
      </c>
      <c r="BX161" s="107">
        <v>-345</v>
      </c>
      <c r="BY161" s="107">
        <v>-345</v>
      </c>
      <c r="BZ161" s="107">
        <v>-340</v>
      </c>
      <c r="CA161" s="107">
        <v>-340</v>
      </c>
      <c r="CB161" s="107">
        <v>-335</v>
      </c>
      <c r="CC161" s="107">
        <v>-320</v>
      </c>
      <c r="CD161" s="107">
        <v>-320</v>
      </c>
      <c r="CE161" s="107">
        <v>-320</v>
      </c>
      <c r="CF161" s="107">
        <v>-315</v>
      </c>
      <c r="CG161" s="107">
        <v>-310</v>
      </c>
      <c r="CH161" s="107">
        <v>-305</v>
      </c>
      <c r="CI161" s="107">
        <v>-300</v>
      </c>
      <c r="CJ161" s="107">
        <v>-295</v>
      </c>
      <c r="CK161" s="107">
        <v>-290</v>
      </c>
      <c r="CL161" s="107">
        <v>-275</v>
      </c>
      <c r="CM161" s="107">
        <v>-275</v>
      </c>
      <c r="CN161" s="107">
        <v>-265</v>
      </c>
      <c r="CO161" s="107">
        <v>-255</v>
      </c>
      <c r="CP161" s="107">
        <v>-245</v>
      </c>
      <c r="CQ161" s="107">
        <v>-245</v>
      </c>
      <c r="CR161" s="107">
        <v>-240</v>
      </c>
      <c r="CS161" s="107">
        <v>-235</v>
      </c>
      <c r="CT161" s="107">
        <v>-230</v>
      </c>
      <c r="CU161" s="107">
        <v>-225</v>
      </c>
      <c r="CV161" s="107">
        <v>-225</v>
      </c>
      <c r="CW161" s="107">
        <v>-220</v>
      </c>
      <c r="CX161" s="107">
        <v>-213</v>
      </c>
      <c r="CY161" s="107">
        <v>-210</v>
      </c>
      <c r="CZ161" s="107">
        <v>-210</v>
      </c>
      <c r="DA161" s="107">
        <v>-210</v>
      </c>
      <c r="DB161" s="107">
        <v>-205</v>
      </c>
      <c r="DC161" s="107">
        <v>-190</v>
      </c>
      <c r="DD161" s="107">
        <v>-190</v>
      </c>
      <c r="DE161" s="107">
        <v>-190</v>
      </c>
      <c r="DF161" s="107">
        <v>-180</v>
      </c>
      <c r="DG161" s="107">
        <v>-175</v>
      </c>
      <c r="DH161" s="107">
        <v>-175</v>
      </c>
      <c r="DI161" s="107">
        <v>-175</v>
      </c>
      <c r="DJ161" s="107">
        <v>-170</v>
      </c>
      <c r="DK161" s="107">
        <v>-160</v>
      </c>
      <c r="DL161" s="107">
        <v>-160</v>
      </c>
      <c r="DM161" s="107">
        <v>-160</v>
      </c>
      <c r="DN161" s="107">
        <v>-160</v>
      </c>
      <c r="DO161" s="107">
        <v>-155</v>
      </c>
      <c r="DP161" s="107">
        <v>-150</v>
      </c>
      <c r="DQ161" s="107">
        <v>-150</v>
      </c>
      <c r="DR161" s="107">
        <v>-150</v>
      </c>
      <c r="DS161" s="107">
        <v>-145</v>
      </c>
      <c r="DT161" s="107">
        <v>-140</v>
      </c>
      <c r="DU161" s="107">
        <v>-140</v>
      </c>
      <c r="DV161" s="107">
        <v>-135</v>
      </c>
      <c r="DW161" s="107">
        <v>-135</v>
      </c>
      <c r="DX161" s="107">
        <v>-130</v>
      </c>
      <c r="DY161" s="107">
        <v>-130</v>
      </c>
      <c r="DZ161" s="107">
        <v>-120</v>
      </c>
      <c r="EA161" s="107">
        <v>-120</v>
      </c>
      <c r="EB161" s="107">
        <v>-115</v>
      </c>
      <c r="EC161" s="107">
        <v>-110</v>
      </c>
      <c r="ED161" s="107">
        <v>-105</v>
      </c>
      <c r="EE161" s="107">
        <v>-100</v>
      </c>
      <c r="EF161" s="107">
        <v>-100</v>
      </c>
      <c r="EG161" s="107">
        <v>-100</v>
      </c>
      <c r="EH161" s="107">
        <v>-100</v>
      </c>
      <c r="EI161" s="107">
        <v>-95</v>
      </c>
      <c r="EJ161" s="107">
        <v>-85</v>
      </c>
      <c r="EK161" s="107">
        <v>-85</v>
      </c>
      <c r="EL161" s="107">
        <v>-85</v>
      </c>
      <c r="EM161" s="107">
        <v>-80</v>
      </c>
      <c r="EN161" s="107">
        <v>-80</v>
      </c>
      <c r="EO161" s="107">
        <v>-78</v>
      </c>
      <c r="EP161" s="107">
        <v>-75</v>
      </c>
      <c r="EQ161" s="107">
        <v>-70</v>
      </c>
      <c r="ER161" s="107">
        <v>-70</v>
      </c>
      <c r="ES161" s="107">
        <v>-65</v>
      </c>
      <c r="ET161" s="107">
        <v>-65</v>
      </c>
      <c r="EU161" s="107">
        <v>-60</v>
      </c>
      <c r="EV161" s="107">
        <v>-58</v>
      </c>
      <c r="EW161" s="107">
        <v>-50</v>
      </c>
      <c r="EX161" s="107">
        <v>-50</v>
      </c>
      <c r="EY161" s="107">
        <v>-45</v>
      </c>
      <c r="EZ161" s="107">
        <v>-45</v>
      </c>
      <c r="FA161" s="107">
        <v>-40</v>
      </c>
      <c r="FB161" s="107">
        <v>-20</v>
      </c>
      <c r="FC161" s="107">
        <v>-15</v>
      </c>
      <c r="FD161" s="107">
        <v>-10</v>
      </c>
      <c r="FE161" s="106">
        <v>0</v>
      </c>
      <c r="FF161" s="107">
        <v>6</v>
      </c>
      <c r="FG161" s="107">
        <v>10</v>
      </c>
      <c r="FH161" s="107">
        <v>15</v>
      </c>
      <c r="FI161" s="107">
        <v>20</v>
      </c>
      <c r="FJ161" s="107">
        <v>50</v>
      </c>
      <c r="FK161" s="107">
        <v>60</v>
      </c>
      <c r="FL161" s="107">
        <v>79</v>
      </c>
      <c r="FM161" s="107">
        <v>95</v>
      </c>
      <c r="FN161" s="107">
        <v>109</v>
      </c>
      <c r="FO161" s="107">
        <v>115</v>
      </c>
      <c r="FP161" s="103">
        <v>200</v>
      </c>
    </row>
    <row r="162" spans="1:172">
      <c r="A162" s="104">
        <v>161</v>
      </c>
      <c r="B162" s="107">
        <v>-965</v>
      </c>
      <c r="C162" s="107">
        <v>-904</v>
      </c>
      <c r="D162" s="107">
        <v>-686</v>
      </c>
      <c r="E162" s="107">
        <v>-685</v>
      </c>
      <c r="F162" s="107">
        <v>-684</v>
      </c>
      <c r="G162" s="107">
        <v>-666</v>
      </c>
      <c r="H162" s="107">
        <v>-586</v>
      </c>
      <c r="I162" s="107">
        <v>-579</v>
      </c>
      <c r="J162" s="107">
        <v>-561</v>
      </c>
      <c r="K162" s="107">
        <v>-561</v>
      </c>
      <c r="L162" s="107">
        <v>-556</v>
      </c>
      <c r="M162" s="107">
        <v>-556</v>
      </c>
      <c r="N162" s="107">
        <v>-546</v>
      </c>
      <c r="O162" s="107">
        <v>-541</v>
      </c>
      <c r="P162" s="107">
        <v>-536</v>
      </c>
      <c r="Q162" s="107">
        <v>-531</v>
      </c>
      <c r="R162" s="107">
        <v>-521</v>
      </c>
      <c r="S162" s="107">
        <v>-516</v>
      </c>
      <c r="T162" s="107">
        <v>-506</v>
      </c>
      <c r="U162" s="107">
        <v>-506</v>
      </c>
      <c r="V162" s="107">
        <v>-501</v>
      </c>
      <c r="W162" s="107">
        <v>-501</v>
      </c>
      <c r="X162" s="107">
        <v>-496</v>
      </c>
      <c r="Y162" s="107">
        <v>-496</v>
      </c>
      <c r="Z162" s="107">
        <v>-491</v>
      </c>
      <c r="AA162" s="107">
        <v>-486</v>
      </c>
      <c r="AB162" s="107">
        <v>-481</v>
      </c>
      <c r="AC162" s="107">
        <v>-471</v>
      </c>
      <c r="AD162" s="107">
        <v>-471</v>
      </c>
      <c r="AE162" s="107">
        <v>-466</v>
      </c>
      <c r="AF162" s="107">
        <v>-466</v>
      </c>
      <c r="AG162" s="107">
        <v>-461</v>
      </c>
      <c r="AH162" s="107">
        <v>-461</v>
      </c>
      <c r="AI162" s="107">
        <v>-461</v>
      </c>
      <c r="AJ162" s="107">
        <v>-461</v>
      </c>
      <c r="AK162" s="107">
        <v>-451</v>
      </c>
      <c r="AL162" s="107">
        <v>-451</v>
      </c>
      <c r="AM162" s="107">
        <v>-451</v>
      </c>
      <c r="AN162" s="107">
        <v>-451</v>
      </c>
      <c r="AO162" s="107">
        <v>-451</v>
      </c>
      <c r="AP162" s="107">
        <v>-446</v>
      </c>
      <c r="AQ162" s="107">
        <v>-446</v>
      </c>
      <c r="AR162" s="107">
        <v>-446</v>
      </c>
      <c r="AS162" s="107">
        <v>-446</v>
      </c>
      <c r="AT162" s="107">
        <v>-441</v>
      </c>
      <c r="AU162" s="107">
        <v>-441</v>
      </c>
      <c r="AV162" s="107">
        <v>-436</v>
      </c>
      <c r="AW162" s="107">
        <v>-436</v>
      </c>
      <c r="AX162" s="107">
        <v>-436</v>
      </c>
      <c r="AY162" s="107">
        <v>-436</v>
      </c>
      <c r="AZ162" s="107">
        <v>-431</v>
      </c>
      <c r="BA162" s="107">
        <v>-431</v>
      </c>
      <c r="BB162" s="107">
        <v>-431</v>
      </c>
      <c r="BC162" s="107">
        <v>-426</v>
      </c>
      <c r="BD162" s="107">
        <v>-426</v>
      </c>
      <c r="BE162" s="107">
        <v>-421</v>
      </c>
      <c r="BF162" s="107">
        <v>-421</v>
      </c>
      <c r="BG162" s="107">
        <v>-411</v>
      </c>
      <c r="BH162" s="107">
        <v>-406</v>
      </c>
      <c r="BI162" s="107">
        <v>-401</v>
      </c>
      <c r="BJ162" s="107">
        <v>-396</v>
      </c>
      <c r="BK162" s="107">
        <v>-396</v>
      </c>
      <c r="BL162" s="107">
        <v>-396</v>
      </c>
      <c r="BM162" s="107">
        <v>-386</v>
      </c>
      <c r="BN162" s="107">
        <v>-386</v>
      </c>
      <c r="BO162" s="107">
        <v>-381</v>
      </c>
      <c r="BP162" s="107">
        <v>-381</v>
      </c>
      <c r="BQ162" s="107">
        <v>-376</v>
      </c>
      <c r="BR162" s="107">
        <v>-371</v>
      </c>
      <c r="BS162" s="107">
        <v>-371</v>
      </c>
      <c r="BT162" s="107">
        <v>-361</v>
      </c>
      <c r="BU162" s="107">
        <v>-361</v>
      </c>
      <c r="BV162" s="107">
        <v>-356</v>
      </c>
      <c r="BW162" s="107">
        <v>-356</v>
      </c>
      <c r="BX162" s="107">
        <v>-351</v>
      </c>
      <c r="BY162" s="107">
        <v>-351</v>
      </c>
      <c r="BZ162" s="107">
        <v>-346</v>
      </c>
      <c r="CA162" s="107">
        <v>-346</v>
      </c>
      <c r="CB162" s="107">
        <v>-341</v>
      </c>
      <c r="CC162" s="107">
        <v>-326</v>
      </c>
      <c r="CD162" s="107">
        <v>-326</v>
      </c>
      <c r="CE162" s="107">
        <v>-326</v>
      </c>
      <c r="CF162" s="107">
        <v>-321</v>
      </c>
      <c r="CG162" s="107">
        <v>-316</v>
      </c>
      <c r="CH162" s="107">
        <v>-311</v>
      </c>
      <c r="CI162" s="107">
        <v>-306</v>
      </c>
      <c r="CJ162" s="107">
        <v>-301</v>
      </c>
      <c r="CK162" s="107">
        <v>-296</v>
      </c>
      <c r="CL162" s="107">
        <v>-281</v>
      </c>
      <c r="CM162" s="107">
        <v>-281</v>
      </c>
      <c r="CN162" s="107">
        <v>-271</v>
      </c>
      <c r="CO162" s="107">
        <v>-261</v>
      </c>
      <c r="CP162" s="107">
        <v>-251</v>
      </c>
      <c r="CQ162" s="107">
        <v>-251</v>
      </c>
      <c r="CR162" s="107">
        <v>-246</v>
      </c>
      <c r="CS162" s="107">
        <v>-241</v>
      </c>
      <c r="CT162" s="107">
        <v>-236</v>
      </c>
      <c r="CU162" s="107">
        <v>-231</v>
      </c>
      <c r="CV162" s="107">
        <v>-231</v>
      </c>
      <c r="CW162" s="107">
        <v>-226</v>
      </c>
      <c r="CX162" s="107">
        <v>-219</v>
      </c>
      <c r="CY162" s="107">
        <v>-216</v>
      </c>
      <c r="CZ162" s="107">
        <v>-216</v>
      </c>
      <c r="DA162" s="107">
        <v>-216</v>
      </c>
      <c r="DB162" s="107">
        <v>-211</v>
      </c>
      <c r="DC162" s="107">
        <v>-196</v>
      </c>
      <c r="DD162" s="107">
        <v>-196</v>
      </c>
      <c r="DE162" s="107">
        <v>-196</v>
      </c>
      <c r="DF162" s="107">
        <v>-186</v>
      </c>
      <c r="DG162" s="107">
        <v>-181</v>
      </c>
      <c r="DH162" s="107">
        <v>-181</v>
      </c>
      <c r="DI162" s="107">
        <v>-181</v>
      </c>
      <c r="DJ162" s="107">
        <v>-176</v>
      </c>
      <c r="DK162" s="107">
        <v>-166</v>
      </c>
      <c r="DL162" s="107">
        <v>-166</v>
      </c>
      <c r="DM162" s="107">
        <v>-166</v>
      </c>
      <c r="DN162" s="107">
        <v>-166</v>
      </c>
      <c r="DO162" s="107">
        <v>-161</v>
      </c>
      <c r="DP162" s="107">
        <v>-156</v>
      </c>
      <c r="DQ162" s="107">
        <v>-156</v>
      </c>
      <c r="DR162" s="107">
        <v>-156</v>
      </c>
      <c r="DS162" s="107">
        <v>-151</v>
      </c>
      <c r="DT162" s="107">
        <v>-146</v>
      </c>
      <c r="DU162" s="107">
        <v>-146</v>
      </c>
      <c r="DV162" s="107">
        <v>-141</v>
      </c>
      <c r="DW162" s="107">
        <v>-141</v>
      </c>
      <c r="DX162" s="107">
        <v>-136</v>
      </c>
      <c r="DY162" s="107">
        <v>-136</v>
      </c>
      <c r="DZ162" s="107">
        <v>-126</v>
      </c>
      <c r="EA162" s="107">
        <v>-126</v>
      </c>
      <c r="EB162" s="107">
        <v>-121</v>
      </c>
      <c r="EC162" s="107">
        <v>-116</v>
      </c>
      <c r="ED162" s="107">
        <v>-111</v>
      </c>
      <c r="EE162" s="107">
        <v>-106</v>
      </c>
      <c r="EF162" s="107">
        <v>-106</v>
      </c>
      <c r="EG162" s="107">
        <v>-106</v>
      </c>
      <c r="EH162" s="107">
        <v>-106</v>
      </c>
      <c r="EI162" s="107">
        <v>-101</v>
      </c>
      <c r="EJ162" s="107">
        <v>-91</v>
      </c>
      <c r="EK162" s="107">
        <v>-91</v>
      </c>
      <c r="EL162" s="107">
        <v>-91</v>
      </c>
      <c r="EM162" s="107">
        <v>-86</v>
      </c>
      <c r="EN162" s="107">
        <v>-86</v>
      </c>
      <c r="EO162" s="107">
        <v>-84</v>
      </c>
      <c r="EP162" s="107">
        <v>-81</v>
      </c>
      <c r="EQ162" s="107">
        <v>-76</v>
      </c>
      <c r="ER162" s="107">
        <v>-76</v>
      </c>
      <c r="ES162" s="107">
        <v>-71</v>
      </c>
      <c r="ET162" s="107">
        <v>-71</v>
      </c>
      <c r="EU162" s="107">
        <v>-66</v>
      </c>
      <c r="EV162" s="107">
        <v>-64</v>
      </c>
      <c r="EW162" s="107">
        <v>-56</v>
      </c>
      <c r="EX162" s="107">
        <v>-56</v>
      </c>
      <c r="EY162" s="107">
        <v>-51</v>
      </c>
      <c r="EZ162" s="107">
        <v>-51</v>
      </c>
      <c r="FA162" s="107">
        <v>-46</v>
      </c>
      <c r="FB162" s="107">
        <v>-26</v>
      </c>
      <c r="FC162" s="107">
        <v>-21</v>
      </c>
      <c r="FD162" s="107">
        <v>-16</v>
      </c>
      <c r="FE162" s="107">
        <v>-6</v>
      </c>
      <c r="FF162" s="106">
        <v>0</v>
      </c>
      <c r="FG162" s="107">
        <v>4</v>
      </c>
      <c r="FH162" s="107">
        <v>9</v>
      </c>
      <c r="FI162" s="107">
        <v>14</v>
      </c>
      <c r="FJ162" s="107">
        <v>44</v>
      </c>
      <c r="FK162" s="107">
        <v>54</v>
      </c>
      <c r="FL162" s="107">
        <v>73</v>
      </c>
      <c r="FM162" s="107">
        <v>89</v>
      </c>
      <c r="FN162" s="107">
        <v>103</v>
      </c>
      <c r="FO162" s="107">
        <v>109</v>
      </c>
      <c r="FP162" s="103">
        <v>194</v>
      </c>
    </row>
    <row r="163" spans="1:172">
      <c r="A163" s="104">
        <v>162</v>
      </c>
      <c r="B163" s="107">
        <v>-969</v>
      </c>
      <c r="C163" s="107">
        <v>-908</v>
      </c>
      <c r="D163" s="107">
        <v>-690</v>
      </c>
      <c r="E163" s="107">
        <v>-689</v>
      </c>
      <c r="F163" s="107">
        <v>-688</v>
      </c>
      <c r="G163" s="107">
        <v>-670</v>
      </c>
      <c r="H163" s="107">
        <v>-590</v>
      </c>
      <c r="I163" s="107">
        <v>-583</v>
      </c>
      <c r="J163" s="107">
        <v>-565</v>
      </c>
      <c r="K163" s="107">
        <v>-565</v>
      </c>
      <c r="L163" s="107">
        <v>-560</v>
      </c>
      <c r="M163" s="107">
        <v>-560</v>
      </c>
      <c r="N163" s="107">
        <v>-550</v>
      </c>
      <c r="O163" s="107">
        <v>-545</v>
      </c>
      <c r="P163" s="107">
        <v>-540</v>
      </c>
      <c r="Q163" s="107">
        <v>-535</v>
      </c>
      <c r="R163" s="107">
        <v>-525</v>
      </c>
      <c r="S163" s="107">
        <v>-520</v>
      </c>
      <c r="T163" s="107">
        <v>-510</v>
      </c>
      <c r="U163" s="107">
        <v>-510</v>
      </c>
      <c r="V163" s="107">
        <v>-505</v>
      </c>
      <c r="W163" s="107">
        <v>-505</v>
      </c>
      <c r="X163" s="107">
        <v>-500</v>
      </c>
      <c r="Y163" s="107">
        <v>-500</v>
      </c>
      <c r="Z163" s="107">
        <v>-495</v>
      </c>
      <c r="AA163" s="107">
        <v>-490</v>
      </c>
      <c r="AB163" s="107">
        <v>-485</v>
      </c>
      <c r="AC163" s="107">
        <v>-475</v>
      </c>
      <c r="AD163" s="107">
        <v>-475</v>
      </c>
      <c r="AE163" s="107">
        <v>-470</v>
      </c>
      <c r="AF163" s="107">
        <v>-470</v>
      </c>
      <c r="AG163" s="107">
        <v>-465</v>
      </c>
      <c r="AH163" s="107">
        <v>-465</v>
      </c>
      <c r="AI163" s="107">
        <v>-465</v>
      </c>
      <c r="AJ163" s="107">
        <v>-465</v>
      </c>
      <c r="AK163" s="107">
        <v>-455</v>
      </c>
      <c r="AL163" s="107">
        <v>-455</v>
      </c>
      <c r="AM163" s="107">
        <v>-455</v>
      </c>
      <c r="AN163" s="107">
        <v>-455</v>
      </c>
      <c r="AO163" s="107">
        <v>-455</v>
      </c>
      <c r="AP163" s="107">
        <v>-450</v>
      </c>
      <c r="AQ163" s="107">
        <v>-450</v>
      </c>
      <c r="AR163" s="107">
        <v>-450</v>
      </c>
      <c r="AS163" s="107">
        <v>-450</v>
      </c>
      <c r="AT163" s="107">
        <v>-445</v>
      </c>
      <c r="AU163" s="107">
        <v>-445</v>
      </c>
      <c r="AV163" s="107">
        <v>-440</v>
      </c>
      <c r="AW163" s="107">
        <v>-440</v>
      </c>
      <c r="AX163" s="107">
        <v>-440</v>
      </c>
      <c r="AY163" s="107">
        <v>-440</v>
      </c>
      <c r="AZ163" s="107">
        <v>-435</v>
      </c>
      <c r="BA163" s="107">
        <v>-435</v>
      </c>
      <c r="BB163" s="107">
        <v>-435</v>
      </c>
      <c r="BC163" s="107">
        <v>-430</v>
      </c>
      <c r="BD163" s="107">
        <v>-430</v>
      </c>
      <c r="BE163" s="107">
        <v>-425</v>
      </c>
      <c r="BF163" s="107">
        <v>-425</v>
      </c>
      <c r="BG163" s="107">
        <v>-415</v>
      </c>
      <c r="BH163" s="107">
        <v>-410</v>
      </c>
      <c r="BI163" s="107">
        <v>-405</v>
      </c>
      <c r="BJ163" s="107">
        <v>-400</v>
      </c>
      <c r="BK163" s="107">
        <v>-400</v>
      </c>
      <c r="BL163" s="107">
        <v>-400</v>
      </c>
      <c r="BM163" s="107">
        <v>-390</v>
      </c>
      <c r="BN163" s="107">
        <v>-390</v>
      </c>
      <c r="BO163" s="107">
        <v>-385</v>
      </c>
      <c r="BP163" s="107">
        <v>-385</v>
      </c>
      <c r="BQ163" s="107">
        <v>-380</v>
      </c>
      <c r="BR163" s="107">
        <v>-375</v>
      </c>
      <c r="BS163" s="107">
        <v>-375</v>
      </c>
      <c r="BT163" s="107">
        <v>-365</v>
      </c>
      <c r="BU163" s="107">
        <v>-365</v>
      </c>
      <c r="BV163" s="107">
        <v>-360</v>
      </c>
      <c r="BW163" s="107">
        <v>-360</v>
      </c>
      <c r="BX163" s="107">
        <v>-355</v>
      </c>
      <c r="BY163" s="107">
        <v>-355</v>
      </c>
      <c r="BZ163" s="107">
        <v>-350</v>
      </c>
      <c r="CA163" s="107">
        <v>-350</v>
      </c>
      <c r="CB163" s="107">
        <v>-345</v>
      </c>
      <c r="CC163" s="107">
        <v>-330</v>
      </c>
      <c r="CD163" s="107">
        <v>-330</v>
      </c>
      <c r="CE163" s="107">
        <v>-330</v>
      </c>
      <c r="CF163" s="107">
        <v>-325</v>
      </c>
      <c r="CG163" s="107">
        <v>-320</v>
      </c>
      <c r="CH163" s="107">
        <v>-315</v>
      </c>
      <c r="CI163" s="107">
        <v>-310</v>
      </c>
      <c r="CJ163" s="107">
        <v>-305</v>
      </c>
      <c r="CK163" s="107">
        <v>-300</v>
      </c>
      <c r="CL163" s="107">
        <v>-285</v>
      </c>
      <c r="CM163" s="107">
        <v>-285</v>
      </c>
      <c r="CN163" s="107">
        <v>-275</v>
      </c>
      <c r="CO163" s="107">
        <v>-265</v>
      </c>
      <c r="CP163" s="107">
        <v>-255</v>
      </c>
      <c r="CQ163" s="107">
        <v>-255</v>
      </c>
      <c r="CR163" s="107">
        <v>-250</v>
      </c>
      <c r="CS163" s="107">
        <v>-245</v>
      </c>
      <c r="CT163" s="107">
        <v>-240</v>
      </c>
      <c r="CU163" s="107">
        <v>-235</v>
      </c>
      <c r="CV163" s="107">
        <v>-235</v>
      </c>
      <c r="CW163" s="107">
        <v>-230</v>
      </c>
      <c r="CX163" s="107">
        <v>-223</v>
      </c>
      <c r="CY163" s="107">
        <v>-220</v>
      </c>
      <c r="CZ163" s="107">
        <v>-220</v>
      </c>
      <c r="DA163" s="107">
        <v>-220</v>
      </c>
      <c r="DB163" s="107">
        <v>-215</v>
      </c>
      <c r="DC163" s="107">
        <v>-200</v>
      </c>
      <c r="DD163" s="107">
        <v>-200</v>
      </c>
      <c r="DE163" s="107">
        <v>-200</v>
      </c>
      <c r="DF163" s="107">
        <v>-190</v>
      </c>
      <c r="DG163" s="107">
        <v>-185</v>
      </c>
      <c r="DH163" s="107">
        <v>-185</v>
      </c>
      <c r="DI163" s="107">
        <v>-185</v>
      </c>
      <c r="DJ163" s="107">
        <v>-180</v>
      </c>
      <c r="DK163" s="107">
        <v>-170</v>
      </c>
      <c r="DL163" s="107">
        <v>-170</v>
      </c>
      <c r="DM163" s="107">
        <v>-170</v>
      </c>
      <c r="DN163" s="107">
        <v>-170</v>
      </c>
      <c r="DO163" s="107">
        <v>-165</v>
      </c>
      <c r="DP163" s="107">
        <v>-160</v>
      </c>
      <c r="DQ163" s="107">
        <v>-160</v>
      </c>
      <c r="DR163" s="107">
        <v>-160</v>
      </c>
      <c r="DS163" s="107">
        <v>-155</v>
      </c>
      <c r="DT163" s="107">
        <v>-150</v>
      </c>
      <c r="DU163" s="107">
        <v>-150</v>
      </c>
      <c r="DV163" s="107">
        <v>-145</v>
      </c>
      <c r="DW163" s="107">
        <v>-145</v>
      </c>
      <c r="DX163" s="107">
        <v>-140</v>
      </c>
      <c r="DY163" s="107">
        <v>-140</v>
      </c>
      <c r="DZ163" s="107">
        <v>-130</v>
      </c>
      <c r="EA163" s="107">
        <v>-130</v>
      </c>
      <c r="EB163" s="107">
        <v>-125</v>
      </c>
      <c r="EC163" s="107">
        <v>-120</v>
      </c>
      <c r="ED163" s="107">
        <v>-115</v>
      </c>
      <c r="EE163" s="107">
        <v>-110</v>
      </c>
      <c r="EF163" s="107">
        <v>-110</v>
      </c>
      <c r="EG163" s="107">
        <v>-110</v>
      </c>
      <c r="EH163" s="107">
        <v>-110</v>
      </c>
      <c r="EI163" s="107">
        <v>-105</v>
      </c>
      <c r="EJ163" s="107">
        <v>-95</v>
      </c>
      <c r="EK163" s="107">
        <v>-95</v>
      </c>
      <c r="EL163" s="107">
        <v>-95</v>
      </c>
      <c r="EM163" s="107">
        <v>-90</v>
      </c>
      <c r="EN163" s="107">
        <v>-90</v>
      </c>
      <c r="EO163" s="107">
        <v>-88</v>
      </c>
      <c r="EP163" s="107">
        <v>-85</v>
      </c>
      <c r="EQ163" s="107">
        <v>-80</v>
      </c>
      <c r="ER163" s="107">
        <v>-80</v>
      </c>
      <c r="ES163" s="107">
        <v>-75</v>
      </c>
      <c r="ET163" s="107">
        <v>-75</v>
      </c>
      <c r="EU163" s="107">
        <v>-70</v>
      </c>
      <c r="EV163" s="107">
        <v>-68</v>
      </c>
      <c r="EW163" s="107">
        <v>-60</v>
      </c>
      <c r="EX163" s="107">
        <v>-60</v>
      </c>
      <c r="EY163" s="107">
        <v>-55</v>
      </c>
      <c r="EZ163" s="107">
        <v>-55</v>
      </c>
      <c r="FA163" s="107">
        <v>-50</v>
      </c>
      <c r="FB163" s="107">
        <v>-30</v>
      </c>
      <c r="FC163" s="107">
        <v>-25</v>
      </c>
      <c r="FD163" s="107">
        <v>-20</v>
      </c>
      <c r="FE163" s="107">
        <v>-10</v>
      </c>
      <c r="FF163" s="107">
        <v>-4</v>
      </c>
      <c r="FG163" s="106">
        <v>0</v>
      </c>
      <c r="FH163" s="107">
        <v>5</v>
      </c>
      <c r="FI163" s="107">
        <v>10</v>
      </c>
      <c r="FJ163" s="107">
        <v>40</v>
      </c>
      <c r="FK163" s="107">
        <v>50</v>
      </c>
      <c r="FL163" s="107">
        <v>69</v>
      </c>
      <c r="FM163" s="107">
        <v>85</v>
      </c>
      <c r="FN163" s="107">
        <v>99</v>
      </c>
      <c r="FO163" s="107">
        <v>105</v>
      </c>
      <c r="FP163" s="103">
        <v>190</v>
      </c>
    </row>
    <row r="164" spans="1:172">
      <c r="A164" s="104">
        <v>163</v>
      </c>
      <c r="B164" s="107">
        <v>-974</v>
      </c>
      <c r="C164" s="107">
        <v>-913</v>
      </c>
      <c r="D164" s="107">
        <v>-695</v>
      </c>
      <c r="E164" s="107">
        <v>-694</v>
      </c>
      <c r="F164" s="107">
        <v>-693</v>
      </c>
      <c r="G164" s="107">
        <v>-675</v>
      </c>
      <c r="H164" s="107">
        <v>-595</v>
      </c>
      <c r="I164" s="107">
        <v>-588</v>
      </c>
      <c r="J164" s="107">
        <v>-570</v>
      </c>
      <c r="K164" s="107">
        <v>-570</v>
      </c>
      <c r="L164" s="107">
        <v>-565</v>
      </c>
      <c r="M164" s="107">
        <v>-565</v>
      </c>
      <c r="N164" s="107">
        <v>-555</v>
      </c>
      <c r="O164" s="107">
        <v>-550</v>
      </c>
      <c r="P164" s="107">
        <v>-545</v>
      </c>
      <c r="Q164" s="107">
        <v>-540</v>
      </c>
      <c r="R164" s="107">
        <v>-530</v>
      </c>
      <c r="S164" s="107">
        <v>-525</v>
      </c>
      <c r="T164" s="107">
        <v>-515</v>
      </c>
      <c r="U164" s="107">
        <v>-515</v>
      </c>
      <c r="V164" s="107">
        <v>-510</v>
      </c>
      <c r="W164" s="107">
        <v>-510</v>
      </c>
      <c r="X164" s="107">
        <v>-505</v>
      </c>
      <c r="Y164" s="107">
        <v>-505</v>
      </c>
      <c r="Z164" s="107">
        <v>-500</v>
      </c>
      <c r="AA164" s="107">
        <v>-495</v>
      </c>
      <c r="AB164" s="107">
        <v>-490</v>
      </c>
      <c r="AC164" s="107">
        <v>-480</v>
      </c>
      <c r="AD164" s="107">
        <v>-480</v>
      </c>
      <c r="AE164" s="107">
        <v>-475</v>
      </c>
      <c r="AF164" s="107">
        <v>-475</v>
      </c>
      <c r="AG164" s="107">
        <v>-470</v>
      </c>
      <c r="AH164" s="107">
        <v>-470</v>
      </c>
      <c r="AI164" s="107">
        <v>-470</v>
      </c>
      <c r="AJ164" s="107">
        <v>-470</v>
      </c>
      <c r="AK164" s="107">
        <v>-460</v>
      </c>
      <c r="AL164" s="107">
        <v>-460</v>
      </c>
      <c r="AM164" s="107">
        <v>-460</v>
      </c>
      <c r="AN164" s="107">
        <v>-460</v>
      </c>
      <c r="AO164" s="107">
        <v>-460</v>
      </c>
      <c r="AP164" s="107">
        <v>-455</v>
      </c>
      <c r="AQ164" s="107">
        <v>-455</v>
      </c>
      <c r="AR164" s="107">
        <v>-455</v>
      </c>
      <c r="AS164" s="107">
        <v>-455</v>
      </c>
      <c r="AT164" s="107">
        <v>-450</v>
      </c>
      <c r="AU164" s="107">
        <v>-450</v>
      </c>
      <c r="AV164" s="107">
        <v>-445</v>
      </c>
      <c r="AW164" s="107">
        <v>-445</v>
      </c>
      <c r="AX164" s="107">
        <v>-445</v>
      </c>
      <c r="AY164" s="107">
        <v>-445</v>
      </c>
      <c r="AZ164" s="107">
        <v>-440</v>
      </c>
      <c r="BA164" s="107">
        <v>-440</v>
      </c>
      <c r="BB164" s="107">
        <v>-440</v>
      </c>
      <c r="BC164" s="107">
        <v>-435</v>
      </c>
      <c r="BD164" s="107">
        <v>-435</v>
      </c>
      <c r="BE164" s="107">
        <v>-430</v>
      </c>
      <c r="BF164" s="107">
        <v>-430</v>
      </c>
      <c r="BG164" s="107">
        <v>-420</v>
      </c>
      <c r="BH164" s="107">
        <v>-415</v>
      </c>
      <c r="BI164" s="107">
        <v>-410</v>
      </c>
      <c r="BJ164" s="107">
        <v>-405</v>
      </c>
      <c r="BK164" s="107">
        <v>-405</v>
      </c>
      <c r="BL164" s="107">
        <v>-405</v>
      </c>
      <c r="BM164" s="107">
        <v>-395</v>
      </c>
      <c r="BN164" s="107">
        <v>-395</v>
      </c>
      <c r="BO164" s="107">
        <v>-390</v>
      </c>
      <c r="BP164" s="107">
        <v>-390</v>
      </c>
      <c r="BQ164" s="107">
        <v>-385</v>
      </c>
      <c r="BR164" s="107">
        <v>-380</v>
      </c>
      <c r="BS164" s="107">
        <v>-380</v>
      </c>
      <c r="BT164" s="107">
        <v>-370</v>
      </c>
      <c r="BU164" s="107">
        <v>-370</v>
      </c>
      <c r="BV164" s="107">
        <v>-365</v>
      </c>
      <c r="BW164" s="107">
        <v>-365</v>
      </c>
      <c r="BX164" s="107">
        <v>-360</v>
      </c>
      <c r="BY164" s="107">
        <v>-360</v>
      </c>
      <c r="BZ164" s="107">
        <v>-355</v>
      </c>
      <c r="CA164" s="107">
        <v>-355</v>
      </c>
      <c r="CB164" s="107">
        <v>-350</v>
      </c>
      <c r="CC164" s="107">
        <v>-335</v>
      </c>
      <c r="CD164" s="107">
        <v>-335</v>
      </c>
      <c r="CE164" s="107">
        <v>-335</v>
      </c>
      <c r="CF164" s="107">
        <v>-330</v>
      </c>
      <c r="CG164" s="107">
        <v>-325</v>
      </c>
      <c r="CH164" s="107">
        <v>-320</v>
      </c>
      <c r="CI164" s="107">
        <v>-315</v>
      </c>
      <c r="CJ164" s="107">
        <v>-310</v>
      </c>
      <c r="CK164" s="107">
        <v>-305</v>
      </c>
      <c r="CL164" s="107">
        <v>-290</v>
      </c>
      <c r="CM164" s="107">
        <v>-290</v>
      </c>
      <c r="CN164" s="107">
        <v>-280</v>
      </c>
      <c r="CO164" s="107">
        <v>-270</v>
      </c>
      <c r="CP164" s="107">
        <v>-260</v>
      </c>
      <c r="CQ164" s="107">
        <v>-260</v>
      </c>
      <c r="CR164" s="107">
        <v>-255</v>
      </c>
      <c r="CS164" s="107">
        <v>-250</v>
      </c>
      <c r="CT164" s="107">
        <v>-245</v>
      </c>
      <c r="CU164" s="107">
        <v>-240</v>
      </c>
      <c r="CV164" s="107">
        <v>-240</v>
      </c>
      <c r="CW164" s="107">
        <v>-235</v>
      </c>
      <c r="CX164" s="107">
        <v>-228</v>
      </c>
      <c r="CY164" s="107">
        <v>-225</v>
      </c>
      <c r="CZ164" s="107">
        <v>-225</v>
      </c>
      <c r="DA164" s="107">
        <v>-225</v>
      </c>
      <c r="DB164" s="107">
        <v>-220</v>
      </c>
      <c r="DC164" s="107">
        <v>-205</v>
      </c>
      <c r="DD164" s="107">
        <v>-205</v>
      </c>
      <c r="DE164" s="107">
        <v>-205</v>
      </c>
      <c r="DF164" s="107">
        <v>-195</v>
      </c>
      <c r="DG164" s="107">
        <v>-190</v>
      </c>
      <c r="DH164" s="107">
        <v>-190</v>
      </c>
      <c r="DI164" s="107">
        <v>-190</v>
      </c>
      <c r="DJ164" s="107">
        <v>-185</v>
      </c>
      <c r="DK164" s="107">
        <v>-175</v>
      </c>
      <c r="DL164" s="107">
        <v>-175</v>
      </c>
      <c r="DM164" s="107">
        <v>-175</v>
      </c>
      <c r="DN164" s="107">
        <v>-175</v>
      </c>
      <c r="DO164" s="107">
        <v>-170</v>
      </c>
      <c r="DP164" s="107">
        <v>-165</v>
      </c>
      <c r="DQ164" s="107">
        <v>-165</v>
      </c>
      <c r="DR164" s="107">
        <v>-165</v>
      </c>
      <c r="DS164" s="107">
        <v>-160</v>
      </c>
      <c r="DT164" s="107">
        <v>-155</v>
      </c>
      <c r="DU164" s="107">
        <v>-155</v>
      </c>
      <c r="DV164" s="107">
        <v>-150</v>
      </c>
      <c r="DW164" s="107">
        <v>-150</v>
      </c>
      <c r="DX164" s="107">
        <v>-145</v>
      </c>
      <c r="DY164" s="107">
        <v>-145</v>
      </c>
      <c r="DZ164" s="107">
        <v>-135</v>
      </c>
      <c r="EA164" s="107">
        <v>-135</v>
      </c>
      <c r="EB164" s="107">
        <v>-130</v>
      </c>
      <c r="EC164" s="107">
        <v>-125</v>
      </c>
      <c r="ED164" s="107">
        <v>-120</v>
      </c>
      <c r="EE164" s="107">
        <v>-115</v>
      </c>
      <c r="EF164" s="107">
        <v>-115</v>
      </c>
      <c r="EG164" s="107">
        <v>-115</v>
      </c>
      <c r="EH164" s="107">
        <v>-115</v>
      </c>
      <c r="EI164" s="107">
        <v>-110</v>
      </c>
      <c r="EJ164" s="107">
        <v>-100</v>
      </c>
      <c r="EK164" s="107">
        <v>-100</v>
      </c>
      <c r="EL164" s="107">
        <v>-100</v>
      </c>
      <c r="EM164" s="107">
        <v>-95</v>
      </c>
      <c r="EN164" s="107">
        <v>-95</v>
      </c>
      <c r="EO164" s="107">
        <v>-93</v>
      </c>
      <c r="EP164" s="107">
        <v>-90</v>
      </c>
      <c r="EQ164" s="107">
        <v>-85</v>
      </c>
      <c r="ER164" s="107">
        <v>-85</v>
      </c>
      <c r="ES164" s="107">
        <v>-80</v>
      </c>
      <c r="ET164" s="107">
        <v>-80</v>
      </c>
      <c r="EU164" s="107">
        <v>-75</v>
      </c>
      <c r="EV164" s="107">
        <v>-73</v>
      </c>
      <c r="EW164" s="107">
        <v>-65</v>
      </c>
      <c r="EX164" s="107">
        <v>-65</v>
      </c>
      <c r="EY164" s="107">
        <v>-60</v>
      </c>
      <c r="EZ164" s="107">
        <v>-60</v>
      </c>
      <c r="FA164" s="107">
        <v>-55</v>
      </c>
      <c r="FB164" s="107">
        <v>-35</v>
      </c>
      <c r="FC164" s="107">
        <v>-30</v>
      </c>
      <c r="FD164" s="107">
        <v>-25</v>
      </c>
      <c r="FE164" s="107">
        <v>-15</v>
      </c>
      <c r="FF164" s="107">
        <v>-9</v>
      </c>
      <c r="FG164" s="107">
        <v>-5</v>
      </c>
      <c r="FH164" s="106">
        <v>0</v>
      </c>
      <c r="FI164" s="107">
        <v>5</v>
      </c>
      <c r="FJ164" s="107">
        <v>35</v>
      </c>
      <c r="FK164" s="107">
        <v>45</v>
      </c>
      <c r="FL164" s="107">
        <v>64</v>
      </c>
      <c r="FM164" s="107">
        <v>80</v>
      </c>
      <c r="FN164" s="107">
        <v>94</v>
      </c>
      <c r="FO164" s="107">
        <v>100</v>
      </c>
      <c r="FP164" s="103">
        <v>185</v>
      </c>
    </row>
    <row r="165" spans="1:172">
      <c r="A165" s="104">
        <v>164</v>
      </c>
      <c r="B165" s="107">
        <v>-979</v>
      </c>
      <c r="C165" s="107">
        <v>-918</v>
      </c>
      <c r="D165" s="107">
        <v>-700</v>
      </c>
      <c r="E165" s="107">
        <v>-699</v>
      </c>
      <c r="F165" s="107">
        <v>-698</v>
      </c>
      <c r="G165" s="107">
        <v>-680</v>
      </c>
      <c r="H165" s="107">
        <v>-600</v>
      </c>
      <c r="I165" s="107">
        <v>-593</v>
      </c>
      <c r="J165" s="107">
        <v>-575</v>
      </c>
      <c r="K165" s="107">
        <v>-575</v>
      </c>
      <c r="L165" s="107">
        <v>-570</v>
      </c>
      <c r="M165" s="107">
        <v>-570</v>
      </c>
      <c r="N165" s="107">
        <v>-560</v>
      </c>
      <c r="O165" s="107">
        <v>-555</v>
      </c>
      <c r="P165" s="107">
        <v>-550</v>
      </c>
      <c r="Q165" s="107">
        <v>-545</v>
      </c>
      <c r="R165" s="107">
        <v>-535</v>
      </c>
      <c r="S165" s="107">
        <v>-530</v>
      </c>
      <c r="T165" s="107">
        <v>-520</v>
      </c>
      <c r="U165" s="107">
        <v>-520</v>
      </c>
      <c r="V165" s="107">
        <v>-515</v>
      </c>
      <c r="W165" s="107">
        <v>-515</v>
      </c>
      <c r="X165" s="107">
        <v>-510</v>
      </c>
      <c r="Y165" s="107">
        <v>-510</v>
      </c>
      <c r="Z165" s="107">
        <v>-505</v>
      </c>
      <c r="AA165" s="107">
        <v>-500</v>
      </c>
      <c r="AB165" s="107">
        <v>-495</v>
      </c>
      <c r="AC165" s="107">
        <v>-485</v>
      </c>
      <c r="AD165" s="107">
        <v>-485</v>
      </c>
      <c r="AE165" s="107">
        <v>-480</v>
      </c>
      <c r="AF165" s="107">
        <v>-480</v>
      </c>
      <c r="AG165" s="107">
        <v>-475</v>
      </c>
      <c r="AH165" s="107">
        <v>-475</v>
      </c>
      <c r="AI165" s="107">
        <v>-475</v>
      </c>
      <c r="AJ165" s="107">
        <v>-475</v>
      </c>
      <c r="AK165" s="107">
        <v>-465</v>
      </c>
      <c r="AL165" s="107">
        <v>-465</v>
      </c>
      <c r="AM165" s="107">
        <v>-465</v>
      </c>
      <c r="AN165" s="107">
        <v>-465</v>
      </c>
      <c r="AO165" s="107">
        <v>-465</v>
      </c>
      <c r="AP165" s="107">
        <v>-460</v>
      </c>
      <c r="AQ165" s="107">
        <v>-460</v>
      </c>
      <c r="AR165" s="107">
        <v>-460</v>
      </c>
      <c r="AS165" s="107">
        <v>-460</v>
      </c>
      <c r="AT165" s="107">
        <v>-455</v>
      </c>
      <c r="AU165" s="107">
        <v>-455</v>
      </c>
      <c r="AV165" s="107">
        <v>-450</v>
      </c>
      <c r="AW165" s="107">
        <v>-450</v>
      </c>
      <c r="AX165" s="107">
        <v>-450</v>
      </c>
      <c r="AY165" s="107">
        <v>-450</v>
      </c>
      <c r="AZ165" s="107">
        <v>-445</v>
      </c>
      <c r="BA165" s="107">
        <v>-445</v>
      </c>
      <c r="BB165" s="107">
        <v>-445</v>
      </c>
      <c r="BC165" s="107">
        <v>-440</v>
      </c>
      <c r="BD165" s="107">
        <v>-440</v>
      </c>
      <c r="BE165" s="107">
        <v>-435</v>
      </c>
      <c r="BF165" s="107">
        <v>-435</v>
      </c>
      <c r="BG165" s="107">
        <v>-425</v>
      </c>
      <c r="BH165" s="107">
        <v>-420</v>
      </c>
      <c r="BI165" s="107">
        <v>-415</v>
      </c>
      <c r="BJ165" s="107">
        <v>-410</v>
      </c>
      <c r="BK165" s="107">
        <v>-410</v>
      </c>
      <c r="BL165" s="107">
        <v>-410</v>
      </c>
      <c r="BM165" s="107">
        <v>-400</v>
      </c>
      <c r="BN165" s="107">
        <v>-400</v>
      </c>
      <c r="BO165" s="107">
        <v>-395</v>
      </c>
      <c r="BP165" s="107">
        <v>-395</v>
      </c>
      <c r="BQ165" s="107">
        <v>-390</v>
      </c>
      <c r="BR165" s="107">
        <v>-385</v>
      </c>
      <c r="BS165" s="107">
        <v>-385</v>
      </c>
      <c r="BT165" s="107">
        <v>-375</v>
      </c>
      <c r="BU165" s="107">
        <v>-375</v>
      </c>
      <c r="BV165" s="107">
        <v>-370</v>
      </c>
      <c r="BW165" s="107">
        <v>-370</v>
      </c>
      <c r="BX165" s="107">
        <v>-365</v>
      </c>
      <c r="BY165" s="107">
        <v>-365</v>
      </c>
      <c r="BZ165" s="107">
        <v>-360</v>
      </c>
      <c r="CA165" s="107">
        <v>-360</v>
      </c>
      <c r="CB165" s="107">
        <v>-355</v>
      </c>
      <c r="CC165" s="107">
        <v>-340</v>
      </c>
      <c r="CD165" s="107">
        <v>-340</v>
      </c>
      <c r="CE165" s="107">
        <v>-340</v>
      </c>
      <c r="CF165" s="107">
        <v>-335</v>
      </c>
      <c r="CG165" s="107">
        <v>-330</v>
      </c>
      <c r="CH165" s="107">
        <v>-325</v>
      </c>
      <c r="CI165" s="107">
        <v>-320</v>
      </c>
      <c r="CJ165" s="107">
        <v>-315</v>
      </c>
      <c r="CK165" s="107">
        <v>-310</v>
      </c>
      <c r="CL165" s="107">
        <v>-295</v>
      </c>
      <c r="CM165" s="107">
        <v>-295</v>
      </c>
      <c r="CN165" s="107">
        <v>-285</v>
      </c>
      <c r="CO165" s="107">
        <v>-275</v>
      </c>
      <c r="CP165" s="107">
        <v>-265</v>
      </c>
      <c r="CQ165" s="107">
        <v>-265</v>
      </c>
      <c r="CR165" s="107">
        <v>-260</v>
      </c>
      <c r="CS165" s="107">
        <v>-255</v>
      </c>
      <c r="CT165" s="107">
        <v>-250</v>
      </c>
      <c r="CU165" s="107">
        <v>-245</v>
      </c>
      <c r="CV165" s="107">
        <v>-245</v>
      </c>
      <c r="CW165" s="107">
        <v>-240</v>
      </c>
      <c r="CX165" s="107">
        <v>-233</v>
      </c>
      <c r="CY165" s="107">
        <v>-230</v>
      </c>
      <c r="CZ165" s="107">
        <v>-230</v>
      </c>
      <c r="DA165" s="107">
        <v>-230</v>
      </c>
      <c r="DB165" s="107">
        <v>-225</v>
      </c>
      <c r="DC165" s="107">
        <v>-210</v>
      </c>
      <c r="DD165" s="107">
        <v>-210</v>
      </c>
      <c r="DE165" s="107">
        <v>-210</v>
      </c>
      <c r="DF165" s="107">
        <v>-200</v>
      </c>
      <c r="DG165" s="107">
        <v>-195</v>
      </c>
      <c r="DH165" s="107">
        <v>-195</v>
      </c>
      <c r="DI165" s="107">
        <v>-195</v>
      </c>
      <c r="DJ165" s="107">
        <v>-190</v>
      </c>
      <c r="DK165" s="107">
        <v>-180</v>
      </c>
      <c r="DL165" s="107">
        <v>-180</v>
      </c>
      <c r="DM165" s="107">
        <v>-180</v>
      </c>
      <c r="DN165" s="107">
        <v>-180</v>
      </c>
      <c r="DO165" s="107">
        <v>-175</v>
      </c>
      <c r="DP165" s="107">
        <v>-170</v>
      </c>
      <c r="DQ165" s="107">
        <v>-170</v>
      </c>
      <c r="DR165" s="107">
        <v>-170</v>
      </c>
      <c r="DS165" s="107">
        <v>-165</v>
      </c>
      <c r="DT165" s="107">
        <v>-160</v>
      </c>
      <c r="DU165" s="107">
        <v>-160</v>
      </c>
      <c r="DV165" s="107">
        <v>-155</v>
      </c>
      <c r="DW165" s="107">
        <v>-155</v>
      </c>
      <c r="DX165" s="107">
        <v>-150</v>
      </c>
      <c r="DY165" s="107">
        <v>-150</v>
      </c>
      <c r="DZ165" s="107">
        <v>-140</v>
      </c>
      <c r="EA165" s="107">
        <v>-140</v>
      </c>
      <c r="EB165" s="107">
        <v>-135</v>
      </c>
      <c r="EC165" s="107">
        <v>-130</v>
      </c>
      <c r="ED165" s="107">
        <v>-125</v>
      </c>
      <c r="EE165" s="107">
        <v>-120</v>
      </c>
      <c r="EF165" s="107">
        <v>-120</v>
      </c>
      <c r="EG165" s="107">
        <v>-120</v>
      </c>
      <c r="EH165" s="107">
        <v>-120</v>
      </c>
      <c r="EI165" s="107">
        <v>-115</v>
      </c>
      <c r="EJ165" s="107">
        <v>-105</v>
      </c>
      <c r="EK165" s="107">
        <v>-105</v>
      </c>
      <c r="EL165" s="107">
        <v>-105</v>
      </c>
      <c r="EM165" s="107">
        <v>-100</v>
      </c>
      <c r="EN165" s="107">
        <v>-100</v>
      </c>
      <c r="EO165" s="107">
        <v>-98</v>
      </c>
      <c r="EP165" s="107">
        <v>-95</v>
      </c>
      <c r="EQ165" s="107">
        <v>-90</v>
      </c>
      <c r="ER165" s="107">
        <v>-90</v>
      </c>
      <c r="ES165" s="107">
        <v>-85</v>
      </c>
      <c r="ET165" s="107">
        <v>-85</v>
      </c>
      <c r="EU165" s="107">
        <v>-80</v>
      </c>
      <c r="EV165" s="107">
        <v>-78</v>
      </c>
      <c r="EW165" s="107">
        <v>-70</v>
      </c>
      <c r="EX165" s="107">
        <v>-70</v>
      </c>
      <c r="EY165" s="107">
        <v>-65</v>
      </c>
      <c r="EZ165" s="107">
        <v>-65</v>
      </c>
      <c r="FA165" s="107">
        <v>-60</v>
      </c>
      <c r="FB165" s="107">
        <v>-40</v>
      </c>
      <c r="FC165" s="107">
        <v>-35</v>
      </c>
      <c r="FD165" s="107">
        <v>-30</v>
      </c>
      <c r="FE165" s="107">
        <v>-20</v>
      </c>
      <c r="FF165" s="107">
        <v>-14</v>
      </c>
      <c r="FG165" s="107">
        <v>-10</v>
      </c>
      <c r="FH165" s="107">
        <v>-5</v>
      </c>
      <c r="FI165" s="106">
        <v>0</v>
      </c>
      <c r="FJ165" s="107">
        <v>30</v>
      </c>
      <c r="FK165" s="107">
        <v>40</v>
      </c>
      <c r="FL165" s="107">
        <v>59</v>
      </c>
      <c r="FM165" s="107">
        <v>75</v>
      </c>
      <c r="FN165" s="107">
        <v>89</v>
      </c>
      <c r="FO165" s="107">
        <v>95</v>
      </c>
      <c r="FP165" s="103">
        <v>180</v>
      </c>
    </row>
    <row r="166" spans="1:172">
      <c r="A166" s="104">
        <v>165</v>
      </c>
      <c r="B166" s="107">
        <v>-1009</v>
      </c>
      <c r="C166" s="107">
        <v>-948</v>
      </c>
      <c r="D166" s="107">
        <v>-730</v>
      </c>
      <c r="E166" s="107">
        <v>-729</v>
      </c>
      <c r="F166" s="107">
        <v>-728</v>
      </c>
      <c r="G166" s="107">
        <v>-710</v>
      </c>
      <c r="H166" s="107">
        <v>-630</v>
      </c>
      <c r="I166" s="107">
        <v>-623</v>
      </c>
      <c r="J166" s="107">
        <v>-605</v>
      </c>
      <c r="K166" s="107">
        <v>-605</v>
      </c>
      <c r="L166" s="107">
        <v>-600</v>
      </c>
      <c r="M166" s="107">
        <v>-600</v>
      </c>
      <c r="N166" s="107">
        <v>-590</v>
      </c>
      <c r="O166" s="107">
        <v>-585</v>
      </c>
      <c r="P166" s="107">
        <v>-580</v>
      </c>
      <c r="Q166" s="107">
        <v>-575</v>
      </c>
      <c r="R166" s="107">
        <v>-565</v>
      </c>
      <c r="S166" s="107">
        <v>-560</v>
      </c>
      <c r="T166" s="107">
        <v>-550</v>
      </c>
      <c r="U166" s="107">
        <v>-550</v>
      </c>
      <c r="V166" s="107">
        <v>-545</v>
      </c>
      <c r="W166" s="107">
        <v>-545</v>
      </c>
      <c r="X166" s="107">
        <v>-540</v>
      </c>
      <c r="Y166" s="107">
        <v>-540</v>
      </c>
      <c r="Z166" s="107">
        <v>-535</v>
      </c>
      <c r="AA166" s="107">
        <v>-530</v>
      </c>
      <c r="AB166" s="107">
        <v>-525</v>
      </c>
      <c r="AC166" s="107">
        <v>-515</v>
      </c>
      <c r="AD166" s="107">
        <v>-515</v>
      </c>
      <c r="AE166" s="107">
        <v>-510</v>
      </c>
      <c r="AF166" s="107">
        <v>-510</v>
      </c>
      <c r="AG166" s="107">
        <v>-505</v>
      </c>
      <c r="AH166" s="107">
        <v>-505</v>
      </c>
      <c r="AI166" s="107">
        <v>-505</v>
      </c>
      <c r="AJ166" s="107">
        <v>-505</v>
      </c>
      <c r="AK166" s="107">
        <v>-495</v>
      </c>
      <c r="AL166" s="107">
        <v>-495</v>
      </c>
      <c r="AM166" s="107">
        <v>-495</v>
      </c>
      <c r="AN166" s="107">
        <v>-495</v>
      </c>
      <c r="AO166" s="107">
        <v>-495</v>
      </c>
      <c r="AP166" s="107">
        <v>-490</v>
      </c>
      <c r="AQ166" s="107">
        <v>-490</v>
      </c>
      <c r="AR166" s="107">
        <v>-490</v>
      </c>
      <c r="AS166" s="107">
        <v>-490</v>
      </c>
      <c r="AT166" s="107">
        <v>-485</v>
      </c>
      <c r="AU166" s="107">
        <v>-485</v>
      </c>
      <c r="AV166" s="107">
        <v>-480</v>
      </c>
      <c r="AW166" s="107">
        <v>-480</v>
      </c>
      <c r="AX166" s="107">
        <v>-480</v>
      </c>
      <c r="AY166" s="107">
        <v>-480</v>
      </c>
      <c r="AZ166" s="107">
        <v>-475</v>
      </c>
      <c r="BA166" s="107">
        <v>-475</v>
      </c>
      <c r="BB166" s="107">
        <v>-475</v>
      </c>
      <c r="BC166" s="107">
        <v>-470</v>
      </c>
      <c r="BD166" s="107">
        <v>-470</v>
      </c>
      <c r="BE166" s="107">
        <v>-465</v>
      </c>
      <c r="BF166" s="107">
        <v>-465</v>
      </c>
      <c r="BG166" s="107">
        <v>-455</v>
      </c>
      <c r="BH166" s="107">
        <v>-450</v>
      </c>
      <c r="BI166" s="107">
        <v>-445</v>
      </c>
      <c r="BJ166" s="107">
        <v>-440</v>
      </c>
      <c r="BK166" s="107">
        <v>-440</v>
      </c>
      <c r="BL166" s="107">
        <v>-440</v>
      </c>
      <c r="BM166" s="107">
        <v>-430</v>
      </c>
      <c r="BN166" s="107">
        <v>-430</v>
      </c>
      <c r="BO166" s="107">
        <v>-425</v>
      </c>
      <c r="BP166" s="107">
        <v>-425</v>
      </c>
      <c r="BQ166" s="107">
        <v>-420</v>
      </c>
      <c r="BR166" s="107">
        <v>-415</v>
      </c>
      <c r="BS166" s="107">
        <v>-415</v>
      </c>
      <c r="BT166" s="107">
        <v>-405</v>
      </c>
      <c r="BU166" s="107">
        <v>-405</v>
      </c>
      <c r="BV166" s="107">
        <v>-400</v>
      </c>
      <c r="BW166" s="107">
        <v>-400</v>
      </c>
      <c r="BX166" s="107">
        <v>-395</v>
      </c>
      <c r="BY166" s="107">
        <v>-395</v>
      </c>
      <c r="BZ166" s="107">
        <v>-390</v>
      </c>
      <c r="CA166" s="107">
        <v>-390</v>
      </c>
      <c r="CB166" s="107">
        <v>-385</v>
      </c>
      <c r="CC166" s="107">
        <v>-370</v>
      </c>
      <c r="CD166" s="107">
        <v>-370</v>
      </c>
      <c r="CE166" s="107">
        <v>-370</v>
      </c>
      <c r="CF166" s="107">
        <v>-365</v>
      </c>
      <c r="CG166" s="107">
        <v>-360</v>
      </c>
      <c r="CH166" s="107">
        <v>-355</v>
      </c>
      <c r="CI166" s="107">
        <v>-350</v>
      </c>
      <c r="CJ166" s="107">
        <v>-345</v>
      </c>
      <c r="CK166" s="107">
        <v>-340</v>
      </c>
      <c r="CL166" s="107">
        <v>-325</v>
      </c>
      <c r="CM166" s="107">
        <v>-325</v>
      </c>
      <c r="CN166" s="107">
        <v>-315</v>
      </c>
      <c r="CO166" s="107">
        <v>-305</v>
      </c>
      <c r="CP166" s="107">
        <v>-295</v>
      </c>
      <c r="CQ166" s="107">
        <v>-295</v>
      </c>
      <c r="CR166" s="107">
        <v>-290</v>
      </c>
      <c r="CS166" s="107">
        <v>-285</v>
      </c>
      <c r="CT166" s="107">
        <v>-280</v>
      </c>
      <c r="CU166" s="107">
        <v>-275</v>
      </c>
      <c r="CV166" s="107">
        <v>-275</v>
      </c>
      <c r="CW166" s="107">
        <v>-270</v>
      </c>
      <c r="CX166" s="107">
        <v>-263</v>
      </c>
      <c r="CY166" s="107">
        <v>-260</v>
      </c>
      <c r="CZ166" s="107">
        <v>-260</v>
      </c>
      <c r="DA166" s="107">
        <v>-260</v>
      </c>
      <c r="DB166" s="107">
        <v>-255</v>
      </c>
      <c r="DC166" s="107">
        <v>-240</v>
      </c>
      <c r="DD166" s="107">
        <v>-240</v>
      </c>
      <c r="DE166" s="107">
        <v>-240</v>
      </c>
      <c r="DF166" s="107">
        <v>-230</v>
      </c>
      <c r="DG166" s="107">
        <v>-225</v>
      </c>
      <c r="DH166" s="107">
        <v>-225</v>
      </c>
      <c r="DI166" s="107">
        <v>-225</v>
      </c>
      <c r="DJ166" s="107">
        <v>-220</v>
      </c>
      <c r="DK166" s="107">
        <v>-210</v>
      </c>
      <c r="DL166" s="107">
        <v>-210</v>
      </c>
      <c r="DM166" s="107">
        <v>-210</v>
      </c>
      <c r="DN166" s="107">
        <v>-210</v>
      </c>
      <c r="DO166" s="107">
        <v>-205</v>
      </c>
      <c r="DP166" s="107">
        <v>-200</v>
      </c>
      <c r="DQ166" s="107">
        <v>-200</v>
      </c>
      <c r="DR166" s="107">
        <v>-200</v>
      </c>
      <c r="DS166" s="107">
        <v>-195</v>
      </c>
      <c r="DT166" s="107">
        <v>-190</v>
      </c>
      <c r="DU166" s="107">
        <v>-190</v>
      </c>
      <c r="DV166" s="107">
        <v>-185</v>
      </c>
      <c r="DW166" s="107">
        <v>-185</v>
      </c>
      <c r="DX166" s="107">
        <v>-180</v>
      </c>
      <c r="DY166" s="107">
        <v>-180</v>
      </c>
      <c r="DZ166" s="107">
        <v>-170</v>
      </c>
      <c r="EA166" s="107">
        <v>-170</v>
      </c>
      <c r="EB166" s="107">
        <v>-165</v>
      </c>
      <c r="EC166" s="107">
        <v>-160</v>
      </c>
      <c r="ED166" s="107">
        <v>-155</v>
      </c>
      <c r="EE166" s="107">
        <v>-150</v>
      </c>
      <c r="EF166" s="107">
        <v>-150</v>
      </c>
      <c r="EG166" s="107">
        <v>-150</v>
      </c>
      <c r="EH166" s="107">
        <v>-150</v>
      </c>
      <c r="EI166" s="107">
        <v>-145</v>
      </c>
      <c r="EJ166" s="107">
        <v>-135</v>
      </c>
      <c r="EK166" s="107">
        <v>-135</v>
      </c>
      <c r="EL166" s="107">
        <v>-135</v>
      </c>
      <c r="EM166" s="107">
        <v>-130</v>
      </c>
      <c r="EN166" s="107">
        <v>-130</v>
      </c>
      <c r="EO166" s="107">
        <v>-128</v>
      </c>
      <c r="EP166" s="107">
        <v>-125</v>
      </c>
      <c r="EQ166" s="107">
        <v>-120</v>
      </c>
      <c r="ER166" s="107">
        <v>-120</v>
      </c>
      <c r="ES166" s="107">
        <v>-115</v>
      </c>
      <c r="ET166" s="107">
        <v>-115</v>
      </c>
      <c r="EU166" s="107">
        <v>-110</v>
      </c>
      <c r="EV166" s="107">
        <v>-108</v>
      </c>
      <c r="EW166" s="107">
        <v>-100</v>
      </c>
      <c r="EX166" s="107">
        <v>-100</v>
      </c>
      <c r="EY166" s="107">
        <v>-95</v>
      </c>
      <c r="EZ166" s="107">
        <v>-95</v>
      </c>
      <c r="FA166" s="107">
        <v>-90</v>
      </c>
      <c r="FB166" s="107">
        <v>-70</v>
      </c>
      <c r="FC166" s="107">
        <v>-65</v>
      </c>
      <c r="FD166" s="107">
        <v>-60</v>
      </c>
      <c r="FE166" s="107">
        <v>-50</v>
      </c>
      <c r="FF166" s="107">
        <v>-44</v>
      </c>
      <c r="FG166" s="107">
        <v>-40</v>
      </c>
      <c r="FH166" s="107">
        <v>-35</v>
      </c>
      <c r="FI166" s="107">
        <v>-30</v>
      </c>
      <c r="FJ166" s="106">
        <v>0</v>
      </c>
      <c r="FK166" s="107">
        <v>10</v>
      </c>
      <c r="FL166" s="107">
        <v>29</v>
      </c>
      <c r="FM166" s="107">
        <v>45</v>
      </c>
      <c r="FN166" s="107">
        <v>59</v>
      </c>
      <c r="FO166" s="107">
        <v>65</v>
      </c>
      <c r="FP166" s="103">
        <v>150</v>
      </c>
    </row>
    <row r="167" spans="1:172">
      <c r="A167" s="104">
        <v>166</v>
      </c>
      <c r="B167" s="107">
        <v>-1019</v>
      </c>
      <c r="C167" s="107">
        <v>-958</v>
      </c>
      <c r="D167" s="107">
        <v>-740</v>
      </c>
      <c r="E167" s="107">
        <v>-739</v>
      </c>
      <c r="F167" s="107">
        <v>-738</v>
      </c>
      <c r="G167" s="107">
        <v>-720</v>
      </c>
      <c r="H167" s="107">
        <v>-640</v>
      </c>
      <c r="I167" s="107">
        <v>-633</v>
      </c>
      <c r="J167" s="107">
        <v>-615</v>
      </c>
      <c r="K167" s="107">
        <v>-615</v>
      </c>
      <c r="L167" s="107">
        <v>-610</v>
      </c>
      <c r="M167" s="107">
        <v>-610</v>
      </c>
      <c r="N167" s="107">
        <v>-600</v>
      </c>
      <c r="O167" s="107">
        <v>-595</v>
      </c>
      <c r="P167" s="107">
        <v>-590</v>
      </c>
      <c r="Q167" s="107">
        <v>-585</v>
      </c>
      <c r="R167" s="107">
        <v>-575</v>
      </c>
      <c r="S167" s="107">
        <v>-570</v>
      </c>
      <c r="T167" s="107">
        <v>-560</v>
      </c>
      <c r="U167" s="107">
        <v>-560</v>
      </c>
      <c r="V167" s="107">
        <v>-555</v>
      </c>
      <c r="W167" s="107">
        <v>-555</v>
      </c>
      <c r="X167" s="107">
        <v>-550</v>
      </c>
      <c r="Y167" s="107">
        <v>-550</v>
      </c>
      <c r="Z167" s="107">
        <v>-545</v>
      </c>
      <c r="AA167" s="107">
        <v>-540</v>
      </c>
      <c r="AB167" s="107">
        <v>-535</v>
      </c>
      <c r="AC167" s="107">
        <v>-525</v>
      </c>
      <c r="AD167" s="107">
        <v>-525</v>
      </c>
      <c r="AE167" s="107">
        <v>-520</v>
      </c>
      <c r="AF167" s="107">
        <v>-520</v>
      </c>
      <c r="AG167" s="107">
        <v>-515</v>
      </c>
      <c r="AH167" s="107">
        <v>-515</v>
      </c>
      <c r="AI167" s="107">
        <v>-515</v>
      </c>
      <c r="AJ167" s="107">
        <v>-515</v>
      </c>
      <c r="AK167" s="107">
        <v>-505</v>
      </c>
      <c r="AL167" s="107">
        <v>-505</v>
      </c>
      <c r="AM167" s="107">
        <v>-505</v>
      </c>
      <c r="AN167" s="107">
        <v>-505</v>
      </c>
      <c r="AO167" s="107">
        <v>-505</v>
      </c>
      <c r="AP167" s="107">
        <v>-500</v>
      </c>
      <c r="AQ167" s="107">
        <v>-500</v>
      </c>
      <c r="AR167" s="107">
        <v>-500</v>
      </c>
      <c r="AS167" s="107">
        <v>-500</v>
      </c>
      <c r="AT167" s="107">
        <v>-495</v>
      </c>
      <c r="AU167" s="107">
        <v>-495</v>
      </c>
      <c r="AV167" s="107">
        <v>-490</v>
      </c>
      <c r="AW167" s="107">
        <v>-490</v>
      </c>
      <c r="AX167" s="107">
        <v>-490</v>
      </c>
      <c r="AY167" s="107">
        <v>-490</v>
      </c>
      <c r="AZ167" s="107">
        <v>-485</v>
      </c>
      <c r="BA167" s="107">
        <v>-485</v>
      </c>
      <c r="BB167" s="107">
        <v>-485</v>
      </c>
      <c r="BC167" s="107">
        <v>-480</v>
      </c>
      <c r="BD167" s="107">
        <v>-480</v>
      </c>
      <c r="BE167" s="107">
        <v>-475</v>
      </c>
      <c r="BF167" s="107">
        <v>-475</v>
      </c>
      <c r="BG167" s="107">
        <v>-465</v>
      </c>
      <c r="BH167" s="107">
        <v>-460</v>
      </c>
      <c r="BI167" s="107">
        <v>-455</v>
      </c>
      <c r="BJ167" s="107">
        <v>-450</v>
      </c>
      <c r="BK167" s="107">
        <v>-450</v>
      </c>
      <c r="BL167" s="107">
        <v>-450</v>
      </c>
      <c r="BM167" s="107">
        <v>-440</v>
      </c>
      <c r="BN167" s="107">
        <v>-440</v>
      </c>
      <c r="BO167" s="107">
        <v>-435</v>
      </c>
      <c r="BP167" s="107">
        <v>-435</v>
      </c>
      <c r="BQ167" s="107">
        <v>-430</v>
      </c>
      <c r="BR167" s="107">
        <v>-425</v>
      </c>
      <c r="BS167" s="107">
        <v>-425</v>
      </c>
      <c r="BT167" s="107">
        <v>-415</v>
      </c>
      <c r="BU167" s="107">
        <v>-415</v>
      </c>
      <c r="BV167" s="107">
        <v>-410</v>
      </c>
      <c r="BW167" s="107">
        <v>-410</v>
      </c>
      <c r="BX167" s="107">
        <v>-405</v>
      </c>
      <c r="BY167" s="107">
        <v>-405</v>
      </c>
      <c r="BZ167" s="107">
        <v>-400</v>
      </c>
      <c r="CA167" s="107">
        <v>-400</v>
      </c>
      <c r="CB167" s="107">
        <v>-395</v>
      </c>
      <c r="CC167" s="107">
        <v>-380</v>
      </c>
      <c r="CD167" s="107">
        <v>-380</v>
      </c>
      <c r="CE167" s="107">
        <v>-380</v>
      </c>
      <c r="CF167" s="107">
        <v>-375</v>
      </c>
      <c r="CG167" s="107">
        <v>-370</v>
      </c>
      <c r="CH167" s="107">
        <v>-365</v>
      </c>
      <c r="CI167" s="107">
        <v>-360</v>
      </c>
      <c r="CJ167" s="107">
        <v>-355</v>
      </c>
      <c r="CK167" s="107">
        <v>-350</v>
      </c>
      <c r="CL167" s="107">
        <v>-335</v>
      </c>
      <c r="CM167" s="107">
        <v>-335</v>
      </c>
      <c r="CN167" s="107">
        <v>-325</v>
      </c>
      <c r="CO167" s="107">
        <v>-315</v>
      </c>
      <c r="CP167" s="107">
        <v>-305</v>
      </c>
      <c r="CQ167" s="107">
        <v>-305</v>
      </c>
      <c r="CR167" s="107">
        <v>-300</v>
      </c>
      <c r="CS167" s="107">
        <v>-295</v>
      </c>
      <c r="CT167" s="107">
        <v>-290</v>
      </c>
      <c r="CU167" s="107">
        <v>-285</v>
      </c>
      <c r="CV167" s="107">
        <v>-285</v>
      </c>
      <c r="CW167" s="107">
        <v>-280</v>
      </c>
      <c r="CX167" s="107">
        <v>-273</v>
      </c>
      <c r="CY167" s="107">
        <v>-270</v>
      </c>
      <c r="CZ167" s="107">
        <v>-270</v>
      </c>
      <c r="DA167" s="107">
        <v>-270</v>
      </c>
      <c r="DB167" s="107">
        <v>-265</v>
      </c>
      <c r="DC167" s="107">
        <v>-250</v>
      </c>
      <c r="DD167" s="107">
        <v>-250</v>
      </c>
      <c r="DE167" s="107">
        <v>-250</v>
      </c>
      <c r="DF167" s="107">
        <v>-240</v>
      </c>
      <c r="DG167" s="107">
        <v>-235</v>
      </c>
      <c r="DH167" s="107">
        <v>-235</v>
      </c>
      <c r="DI167" s="107">
        <v>-235</v>
      </c>
      <c r="DJ167" s="107">
        <v>-230</v>
      </c>
      <c r="DK167" s="107">
        <v>-220</v>
      </c>
      <c r="DL167" s="107">
        <v>-220</v>
      </c>
      <c r="DM167" s="107">
        <v>-220</v>
      </c>
      <c r="DN167" s="107">
        <v>-220</v>
      </c>
      <c r="DO167" s="107">
        <v>-215</v>
      </c>
      <c r="DP167" s="107">
        <v>-210</v>
      </c>
      <c r="DQ167" s="107">
        <v>-210</v>
      </c>
      <c r="DR167" s="107">
        <v>-210</v>
      </c>
      <c r="DS167" s="107">
        <v>-205</v>
      </c>
      <c r="DT167" s="107">
        <v>-200</v>
      </c>
      <c r="DU167" s="107">
        <v>-200</v>
      </c>
      <c r="DV167" s="107">
        <v>-195</v>
      </c>
      <c r="DW167" s="107">
        <v>-195</v>
      </c>
      <c r="DX167" s="107">
        <v>-190</v>
      </c>
      <c r="DY167" s="107">
        <v>-190</v>
      </c>
      <c r="DZ167" s="107">
        <v>-180</v>
      </c>
      <c r="EA167" s="107">
        <v>-180</v>
      </c>
      <c r="EB167" s="107">
        <v>-175</v>
      </c>
      <c r="EC167" s="107">
        <v>-170</v>
      </c>
      <c r="ED167" s="107">
        <v>-165</v>
      </c>
      <c r="EE167" s="107">
        <v>-160</v>
      </c>
      <c r="EF167" s="107">
        <v>-160</v>
      </c>
      <c r="EG167" s="107">
        <v>-160</v>
      </c>
      <c r="EH167" s="107">
        <v>-160</v>
      </c>
      <c r="EI167" s="107">
        <v>-155</v>
      </c>
      <c r="EJ167" s="107">
        <v>-145</v>
      </c>
      <c r="EK167" s="107">
        <v>-145</v>
      </c>
      <c r="EL167" s="107">
        <v>-145</v>
      </c>
      <c r="EM167" s="107">
        <v>-140</v>
      </c>
      <c r="EN167" s="107">
        <v>-140</v>
      </c>
      <c r="EO167" s="107">
        <v>-138</v>
      </c>
      <c r="EP167" s="107">
        <v>-135</v>
      </c>
      <c r="EQ167" s="107">
        <v>-130</v>
      </c>
      <c r="ER167" s="107">
        <v>-130</v>
      </c>
      <c r="ES167" s="107">
        <v>-125</v>
      </c>
      <c r="ET167" s="107">
        <v>-125</v>
      </c>
      <c r="EU167" s="107">
        <v>-120</v>
      </c>
      <c r="EV167" s="107">
        <v>-118</v>
      </c>
      <c r="EW167" s="107">
        <v>-110</v>
      </c>
      <c r="EX167" s="107">
        <v>-110</v>
      </c>
      <c r="EY167" s="107">
        <v>-105</v>
      </c>
      <c r="EZ167" s="107">
        <v>-105</v>
      </c>
      <c r="FA167" s="107">
        <v>-100</v>
      </c>
      <c r="FB167" s="107">
        <v>-80</v>
      </c>
      <c r="FC167" s="107">
        <v>-75</v>
      </c>
      <c r="FD167" s="107">
        <v>-70</v>
      </c>
      <c r="FE167" s="107">
        <v>-60</v>
      </c>
      <c r="FF167" s="107">
        <v>-54</v>
      </c>
      <c r="FG167" s="107">
        <v>-50</v>
      </c>
      <c r="FH167" s="107">
        <v>-45</v>
      </c>
      <c r="FI167" s="107">
        <v>-40</v>
      </c>
      <c r="FJ167" s="107">
        <v>-10</v>
      </c>
      <c r="FK167" s="106">
        <v>0</v>
      </c>
      <c r="FL167" s="107">
        <v>19</v>
      </c>
      <c r="FM167" s="107">
        <v>35</v>
      </c>
      <c r="FN167" s="107">
        <v>49</v>
      </c>
      <c r="FO167" s="107">
        <v>55</v>
      </c>
      <c r="FP167" s="103">
        <v>140</v>
      </c>
    </row>
    <row r="168" spans="1:172">
      <c r="A168" s="104">
        <v>167</v>
      </c>
      <c r="B168" s="107">
        <v>-1038</v>
      </c>
      <c r="C168" s="107">
        <v>-977</v>
      </c>
      <c r="D168" s="107">
        <v>-759</v>
      </c>
      <c r="E168" s="107">
        <v>-758</v>
      </c>
      <c r="F168" s="107">
        <v>-757</v>
      </c>
      <c r="G168" s="107">
        <v>-739</v>
      </c>
      <c r="H168" s="107">
        <v>-659</v>
      </c>
      <c r="I168" s="107">
        <v>-652</v>
      </c>
      <c r="J168" s="107">
        <v>-634</v>
      </c>
      <c r="K168" s="107">
        <v>-634</v>
      </c>
      <c r="L168" s="107">
        <v>-629</v>
      </c>
      <c r="M168" s="107">
        <v>-629</v>
      </c>
      <c r="N168" s="107">
        <v>-619</v>
      </c>
      <c r="O168" s="107">
        <v>-614</v>
      </c>
      <c r="P168" s="107">
        <v>-609</v>
      </c>
      <c r="Q168" s="107">
        <v>-604</v>
      </c>
      <c r="R168" s="107">
        <v>-594</v>
      </c>
      <c r="S168" s="107">
        <v>-589</v>
      </c>
      <c r="T168" s="107">
        <v>-579</v>
      </c>
      <c r="U168" s="107">
        <v>-579</v>
      </c>
      <c r="V168" s="107">
        <v>-574</v>
      </c>
      <c r="W168" s="107">
        <v>-574</v>
      </c>
      <c r="X168" s="107">
        <v>-569</v>
      </c>
      <c r="Y168" s="107">
        <v>-569</v>
      </c>
      <c r="Z168" s="107">
        <v>-564</v>
      </c>
      <c r="AA168" s="107">
        <v>-559</v>
      </c>
      <c r="AB168" s="107">
        <v>-554</v>
      </c>
      <c r="AC168" s="107">
        <v>-544</v>
      </c>
      <c r="AD168" s="107">
        <v>-544</v>
      </c>
      <c r="AE168" s="107">
        <v>-539</v>
      </c>
      <c r="AF168" s="107">
        <v>-539</v>
      </c>
      <c r="AG168" s="107">
        <v>-534</v>
      </c>
      <c r="AH168" s="107">
        <v>-534</v>
      </c>
      <c r="AI168" s="107">
        <v>-534</v>
      </c>
      <c r="AJ168" s="107">
        <v>-534</v>
      </c>
      <c r="AK168" s="107">
        <v>-524</v>
      </c>
      <c r="AL168" s="107">
        <v>-524</v>
      </c>
      <c r="AM168" s="107">
        <v>-524</v>
      </c>
      <c r="AN168" s="107">
        <v>-524</v>
      </c>
      <c r="AO168" s="107">
        <v>-524</v>
      </c>
      <c r="AP168" s="107">
        <v>-519</v>
      </c>
      <c r="AQ168" s="107">
        <v>-519</v>
      </c>
      <c r="AR168" s="107">
        <v>-519</v>
      </c>
      <c r="AS168" s="107">
        <v>-519</v>
      </c>
      <c r="AT168" s="107">
        <v>-514</v>
      </c>
      <c r="AU168" s="107">
        <v>-514</v>
      </c>
      <c r="AV168" s="107">
        <v>-509</v>
      </c>
      <c r="AW168" s="107">
        <v>-509</v>
      </c>
      <c r="AX168" s="107">
        <v>-509</v>
      </c>
      <c r="AY168" s="107">
        <v>-509</v>
      </c>
      <c r="AZ168" s="107">
        <v>-504</v>
      </c>
      <c r="BA168" s="107">
        <v>-504</v>
      </c>
      <c r="BB168" s="107">
        <v>-504</v>
      </c>
      <c r="BC168" s="107">
        <v>-499</v>
      </c>
      <c r="BD168" s="107">
        <v>-499</v>
      </c>
      <c r="BE168" s="107">
        <v>-494</v>
      </c>
      <c r="BF168" s="107">
        <v>-494</v>
      </c>
      <c r="BG168" s="107">
        <v>-484</v>
      </c>
      <c r="BH168" s="107">
        <v>-479</v>
      </c>
      <c r="BI168" s="107">
        <v>-474</v>
      </c>
      <c r="BJ168" s="107">
        <v>-469</v>
      </c>
      <c r="BK168" s="107">
        <v>-469</v>
      </c>
      <c r="BL168" s="107">
        <v>-469</v>
      </c>
      <c r="BM168" s="107">
        <v>-459</v>
      </c>
      <c r="BN168" s="107">
        <v>-459</v>
      </c>
      <c r="BO168" s="107">
        <v>-454</v>
      </c>
      <c r="BP168" s="107">
        <v>-454</v>
      </c>
      <c r="BQ168" s="107">
        <v>-449</v>
      </c>
      <c r="BR168" s="107">
        <v>-444</v>
      </c>
      <c r="BS168" s="107">
        <v>-444</v>
      </c>
      <c r="BT168" s="107">
        <v>-434</v>
      </c>
      <c r="BU168" s="107">
        <v>-434</v>
      </c>
      <c r="BV168" s="107">
        <v>-429</v>
      </c>
      <c r="BW168" s="107">
        <v>-429</v>
      </c>
      <c r="BX168" s="107">
        <v>-424</v>
      </c>
      <c r="BY168" s="107">
        <v>-424</v>
      </c>
      <c r="BZ168" s="107">
        <v>-419</v>
      </c>
      <c r="CA168" s="107">
        <v>-419</v>
      </c>
      <c r="CB168" s="107">
        <v>-414</v>
      </c>
      <c r="CC168" s="107">
        <v>-399</v>
      </c>
      <c r="CD168" s="107">
        <v>-399</v>
      </c>
      <c r="CE168" s="107">
        <v>-399</v>
      </c>
      <c r="CF168" s="107">
        <v>-394</v>
      </c>
      <c r="CG168" s="107">
        <v>-389</v>
      </c>
      <c r="CH168" s="107">
        <v>-384</v>
      </c>
      <c r="CI168" s="107">
        <v>-379</v>
      </c>
      <c r="CJ168" s="107">
        <v>-374</v>
      </c>
      <c r="CK168" s="107">
        <v>-369</v>
      </c>
      <c r="CL168" s="107">
        <v>-354</v>
      </c>
      <c r="CM168" s="107">
        <v>-354</v>
      </c>
      <c r="CN168" s="107">
        <v>-344</v>
      </c>
      <c r="CO168" s="107">
        <v>-334</v>
      </c>
      <c r="CP168" s="107">
        <v>-324</v>
      </c>
      <c r="CQ168" s="107">
        <v>-324</v>
      </c>
      <c r="CR168" s="107">
        <v>-319</v>
      </c>
      <c r="CS168" s="107">
        <v>-314</v>
      </c>
      <c r="CT168" s="107">
        <v>-309</v>
      </c>
      <c r="CU168" s="107">
        <v>-304</v>
      </c>
      <c r="CV168" s="107">
        <v>-304</v>
      </c>
      <c r="CW168" s="107">
        <v>-299</v>
      </c>
      <c r="CX168" s="107">
        <v>-292</v>
      </c>
      <c r="CY168" s="107">
        <v>-289</v>
      </c>
      <c r="CZ168" s="107">
        <v>-289</v>
      </c>
      <c r="DA168" s="107">
        <v>-289</v>
      </c>
      <c r="DB168" s="107">
        <v>-284</v>
      </c>
      <c r="DC168" s="107">
        <v>-269</v>
      </c>
      <c r="DD168" s="107">
        <v>-269</v>
      </c>
      <c r="DE168" s="107">
        <v>-269</v>
      </c>
      <c r="DF168" s="107">
        <v>-259</v>
      </c>
      <c r="DG168" s="107">
        <v>-254</v>
      </c>
      <c r="DH168" s="107">
        <v>-254</v>
      </c>
      <c r="DI168" s="107">
        <v>-254</v>
      </c>
      <c r="DJ168" s="107">
        <v>-249</v>
      </c>
      <c r="DK168" s="107">
        <v>-239</v>
      </c>
      <c r="DL168" s="107">
        <v>-239</v>
      </c>
      <c r="DM168" s="107">
        <v>-239</v>
      </c>
      <c r="DN168" s="107">
        <v>-239</v>
      </c>
      <c r="DO168" s="107">
        <v>-234</v>
      </c>
      <c r="DP168" s="107">
        <v>-229</v>
      </c>
      <c r="DQ168" s="107">
        <v>-229</v>
      </c>
      <c r="DR168" s="107">
        <v>-229</v>
      </c>
      <c r="DS168" s="107">
        <v>-224</v>
      </c>
      <c r="DT168" s="107">
        <v>-219</v>
      </c>
      <c r="DU168" s="107">
        <v>-219</v>
      </c>
      <c r="DV168" s="107">
        <v>-214</v>
      </c>
      <c r="DW168" s="107">
        <v>-214</v>
      </c>
      <c r="DX168" s="107">
        <v>-209</v>
      </c>
      <c r="DY168" s="107">
        <v>-209</v>
      </c>
      <c r="DZ168" s="107">
        <v>-199</v>
      </c>
      <c r="EA168" s="107">
        <v>-199</v>
      </c>
      <c r="EB168" s="107">
        <v>-194</v>
      </c>
      <c r="EC168" s="107">
        <v>-189</v>
      </c>
      <c r="ED168" s="107">
        <v>-184</v>
      </c>
      <c r="EE168" s="107">
        <v>-179</v>
      </c>
      <c r="EF168" s="107">
        <v>-179</v>
      </c>
      <c r="EG168" s="107">
        <v>-179</v>
      </c>
      <c r="EH168" s="107">
        <v>-179</v>
      </c>
      <c r="EI168" s="107">
        <v>-174</v>
      </c>
      <c r="EJ168" s="107">
        <v>-164</v>
      </c>
      <c r="EK168" s="107">
        <v>-164</v>
      </c>
      <c r="EL168" s="107">
        <v>-164</v>
      </c>
      <c r="EM168" s="107">
        <v>-159</v>
      </c>
      <c r="EN168" s="107">
        <v>-159</v>
      </c>
      <c r="EO168" s="107">
        <v>-157</v>
      </c>
      <c r="EP168" s="107">
        <v>-154</v>
      </c>
      <c r="EQ168" s="107">
        <v>-149</v>
      </c>
      <c r="ER168" s="107">
        <v>-149</v>
      </c>
      <c r="ES168" s="107">
        <v>-144</v>
      </c>
      <c r="ET168" s="107">
        <v>-144</v>
      </c>
      <c r="EU168" s="107">
        <v>-139</v>
      </c>
      <c r="EV168" s="107">
        <v>-137</v>
      </c>
      <c r="EW168" s="107">
        <v>-129</v>
      </c>
      <c r="EX168" s="107">
        <v>-129</v>
      </c>
      <c r="EY168" s="107">
        <v>-124</v>
      </c>
      <c r="EZ168" s="107">
        <v>-124</v>
      </c>
      <c r="FA168" s="107">
        <v>-119</v>
      </c>
      <c r="FB168" s="107">
        <v>-99</v>
      </c>
      <c r="FC168" s="107">
        <v>-94</v>
      </c>
      <c r="FD168" s="107">
        <v>-89</v>
      </c>
      <c r="FE168" s="107">
        <v>-79</v>
      </c>
      <c r="FF168" s="107">
        <v>-73</v>
      </c>
      <c r="FG168" s="107">
        <v>-69</v>
      </c>
      <c r="FH168" s="107">
        <v>-64</v>
      </c>
      <c r="FI168" s="107">
        <v>-59</v>
      </c>
      <c r="FJ168" s="107">
        <v>-29</v>
      </c>
      <c r="FK168" s="107">
        <v>-19</v>
      </c>
      <c r="FL168" s="106">
        <v>0</v>
      </c>
      <c r="FM168" s="107">
        <v>16</v>
      </c>
      <c r="FN168" s="107">
        <v>30</v>
      </c>
      <c r="FO168" s="107">
        <v>36</v>
      </c>
      <c r="FP168" s="103">
        <v>121</v>
      </c>
    </row>
    <row r="169" spans="1:172">
      <c r="A169" s="104">
        <v>168</v>
      </c>
      <c r="B169" s="107">
        <v>-1054</v>
      </c>
      <c r="C169" s="107">
        <v>-993</v>
      </c>
      <c r="D169" s="107">
        <v>-775</v>
      </c>
      <c r="E169" s="107">
        <v>-774</v>
      </c>
      <c r="F169" s="107">
        <v>-773</v>
      </c>
      <c r="G169" s="107">
        <v>-755</v>
      </c>
      <c r="H169" s="107">
        <v>-675</v>
      </c>
      <c r="I169" s="107">
        <v>-668</v>
      </c>
      <c r="J169" s="107">
        <v>-650</v>
      </c>
      <c r="K169" s="107">
        <v>-650</v>
      </c>
      <c r="L169" s="107">
        <v>-645</v>
      </c>
      <c r="M169" s="107">
        <v>-645</v>
      </c>
      <c r="N169" s="107">
        <v>-635</v>
      </c>
      <c r="O169" s="107">
        <v>-630</v>
      </c>
      <c r="P169" s="107">
        <v>-625</v>
      </c>
      <c r="Q169" s="107">
        <v>-620</v>
      </c>
      <c r="R169" s="107">
        <v>-610</v>
      </c>
      <c r="S169" s="107">
        <v>-605</v>
      </c>
      <c r="T169" s="107">
        <v>-595</v>
      </c>
      <c r="U169" s="107">
        <v>-595</v>
      </c>
      <c r="V169" s="107">
        <v>-590</v>
      </c>
      <c r="W169" s="107">
        <v>-590</v>
      </c>
      <c r="X169" s="107">
        <v>-585</v>
      </c>
      <c r="Y169" s="107">
        <v>-585</v>
      </c>
      <c r="Z169" s="107">
        <v>-580</v>
      </c>
      <c r="AA169" s="107">
        <v>-575</v>
      </c>
      <c r="AB169" s="107">
        <v>-570</v>
      </c>
      <c r="AC169" s="107">
        <v>-560</v>
      </c>
      <c r="AD169" s="107">
        <v>-560</v>
      </c>
      <c r="AE169" s="107">
        <v>-555</v>
      </c>
      <c r="AF169" s="107">
        <v>-555</v>
      </c>
      <c r="AG169" s="107">
        <v>-550</v>
      </c>
      <c r="AH169" s="107">
        <v>-550</v>
      </c>
      <c r="AI169" s="107">
        <v>-550</v>
      </c>
      <c r="AJ169" s="107">
        <v>-550</v>
      </c>
      <c r="AK169" s="107">
        <v>-540</v>
      </c>
      <c r="AL169" s="107">
        <v>-540</v>
      </c>
      <c r="AM169" s="107">
        <v>-540</v>
      </c>
      <c r="AN169" s="107">
        <v>-540</v>
      </c>
      <c r="AO169" s="107">
        <v>-540</v>
      </c>
      <c r="AP169" s="107">
        <v>-535</v>
      </c>
      <c r="AQ169" s="107">
        <v>-535</v>
      </c>
      <c r="AR169" s="107">
        <v>-535</v>
      </c>
      <c r="AS169" s="107">
        <v>-535</v>
      </c>
      <c r="AT169" s="107">
        <v>-530</v>
      </c>
      <c r="AU169" s="107">
        <v>-530</v>
      </c>
      <c r="AV169" s="107">
        <v>-525</v>
      </c>
      <c r="AW169" s="107">
        <v>-525</v>
      </c>
      <c r="AX169" s="107">
        <v>-525</v>
      </c>
      <c r="AY169" s="107">
        <v>-525</v>
      </c>
      <c r="AZ169" s="107">
        <v>-520</v>
      </c>
      <c r="BA169" s="107">
        <v>-520</v>
      </c>
      <c r="BB169" s="107">
        <v>-520</v>
      </c>
      <c r="BC169" s="107">
        <v>-515</v>
      </c>
      <c r="BD169" s="107">
        <v>-515</v>
      </c>
      <c r="BE169" s="107">
        <v>-510</v>
      </c>
      <c r="BF169" s="107">
        <v>-510</v>
      </c>
      <c r="BG169" s="107">
        <v>-500</v>
      </c>
      <c r="BH169" s="107">
        <v>-495</v>
      </c>
      <c r="BI169" s="107">
        <v>-490</v>
      </c>
      <c r="BJ169" s="107">
        <v>-485</v>
      </c>
      <c r="BK169" s="107">
        <v>-485</v>
      </c>
      <c r="BL169" s="107">
        <v>-485</v>
      </c>
      <c r="BM169" s="107">
        <v>-475</v>
      </c>
      <c r="BN169" s="107">
        <v>-475</v>
      </c>
      <c r="BO169" s="107">
        <v>-470</v>
      </c>
      <c r="BP169" s="107">
        <v>-470</v>
      </c>
      <c r="BQ169" s="107">
        <v>-465</v>
      </c>
      <c r="BR169" s="107">
        <v>-460</v>
      </c>
      <c r="BS169" s="107">
        <v>-460</v>
      </c>
      <c r="BT169" s="107">
        <v>-450</v>
      </c>
      <c r="BU169" s="107">
        <v>-450</v>
      </c>
      <c r="BV169" s="107">
        <v>-445</v>
      </c>
      <c r="BW169" s="107">
        <v>-445</v>
      </c>
      <c r="BX169" s="107">
        <v>-440</v>
      </c>
      <c r="BY169" s="107">
        <v>-440</v>
      </c>
      <c r="BZ169" s="107">
        <v>-435</v>
      </c>
      <c r="CA169" s="107">
        <v>-435</v>
      </c>
      <c r="CB169" s="107">
        <v>-430</v>
      </c>
      <c r="CC169" s="107">
        <v>-415</v>
      </c>
      <c r="CD169" s="107">
        <v>-415</v>
      </c>
      <c r="CE169" s="107">
        <v>-415</v>
      </c>
      <c r="CF169" s="107">
        <v>-410</v>
      </c>
      <c r="CG169" s="107">
        <v>-405</v>
      </c>
      <c r="CH169" s="107">
        <v>-400</v>
      </c>
      <c r="CI169" s="107">
        <v>-395</v>
      </c>
      <c r="CJ169" s="107">
        <v>-390</v>
      </c>
      <c r="CK169" s="107">
        <v>-385</v>
      </c>
      <c r="CL169" s="107">
        <v>-370</v>
      </c>
      <c r="CM169" s="107">
        <v>-370</v>
      </c>
      <c r="CN169" s="107">
        <v>-360</v>
      </c>
      <c r="CO169" s="107">
        <v>-350</v>
      </c>
      <c r="CP169" s="107">
        <v>-340</v>
      </c>
      <c r="CQ169" s="107">
        <v>-340</v>
      </c>
      <c r="CR169" s="107">
        <v>-335</v>
      </c>
      <c r="CS169" s="107">
        <v>-330</v>
      </c>
      <c r="CT169" s="107">
        <v>-325</v>
      </c>
      <c r="CU169" s="107">
        <v>-320</v>
      </c>
      <c r="CV169" s="107">
        <v>-320</v>
      </c>
      <c r="CW169" s="107">
        <v>-315</v>
      </c>
      <c r="CX169" s="107">
        <v>-308</v>
      </c>
      <c r="CY169" s="107">
        <v>-305</v>
      </c>
      <c r="CZ169" s="107">
        <v>-305</v>
      </c>
      <c r="DA169" s="107">
        <v>-305</v>
      </c>
      <c r="DB169" s="107">
        <v>-300</v>
      </c>
      <c r="DC169" s="107">
        <v>-285</v>
      </c>
      <c r="DD169" s="107">
        <v>-285</v>
      </c>
      <c r="DE169" s="107">
        <v>-285</v>
      </c>
      <c r="DF169" s="107">
        <v>-275</v>
      </c>
      <c r="DG169" s="107">
        <v>-270</v>
      </c>
      <c r="DH169" s="107">
        <v>-270</v>
      </c>
      <c r="DI169" s="107">
        <v>-270</v>
      </c>
      <c r="DJ169" s="107">
        <v>-265</v>
      </c>
      <c r="DK169" s="107">
        <v>-255</v>
      </c>
      <c r="DL169" s="107">
        <v>-255</v>
      </c>
      <c r="DM169" s="107">
        <v>-255</v>
      </c>
      <c r="DN169" s="107">
        <v>-255</v>
      </c>
      <c r="DO169" s="107">
        <v>-250</v>
      </c>
      <c r="DP169" s="107">
        <v>-245</v>
      </c>
      <c r="DQ169" s="107">
        <v>-245</v>
      </c>
      <c r="DR169" s="107">
        <v>-245</v>
      </c>
      <c r="DS169" s="107">
        <v>-240</v>
      </c>
      <c r="DT169" s="107">
        <v>-235</v>
      </c>
      <c r="DU169" s="107">
        <v>-235</v>
      </c>
      <c r="DV169" s="107">
        <v>-230</v>
      </c>
      <c r="DW169" s="107">
        <v>-230</v>
      </c>
      <c r="DX169" s="107">
        <v>-225</v>
      </c>
      <c r="DY169" s="107">
        <v>-225</v>
      </c>
      <c r="DZ169" s="107">
        <v>-215</v>
      </c>
      <c r="EA169" s="107">
        <v>-215</v>
      </c>
      <c r="EB169" s="107">
        <v>-210</v>
      </c>
      <c r="EC169" s="107">
        <v>-205</v>
      </c>
      <c r="ED169" s="107">
        <v>-200</v>
      </c>
      <c r="EE169" s="107">
        <v>-195</v>
      </c>
      <c r="EF169" s="107">
        <v>-195</v>
      </c>
      <c r="EG169" s="107">
        <v>-195</v>
      </c>
      <c r="EH169" s="107">
        <v>-195</v>
      </c>
      <c r="EI169" s="107">
        <v>-190</v>
      </c>
      <c r="EJ169" s="107">
        <v>-180</v>
      </c>
      <c r="EK169" s="107">
        <v>-180</v>
      </c>
      <c r="EL169" s="107">
        <v>-180</v>
      </c>
      <c r="EM169" s="107">
        <v>-175</v>
      </c>
      <c r="EN169" s="107">
        <v>-175</v>
      </c>
      <c r="EO169" s="107">
        <v>-173</v>
      </c>
      <c r="EP169" s="107">
        <v>-170</v>
      </c>
      <c r="EQ169" s="107">
        <v>-165</v>
      </c>
      <c r="ER169" s="107">
        <v>-165</v>
      </c>
      <c r="ES169" s="107">
        <v>-160</v>
      </c>
      <c r="ET169" s="107">
        <v>-160</v>
      </c>
      <c r="EU169" s="107">
        <v>-155</v>
      </c>
      <c r="EV169" s="107">
        <v>-153</v>
      </c>
      <c r="EW169" s="107">
        <v>-145</v>
      </c>
      <c r="EX169" s="107">
        <v>-145</v>
      </c>
      <c r="EY169" s="107">
        <v>-140</v>
      </c>
      <c r="EZ169" s="107">
        <v>-140</v>
      </c>
      <c r="FA169" s="107">
        <v>-135</v>
      </c>
      <c r="FB169" s="107">
        <v>-115</v>
      </c>
      <c r="FC169" s="107">
        <v>-110</v>
      </c>
      <c r="FD169" s="107">
        <v>-105</v>
      </c>
      <c r="FE169" s="107">
        <v>-95</v>
      </c>
      <c r="FF169" s="107">
        <v>-89</v>
      </c>
      <c r="FG169" s="107">
        <v>-85</v>
      </c>
      <c r="FH169" s="107">
        <v>-80</v>
      </c>
      <c r="FI169" s="107">
        <v>-75</v>
      </c>
      <c r="FJ169" s="107">
        <v>-45</v>
      </c>
      <c r="FK169" s="107">
        <v>-35</v>
      </c>
      <c r="FL169" s="107">
        <v>-16</v>
      </c>
      <c r="FM169" s="106">
        <v>0</v>
      </c>
      <c r="FN169" s="107">
        <v>14</v>
      </c>
      <c r="FO169" s="107">
        <v>20</v>
      </c>
      <c r="FP169" s="103">
        <v>105</v>
      </c>
    </row>
    <row r="170" spans="1:172">
      <c r="A170" s="104">
        <v>169</v>
      </c>
      <c r="B170" s="107">
        <v>-1068</v>
      </c>
      <c r="C170" s="107">
        <v>-1007</v>
      </c>
      <c r="D170" s="107">
        <v>-789</v>
      </c>
      <c r="E170" s="107">
        <v>-788</v>
      </c>
      <c r="F170" s="107">
        <v>-787</v>
      </c>
      <c r="G170" s="107">
        <v>-769</v>
      </c>
      <c r="H170" s="107">
        <v>-689</v>
      </c>
      <c r="I170" s="107">
        <v>-682</v>
      </c>
      <c r="J170" s="107">
        <v>-664</v>
      </c>
      <c r="K170" s="107">
        <v>-664</v>
      </c>
      <c r="L170" s="107">
        <v>-659</v>
      </c>
      <c r="M170" s="107">
        <v>-659</v>
      </c>
      <c r="N170" s="107">
        <v>-649</v>
      </c>
      <c r="O170" s="107">
        <v>-644</v>
      </c>
      <c r="P170" s="107">
        <v>-639</v>
      </c>
      <c r="Q170" s="107">
        <v>-634</v>
      </c>
      <c r="R170" s="107">
        <v>-624</v>
      </c>
      <c r="S170" s="107">
        <v>-619</v>
      </c>
      <c r="T170" s="107">
        <v>-609</v>
      </c>
      <c r="U170" s="107">
        <v>-609</v>
      </c>
      <c r="V170" s="107">
        <v>-604</v>
      </c>
      <c r="W170" s="107">
        <v>-604</v>
      </c>
      <c r="X170" s="107">
        <v>-599</v>
      </c>
      <c r="Y170" s="107">
        <v>-599</v>
      </c>
      <c r="Z170" s="107">
        <v>-594</v>
      </c>
      <c r="AA170" s="107">
        <v>-589</v>
      </c>
      <c r="AB170" s="107">
        <v>-584</v>
      </c>
      <c r="AC170" s="107">
        <v>-574</v>
      </c>
      <c r="AD170" s="107">
        <v>-574</v>
      </c>
      <c r="AE170" s="107">
        <v>-569</v>
      </c>
      <c r="AF170" s="107">
        <v>-569</v>
      </c>
      <c r="AG170" s="107">
        <v>-564</v>
      </c>
      <c r="AH170" s="107">
        <v>-564</v>
      </c>
      <c r="AI170" s="107">
        <v>-564</v>
      </c>
      <c r="AJ170" s="107">
        <v>-564</v>
      </c>
      <c r="AK170" s="107">
        <v>-554</v>
      </c>
      <c r="AL170" s="107">
        <v>-554</v>
      </c>
      <c r="AM170" s="107">
        <v>-554</v>
      </c>
      <c r="AN170" s="107">
        <v>-554</v>
      </c>
      <c r="AO170" s="107">
        <v>-554</v>
      </c>
      <c r="AP170" s="107">
        <v>-549</v>
      </c>
      <c r="AQ170" s="107">
        <v>-549</v>
      </c>
      <c r="AR170" s="107">
        <v>-549</v>
      </c>
      <c r="AS170" s="107">
        <v>-549</v>
      </c>
      <c r="AT170" s="107">
        <v>-544</v>
      </c>
      <c r="AU170" s="107">
        <v>-544</v>
      </c>
      <c r="AV170" s="107">
        <v>-539</v>
      </c>
      <c r="AW170" s="107">
        <v>-539</v>
      </c>
      <c r="AX170" s="107">
        <v>-539</v>
      </c>
      <c r="AY170" s="107">
        <v>-539</v>
      </c>
      <c r="AZ170" s="107">
        <v>-534</v>
      </c>
      <c r="BA170" s="107">
        <v>-534</v>
      </c>
      <c r="BB170" s="107">
        <v>-534</v>
      </c>
      <c r="BC170" s="107">
        <v>-529</v>
      </c>
      <c r="BD170" s="107">
        <v>-529</v>
      </c>
      <c r="BE170" s="107">
        <v>-524</v>
      </c>
      <c r="BF170" s="107">
        <v>-524</v>
      </c>
      <c r="BG170" s="107">
        <v>-514</v>
      </c>
      <c r="BH170" s="107">
        <v>-509</v>
      </c>
      <c r="BI170" s="107">
        <v>-504</v>
      </c>
      <c r="BJ170" s="107">
        <v>-499</v>
      </c>
      <c r="BK170" s="107">
        <v>-499</v>
      </c>
      <c r="BL170" s="107">
        <v>-499</v>
      </c>
      <c r="BM170" s="107">
        <v>-489</v>
      </c>
      <c r="BN170" s="107">
        <v>-489</v>
      </c>
      <c r="BO170" s="107">
        <v>-484</v>
      </c>
      <c r="BP170" s="107">
        <v>-484</v>
      </c>
      <c r="BQ170" s="107">
        <v>-479</v>
      </c>
      <c r="BR170" s="107">
        <v>-474</v>
      </c>
      <c r="BS170" s="107">
        <v>-474</v>
      </c>
      <c r="BT170" s="107">
        <v>-464</v>
      </c>
      <c r="BU170" s="107">
        <v>-464</v>
      </c>
      <c r="BV170" s="107">
        <v>-459</v>
      </c>
      <c r="BW170" s="107">
        <v>-459</v>
      </c>
      <c r="BX170" s="107">
        <v>-454</v>
      </c>
      <c r="BY170" s="107">
        <v>-454</v>
      </c>
      <c r="BZ170" s="107">
        <v>-449</v>
      </c>
      <c r="CA170" s="107">
        <v>-449</v>
      </c>
      <c r="CB170" s="107">
        <v>-444</v>
      </c>
      <c r="CC170" s="107">
        <v>-429</v>
      </c>
      <c r="CD170" s="107">
        <v>-429</v>
      </c>
      <c r="CE170" s="107">
        <v>-429</v>
      </c>
      <c r="CF170" s="107">
        <v>-424</v>
      </c>
      <c r="CG170" s="107">
        <v>-419</v>
      </c>
      <c r="CH170" s="107">
        <v>-414</v>
      </c>
      <c r="CI170" s="107">
        <v>-409</v>
      </c>
      <c r="CJ170" s="107">
        <v>-404</v>
      </c>
      <c r="CK170" s="107">
        <v>-399</v>
      </c>
      <c r="CL170" s="107">
        <v>-384</v>
      </c>
      <c r="CM170" s="107">
        <v>-384</v>
      </c>
      <c r="CN170" s="107">
        <v>-374</v>
      </c>
      <c r="CO170" s="107">
        <v>-364</v>
      </c>
      <c r="CP170" s="107">
        <v>-354</v>
      </c>
      <c r="CQ170" s="107">
        <v>-354</v>
      </c>
      <c r="CR170" s="107">
        <v>-349</v>
      </c>
      <c r="CS170" s="107">
        <v>-344</v>
      </c>
      <c r="CT170" s="107">
        <v>-339</v>
      </c>
      <c r="CU170" s="107">
        <v>-334</v>
      </c>
      <c r="CV170" s="107">
        <v>-334</v>
      </c>
      <c r="CW170" s="107">
        <v>-329</v>
      </c>
      <c r="CX170" s="107">
        <v>-322</v>
      </c>
      <c r="CY170" s="107">
        <v>-319</v>
      </c>
      <c r="CZ170" s="107">
        <v>-319</v>
      </c>
      <c r="DA170" s="107">
        <v>-319</v>
      </c>
      <c r="DB170" s="107">
        <v>-314</v>
      </c>
      <c r="DC170" s="107">
        <v>-299</v>
      </c>
      <c r="DD170" s="107">
        <v>-299</v>
      </c>
      <c r="DE170" s="107">
        <v>-299</v>
      </c>
      <c r="DF170" s="107">
        <v>-289</v>
      </c>
      <c r="DG170" s="107">
        <v>-284</v>
      </c>
      <c r="DH170" s="107">
        <v>-284</v>
      </c>
      <c r="DI170" s="107">
        <v>-284</v>
      </c>
      <c r="DJ170" s="107">
        <v>-279</v>
      </c>
      <c r="DK170" s="107">
        <v>-269</v>
      </c>
      <c r="DL170" s="107">
        <v>-269</v>
      </c>
      <c r="DM170" s="107">
        <v>-269</v>
      </c>
      <c r="DN170" s="107">
        <v>-269</v>
      </c>
      <c r="DO170" s="107">
        <v>-264</v>
      </c>
      <c r="DP170" s="107">
        <v>-259</v>
      </c>
      <c r="DQ170" s="107">
        <v>-259</v>
      </c>
      <c r="DR170" s="107">
        <v>-259</v>
      </c>
      <c r="DS170" s="107">
        <v>-254</v>
      </c>
      <c r="DT170" s="107">
        <v>-249</v>
      </c>
      <c r="DU170" s="107">
        <v>-249</v>
      </c>
      <c r="DV170" s="107">
        <v>-244</v>
      </c>
      <c r="DW170" s="107">
        <v>-244</v>
      </c>
      <c r="DX170" s="107">
        <v>-239</v>
      </c>
      <c r="DY170" s="107">
        <v>-239</v>
      </c>
      <c r="DZ170" s="107">
        <v>-229</v>
      </c>
      <c r="EA170" s="107">
        <v>-229</v>
      </c>
      <c r="EB170" s="107">
        <v>-224</v>
      </c>
      <c r="EC170" s="107">
        <v>-219</v>
      </c>
      <c r="ED170" s="107">
        <v>-214</v>
      </c>
      <c r="EE170" s="107">
        <v>-209</v>
      </c>
      <c r="EF170" s="107">
        <v>-209</v>
      </c>
      <c r="EG170" s="107">
        <v>-209</v>
      </c>
      <c r="EH170" s="107">
        <v>-209</v>
      </c>
      <c r="EI170" s="107">
        <v>-204</v>
      </c>
      <c r="EJ170" s="107">
        <v>-194</v>
      </c>
      <c r="EK170" s="107">
        <v>-194</v>
      </c>
      <c r="EL170" s="107">
        <v>-194</v>
      </c>
      <c r="EM170" s="107">
        <v>-189</v>
      </c>
      <c r="EN170" s="107">
        <v>-189</v>
      </c>
      <c r="EO170" s="107">
        <v>-187</v>
      </c>
      <c r="EP170" s="107">
        <v>-184</v>
      </c>
      <c r="EQ170" s="107">
        <v>-179</v>
      </c>
      <c r="ER170" s="107">
        <v>-179</v>
      </c>
      <c r="ES170" s="107">
        <v>-174</v>
      </c>
      <c r="ET170" s="107">
        <v>-174</v>
      </c>
      <c r="EU170" s="107">
        <v>-169</v>
      </c>
      <c r="EV170" s="107">
        <v>-167</v>
      </c>
      <c r="EW170" s="107">
        <v>-159</v>
      </c>
      <c r="EX170" s="107">
        <v>-159</v>
      </c>
      <c r="EY170" s="107">
        <v>-154</v>
      </c>
      <c r="EZ170" s="107">
        <v>-154</v>
      </c>
      <c r="FA170" s="107">
        <v>-149</v>
      </c>
      <c r="FB170" s="107">
        <v>-129</v>
      </c>
      <c r="FC170" s="107">
        <v>-124</v>
      </c>
      <c r="FD170" s="107">
        <v>-119</v>
      </c>
      <c r="FE170" s="107">
        <v>-109</v>
      </c>
      <c r="FF170" s="107">
        <v>-103</v>
      </c>
      <c r="FG170" s="107">
        <v>-99</v>
      </c>
      <c r="FH170" s="107">
        <v>-94</v>
      </c>
      <c r="FI170" s="107">
        <v>-89</v>
      </c>
      <c r="FJ170" s="107">
        <v>-59</v>
      </c>
      <c r="FK170" s="107">
        <v>-49</v>
      </c>
      <c r="FL170" s="107">
        <v>-30</v>
      </c>
      <c r="FM170" s="107">
        <v>-14</v>
      </c>
      <c r="FN170" s="106">
        <v>0</v>
      </c>
      <c r="FO170" s="107">
        <v>6</v>
      </c>
      <c r="FP170" s="103">
        <v>91</v>
      </c>
    </row>
    <row r="171" spans="1:172">
      <c r="A171" s="104">
        <v>170</v>
      </c>
      <c r="B171" s="107">
        <v>-1074</v>
      </c>
      <c r="C171" s="107">
        <v>-1013</v>
      </c>
      <c r="D171" s="107">
        <v>-795</v>
      </c>
      <c r="E171" s="107">
        <v>-794</v>
      </c>
      <c r="F171" s="107">
        <v>-793</v>
      </c>
      <c r="G171" s="107">
        <v>-775</v>
      </c>
      <c r="H171" s="107">
        <v>-695</v>
      </c>
      <c r="I171" s="107">
        <v>-688</v>
      </c>
      <c r="J171" s="107">
        <v>-670</v>
      </c>
      <c r="K171" s="107">
        <v>-670</v>
      </c>
      <c r="L171" s="107">
        <v>-665</v>
      </c>
      <c r="M171" s="107">
        <v>-665</v>
      </c>
      <c r="N171" s="107">
        <v>-655</v>
      </c>
      <c r="O171" s="107">
        <v>-650</v>
      </c>
      <c r="P171" s="107">
        <v>-645</v>
      </c>
      <c r="Q171" s="107">
        <v>-640</v>
      </c>
      <c r="R171" s="107">
        <v>-630</v>
      </c>
      <c r="S171" s="107">
        <v>-625</v>
      </c>
      <c r="T171" s="107">
        <v>-615</v>
      </c>
      <c r="U171" s="107">
        <v>-615</v>
      </c>
      <c r="V171" s="107">
        <v>-610</v>
      </c>
      <c r="W171" s="107">
        <v>-610</v>
      </c>
      <c r="X171" s="107">
        <v>-605</v>
      </c>
      <c r="Y171" s="107">
        <v>-605</v>
      </c>
      <c r="Z171" s="107">
        <v>-600</v>
      </c>
      <c r="AA171" s="107">
        <v>-595</v>
      </c>
      <c r="AB171" s="107">
        <v>-590</v>
      </c>
      <c r="AC171" s="107">
        <v>-580</v>
      </c>
      <c r="AD171" s="107">
        <v>-580</v>
      </c>
      <c r="AE171" s="107">
        <v>-575</v>
      </c>
      <c r="AF171" s="107">
        <v>-575</v>
      </c>
      <c r="AG171" s="107">
        <v>-570</v>
      </c>
      <c r="AH171" s="107">
        <v>-570</v>
      </c>
      <c r="AI171" s="107">
        <v>-570</v>
      </c>
      <c r="AJ171" s="107">
        <v>-570</v>
      </c>
      <c r="AK171" s="107">
        <v>-560</v>
      </c>
      <c r="AL171" s="107">
        <v>-560</v>
      </c>
      <c r="AM171" s="107">
        <v>-560</v>
      </c>
      <c r="AN171" s="107">
        <v>-560</v>
      </c>
      <c r="AO171" s="107">
        <v>-560</v>
      </c>
      <c r="AP171" s="107">
        <v>-555</v>
      </c>
      <c r="AQ171" s="107">
        <v>-555</v>
      </c>
      <c r="AR171" s="107">
        <v>-555</v>
      </c>
      <c r="AS171" s="107">
        <v>-555</v>
      </c>
      <c r="AT171" s="107">
        <v>-550</v>
      </c>
      <c r="AU171" s="107">
        <v>-550</v>
      </c>
      <c r="AV171" s="107">
        <v>-545</v>
      </c>
      <c r="AW171" s="107">
        <v>-545</v>
      </c>
      <c r="AX171" s="107">
        <v>-545</v>
      </c>
      <c r="AY171" s="107">
        <v>-545</v>
      </c>
      <c r="AZ171" s="107">
        <v>-540</v>
      </c>
      <c r="BA171" s="107">
        <v>-540</v>
      </c>
      <c r="BB171" s="107">
        <v>-540</v>
      </c>
      <c r="BC171" s="107">
        <v>-535</v>
      </c>
      <c r="BD171" s="107">
        <v>-535</v>
      </c>
      <c r="BE171" s="107">
        <v>-530</v>
      </c>
      <c r="BF171" s="107">
        <v>-530</v>
      </c>
      <c r="BG171" s="107">
        <v>-520</v>
      </c>
      <c r="BH171" s="107">
        <v>-515</v>
      </c>
      <c r="BI171" s="107">
        <v>-510</v>
      </c>
      <c r="BJ171" s="107">
        <v>-505</v>
      </c>
      <c r="BK171" s="107">
        <v>-505</v>
      </c>
      <c r="BL171" s="107">
        <v>-505</v>
      </c>
      <c r="BM171" s="107">
        <v>-495</v>
      </c>
      <c r="BN171" s="107">
        <v>-495</v>
      </c>
      <c r="BO171" s="107">
        <v>-490</v>
      </c>
      <c r="BP171" s="107">
        <v>-490</v>
      </c>
      <c r="BQ171" s="107">
        <v>-485</v>
      </c>
      <c r="BR171" s="107">
        <v>-480</v>
      </c>
      <c r="BS171" s="107">
        <v>-480</v>
      </c>
      <c r="BT171" s="107">
        <v>-470</v>
      </c>
      <c r="BU171" s="107">
        <v>-470</v>
      </c>
      <c r="BV171" s="107">
        <v>-465</v>
      </c>
      <c r="BW171" s="107">
        <v>-465</v>
      </c>
      <c r="BX171" s="107">
        <v>-460</v>
      </c>
      <c r="BY171" s="107">
        <v>-460</v>
      </c>
      <c r="BZ171" s="107">
        <v>-455</v>
      </c>
      <c r="CA171" s="107">
        <v>-455</v>
      </c>
      <c r="CB171" s="107">
        <v>-450</v>
      </c>
      <c r="CC171" s="107">
        <v>-435</v>
      </c>
      <c r="CD171" s="107">
        <v>-435</v>
      </c>
      <c r="CE171" s="107">
        <v>-435</v>
      </c>
      <c r="CF171" s="107">
        <v>-430</v>
      </c>
      <c r="CG171" s="107">
        <v>-425</v>
      </c>
      <c r="CH171" s="107">
        <v>-420</v>
      </c>
      <c r="CI171" s="107">
        <v>-415</v>
      </c>
      <c r="CJ171" s="107">
        <v>-410</v>
      </c>
      <c r="CK171" s="107">
        <v>-405</v>
      </c>
      <c r="CL171" s="107">
        <v>-390</v>
      </c>
      <c r="CM171" s="107">
        <v>-390</v>
      </c>
      <c r="CN171" s="107">
        <v>-380</v>
      </c>
      <c r="CO171" s="107">
        <v>-370</v>
      </c>
      <c r="CP171" s="107">
        <v>-360</v>
      </c>
      <c r="CQ171" s="107">
        <v>-360</v>
      </c>
      <c r="CR171" s="107">
        <v>-355</v>
      </c>
      <c r="CS171" s="107">
        <v>-350</v>
      </c>
      <c r="CT171" s="107">
        <v>-345</v>
      </c>
      <c r="CU171" s="107">
        <v>-340</v>
      </c>
      <c r="CV171" s="107">
        <v>-340</v>
      </c>
      <c r="CW171" s="107">
        <v>-335</v>
      </c>
      <c r="CX171" s="107">
        <v>-328</v>
      </c>
      <c r="CY171" s="107">
        <v>-325</v>
      </c>
      <c r="CZ171" s="107">
        <v>-325</v>
      </c>
      <c r="DA171" s="107">
        <v>-325</v>
      </c>
      <c r="DB171" s="107">
        <v>-320</v>
      </c>
      <c r="DC171" s="107">
        <v>-305</v>
      </c>
      <c r="DD171" s="107">
        <v>-305</v>
      </c>
      <c r="DE171" s="107">
        <v>-305</v>
      </c>
      <c r="DF171" s="107">
        <v>-295</v>
      </c>
      <c r="DG171" s="107">
        <v>-290</v>
      </c>
      <c r="DH171" s="107">
        <v>-290</v>
      </c>
      <c r="DI171" s="107">
        <v>-290</v>
      </c>
      <c r="DJ171" s="107">
        <v>-285</v>
      </c>
      <c r="DK171" s="107">
        <v>-275</v>
      </c>
      <c r="DL171" s="107">
        <v>-275</v>
      </c>
      <c r="DM171" s="107">
        <v>-275</v>
      </c>
      <c r="DN171" s="107">
        <v>-275</v>
      </c>
      <c r="DO171" s="107">
        <v>-270</v>
      </c>
      <c r="DP171" s="107">
        <v>-265</v>
      </c>
      <c r="DQ171" s="107">
        <v>-265</v>
      </c>
      <c r="DR171" s="107">
        <v>-265</v>
      </c>
      <c r="DS171" s="107">
        <v>-260</v>
      </c>
      <c r="DT171" s="107">
        <v>-255</v>
      </c>
      <c r="DU171" s="107">
        <v>-255</v>
      </c>
      <c r="DV171" s="107">
        <v>-250</v>
      </c>
      <c r="DW171" s="107">
        <v>-250</v>
      </c>
      <c r="DX171" s="107">
        <v>-245</v>
      </c>
      <c r="DY171" s="107">
        <v>-245</v>
      </c>
      <c r="DZ171" s="107">
        <v>-235</v>
      </c>
      <c r="EA171" s="107">
        <v>-235</v>
      </c>
      <c r="EB171" s="107">
        <v>-230</v>
      </c>
      <c r="EC171" s="107">
        <v>-225</v>
      </c>
      <c r="ED171" s="107">
        <v>-220</v>
      </c>
      <c r="EE171" s="107">
        <v>-215</v>
      </c>
      <c r="EF171" s="107">
        <v>-215</v>
      </c>
      <c r="EG171" s="107">
        <v>-215</v>
      </c>
      <c r="EH171" s="107">
        <v>-215</v>
      </c>
      <c r="EI171" s="107">
        <v>-210</v>
      </c>
      <c r="EJ171" s="107">
        <v>-200</v>
      </c>
      <c r="EK171" s="107">
        <v>-200</v>
      </c>
      <c r="EL171" s="107">
        <v>-200</v>
      </c>
      <c r="EM171" s="107">
        <v>-195</v>
      </c>
      <c r="EN171" s="107">
        <v>-195</v>
      </c>
      <c r="EO171" s="107">
        <v>-193</v>
      </c>
      <c r="EP171" s="107">
        <v>-190</v>
      </c>
      <c r="EQ171" s="107">
        <v>-185</v>
      </c>
      <c r="ER171" s="107">
        <v>-185</v>
      </c>
      <c r="ES171" s="107">
        <v>-180</v>
      </c>
      <c r="ET171" s="107">
        <v>-180</v>
      </c>
      <c r="EU171" s="107">
        <v>-175</v>
      </c>
      <c r="EV171" s="107">
        <v>-173</v>
      </c>
      <c r="EW171" s="107">
        <v>-165</v>
      </c>
      <c r="EX171" s="107">
        <v>-165</v>
      </c>
      <c r="EY171" s="107">
        <v>-160</v>
      </c>
      <c r="EZ171" s="107">
        <v>-160</v>
      </c>
      <c r="FA171" s="107">
        <v>-155</v>
      </c>
      <c r="FB171" s="107">
        <v>-135</v>
      </c>
      <c r="FC171" s="107">
        <v>-130</v>
      </c>
      <c r="FD171" s="107">
        <v>-125</v>
      </c>
      <c r="FE171" s="107">
        <v>-115</v>
      </c>
      <c r="FF171" s="107">
        <v>-109</v>
      </c>
      <c r="FG171" s="107">
        <v>-105</v>
      </c>
      <c r="FH171" s="107">
        <v>-100</v>
      </c>
      <c r="FI171" s="107">
        <v>-95</v>
      </c>
      <c r="FJ171" s="107">
        <v>-65</v>
      </c>
      <c r="FK171" s="107">
        <v>-55</v>
      </c>
      <c r="FL171" s="107">
        <v>-36</v>
      </c>
      <c r="FM171" s="107">
        <v>-20</v>
      </c>
      <c r="FN171" s="107">
        <v>-6</v>
      </c>
      <c r="FO171" s="106">
        <v>0</v>
      </c>
      <c r="FP171" s="103">
        <v>85</v>
      </c>
    </row>
    <row r="172" spans="1:172">
      <c r="A172" s="104">
        <v>171</v>
      </c>
      <c r="B172" s="108">
        <v>-1159</v>
      </c>
      <c r="C172" s="108">
        <v>-1098</v>
      </c>
      <c r="D172" s="108">
        <v>-880</v>
      </c>
      <c r="E172" s="108">
        <v>-879</v>
      </c>
      <c r="F172" s="108">
        <v>-878</v>
      </c>
      <c r="G172" s="108">
        <v>-860</v>
      </c>
      <c r="H172" s="108">
        <v>-780</v>
      </c>
      <c r="I172" s="108">
        <v>-773</v>
      </c>
      <c r="J172" s="108">
        <v>-755</v>
      </c>
      <c r="K172" s="108">
        <v>-755</v>
      </c>
      <c r="L172" s="108">
        <v>-750</v>
      </c>
      <c r="M172" s="108">
        <v>-750</v>
      </c>
      <c r="N172" s="108">
        <v>-740</v>
      </c>
      <c r="O172" s="108">
        <v>-735</v>
      </c>
      <c r="P172" s="108">
        <v>-730</v>
      </c>
      <c r="Q172" s="108">
        <v>-725</v>
      </c>
      <c r="R172" s="108">
        <v>-715</v>
      </c>
      <c r="S172" s="108">
        <v>-710</v>
      </c>
      <c r="T172" s="108">
        <v>-700</v>
      </c>
      <c r="U172" s="108">
        <v>-700</v>
      </c>
      <c r="V172" s="108">
        <v>-695</v>
      </c>
      <c r="W172" s="108">
        <v>-695</v>
      </c>
      <c r="X172" s="108">
        <v>-690</v>
      </c>
      <c r="Y172" s="108">
        <v>-690</v>
      </c>
      <c r="Z172" s="108">
        <v>-685</v>
      </c>
      <c r="AA172" s="108">
        <v>-680</v>
      </c>
      <c r="AB172" s="108">
        <v>-675</v>
      </c>
      <c r="AC172" s="108">
        <v>-665</v>
      </c>
      <c r="AD172" s="108">
        <v>-665</v>
      </c>
      <c r="AE172" s="108">
        <v>-660</v>
      </c>
      <c r="AF172" s="108">
        <v>-660</v>
      </c>
      <c r="AG172" s="108">
        <v>-655</v>
      </c>
      <c r="AH172" s="108">
        <v>-655</v>
      </c>
      <c r="AI172" s="108">
        <v>-655</v>
      </c>
      <c r="AJ172" s="108">
        <v>-655</v>
      </c>
      <c r="AK172" s="108">
        <v>-645</v>
      </c>
      <c r="AL172" s="108">
        <v>-645</v>
      </c>
      <c r="AM172" s="108">
        <v>-645</v>
      </c>
      <c r="AN172" s="108">
        <v>-645</v>
      </c>
      <c r="AO172" s="108">
        <v>-645</v>
      </c>
      <c r="AP172" s="108">
        <v>-640</v>
      </c>
      <c r="AQ172" s="108">
        <v>-640</v>
      </c>
      <c r="AR172" s="108">
        <v>-640</v>
      </c>
      <c r="AS172" s="108">
        <v>-640</v>
      </c>
      <c r="AT172" s="108">
        <v>-635</v>
      </c>
      <c r="AU172" s="108">
        <v>-635</v>
      </c>
      <c r="AV172" s="108">
        <v>-630</v>
      </c>
      <c r="AW172" s="108">
        <v>-630</v>
      </c>
      <c r="AX172" s="108">
        <v>-630</v>
      </c>
      <c r="AY172" s="108">
        <v>-630</v>
      </c>
      <c r="AZ172" s="108">
        <v>-625</v>
      </c>
      <c r="BA172" s="108">
        <v>-625</v>
      </c>
      <c r="BB172" s="108">
        <v>-625</v>
      </c>
      <c r="BC172" s="108">
        <v>-620</v>
      </c>
      <c r="BD172" s="108">
        <v>-620</v>
      </c>
      <c r="BE172" s="108">
        <v>-615</v>
      </c>
      <c r="BF172" s="108">
        <v>-615</v>
      </c>
      <c r="BG172" s="108">
        <v>-605</v>
      </c>
      <c r="BH172" s="108">
        <v>-600</v>
      </c>
      <c r="BI172" s="108">
        <v>-595</v>
      </c>
      <c r="BJ172" s="108">
        <v>-590</v>
      </c>
      <c r="BK172" s="108">
        <v>-590</v>
      </c>
      <c r="BL172" s="108">
        <v>-590</v>
      </c>
      <c r="BM172" s="108">
        <v>-580</v>
      </c>
      <c r="BN172" s="108">
        <v>-580</v>
      </c>
      <c r="BO172" s="108">
        <v>-575</v>
      </c>
      <c r="BP172" s="108">
        <v>-575</v>
      </c>
      <c r="BQ172" s="108">
        <v>-570</v>
      </c>
      <c r="BR172" s="108">
        <v>-565</v>
      </c>
      <c r="BS172" s="108">
        <v>-565</v>
      </c>
      <c r="BT172" s="108">
        <v>-555</v>
      </c>
      <c r="BU172" s="108">
        <v>-555</v>
      </c>
      <c r="BV172" s="108">
        <v>-550</v>
      </c>
      <c r="BW172" s="108">
        <v>-550</v>
      </c>
      <c r="BX172" s="108">
        <v>-545</v>
      </c>
      <c r="BY172" s="108">
        <v>-545</v>
      </c>
      <c r="BZ172" s="108">
        <v>-540</v>
      </c>
      <c r="CA172" s="108">
        <v>-540</v>
      </c>
      <c r="CB172" s="108">
        <v>-535</v>
      </c>
      <c r="CC172" s="108">
        <v>-520</v>
      </c>
      <c r="CD172" s="108">
        <v>-520</v>
      </c>
      <c r="CE172" s="108">
        <v>-520</v>
      </c>
      <c r="CF172" s="108">
        <v>-515</v>
      </c>
      <c r="CG172" s="108">
        <v>-510</v>
      </c>
      <c r="CH172" s="108">
        <v>-505</v>
      </c>
      <c r="CI172" s="108">
        <v>-500</v>
      </c>
      <c r="CJ172" s="108">
        <v>-495</v>
      </c>
      <c r="CK172" s="108">
        <v>-490</v>
      </c>
      <c r="CL172" s="108">
        <v>-475</v>
      </c>
      <c r="CM172" s="108">
        <v>-475</v>
      </c>
      <c r="CN172" s="108">
        <v>-465</v>
      </c>
      <c r="CO172" s="108">
        <v>-455</v>
      </c>
      <c r="CP172" s="108">
        <v>-445</v>
      </c>
      <c r="CQ172" s="108">
        <v>-445</v>
      </c>
      <c r="CR172" s="108">
        <v>-440</v>
      </c>
      <c r="CS172" s="108">
        <v>-435</v>
      </c>
      <c r="CT172" s="108">
        <v>-430</v>
      </c>
      <c r="CU172" s="108">
        <v>-425</v>
      </c>
      <c r="CV172" s="108">
        <v>-425</v>
      </c>
      <c r="CW172" s="108">
        <v>-420</v>
      </c>
      <c r="CX172" s="108">
        <v>-413</v>
      </c>
      <c r="CY172" s="108">
        <v>-410</v>
      </c>
      <c r="CZ172" s="108">
        <v>-410</v>
      </c>
      <c r="DA172" s="108">
        <v>-410</v>
      </c>
      <c r="DB172" s="108">
        <v>-405</v>
      </c>
      <c r="DC172" s="108">
        <v>-390</v>
      </c>
      <c r="DD172" s="108">
        <v>-390</v>
      </c>
      <c r="DE172" s="108">
        <v>-390</v>
      </c>
      <c r="DF172" s="108">
        <v>-380</v>
      </c>
      <c r="DG172" s="108">
        <v>-375</v>
      </c>
      <c r="DH172" s="108">
        <v>-375</v>
      </c>
      <c r="DI172" s="108">
        <v>-375</v>
      </c>
      <c r="DJ172" s="108">
        <v>-370</v>
      </c>
      <c r="DK172" s="108">
        <v>-360</v>
      </c>
      <c r="DL172" s="108">
        <v>-360</v>
      </c>
      <c r="DM172" s="108">
        <v>-360</v>
      </c>
      <c r="DN172" s="108">
        <v>-360</v>
      </c>
      <c r="DO172" s="108">
        <v>-355</v>
      </c>
      <c r="DP172" s="108">
        <v>-350</v>
      </c>
      <c r="DQ172" s="108">
        <v>-350</v>
      </c>
      <c r="DR172" s="108">
        <v>-350</v>
      </c>
      <c r="DS172" s="108">
        <v>-345</v>
      </c>
      <c r="DT172" s="108">
        <v>-340</v>
      </c>
      <c r="DU172" s="108">
        <v>-340</v>
      </c>
      <c r="DV172" s="108">
        <v>-335</v>
      </c>
      <c r="DW172" s="108">
        <v>-335</v>
      </c>
      <c r="DX172" s="108">
        <v>-330</v>
      </c>
      <c r="DY172" s="108">
        <v>-330</v>
      </c>
      <c r="DZ172" s="108">
        <v>-320</v>
      </c>
      <c r="EA172" s="108">
        <v>-320</v>
      </c>
      <c r="EB172" s="108">
        <v>-315</v>
      </c>
      <c r="EC172" s="108">
        <v>-310</v>
      </c>
      <c r="ED172" s="108">
        <v>-305</v>
      </c>
      <c r="EE172" s="108">
        <v>-300</v>
      </c>
      <c r="EF172" s="108">
        <v>-300</v>
      </c>
      <c r="EG172" s="108">
        <v>-300</v>
      </c>
      <c r="EH172" s="108">
        <v>-300</v>
      </c>
      <c r="EI172" s="108">
        <v>-295</v>
      </c>
      <c r="EJ172" s="108">
        <v>-285</v>
      </c>
      <c r="EK172" s="108">
        <v>-285</v>
      </c>
      <c r="EL172" s="108">
        <v>-285</v>
      </c>
      <c r="EM172" s="108">
        <v>-280</v>
      </c>
      <c r="EN172" s="108">
        <v>-280</v>
      </c>
      <c r="EO172" s="108">
        <v>-278</v>
      </c>
      <c r="EP172" s="108">
        <v>-275</v>
      </c>
      <c r="EQ172" s="108">
        <v>-270</v>
      </c>
      <c r="ER172" s="108">
        <v>-270</v>
      </c>
      <c r="ES172" s="108">
        <v>-265</v>
      </c>
      <c r="ET172" s="108">
        <v>-265</v>
      </c>
      <c r="EU172" s="108">
        <v>-260</v>
      </c>
      <c r="EV172" s="108">
        <v>-258</v>
      </c>
      <c r="EW172" s="108">
        <v>-250</v>
      </c>
      <c r="EX172" s="108">
        <v>-250</v>
      </c>
      <c r="EY172" s="108">
        <v>-245</v>
      </c>
      <c r="EZ172" s="108">
        <v>-245</v>
      </c>
      <c r="FA172" s="108">
        <v>-240</v>
      </c>
      <c r="FB172" s="108">
        <v>-220</v>
      </c>
      <c r="FC172" s="108">
        <v>-215</v>
      </c>
      <c r="FD172" s="108">
        <v>-210</v>
      </c>
      <c r="FE172" s="108">
        <v>-200</v>
      </c>
      <c r="FF172" s="108">
        <v>-194</v>
      </c>
      <c r="FG172" s="108">
        <v>-190</v>
      </c>
      <c r="FH172" s="108">
        <v>-185</v>
      </c>
      <c r="FI172" s="108">
        <v>-180</v>
      </c>
      <c r="FJ172" s="108">
        <v>-150</v>
      </c>
      <c r="FK172" s="108">
        <v>-140</v>
      </c>
      <c r="FL172" s="108">
        <v>-121</v>
      </c>
      <c r="FM172" s="108">
        <v>-105</v>
      </c>
      <c r="FN172" s="108">
        <v>-91</v>
      </c>
      <c r="FO172" s="108">
        <v>-85</v>
      </c>
      <c r="FP172" s="10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5"/>
  <sheetViews>
    <sheetView zoomScale="93" zoomScaleNormal="70" workbookViewId="0">
      <pane ySplit="1" topLeftCell="A2" activePane="bottomLeft" state="frozen"/>
      <selection pane="bottomLeft" activeCell="H80" sqref="H80"/>
    </sheetView>
  </sheetViews>
  <sheetFormatPr baseColWidth="10" defaultRowHeight="15.5"/>
  <cols>
    <col min="1" max="1" width="7.6640625" style="95" customWidth="1"/>
    <col min="2" max="2" width="8.33203125" customWidth="1"/>
    <col min="3" max="3" width="30.6640625" customWidth="1"/>
    <col min="4" max="4" width="17.1640625" style="3" customWidth="1"/>
    <col min="5" max="5" width="14.1640625" style="114" bestFit="1" customWidth="1"/>
    <col min="6" max="6" width="9.83203125" style="114" bestFit="1" customWidth="1"/>
    <col min="7" max="7" width="6.6640625" style="114" bestFit="1" customWidth="1"/>
    <col min="8" max="8" width="13.83203125" customWidth="1"/>
    <col min="19" max="19" width="13.83203125" customWidth="1"/>
  </cols>
  <sheetData>
    <row r="1" spans="1:19" ht="18.5">
      <c r="A1" s="116" t="s">
        <v>0</v>
      </c>
      <c r="B1" s="1" t="s">
        <v>1</v>
      </c>
      <c r="C1" s="1" t="s">
        <v>2</v>
      </c>
      <c r="D1" s="1" t="s">
        <v>684</v>
      </c>
      <c r="E1" s="113" t="s">
        <v>751</v>
      </c>
      <c r="F1" s="113" t="s">
        <v>752</v>
      </c>
      <c r="G1" s="113" t="s">
        <v>750</v>
      </c>
    </row>
    <row r="2" spans="1:19">
      <c r="A2" s="115" t="s">
        <v>753</v>
      </c>
      <c r="B2" s="2" t="s">
        <v>5</v>
      </c>
      <c r="C2" s="2" t="s">
        <v>3</v>
      </c>
      <c r="D2" s="3">
        <v>35.9</v>
      </c>
      <c r="E2" s="114">
        <v>0</v>
      </c>
      <c r="F2" s="114">
        <v>0</v>
      </c>
      <c r="G2" s="114">
        <v>1</v>
      </c>
    </row>
    <row r="3" spans="1:19">
      <c r="A3" s="115" t="s">
        <v>754</v>
      </c>
      <c r="B3" s="2" t="s">
        <v>5</v>
      </c>
      <c r="C3" s="2" t="s">
        <v>3</v>
      </c>
      <c r="D3" s="3">
        <v>35.9</v>
      </c>
      <c r="E3" s="114">
        <v>0</v>
      </c>
      <c r="F3" s="114">
        <v>0</v>
      </c>
      <c r="G3" s="114">
        <v>1</v>
      </c>
      <c r="H3" s="6" t="s">
        <v>686</v>
      </c>
    </row>
    <row r="4" spans="1:19">
      <c r="A4" s="115" t="s">
        <v>755</v>
      </c>
      <c r="B4" s="2" t="s">
        <v>5</v>
      </c>
      <c r="C4" s="2" t="s">
        <v>3</v>
      </c>
      <c r="D4" s="3">
        <v>35.9</v>
      </c>
      <c r="E4" s="114">
        <v>0</v>
      </c>
      <c r="F4" s="114">
        <v>0</v>
      </c>
      <c r="G4" s="114">
        <v>1</v>
      </c>
    </row>
    <row r="5" spans="1:19">
      <c r="A5" s="115" t="s">
        <v>756</v>
      </c>
      <c r="B5" s="2" t="s">
        <v>5</v>
      </c>
      <c r="C5" s="2" t="s">
        <v>3</v>
      </c>
      <c r="D5" s="3">
        <v>35.9</v>
      </c>
      <c r="E5" s="114">
        <v>0</v>
      </c>
      <c r="F5" s="114">
        <v>0</v>
      </c>
      <c r="G5" s="114">
        <v>1</v>
      </c>
      <c r="H5" s="23" t="s">
        <v>687</v>
      </c>
    </row>
    <row r="6" spans="1:19">
      <c r="A6" s="115" t="s">
        <v>691</v>
      </c>
      <c r="B6" s="2" t="s">
        <v>5</v>
      </c>
      <c r="C6" s="2" t="s">
        <v>4</v>
      </c>
      <c r="D6" s="3">
        <v>71.8</v>
      </c>
      <c r="E6" s="114">
        <v>0</v>
      </c>
      <c r="F6" s="114">
        <v>0</v>
      </c>
      <c r="G6" s="114">
        <v>1</v>
      </c>
    </row>
    <row r="7" spans="1:19">
      <c r="A7" s="115" t="s">
        <v>692</v>
      </c>
      <c r="B7" s="2" t="s">
        <v>5</v>
      </c>
      <c r="C7" s="2" t="s">
        <v>3</v>
      </c>
      <c r="D7" s="3">
        <v>35.9</v>
      </c>
      <c r="E7" s="114">
        <v>0</v>
      </c>
      <c r="F7" s="114">
        <v>0</v>
      </c>
      <c r="G7" s="114">
        <v>1</v>
      </c>
      <c r="H7" s="125" t="s">
        <v>688</v>
      </c>
      <c r="S7" s="125" t="s">
        <v>689</v>
      </c>
    </row>
    <row r="8" spans="1:19">
      <c r="A8" s="115" t="s">
        <v>757</v>
      </c>
      <c r="B8" s="2" t="s">
        <v>5</v>
      </c>
      <c r="C8" s="2" t="s">
        <v>3</v>
      </c>
      <c r="D8" s="3">
        <v>35.9</v>
      </c>
      <c r="E8" s="114">
        <v>0</v>
      </c>
      <c r="F8" s="114">
        <v>0</v>
      </c>
      <c r="G8" s="114">
        <v>1</v>
      </c>
      <c r="H8" s="125"/>
      <c r="S8" s="125"/>
    </row>
    <row r="9" spans="1:19">
      <c r="A9" s="115" t="s">
        <v>758</v>
      </c>
      <c r="B9" s="2" t="s">
        <v>5</v>
      </c>
      <c r="C9" s="2" t="s">
        <v>3</v>
      </c>
      <c r="D9" s="3">
        <v>35.9</v>
      </c>
      <c r="E9" s="114">
        <v>0</v>
      </c>
      <c r="F9" s="114">
        <v>0</v>
      </c>
      <c r="G9" s="114">
        <v>1</v>
      </c>
    </row>
    <row r="10" spans="1:19">
      <c r="A10" s="115" t="s">
        <v>759</v>
      </c>
      <c r="B10" s="2" t="s">
        <v>5</v>
      </c>
      <c r="C10" s="2" t="s">
        <v>3</v>
      </c>
      <c r="D10" s="3">
        <v>35.9</v>
      </c>
      <c r="E10" s="114">
        <v>0</v>
      </c>
      <c r="F10" s="114">
        <v>0</v>
      </c>
      <c r="G10" s="114">
        <v>1</v>
      </c>
    </row>
    <row r="11" spans="1:19">
      <c r="A11" s="115" t="s">
        <v>693</v>
      </c>
      <c r="B11" s="2" t="s">
        <v>5</v>
      </c>
      <c r="C11" s="2" t="s">
        <v>4</v>
      </c>
      <c r="D11" s="3">
        <v>71.8</v>
      </c>
      <c r="E11" s="114">
        <v>0</v>
      </c>
      <c r="F11" s="114">
        <v>0</v>
      </c>
      <c r="G11" s="114">
        <v>1</v>
      </c>
      <c r="H11" s="115"/>
    </row>
    <row r="12" spans="1:19">
      <c r="A12" s="115" t="s">
        <v>694</v>
      </c>
      <c r="B12" s="2" t="s">
        <v>5</v>
      </c>
      <c r="C12" s="2" t="s">
        <v>3</v>
      </c>
      <c r="D12" s="3">
        <v>35.9</v>
      </c>
      <c r="E12" s="114">
        <v>0</v>
      </c>
      <c r="F12" s="114">
        <v>0</v>
      </c>
      <c r="G12" s="114">
        <v>1</v>
      </c>
      <c r="H12" s="115"/>
    </row>
    <row r="13" spans="1:19">
      <c r="A13" s="115" t="s">
        <v>760</v>
      </c>
      <c r="B13" s="2" t="s">
        <v>5</v>
      </c>
      <c r="C13" s="2" t="s">
        <v>3</v>
      </c>
      <c r="D13" s="3">
        <v>35.9</v>
      </c>
      <c r="E13" s="114">
        <v>0</v>
      </c>
      <c r="F13" s="114">
        <v>0</v>
      </c>
      <c r="G13" s="114">
        <v>1</v>
      </c>
      <c r="H13" s="115"/>
    </row>
    <row r="14" spans="1:19">
      <c r="A14" s="115" t="s">
        <v>761</v>
      </c>
      <c r="B14" s="2" t="s">
        <v>5</v>
      </c>
      <c r="C14" s="2" t="s">
        <v>3</v>
      </c>
      <c r="D14" s="3">
        <v>35.9</v>
      </c>
      <c r="E14" s="114">
        <v>0</v>
      </c>
      <c r="F14" s="114">
        <v>0</v>
      </c>
      <c r="G14" s="114">
        <v>1</v>
      </c>
      <c r="H14" s="115"/>
    </row>
    <row r="15" spans="1:19">
      <c r="A15" s="115" t="s">
        <v>762</v>
      </c>
      <c r="B15" s="2" t="s">
        <v>5</v>
      </c>
      <c r="C15" s="2" t="s">
        <v>3</v>
      </c>
      <c r="D15" s="3">
        <v>35.9</v>
      </c>
      <c r="E15" s="114">
        <v>0</v>
      </c>
      <c r="F15" s="114">
        <v>0</v>
      </c>
      <c r="G15" s="114">
        <v>1</v>
      </c>
      <c r="H15" s="115"/>
    </row>
    <row r="16" spans="1:19">
      <c r="A16" s="115" t="s">
        <v>695</v>
      </c>
      <c r="B16" s="2" t="s">
        <v>5</v>
      </c>
      <c r="C16" s="2" t="s">
        <v>4</v>
      </c>
      <c r="D16" s="3">
        <v>71.8</v>
      </c>
      <c r="E16" s="114">
        <v>0</v>
      </c>
      <c r="F16" s="114">
        <v>0</v>
      </c>
      <c r="G16" s="114">
        <v>1</v>
      </c>
      <c r="H16" s="115"/>
    </row>
    <row r="17" spans="1:12">
      <c r="A17" s="115" t="s">
        <v>696</v>
      </c>
      <c r="B17" s="2" t="s">
        <v>5</v>
      </c>
      <c r="C17" s="2" t="s">
        <v>3</v>
      </c>
      <c r="D17" s="3">
        <v>35.9</v>
      </c>
      <c r="E17" s="114">
        <v>0</v>
      </c>
      <c r="F17" s="114">
        <v>0</v>
      </c>
      <c r="G17" s="114">
        <v>1</v>
      </c>
      <c r="H17" s="115"/>
    </row>
    <row r="18" spans="1:12">
      <c r="A18" s="115" t="s">
        <v>763</v>
      </c>
      <c r="B18" s="2" t="s">
        <v>5</v>
      </c>
      <c r="C18" s="2" t="s">
        <v>3</v>
      </c>
      <c r="D18" s="3">
        <v>35.9</v>
      </c>
      <c r="E18" s="114">
        <v>0</v>
      </c>
      <c r="F18" s="114">
        <v>0</v>
      </c>
      <c r="G18" s="114">
        <v>1</v>
      </c>
      <c r="H18" s="115"/>
    </row>
    <row r="19" spans="1:12">
      <c r="A19" s="115" t="s">
        <v>764</v>
      </c>
      <c r="B19" s="2" t="s">
        <v>5</v>
      </c>
      <c r="C19" s="2" t="s">
        <v>3</v>
      </c>
      <c r="D19" s="3">
        <v>35.9</v>
      </c>
      <c r="E19" s="114">
        <v>0</v>
      </c>
      <c r="F19" s="114">
        <v>0</v>
      </c>
      <c r="G19" s="114">
        <v>1</v>
      </c>
      <c r="H19" s="115"/>
    </row>
    <row r="20" spans="1:12">
      <c r="A20" s="115" t="s">
        <v>765</v>
      </c>
      <c r="B20" s="2" t="s">
        <v>5</v>
      </c>
      <c r="C20" s="2" t="s">
        <v>3</v>
      </c>
      <c r="D20" s="3">
        <v>35.9</v>
      </c>
      <c r="E20" s="114">
        <v>0</v>
      </c>
      <c r="F20" s="114">
        <v>0</v>
      </c>
      <c r="G20" s="114">
        <v>1</v>
      </c>
      <c r="H20" s="115"/>
    </row>
    <row r="21" spans="1:12">
      <c r="A21" s="115" t="s">
        <v>697</v>
      </c>
      <c r="B21" s="2" t="s">
        <v>5</v>
      </c>
      <c r="C21" s="2" t="s">
        <v>4</v>
      </c>
      <c r="D21" s="3">
        <v>71.8</v>
      </c>
      <c r="E21" s="114">
        <v>0</v>
      </c>
      <c r="F21" s="114">
        <v>0</v>
      </c>
      <c r="G21" s="114">
        <v>1</v>
      </c>
      <c r="H21" s="115"/>
    </row>
    <row r="22" spans="1:12">
      <c r="A22" s="115" t="s">
        <v>698</v>
      </c>
      <c r="B22" s="2" t="s">
        <v>5</v>
      </c>
      <c r="C22" s="2" t="s">
        <v>3</v>
      </c>
      <c r="D22" s="3">
        <v>35.9</v>
      </c>
      <c r="E22" s="114">
        <v>0</v>
      </c>
      <c r="F22" s="114">
        <v>0</v>
      </c>
      <c r="G22" s="114">
        <v>1</v>
      </c>
      <c r="H22" s="115"/>
    </row>
    <row r="23" spans="1:12">
      <c r="A23" s="115" t="s">
        <v>766</v>
      </c>
      <c r="B23" s="2" t="s">
        <v>5</v>
      </c>
      <c r="C23" s="2" t="s">
        <v>3</v>
      </c>
      <c r="D23" s="3">
        <v>35.9</v>
      </c>
      <c r="E23" s="114">
        <v>0</v>
      </c>
      <c r="F23" s="114">
        <v>0</v>
      </c>
      <c r="G23" s="114">
        <v>1</v>
      </c>
      <c r="H23" s="115"/>
    </row>
    <row r="24" spans="1:12">
      <c r="A24" s="115" t="s">
        <v>767</v>
      </c>
      <c r="B24" s="2" t="s">
        <v>5</v>
      </c>
      <c r="C24" s="2" t="s">
        <v>3</v>
      </c>
      <c r="D24" s="3">
        <v>35.9</v>
      </c>
      <c r="E24" s="114">
        <v>0</v>
      </c>
      <c r="F24" s="114">
        <v>0</v>
      </c>
      <c r="G24" s="114">
        <v>1</v>
      </c>
      <c r="H24" s="115"/>
    </row>
    <row r="25" spans="1:12">
      <c r="A25" s="115" t="s">
        <v>768</v>
      </c>
      <c r="B25" s="2" t="s">
        <v>5</v>
      </c>
      <c r="C25" s="2" t="s">
        <v>3</v>
      </c>
      <c r="D25" s="3">
        <v>35.9</v>
      </c>
      <c r="E25" s="114">
        <v>0</v>
      </c>
      <c r="F25" s="114">
        <v>0</v>
      </c>
      <c r="G25" s="114">
        <v>1</v>
      </c>
      <c r="H25" s="115"/>
    </row>
    <row r="26" spans="1:12">
      <c r="A26" s="115" t="s">
        <v>769</v>
      </c>
      <c r="B26" s="2" t="s">
        <v>5</v>
      </c>
      <c r="C26" s="2" t="s">
        <v>4</v>
      </c>
      <c r="D26" s="3">
        <v>71.8</v>
      </c>
      <c r="E26" s="114">
        <v>0</v>
      </c>
      <c r="F26" s="114">
        <v>0</v>
      </c>
      <c r="G26" s="114">
        <v>0</v>
      </c>
      <c r="H26" s="115"/>
    </row>
    <row r="27" spans="1:12">
      <c r="A27" s="115" t="s">
        <v>770</v>
      </c>
      <c r="B27" s="2" t="s">
        <v>5</v>
      </c>
      <c r="C27" s="2" t="s">
        <v>3</v>
      </c>
      <c r="D27" s="3">
        <v>35.9</v>
      </c>
      <c r="E27" s="114">
        <v>0</v>
      </c>
      <c r="F27" s="114">
        <v>0</v>
      </c>
      <c r="G27" s="114">
        <v>0</v>
      </c>
      <c r="H27" s="115"/>
    </row>
    <row r="28" spans="1:12">
      <c r="A28" s="115" t="s">
        <v>771</v>
      </c>
      <c r="B28" s="2" t="s">
        <v>5</v>
      </c>
      <c r="C28" s="2" t="s">
        <v>3</v>
      </c>
      <c r="D28" s="3">
        <v>35.9</v>
      </c>
      <c r="E28" s="114">
        <v>0</v>
      </c>
      <c r="F28" s="114">
        <v>0</v>
      </c>
      <c r="G28" s="114">
        <v>0</v>
      </c>
      <c r="H28" s="115"/>
    </row>
    <row r="29" spans="1:12">
      <c r="A29" s="115" t="s">
        <v>772</v>
      </c>
      <c r="B29" s="2" t="s">
        <v>5</v>
      </c>
      <c r="C29" s="2" t="s">
        <v>3</v>
      </c>
      <c r="D29" s="3">
        <v>35.9</v>
      </c>
      <c r="E29" s="114">
        <v>0</v>
      </c>
      <c r="F29" s="114">
        <v>0</v>
      </c>
      <c r="G29" s="114">
        <v>0</v>
      </c>
      <c r="H29" s="115"/>
    </row>
    <row r="30" spans="1:12">
      <c r="A30" s="115" t="s">
        <v>699</v>
      </c>
      <c r="B30" s="2" t="s">
        <v>5</v>
      </c>
      <c r="C30" s="2" t="s">
        <v>4</v>
      </c>
      <c r="D30" s="3">
        <v>71.8</v>
      </c>
      <c r="E30" s="114">
        <v>0</v>
      </c>
      <c r="F30" s="114">
        <v>0</v>
      </c>
      <c r="G30" s="114">
        <v>0</v>
      </c>
      <c r="H30" s="115"/>
    </row>
    <row r="31" spans="1:12">
      <c r="A31" s="115" t="s">
        <v>700</v>
      </c>
      <c r="B31" s="2" t="s">
        <v>5</v>
      </c>
      <c r="C31" s="2" t="s">
        <v>3</v>
      </c>
      <c r="D31" s="3">
        <v>35.9</v>
      </c>
      <c r="E31" s="114">
        <v>0</v>
      </c>
      <c r="F31" s="114">
        <v>0</v>
      </c>
      <c r="G31" s="114">
        <v>0</v>
      </c>
      <c r="H31" s="115"/>
      <c r="I31" t="s">
        <v>828</v>
      </c>
      <c r="K31" s="6" t="s">
        <v>835</v>
      </c>
    </row>
    <row r="32" spans="1:12">
      <c r="A32" s="115" t="s">
        <v>773</v>
      </c>
      <c r="B32" s="2" t="s">
        <v>5</v>
      </c>
      <c r="C32" s="2" t="s">
        <v>3</v>
      </c>
      <c r="D32" s="3">
        <v>35.9</v>
      </c>
      <c r="E32" s="114">
        <v>0</v>
      </c>
      <c r="F32" s="114">
        <v>0</v>
      </c>
      <c r="G32" s="114">
        <v>0</v>
      </c>
      <c r="H32" s="115"/>
      <c r="K32" s="119"/>
      <c r="L32" s="119" t="s">
        <v>829</v>
      </c>
    </row>
    <row r="33" spans="1:18">
      <c r="A33" s="115" t="s">
        <v>774</v>
      </c>
      <c r="B33" s="2" t="s">
        <v>5</v>
      </c>
      <c r="C33" s="2" t="s">
        <v>3</v>
      </c>
      <c r="D33" s="3">
        <v>35.9</v>
      </c>
      <c r="E33" s="114">
        <v>0</v>
      </c>
      <c r="F33" s="114">
        <v>0</v>
      </c>
      <c r="G33" s="114">
        <v>0</v>
      </c>
      <c r="H33" s="115"/>
      <c r="K33" s="95"/>
      <c r="L33" s="119" t="s">
        <v>830</v>
      </c>
      <c r="P33" s="119" t="s">
        <v>831</v>
      </c>
      <c r="Q33">
        <f>43.17-35.9</f>
        <v>7.2700000000000031</v>
      </c>
      <c r="R33" t="s">
        <v>832</v>
      </c>
    </row>
    <row r="34" spans="1:18">
      <c r="A34" s="115" t="s">
        <v>775</v>
      </c>
      <c r="B34" s="2" t="s">
        <v>5</v>
      </c>
      <c r="C34" s="2" t="s">
        <v>3</v>
      </c>
      <c r="D34" s="3">
        <v>35.9</v>
      </c>
      <c r="E34" s="114">
        <v>0</v>
      </c>
      <c r="F34" s="114">
        <v>0</v>
      </c>
      <c r="G34" s="114">
        <v>0</v>
      </c>
      <c r="H34" s="115"/>
      <c r="L34" s="119" t="s">
        <v>833</v>
      </c>
    </row>
    <row r="35" spans="1:18">
      <c r="A35" s="115" t="s">
        <v>701</v>
      </c>
      <c r="B35" s="2" t="s">
        <v>5</v>
      </c>
      <c r="C35" s="2" t="s">
        <v>4</v>
      </c>
      <c r="D35" s="3">
        <v>71.8</v>
      </c>
      <c r="E35" s="114">
        <v>0</v>
      </c>
      <c r="F35" s="114">
        <v>0</v>
      </c>
      <c r="G35" s="114">
        <v>0</v>
      </c>
      <c r="H35" s="115"/>
      <c r="L35" s="119" t="s">
        <v>834</v>
      </c>
    </row>
    <row r="36" spans="1:18">
      <c r="A36" s="115" t="s">
        <v>702</v>
      </c>
      <c r="B36" s="2" t="s">
        <v>5</v>
      </c>
      <c r="C36" s="2" t="s">
        <v>3</v>
      </c>
      <c r="D36" s="3">
        <v>35.9</v>
      </c>
      <c r="E36" s="114">
        <v>0</v>
      </c>
      <c r="F36" s="114">
        <v>0</v>
      </c>
      <c r="G36" s="114">
        <v>0</v>
      </c>
      <c r="H36" s="115"/>
      <c r="L36" s="119"/>
    </row>
    <row r="37" spans="1:18">
      <c r="A37" s="115" t="s">
        <v>776</v>
      </c>
      <c r="B37" s="2" t="s">
        <v>5</v>
      </c>
      <c r="C37" s="2" t="s">
        <v>3</v>
      </c>
      <c r="D37" s="3">
        <v>35.9</v>
      </c>
      <c r="E37" s="114">
        <v>0</v>
      </c>
      <c r="F37" s="114">
        <v>0</v>
      </c>
      <c r="G37" s="114">
        <v>0</v>
      </c>
      <c r="H37" s="115"/>
      <c r="L37" s="119"/>
    </row>
    <row r="38" spans="1:18">
      <c r="A38" s="115" t="s">
        <v>777</v>
      </c>
      <c r="B38" s="2" t="s">
        <v>5</v>
      </c>
      <c r="C38" s="2" t="s">
        <v>4</v>
      </c>
      <c r="D38" s="3">
        <v>71.8</v>
      </c>
      <c r="E38" s="114">
        <v>0</v>
      </c>
      <c r="F38" s="114">
        <v>0</v>
      </c>
      <c r="G38" s="114">
        <v>0</v>
      </c>
      <c r="H38" s="115"/>
      <c r="L38" s="119"/>
    </row>
    <row r="39" spans="1:18">
      <c r="A39" s="115" t="s">
        <v>778</v>
      </c>
      <c r="B39" s="2" t="s">
        <v>5</v>
      </c>
      <c r="C39" s="2" t="s">
        <v>3</v>
      </c>
      <c r="D39" s="3">
        <v>35.9</v>
      </c>
      <c r="E39" s="114">
        <v>0</v>
      </c>
      <c r="F39" s="114">
        <v>0</v>
      </c>
      <c r="G39" s="114">
        <v>0</v>
      </c>
      <c r="H39" s="115"/>
      <c r="L39" s="119"/>
    </row>
    <row r="40" spans="1:18">
      <c r="A40" s="115" t="s">
        <v>779</v>
      </c>
      <c r="B40" s="2" t="s">
        <v>5</v>
      </c>
      <c r="C40" s="2" t="s">
        <v>4</v>
      </c>
      <c r="D40" s="3">
        <v>71.8</v>
      </c>
      <c r="E40" s="114">
        <v>0</v>
      </c>
      <c r="F40" s="114">
        <v>0</v>
      </c>
      <c r="G40" s="114">
        <v>0</v>
      </c>
      <c r="H40" s="115"/>
      <c r="L40" s="119"/>
    </row>
    <row r="41" spans="1:18">
      <c r="A41" s="115" t="s">
        <v>780</v>
      </c>
      <c r="B41" s="2" t="s">
        <v>5</v>
      </c>
      <c r="C41" s="2" t="s">
        <v>3</v>
      </c>
      <c r="D41" s="3">
        <v>35.9</v>
      </c>
      <c r="E41" s="114">
        <v>1</v>
      </c>
      <c r="F41" s="114">
        <v>0</v>
      </c>
      <c r="G41" s="114">
        <v>1</v>
      </c>
      <c r="H41" s="115"/>
      <c r="L41" s="119"/>
    </row>
    <row r="42" spans="1:18">
      <c r="A42" s="115" t="s">
        <v>703</v>
      </c>
      <c r="B42" s="2" t="s">
        <v>5</v>
      </c>
      <c r="C42" s="2" t="s">
        <v>4</v>
      </c>
      <c r="D42" s="3">
        <v>71.8</v>
      </c>
      <c r="E42" s="114">
        <v>1</v>
      </c>
      <c r="F42" s="114">
        <v>0</v>
      </c>
      <c r="G42" s="114">
        <v>1</v>
      </c>
      <c r="H42" s="115"/>
      <c r="L42" s="119"/>
    </row>
    <row r="43" spans="1:18">
      <c r="A43" s="115" t="s">
        <v>704</v>
      </c>
      <c r="B43" s="2" t="s">
        <v>5</v>
      </c>
      <c r="C43" s="2" t="s">
        <v>3</v>
      </c>
      <c r="D43" s="3">
        <v>35.9</v>
      </c>
      <c r="E43" s="114">
        <v>1</v>
      </c>
      <c r="F43" s="114">
        <v>0</v>
      </c>
      <c r="G43" s="114">
        <v>1</v>
      </c>
      <c r="H43" s="115"/>
      <c r="L43" s="119"/>
    </row>
    <row r="44" spans="1:18">
      <c r="A44" s="115" t="s">
        <v>705</v>
      </c>
      <c r="B44" s="2" t="s">
        <v>5</v>
      </c>
      <c r="C44" s="2" t="s">
        <v>4</v>
      </c>
      <c r="D44" s="3">
        <v>71.8</v>
      </c>
      <c r="E44" s="114">
        <v>1</v>
      </c>
      <c r="F44" s="114">
        <v>0</v>
      </c>
      <c r="G44" s="114">
        <v>1</v>
      </c>
      <c r="H44" s="115"/>
      <c r="L44" s="119"/>
    </row>
    <row r="45" spans="1:18">
      <c r="A45" s="115" t="s">
        <v>706</v>
      </c>
      <c r="B45" s="2" t="s">
        <v>5</v>
      </c>
      <c r="C45" s="2" t="s">
        <v>3</v>
      </c>
      <c r="D45" s="3">
        <v>35.9</v>
      </c>
      <c r="E45" s="114">
        <v>1</v>
      </c>
      <c r="F45" s="114">
        <v>0</v>
      </c>
      <c r="G45" s="114">
        <v>1</v>
      </c>
      <c r="H45" s="115"/>
      <c r="L45" s="119"/>
    </row>
    <row r="46" spans="1:18">
      <c r="A46" s="115" t="s">
        <v>781</v>
      </c>
      <c r="B46" s="2" t="s">
        <v>5</v>
      </c>
      <c r="C46" s="2" t="s">
        <v>3</v>
      </c>
      <c r="D46" s="3">
        <v>35.9</v>
      </c>
      <c r="E46" s="114">
        <v>1</v>
      </c>
      <c r="F46" s="114">
        <v>0</v>
      </c>
      <c r="G46" s="114">
        <v>1</v>
      </c>
      <c r="H46" s="115"/>
    </row>
    <row r="47" spans="1:18">
      <c r="A47" s="115" t="s">
        <v>782</v>
      </c>
      <c r="B47" s="2" t="s">
        <v>5</v>
      </c>
      <c r="C47" s="2" t="s">
        <v>3</v>
      </c>
      <c r="D47" s="3">
        <v>35.9</v>
      </c>
      <c r="E47" s="114">
        <v>1</v>
      </c>
      <c r="F47" s="114">
        <v>0</v>
      </c>
      <c r="G47" s="114">
        <v>1</v>
      </c>
      <c r="H47" s="115"/>
    </row>
    <row r="48" spans="1:18">
      <c r="A48" s="115" t="s">
        <v>783</v>
      </c>
      <c r="B48" s="2" t="s">
        <v>5</v>
      </c>
      <c r="C48" s="2" t="s">
        <v>3</v>
      </c>
      <c r="D48" s="3">
        <v>35.9</v>
      </c>
      <c r="E48" s="114">
        <v>1</v>
      </c>
      <c r="F48" s="114">
        <v>0</v>
      </c>
      <c r="G48" s="114">
        <v>1</v>
      </c>
      <c r="H48" s="115"/>
    </row>
    <row r="49" spans="1:8">
      <c r="A49" s="115" t="s">
        <v>707</v>
      </c>
      <c r="B49" s="2" t="s">
        <v>5</v>
      </c>
      <c r="C49" s="2" t="s">
        <v>4</v>
      </c>
      <c r="D49" s="3">
        <v>71.8</v>
      </c>
      <c r="E49" s="114">
        <v>1</v>
      </c>
      <c r="F49" s="114">
        <v>0</v>
      </c>
      <c r="G49" s="114">
        <v>1</v>
      </c>
      <c r="H49" s="115"/>
    </row>
    <row r="50" spans="1:8">
      <c r="A50" s="115" t="s">
        <v>708</v>
      </c>
      <c r="B50" s="2" t="s">
        <v>5</v>
      </c>
      <c r="C50" s="2" t="s">
        <v>3</v>
      </c>
      <c r="D50" s="3">
        <v>35.9</v>
      </c>
      <c r="E50" s="114">
        <v>1</v>
      </c>
      <c r="F50" s="114">
        <v>0</v>
      </c>
      <c r="G50" s="114">
        <v>1</v>
      </c>
      <c r="H50" s="115"/>
    </row>
    <row r="51" spans="1:8">
      <c r="A51" s="115" t="s">
        <v>709</v>
      </c>
      <c r="B51" s="2" t="s">
        <v>5</v>
      </c>
      <c r="C51" s="2" t="s">
        <v>4</v>
      </c>
      <c r="D51" s="3">
        <v>71.8</v>
      </c>
      <c r="E51" s="114">
        <v>1</v>
      </c>
      <c r="F51" s="114">
        <v>0</v>
      </c>
      <c r="G51" s="114">
        <v>1</v>
      </c>
      <c r="H51" s="115"/>
    </row>
    <row r="52" spans="1:8">
      <c r="A52" s="115" t="s">
        <v>710</v>
      </c>
      <c r="B52" s="2" t="s">
        <v>5</v>
      </c>
      <c r="C52" s="2" t="s">
        <v>3</v>
      </c>
      <c r="D52" s="3">
        <v>35.9</v>
      </c>
      <c r="E52" s="114">
        <v>1</v>
      </c>
      <c r="F52" s="114">
        <v>0</v>
      </c>
      <c r="G52" s="114">
        <v>1</v>
      </c>
      <c r="H52" s="115"/>
    </row>
    <row r="53" spans="1:8">
      <c r="A53" s="115" t="s">
        <v>784</v>
      </c>
      <c r="B53" s="2" t="s">
        <v>5</v>
      </c>
      <c r="C53" s="2" t="s">
        <v>4</v>
      </c>
      <c r="D53" s="3">
        <v>71.8</v>
      </c>
      <c r="E53" s="114">
        <v>1</v>
      </c>
      <c r="F53" s="114">
        <v>0</v>
      </c>
      <c r="G53" s="114">
        <v>1</v>
      </c>
      <c r="H53" s="115"/>
    </row>
    <row r="54" spans="1:8">
      <c r="A54" s="115" t="s">
        <v>785</v>
      </c>
      <c r="B54" s="2" t="s">
        <v>5</v>
      </c>
      <c r="C54" s="2" t="s">
        <v>3</v>
      </c>
      <c r="D54" s="3">
        <v>35.9</v>
      </c>
      <c r="E54" s="114">
        <v>1</v>
      </c>
      <c r="F54" s="114">
        <v>0</v>
      </c>
      <c r="G54" s="114">
        <v>1</v>
      </c>
      <c r="H54" s="115"/>
    </row>
    <row r="55" spans="1:8">
      <c r="A55" s="115" t="s">
        <v>711</v>
      </c>
      <c r="B55" s="2" t="s">
        <v>5</v>
      </c>
      <c r="C55" s="2" t="s">
        <v>4</v>
      </c>
      <c r="D55" s="3">
        <v>71.8</v>
      </c>
      <c r="E55" s="114">
        <v>1</v>
      </c>
      <c r="F55" s="114">
        <v>0</v>
      </c>
      <c r="G55" s="114">
        <v>1</v>
      </c>
      <c r="H55" s="115"/>
    </row>
    <row r="56" spans="1:8">
      <c r="A56" s="115" t="s">
        <v>712</v>
      </c>
      <c r="B56" s="2" t="s">
        <v>5</v>
      </c>
      <c r="C56" s="2" t="s">
        <v>3</v>
      </c>
      <c r="D56" s="3">
        <v>35.9</v>
      </c>
      <c r="E56" s="114">
        <v>1</v>
      </c>
      <c r="F56" s="114">
        <v>0</v>
      </c>
      <c r="G56" s="114">
        <v>1</v>
      </c>
      <c r="H56" s="115"/>
    </row>
    <row r="57" spans="1:8">
      <c r="A57" s="115" t="s">
        <v>786</v>
      </c>
      <c r="B57" s="2" t="s">
        <v>5</v>
      </c>
      <c r="C57" s="2" t="s">
        <v>3</v>
      </c>
      <c r="D57" s="3">
        <v>35.9</v>
      </c>
      <c r="E57" s="114">
        <v>1</v>
      </c>
      <c r="F57" s="114">
        <v>0</v>
      </c>
      <c r="G57" s="114">
        <v>0</v>
      </c>
      <c r="H57" s="115"/>
    </row>
    <row r="58" spans="1:8">
      <c r="A58" s="115" t="s">
        <v>787</v>
      </c>
      <c r="B58" s="2" t="s">
        <v>5</v>
      </c>
      <c r="C58" s="2" t="s">
        <v>4</v>
      </c>
      <c r="D58" s="3">
        <v>71.8</v>
      </c>
      <c r="E58" s="114">
        <v>1</v>
      </c>
      <c r="F58" s="114">
        <v>0</v>
      </c>
      <c r="G58" s="114">
        <v>0</v>
      </c>
      <c r="H58" s="115"/>
    </row>
    <row r="59" spans="1:8">
      <c r="A59" s="115" t="s">
        <v>713</v>
      </c>
      <c r="B59" s="2" t="s">
        <v>5</v>
      </c>
      <c r="C59" s="2" t="s">
        <v>4</v>
      </c>
      <c r="D59" s="3">
        <v>71.8</v>
      </c>
      <c r="E59" s="114">
        <v>1</v>
      </c>
      <c r="F59" s="114">
        <v>0</v>
      </c>
      <c r="G59" s="114">
        <v>0</v>
      </c>
      <c r="H59" s="115"/>
    </row>
    <row r="60" spans="1:8">
      <c r="A60" s="115" t="s">
        <v>690</v>
      </c>
      <c r="B60" s="2" t="s">
        <v>5</v>
      </c>
      <c r="C60" s="2" t="s">
        <v>3</v>
      </c>
      <c r="D60" s="3">
        <v>35.9</v>
      </c>
      <c r="E60" s="114">
        <v>1</v>
      </c>
      <c r="F60" s="114">
        <v>0</v>
      </c>
      <c r="G60" s="114">
        <v>0</v>
      </c>
      <c r="H60" s="115"/>
    </row>
    <row r="61" spans="1:8">
      <c r="A61" s="115" t="s">
        <v>714</v>
      </c>
      <c r="B61" s="2" t="s">
        <v>5</v>
      </c>
      <c r="C61" s="2" t="s">
        <v>4</v>
      </c>
      <c r="D61" s="3">
        <v>71.8</v>
      </c>
      <c r="E61" s="114">
        <v>1</v>
      </c>
      <c r="F61" s="114">
        <v>0</v>
      </c>
      <c r="G61" s="114">
        <v>0</v>
      </c>
      <c r="H61" s="115"/>
    </row>
    <row r="62" spans="1:8">
      <c r="A62" s="115" t="s">
        <v>715</v>
      </c>
      <c r="B62" s="2" t="s">
        <v>5</v>
      </c>
      <c r="C62" s="2" t="s">
        <v>3</v>
      </c>
      <c r="D62" s="3">
        <v>35.9</v>
      </c>
      <c r="E62" s="114">
        <v>1</v>
      </c>
      <c r="F62" s="114">
        <v>0</v>
      </c>
      <c r="G62" s="114">
        <v>0</v>
      </c>
      <c r="H62" s="115"/>
    </row>
    <row r="63" spans="1:8">
      <c r="A63" s="115" t="s">
        <v>788</v>
      </c>
      <c r="B63" s="2" t="s">
        <v>5</v>
      </c>
      <c r="C63" s="2" t="s">
        <v>3</v>
      </c>
      <c r="D63" s="3">
        <v>35.9</v>
      </c>
      <c r="E63" s="114">
        <v>1</v>
      </c>
      <c r="F63" s="114">
        <v>0</v>
      </c>
      <c r="G63" s="114">
        <v>0</v>
      </c>
      <c r="H63" s="115"/>
    </row>
    <row r="64" spans="1:8">
      <c r="A64" s="115" t="s">
        <v>789</v>
      </c>
      <c r="B64" s="2" t="s">
        <v>5</v>
      </c>
      <c r="C64" s="2" t="s">
        <v>3</v>
      </c>
      <c r="D64" s="3">
        <v>35.9</v>
      </c>
      <c r="E64" s="114">
        <v>1</v>
      </c>
      <c r="F64" s="114">
        <v>0</v>
      </c>
      <c r="G64" s="114">
        <v>0</v>
      </c>
      <c r="H64" s="115"/>
    </row>
    <row r="65" spans="1:8">
      <c r="A65" s="115" t="s">
        <v>716</v>
      </c>
      <c r="B65" s="2" t="s">
        <v>5</v>
      </c>
      <c r="C65" s="2" t="s">
        <v>4</v>
      </c>
      <c r="D65" s="3">
        <v>71.8</v>
      </c>
      <c r="E65" s="114">
        <v>1</v>
      </c>
      <c r="F65" s="114">
        <v>0</v>
      </c>
      <c r="G65" s="114">
        <v>0</v>
      </c>
      <c r="H65" s="115"/>
    </row>
    <row r="66" spans="1:8">
      <c r="A66" s="115" t="s">
        <v>717</v>
      </c>
      <c r="B66" s="2" t="s">
        <v>5</v>
      </c>
      <c r="C66" s="2" t="s">
        <v>3</v>
      </c>
      <c r="D66" s="3">
        <v>35.9</v>
      </c>
      <c r="E66" s="114">
        <v>1</v>
      </c>
      <c r="F66" s="114">
        <v>0</v>
      </c>
      <c r="G66" s="114">
        <v>0</v>
      </c>
      <c r="H66" s="115"/>
    </row>
    <row r="67" spans="1:8">
      <c r="A67" s="115" t="s">
        <v>718</v>
      </c>
      <c r="B67" s="2" t="s">
        <v>5</v>
      </c>
      <c r="C67" s="2" t="s">
        <v>4</v>
      </c>
      <c r="D67" s="3">
        <v>71.8</v>
      </c>
      <c r="E67" s="114">
        <v>1</v>
      </c>
      <c r="F67" s="114">
        <v>0</v>
      </c>
      <c r="G67" s="114">
        <v>0</v>
      </c>
      <c r="H67" s="115"/>
    </row>
    <row r="68" spans="1:8">
      <c r="A68" s="115" t="s">
        <v>719</v>
      </c>
      <c r="B68" s="2" t="s">
        <v>5</v>
      </c>
      <c r="C68" s="2" t="s">
        <v>3</v>
      </c>
      <c r="D68" s="3">
        <v>35.9</v>
      </c>
      <c r="E68" s="114">
        <v>1</v>
      </c>
      <c r="F68" s="114">
        <v>0</v>
      </c>
      <c r="G68" s="114">
        <v>0</v>
      </c>
      <c r="H68" s="115"/>
    </row>
    <row r="69" spans="1:8">
      <c r="A69" s="115" t="s">
        <v>790</v>
      </c>
      <c r="B69" s="2" t="s">
        <v>5</v>
      </c>
      <c r="C69" s="2" t="s">
        <v>3</v>
      </c>
      <c r="D69" s="3">
        <v>35.9</v>
      </c>
      <c r="E69" s="114">
        <v>1</v>
      </c>
      <c r="F69" s="114">
        <v>0</v>
      </c>
      <c r="G69" s="114">
        <v>0</v>
      </c>
      <c r="H69" s="115"/>
    </row>
    <row r="70" spans="1:8">
      <c r="A70" s="115" t="s">
        <v>791</v>
      </c>
      <c r="B70" s="2" t="s">
        <v>5</v>
      </c>
      <c r="C70" s="2" t="s">
        <v>4</v>
      </c>
      <c r="D70" s="3">
        <v>71.8</v>
      </c>
      <c r="E70" s="114">
        <v>1</v>
      </c>
      <c r="F70" s="114">
        <v>0</v>
      </c>
      <c r="G70" s="114">
        <v>0</v>
      </c>
      <c r="H70" s="115"/>
    </row>
    <row r="71" spans="1:8">
      <c r="A71" s="115" t="s">
        <v>792</v>
      </c>
      <c r="B71" s="2" t="s">
        <v>5</v>
      </c>
      <c r="C71" s="2" t="s">
        <v>4</v>
      </c>
      <c r="D71" s="3">
        <v>71.8</v>
      </c>
      <c r="E71" s="114">
        <v>1</v>
      </c>
      <c r="F71" s="114">
        <v>0</v>
      </c>
      <c r="G71" s="114">
        <v>0</v>
      </c>
      <c r="H71" s="115"/>
    </row>
    <row r="72" spans="1:8">
      <c r="A72" s="115" t="s">
        <v>793</v>
      </c>
      <c r="B72" s="2" t="s">
        <v>5</v>
      </c>
      <c r="C72" s="2" t="s">
        <v>4</v>
      </c>
      <c r="D72" s="3">
        <v>71.8</v>
      </c>
      <c r="E72" s="114">
        <v>1</v>
      </c>
      <c r="F72" s="114">
        <v>0</v>
      </c>
      <c r="G72" s="114">
        <v>0</v>
      </c>
      <c r="H72" s="115"/>
    </row>
    <row r="73" spans="1:8">
      <c r="A73" s="115" t="s">
        <v>794</v>
      </c>
      <c r="B73" s="2" t="s">
        <v>5</v>
      </c>
      <c r="C73" s="2" t="s">
        <v>3</v>
      </c>
      <c r="D73" s="3">
        <v>35.9</v>
      </c>
      <c r="E73" s="114">
        <v>0</v>
      </c>
      <c r="F73" s="114">
        <v>1</v>
      </c>
      <c r="G73" s="114">
        <v>0</v>
      </c>
      <c r="H73" s="115"/>
    </row>
    <row r="74" spans="1:8">
      <c r="A74" s="115" t="s">
        <v>795</v>
      </c>
      <c r="B74" s="2" t="s">
        <v>5</v>
      </c>
      <c r="C74" s="2" t="s">
        <v>3</v>
      </c>
      <c r="D74" s="3">
        <v>35.9</v>
      </c>
      <c r="E74" s="114">
        <v>0</v>
      </c>
      <c r="F74" s="114">
        <v>1</v>
      </c>
      <c r="G74" s="114">
        <v>0</v>
      </c>
      <c r="H74" s="115"/>
    </row>
    <row r="75" spans="1:8">
      <c r="A75" s="115" t="s">
        <v>796</v>
      </c>
      <c r="B75" s="2" t="s">
        <v>5</v>
      </c>
      <c r="C75" s="2" t="s">
        <v>3</v>
      </c>
      <c r="D75" s="3">
        <v>35.9</v>
      </c>
      <c r="E75" s="114">
        <v>0</v>
      </c>
      <c r="F75" s="114">
        <v>1</v>
      </c>
      <c r="G75" s="114">
        <v>0</v>
      </c>
      <c r="H75" s="115"/>
    </row>
    <row r="76" spans="1:8">
      <c r="A76" s="115" t="s">
        <v>797</v>
      </c>
      <c r="B76" s="2" t="s">
        <v>5</v>
      </c>
      <c r="C76" s="2" t="s">
        <v>3</v>
      </c>
      <c r="D76" s="3">
        <v>35.9</v>
      </c>
      <c r="E76" s="114">
        <v>0</v>
      </c>
      <c r="F76" s="114">
        <v>1</v>
      </c>
      <c r="G76" s="114">
        <v>0</v>
      </c>
      <c r="H76" s="115"/>
    </row>
    <row r="77" spans="1:8">
      <c r="A77" s="115" t="s">
        <v>798</v>
      </c>
      <c r="B77" s="2" t="s">
        <v>5</v>
      </c>
      <c r="C77" s="2" t="s">
        <v>3</v>
      </c>
      <c r="D77" s="3">
        <v>35.9</v>
      </c>
      <c r="E77" s="114">
        <v>0</v>
      </c>
      <c r="F77" s="114">
        <v>1</v>
      </c>
      <c r="G77" s="114">
        <v>0</v>
      </c>
      <c r="H77" s="115"/>
    </row>
    <row r="78" spans="1:8">
      <c r="A78" s="115" t="s">
        <v>799</v>
      </c>
      <c r="B78" s="2" t="s">
        <v>5</v>
      </c>
      <c r="C78" s="2" t="s">
        <v>3</v>
      </c>
      <c r="D78" s="3">
        <v>35.9</v>
      </c>
      <c r="E78" s="114">
        <v>0</v>
      </c>
      <c r="F78" s="114">
        <v>1</v>
      </c>
      <c r="G78" s="114">
        <v>0</v>
      </c>
      <c r="H78" s="115"/>
    </row>
    <row r="79" spans="1:8">
      <c r="A79" s="115" t="s">
        <v>802</v>
      </c>
      <c r="B79" s="2" t="s">
        <v>5</v>
      </c>
      <c r="C79" s="2" t="s">
        <v>4</v>
      </c>
      <c r="D79" s="3">
        <v>71.8</v>
      </c>
      <c r="E79" s="114">
        <v>2</v>
      </c>
      <c r="F79" s="114">
        <v>0</v>
      </c>
      <c r="G79" s="114">
        <v>-1</v>
      </c>
      <c r="H79" s="115"/>
    </row>
    <row r="80" spans="1:8">
      <c r="A80" s="115" t="s">
        <v>803</v>
      </c>
      <c r="B80" s="2" t="s">
        <v>5</v>
      </c>
      <c r="C80" s="2" t="s">
        <v>800</v>
      </c>
      <c r="D80" s="3">
        <v>19.2</v>
      </c>
      <c r="E80" s="114">
        <v>2</v>
      </c>
      <c r="F80" s="114">
        <v>0</v>
      </c>
      <c r="G80" s="114">
        <v>-1</v>
      </c>
    </row>
    <row r="81" spans="1:7">
      <c r="A81" s="115" t="s">
        <v>804</v>
      </c>
      <c r="B81" s="2" t="s">
        <v>5</v>
      </c>
      <c r="C81" s="2" t="s">
        <v>4</v>
      </c>
      <c r="D81" s="3">
        <v>71.8</v>
      </c>
      <c r="E81" s="114">
        <v>2</v>
      </c>
      <c r="F81" s="114">
        <v>0</v>
      </c>
      <c r="G81" s="114">
        <v>-1</v>
      </c>
    </row>
    <row r="82" spans="1:7">
      <c r="A82" s="115" t="s">
        <v>805</v>
      </c>
      <c r="B82" s="2" t="s">
        <v>5</v>
      </c>
      <c r="C82" s="2" t="s">
        <v>3</v>
      </c>
      <c r="D82" s="3">
        <v>35.9</v>
      </c>
      <c r="E82" s="114">
        <v>2</v>
      </c>
      <c r="F82" s="114">
        <v>0</v>
      </c>
      <c r="G82" s="114">
        <v>-1</v>
      </c>
    </row>
    <row r="83" spans="1:7">
      <c r="A83" s="115" t="s">
        <v>806</v>
      </c>
      <c r="B83" s="2" t="s">
        <v>5</v>
      </c>
      <c r="C83" s="2" t="s">
        <v>4</v>
      </c>
      <c r="D83" s="3">
        <v>71.8</v>
      </c>
      <c r="E83" s="114">
        <v>2</v>
      </c>
      <c r="F83" s="114">
        <v>0</v>
      </c>
      <c r="G83" s="114">
        <v>-1</v>
      </c>
    </row>
    <row r="84" spans="1:7">
      <c r="A84" s="115" t="s">
        <v>807</v>
      </c>
      <c r="B84" s="2" t="s">
        <v>5</v>
      </c>
      <c r="C84" s="2" t="s">
        <v>800</v>
      </c>
      <c r="D84" s="3">
        <v>19.2</v>
      </c>
      <c r="E84" s="114">
        <v>2</v>
      </c>
      <c r="F84" s="114">
        <v>0</v>
      </c>
      <c r="G84" s="114">
        <v>-1</v>
      </c>
    </row>
    <row r="85" spans="1:7">
      <c r="A85" s="115" t="s">
        <v>808</v>
      </c>
      <c r="B85" s="2" t="s">
        <v>5</v>
      </c>
      <c r="C85" s="2" t="s">
        <v>800</v>
      </c>
      <c r="D85" s="3">
        <v>19.2</v>
      </c>
      <c r="E85" s="114">
        <v>2</v>
      </c>
      <c r="F85" s="114">
        <v>0</v>
      </c>
      <c r="G85" s="114">
        <v>-1</v>
      </c>
    </row>
    <row r="86" spans="1:7">
      <c r="A86" s="115" t="s">
        <v>809</v>
      </c>
      <c r="B86" s="2" t="s">
        <v>5</v>
      </c>
      <c r="C86" s="2" t="s">
        <v>801</v>
      </c>
      <c r="D86" s="3">
        <v>47.6</v>
      </c>
      <c r="E86" s="114">
        <v>2</v>
      </c>
      <c r="F86" s="114">
        <v>0</v>
      </c>
      <c r="G86" s="114">
        <v>-1</v>
      </c>
    </row>
    <row r="87" spans="1:7">
      <c r="A87" s="115" t="s">
        <v>810</v>
      </c>
      <c r="B87" s="2" t="s">
        <v>5</v>
      </c>
      <c r="C87" s="2" t="s">
        <v>801</v>
      </c>
      <c r="D87" s="3">
        <v>47.6</v>
      </c>
      <c r="E87" s="114">
        <v>2</v>
      </c>
      <c r="F87" s="114">
        <v>0</v>
      </c>
      <c r="G87" s="114">
        <v>-1</v>
      </c>
    </row>
    <row r="88" spans="1:7">
      <c r="A88" s="115" t="s">
        <v>811</v>
      </c>
      <c r="B88" s="2" t="s">
        <v>5</v>
      </c>
      <c r="C88" s="2" t="s">
        <v>800</v>
      </c>
      <c r="D88" s="3">
        <v>19.2</v>
      </c>
      <c r="E88" s="114">
        <v>2</v>
      </c>
      <c r="F88" s="114">
        <v>0</v>
      </c>
      <c r="G88" s="114">
        <v>-1</v>
      </c>
    </row>
    <row r="89" spans="1:7">
      <c r="A89" s="115" t="s">
        <v>812</v>
      </c>
      <c r="B89" s="2" t="s">
        <v>5</v>
      </c>
      <c r="C89" s="2" t="s">
        <v>800</v>
      </c>
      <c r="D89" s="3">
        <v>19.2</v>
      </c>
      <c r="E89" s="114">
        <v>2</v>
      </c>
      <c r="F89" s="114">
        <v>0</v>
      </c>
      <c r="G89" s="114">
        <v>-1</v>
      </c>
    </row>
    <row r="90" spans="1:7">
      <c r="A90" s="115" t="s">
        <v>813</v>
      </c>
      <c r="B90" s="2" t="s">
        <v>5</v>
      </c>
      <c r="C90" s="2" t="s">
        <v>800</v>
      </c>
      <c r="D90" s="3">
        <v>19.2</v>
      </c>
      <c r="E90" s="114">
        <v>2</v>
      </c>
      <c r="F90" s="114">
        <v>0</v>
      </c>
      <c r="G90" s="114">
        <v>-1</v>
      </c>
    </row>
    <row r="91" spans="1:7">
      <c r="A91" s="115" t="s">
        <v>814</v>
      </c>
      <c r="B91" s="2" t="s">
        <v>5</v>
      </c>
      <c r="C91" s="2" t="s">
        <v>800</v>
      </c>
      <c r="D91" s="3">
        <v>19.2</v>
      </c>
      <c r="E91" s="114">
        <v>2</v>
      </c>
      <c r="F91" s="114">
        <v>0</v>
      </c>
      <c r="G91" s="114">
        <v>-1</v>
      </c>
    </row>
    <row r="92" spans="1:7">
      <c r="A92" s="115" t="s">
        <v>815</v>
      </c>
      <c r="B92" s="2" t="s">
        <v>5</v>
      </c>
      <c r="C92" s="2" t="s">
        <v>801</v>
      </c>
      <c r="D92" s="3">
        <v>47.6</v>
      </c>
      <c r="E92" s="114">
        <v>2</v>
      </c>
      <c r="F92" s="114">
        <v>0</v>
      </c>
      <c r="G92" s="114">
        <v>-1</v>
      </c>
    </row>
    <row r="93" spans="1:7">
      <c r="A93" s="115" t="s">
        <v>816</v>
      </c>
      <c r="B93" s="2" t="s">
        <v>5</v>
      </c>
      <c r="C93" s="2" t="s">
        <v>801</v>
      </c>
      <c r="D93" s="3">
        <v>47.6</v>
      </c>
      <c r="E93" s="114">
        <v>2</v>
      </c>
      <c r="F93" s="114">
        <v>0</v>
      </c>
      <c r="G93" s="114">
        <v>-1</v>
      </c>
    </row>
    <row r="94" spans="1:7">
      <c r="A94" s="115" t="s">
        <v>817</v>
      </c>
      <c r="B94" s="2" t="s">
        <v>5</v>
      </c>
      <c r="C94" s="2" t="s">
        <v>800</v>
      </c>
      <c r="D94" s="3">
        <v>19.2</v>
      </c>
      <c r="E94" s="114">
        <v>2</v>
      </c>
      <c r="F94" s="114">
        <v>0</v>
      </c>
      <c r="G94" s="114">
        <v>-1</v>
      </c>
    </row>
    <row r="95" spans="1:7">
      <c r="A95" s="115" t="s">
        <v>818</v>
      </c>
      <c r="B95" s="2" t="s">
        <v>5</v>
      </c>
      <c r="C95" s="2" t="s">
        <v>800</v>
      </c>
      <c r="D95" s="3">
        <v>19.2</v>
      </c>
      <c r="E95" s="114">
        <v>2</v>
      </c>
      <c r="F95" s="114">
        <v>0</v>
      </c>
      <c r="G95" s="114">
        <v>-1</v>
      </c>
    </row>
    <row r="96" spans="1:7">
      <c r="A96" s="115" t="s">
        <v>819</v>
      </c>
      <c r="B96" s="2" t="s">
        <v>5</v>
      </c>
      <c r="C96" s="2" t="s">
        <v>3</v>
      </c>
      <c r="D96" s="3">
        <v>35.9</v>
      </c>
      <c r="E96" s="114">
        <v>2</v>
      </c>
      <c r="F96" s="114">
        <v>0</v>
      </c>
      <c r="G96" s="114">
        <v>-1</v>
      </c>
    </row>
    <row r="97" spans="1:7">
      <c r="A97" s="115" t="s">
        <v>820</v>
      </c>
      <c r="B97" s="2" t="s">
        <v>5</v>
      </c>
      <c r="C97" s="2" t="s">
        <v>3</v>
      </c>
      <c r="D97" s="3">
        <v>35.9</v>
      </c>
      <c r="E97" s="114">
        <v>2</v>
      </c>
      <c r="F97" s="114">
        <v>0</v>
      </c>
      <c r="G97" s="114">
        <v>-1</v>
      </c>
    </row>
    <row r="98" spans="1:7">
      <c r="A98" s="115" t="s">
        <v>821</v>
      </c>
      <c r="B98" s="2" t="s">
        <v>5</v>
      </c>
      <c r="C98" s="2" t="s">
        <v>3</v>
      </c>
      <c r="D98" s="3">
        <v>35.9</v>
      </c>
      <c r="E98" s="114">
        <v>2</v>
      </c>
      <c r="F98" s="114">
        <v>0</v>
      </c>
      <c r="G98" s="114">
        <v>-1</v>
      </c>
    </row>
    <row r="99" spans="1:7">
      <c r="A99" s="115" t="s">
        <v>822</v>
      </c>
      <c r="B99" s="2" t="s">
        <v>5</v>
      </c>
      <c r="C99" s="2" t="s">
        <v>3</v>
      </c>
      <c r="D99" s="3">
        <v>35.9</v>
      </c>
      <c r="E99" s="114">
        <v>2</v>
      </c>
      <c r="F99" s="114">
        <v>0</v>
      </c>
      <c r="G99" s="114">
        <v>-1</v>
      </c>
    </row>
    <row r="100" spans="1:7">
      <c r="A100" s="115" t="s">
        <v>823</v>
      </c>
      <c r="B100" s="2" t="s">
        <v>5</v>
      </c>
      <c r="C100" s="2" t="s">
        <v>3</v>
      </c>
      <c r="D100" s="3">
        <v>35.9</v>
      </c>
      <c r="E100" s="114">
        <v>2</v>
      </c>
      <c r="F100" s="114">
        <v>0</v>
      </c>
      <c r="G100" s="114">
        <v>-1</v>
      </c>
    </row>
    <row r="101" spans="1:7">
      <c r="A101" s="115" t="s">
        <v>824</v>
      </c>
      <c r="B101" s="2" t="s">
        <v>5</v>
      </c>
      <c r="C101" s="2" t="s">
        <v>3</v>
      </c>
      <c r="D101" s="3">
        <v>35.9</v>
      </c>
      <c r="E101" s="114">
        <v>2</v>
      </c>
      <c r="F101" s="114">
        <v>0</v>
      </c>
      <c r="G101" s="114">
        <v>-1</v>
      </c>
    </row>
    <row r="102" spans="1:7">
      <c r="A102" s="115" t="s">
        <v>825</v>
      </c>
      <c r="B102" s="2" t="s">
        <v>5</v>
      </c>
      <c r="C102" s="2" t="s">
        <v>3</v>
      </c>
      <c r="D102" s="3">
        <v>35.9</v>
      </c>
      <c r="E102" s="114">
        <v>2</v>
      </c>
      <c r="F102" s="114">
        <v>0</v>
      </c>
      <c r="G102" s="114">
        <v>-1</v>
      </c>
    </row>
    <row r="103" spans="1:7">
      <c r="A103" s="115" t="s">
        <v>826</v>
      </c>
      <c r="B103" s="2" t="s">
        <v>5</v>
      </c>
      <c r="C103" s="2" t="s">
        <v>3</v>
      </c>
      <c r="D103" s="3">
        <v>35.9</v>
      </c>
      <c r="E103" s="114">
        <v>2</v>
      </c>
      <c r="F103" s="114">
        <v>0</v>
      </c>
      <c r="G103" s="114">
        <v>-1</v>
      </c>
    </row>
    <row r="104" spans="1:7">
      <c r="A104" s="115" t="s">
        <v>827</v>
      </c>
      <c r="B104" s="2" t="s">
        <v>5</v>
      </c>
      <c r="C104" s="2" t="s">
        <v>3</v>
      </c>
      <c r="D104" s="3">
        <v>35.9</v>
      </c>
      <c r="E104" s="114">
        <v>2</v>
      </c>
      <c r="F104" s="114">
        <v>0</v>
      </c>
      <c r="G104" s="114">
        <v>-1</v>
      </c>
    </row>
    <row r="105" spans="1:7">
      <c r="A105" s="115" t="s">
        <v>745</v>
      </c>
      <c r="B105" s="2" t="s">
        <v>5</v>
      </c>
      <c r="C105" s="2" t="s">
        <v>4</v>
      </c>
      <c r="D105" s="3">
        <f>MAX(D2:D78)+20</f>
        <v>91.8</v>
      </c>
      <c r="E105" s="114">
        <v>-1</v>
      </c>
      <c r="F105" s="114">
        <v>0</v>
      </c>
      <c r="G105" s="114">
        <v>0</v>
      </c>
    </row>
  </sheetData>
  <mergeCells count="2">
    <mergeCell ref="H7:H8"/>
    <mergeCell ref="S7:S8"/>
  </mergeCells>
  <phoneticPr fontId="16" type="noConversion"/>
  <hyperlinks>
    <hyperlink ref="H3" r:id="rId1"/>
    <hyperlink ref="K31" r:id="rId2"/>
  </hyperlinks>
  <pageMargins left="0.7" right="0.7" top="0.75" bottom="0.75" header="0.3" footer="0.3"/>
  <ignoredErrors>
    <ignoredError sqref="A2:A3 A69 A57:A58 A63:A64 A70:A78 A46:A54 A37:A41 A4:A34 A79:A104" numberStoredAsText="1"/>
    <ignoredError sqref="D105" formulaRange="1"/>
  </ignoredError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A105"/>
  <sheetViews>
    <sheetView zoomScale="94" zoomScaleNormal="94" workbookViewId="0">
      <pane xSplit="1" ySplit="1" topLeftCell="B18" activePane="bottomRight" state="frozen"/>
      <selection pane="topRight" activeCell="B1" sqref="B1"/>
      <selection pane="bottomLeft" activeCell="A2" sqref="A2"/>
      <selection pane="bottomRight" activeCell="M24" sqref="M24"/>
    </sheetView>
  </sheetViews>
  <sheetFormatPr baseColWidth="10" defaultColWidth="10.83203125" defaultRowHeight="26"/>
  <cols>
    <col min="1" max="1" width="5.83203125" style="121" customWidth="1"/>
    <col min="2" max="105" width="5.83203125" style="52" customWidth="1"/>
    <col min="106" max="16384" width="10.83203125" style="52"/>
  </cols>
  <sheetData>
    <row r="1" spans="1:105" s="121" customFormat="1" ht="26" customHeight="1">
      <c r="A1" s="122"/>
      <c r="B1" s="121" t="s">
        <v>794</v>
      </c>
      <c r="C1" s="121" t="s">
        <v>795</v>
      </c>
      <c r="D1" s="121" t="s">
        <v>796</v>
      </c>
      <c r="E1" s="121" t="s">
        <v>797</v>
      </c>
      <c r="F1" s="121" t="s">
        <v>798</v>
      </c>
      <c r="G1" s="121" t="s">
        <v>799</v>
      </c>
      <c r="H1" s="121" t="s">
        <v>753</v>
      </c>
      <c r="I1" s="121" t="s">
        <v>754</v>
      </c>
      <c r="J1" s="121" t="s">
        <v>756</v>
      </c>
      <c r="K1" s="121" t="s">
        <v>757</v>
      </c>
      <c r="L1" s="121" t="s">
        <v>759</v>
      </c>
      <c r="M1" s="121" t="s">
        <v>760</v>
      </c>
      <c r="N1" s="121" t="s">
        <v>762</v>
      </c>
      <c r="O1" s="121" t="s">
        <v>763</v>
      </c>
      <c r="P1" s="121" t="s">
        <v>765</v>
      </c>
      <c r="Q1" s="121" t="s">
        <v>766</v>
      </c>
      <c r="R1" s="121" t="s">
        <v>768</v>
      </c>
      <c r="S1" s="121" t="s">
        <v>770</v>
      </c>
      <c r="T1" s="121" t="s">
        <v>772</v>
      </c>
      <c r="U1" s="121" t="s">
        <v>773</v>
      </c>
      <c r="V1" s="121" t="s">
        <v>775</v>
      </c>
      <c r="W1" s="121" t="s">
        <v>776</v>
      </c>
      <c r="X1" s="121" t="s">
        <v>778</v>
      </c>
      <c r="Y1" s="121" t="s">
        <v>779</v>
      </c>
      <c r="Z1" s="121" t="s">
        <v>780</v>
      </c>
      <c r="AA1" s="121" t="s">
        <v>705</v>
      </c>
      <c r="AB1" s="121" t="s">
        <v>706</v>
      </c>
      <c r="AC1" s="121" t="s">
        <v>782</v>
      </c>
      <c r="AD1" s="121" t="s">
        <v>707</v>
      </c>
      <c r="AE1" s="121" t="s">
        <v>708</v>
      </c>
      <c r="AF1" s="121" t="s">
        <v>784</v>
      </c>
      <c r="AG1" s="121" t="s">
        <v>787</v>
      </c>
      <c r="AH1" s="121" t="s">
        <v>714</v>
      </c>
      <c r="AI1" s="121" t="s">
        <v>715</v>
      </c>
      <c r="AJ1" s="121" t="s">
        <v>789</v>
      </c>
      <c r="AK1" s="121" t="s">
        <v>718</v>
      </c>
      <c r="AL1" s="121" t="s">
        <v>719</v>
      </c>
      <c r="AM1" s="121" t="s">
        <v>790</v>
      </c>
      <c r="AN1" s="121" t="s">
        <v>792</v>
      </c>
      <c r="AO1" s="121" t="s">
        <v>793</v>
      </c>
      <c r="AP1" s="121" t="s">
        <v>755</v>
      </c>
      <c r="AQ1" s="121" t="s">
        <v>691</v>
      </c>
      <c r="AR1" s="121" t="s">
        <v>692</v>
      </c>
      <c r="AS1" s="121" t="s">
        <v>758</v>
      </c>
      <c r="AT1" s="121" t="s">
        <v>693</v>
      </c>
      <c r="AU1" s="121" t="s">
        <v>694</v>
      </c>
      <c r="AV1" s="121" t="s">
        <v>761</v>
      </c>
      <c r="AW1" s="121" t="s">
        <v>695</v>
      </c>
      <c r="AX1" s="121" t="s">
        <v>696</v>
      </c>
      <c r="AY1" s="121" t="s">
        <v>764</v>
      </c>
      <c r="AZ1" s="121" t="s">
        <v>697</v>
      </c>
      <c r="BA1" s="121" t="s">
        <v>698</v>
      </c>
      <c r="BB1" s="121" t="s">
        <v>767</v>
      </c>
      <c r="BC1" s="121" t="s">
        <v>769</v>
      </c>
      <c r="BD1" s="121" t="s">
        <v>771</v>
      </c>
      <c r="BE1" s="121" t="s">
        <v>699</v>
      </c>
      <c r="BF1" s="121" t="s">
        <v>700</v>
      </c>
      <c r="BG1" s="121" t="s">
        <v>774</v>
      </c>
      <c r="BH1" s="121" t="s">
        <v>701</v>
      </c>
      <c r="BI1" s="121" t="s">
        <v>702</v>
      </c>
      <c r="BJ1" s="121" t="s">
        <v>777</v>
      </c>
      <c r="BK1" s="121" t="s">
        <v>703</v>
      </c>
      <c r="BL1" s="121" t="s">
        <v>704</v>
      </c>
      <c r="BM1" s="121" t="s">
        <v>781</v>
      </c>
      <c r="BN1" s="121" t="s">
        <v>783</v>
      </c>
      <c r="BO1" s="121" t="s">
        <v>709</v>
      </c>
      <c r="BP1" s="121" t="s">
        <v>710</v>
      </c>
      <c r="BQ1" s="121" t="s">
        <v>785</v>
      </c>
      <c r="BR1" s="121" t="s">
        <v>711</v>
      </c>
      <c r="BS1" s="121" t="s">
        <v>712</v>
      </c>
      <c r="BT1" s="121" t="s">
        <v>786</v>
      </c>
      <c r="BU1" s="121" t="s">
        <v>713</v>
      </c>
      <c r="BV1" s="121" t="s">
        <v>690</v>
      </c>
      <c r="BW1" s="121" t="s">
        <v>788</v>
      </c>
      <c r="BX1" s="121" t="s">
        <v>716</v>
      </c>
      <c r="BY1" s="121" t="s">
        <v>717</v>
      </c>
      <c r="BZ1" s="121" t="s">
        <v>791</v>
      </c>
      <c r="CA1" s="121" t="s">
        <v>802</v>
      </c>
      <c r="CB1" s="121" t="s">
        <v>803</v>
      </c>
      <c r="CC1" s="121" t="s">
        <v>804</v>
      </c>
      <c r="CD1" s="121" t="s">
        <v>805</v>
      </c>
      <c r="CE1" s="121" t="s">
        <v>806</v>
      </c>
      <c r="CF1" s="121" t="s">
        <v>807</v>
      </c>
      <c r="CG1" s="121" t="s">
        <v>808</v>
      </c>
      <c r="CH1" s="121" t="s">
        <v>809</v>
      </c>
      <c r="CI1" s="121" t="s">
        <v>810</v>
      </c>
      <c r="CJ1" s="121" t="s">
        <v>811</v>
      </c>
      <c r="CK1" s="121" t="s">
        <v>812</v>
      </c>
      <c r="CL1" s="121" t="s">
        <v>813</v>
      </c>
      <c r="CM1" s="121" t="s">
        <v>814</v>
      </c>
      <c r="CN1" s="121" t="s">
        <v>815</v>
      </c>
      <c r="CO1" s="121" t="s">
        <v>816</v>
      </c>
      <c r="CP1" s="121" t="s">
        <v>817</v>
      </c>
      <c r="CQ1" s="121" t="s">
        <v>818</v>
      </c>
      <c r="CR1" s="121" t="s">
        <v>819</v>
      </c>
      <c r="CS1" s="121" t="s">
        <v>820</v>
      </c>
      <c r="CT1" s="121" t="s">
        <v>821</v>
      </c>
      <c r="CU1" s="121" t="s">
        <v>822</v>
      </c>
      <c r="CV1" s="121" t="s">
        <v>823</v>
      </c>
      <c r="CW1" s="121" t="s">
        <v>824</v>
      </c>
      <c r="CX1" s="121" t="s">
        <v>825</v>
      </c>
      <c r="CY1" s="121" t="s">
        <v>826</v>
      </c>
      <c r="CZ1" s="121" t="s">
        <v>827</v>
      </c>
      <c r="DA1" s="121" t="s">
        <v>745</v>
      </c>
    </row>
    <row r="2" spans="1:105" ht="20" customHeight="1">
      <c r="A2" s="121" t="s">
        <v>794</v>
      </c>
      <c r="B2" s="52">
        <v>-1</v>
      </c>
      <c r="C2" s="117">
        <v>0</v>
      </c>
      <c r="D2" s="117">
        <v>0</v>
      </c>
      <c r="E2" s="117">
        <v>0</v>
      </c>
      <c r="F2" s="117">
        <v>0</v>
      </c>
      <c r="G2" s="117">
        <v>0</v>
      </c>
      <c r="H2" s="117">
        <v>0</v>
      </c>
      <c r="I2" s="117">
        <v>0</v>
      </c>
      <c r="J2" s="117">
        <v>0</v>
      </c>
      <c r="K2" s="117">
        <v>0</v>
      </c>
      <c r="L2" s="117">
        <v>0</v>
      </c>
      <c r="M2" s="117">
        <v>0</v>
      </c>
      <c r="N2" s="117">
        <v>0</v>
      </c>
      <c r="O2" s="117">
        <v>0</v>
      </c>
      <c r="P2" s="117">
        <v>0</v>
      </c>
      <c r="Q2" s="117">
        <v>0</v>
      </c>
      <c r="R2" s="117">
        <v>0</v>
      </c>
      <c r="S2" s="117">
        <v>0</v>
      </c>
      <c r="T2" s="117">
        <v>0</v>
      </c>
      <c r="U2" s="117">
        <v>0</v>
      </c>
      <c r="V2" s="117">
        <v>0</v>
      </c>
      <c r="W2" s="117">
        <v>0</v>
      </c>
      <c r="X2" s="117">
        <v>0</v>
      </c>
      <c r="Y2" s="56">
        <v>0</v>
      </c>
      <c r="Z2" s="56">
        <v>0</v>
      </c>
      <c r="AA2" s="56">
        <v>0</v>
      </c>
      <c r="AB2" s="56">
        <v>0</v>
      </c>
      <c r="AC2" s="56">
        <v>0</v>
      </c>
      <c r="AD2" s="56">
        <v>0</v>
      </c>
      <c r="AE2" s="56">
        <v>0</v>
      </c>
      <c r="AF2" s="56">
        <v>0</v>
      </c>
      <c r="AG2" s="56">
        <v>0</v>
      </c>
      <c r="AH2" s="56">
        <v>0</v>
      </c>
      <c r="AI2" s="56">
        <v>0</v>
      </c>
      <c r="AJ2" s="56">
        <v>0</v>
      </c>
      <c r="AK2" s="56">
        <v>0</v>
      </c>
      <c r="AL2" s="56">
        <v>0</v>
      </c>
      <c r="AM2" s="56">
        <v>0</v>
      </c>
      <c r="AN2" s="56">
        <v>0</v>
      </c>
      <c r="AO2" s="56">
        <v>0</v>
      </c>
      <c r="AP2" s="56">
        <v>0</v>
      </c>
      <c r="AQ2" s="56">
        <v>0</v>
      </c>
      <c r="AR2" s="56">
        <v>0</v>
      </c>
      <c r="AS2" s="56">
        <v>0</v>
      </c>
      <c r="AT2" s="56">
        <v>0</v>
      </c>
      <c r="AU2" s="56">
        <v>0</v>
      </c>
      <c r="AV2" s="56">
        <v>0</v>
      </c>
      <c r="AW2" s="56">
        <v>0</v>
      </c>
      <c r="AX2" s="56">
        <v>0</v>
      </c>
      <c r="AY2" s="56">
        <v>0</v>
      </c>
      <c r="AZ2" s="56">
        <v>0</v>
      </c>
      <c r="BA2" s="56">
        <v>0</v>
      </c>
      <c r="BB2" s="56">
        <v>0</v>
      </c>
      <c r="BC2" s="56">
        <v>0</v>
      </c>
      <c r="BD2" s="56">
        <v>0</v>
      </c>
      <c r="BE2" s="56">
        <v>0</v>
      </c>
      <c r="BF2" s="56">
        <v>0</v>
      </c>
      <c r="BG2" s="56">
        <v>0</v>
      </c>
      <c r="BH2" s="56">
        <v>0</v>
      </c>
      <c r="BI2" s="56">
        <v>0</v>
      </c>
      <c r="BJ2" s="56">
        <v>0</v>
      </c>
      <c r="BK2" s="56">
        <v>0</v>
      </c>
      <c r="BL2" s="56">
        <v>0</v>
      </c>
      <c r="BM2" s="56">
        <v>0</v>
      </c>
      <c r="BN2" s="56">
        <v>0</v>
      </c>
      <c r="BO2" s="56">
        <v>0</v>
      </c>
      <c r="BP2" s="56">
        <v>0</v>
      </c>
      <c r="BQ2" s="56">
        <v>0</v>
      </c>
      <c r="BR2" s="56">
        <v>0</v>
      </c>
      <c r="BS2" s="56">
        <v>0</v>
      </c>
      <c r="BT2" s="56">
        <v>0</v>
      </c>
      <c r="BU2" s="56">
        <v>0</v>
      </c>
      <c r="BV2" s="56">
        <v>0</v>
      </c>
      <c r="BW2" s="56">
        <v>0</v>
      </c>
      <c r="BX2" s="56">
        <v>0</v>
      </c>
      <c r="BY2" s="56">
        <v>0</v>
      </c>
      <c r="BZ2" s="57">
        <v>0</v>
      </c>
      <c r="CA2" s="117">
        <v>0</v>
      </c>
      <c r="CB2" s="117">
        <v>0</v>
      </c>
      <c r="CC2" s="117">
        <v>0</v>
      </c>
      <c r="CD2" s="117">
        <v>0</v>
      </c>
      <c r="CE2" s="117">
        <v>0</v>
      </c>
      <c r="CF2" s="117">
        <v>0</v>
      </c>
      <c r="CG2" s="117">
        <v>0</v>
      </c>
      <c r="CH2" s="117">
        <v>0</v>
      </c>
      <c r="CI2" s="117">
        <v>0</v>
      </c>
      <c r="CJ2" s="117">
        <v>0</v>
      </c>
      <c r="CK2" s="117">
        <v>0</v>
      </c>
      <c r="CL2" s="117">
        <v>0</v>
      </c>
      <c r="CM2" s="117">
        <v>0</v>
      </c>
      <c r="CN2" s="117">
        <v>0</v>
      </c>
      <c r="CO2" s="117">
        <v>0</v>
      </c>
      <c r="CP2" s="117">
        <v>0</v>
      </c>
      <c r="CQ2" s="117">
        <v>0</v>
      </c>
      <c r="CR2" s="117">
        <v>0</v>
      </c>
      <c r="CS2" s="117">
        <v>0</v>
      </c>
      <c r="CT2" s="117">
        <v>0</v>
      </c>
      <c r="CU2" s="117">
        <v>0</v>
      </c>
      <c r="CV2" s="117">
        <v>0</v>
      </c>
      <c r="CW2" s="117">
        <v>0</v>
      </c>
      <c r="CX2" s="117">
        <v>0</v>
      </c>
      <c r="CY2" s="117">
        <v>0</v>
      </c>
      <c r="CZ2" s="117">
        <v>0</v>
      </c>
      <c r="DA2" s="117">
        <v>0</v>
      </c>
    </row>
    <row r="3" spans="1:105" ht="20" customHeight="1">
      <c r="A3" s="121" t="s">
        <v>795</v>
      </c>
      <c r="B3" s="117">
        <v>0</v>
      </c>
      <c r="C3" s="52">
        <v>-1</v>
      </c>
      <c r="D3" s="117">
        <v>0</v>
      </c>
      <c r="E3" s="117">
        <v>0</v>
      </c>
      <c r="F3" s="117">
        <v>0</v>
      </c>
      <c r="G3" s="117">
        <v>0</v>
      </c>
      <c r="H3" s="117">
        <v>0</v>
      </c>
      <c r="I3" s="117">
        <v>0</v>
      </c>
      <c r="J3" s="117">
        <v>0</v>
      </c>
      <c r="K3" s="117">
        <v>0</v>
      </c>
      <c r="L3" s="117">
        <v>0</v>
      </c>
      <c r="M3" s="117">
        <v>0</v>
      </c>
      <c r="N3" s="117">
        <v>0</v>
      </c>
      <c r="O3" s="117">
        <v>0</v>
      </c>
      <c r="P3" s="117">
        <v>0</v>
      </c>
      <c r="Q3" s="117">
        <v>0</v>
      </c>
      <c r="R3" s="117">
        <v>0</v>
      </c>
      <c r="S3" s="117">
        <v>0</v>
      </c>
      <c r="T3" s="117">
        <v>0</v>
      </c>
      <c r="U3" s="117">
        <v>0</v>
      </c>
      <c r="V3" s="117">
        <v>0</v>
      </c>
      <c r="W3" s="117">
        <v>0</v>
      </c>
      <c r="X3" s="117">
        <v>0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8">
        <v>0</v>
      </c>
      <c r="CA3" s="117">
        <v>0</v>
      </c>
      <c r="CB3" s="117">
        <v>0</v>
      </c>
      <c r="CC3" s="117">
        <v>0</v>
      </c>
      <c r="CD3" s="117">
        <v>0</v>
      </c>
      <c r="CE3" s="117">
        <v>0</v>
      </c>
      <c r="CF3" s="117">
        <v>0</v>
      </c>
      <c r="CG3" s="117">
        <v>0</v>
      </c>
      <c r="CH3" s="117">
        <v>0</v>
      </c>
      <c r="CI3" s="117">
        <v>0</v>
      </c>
      <c r="CJ3" s="117">
        <v>0</v>
      </c>
      <c r="CK3" s="117">
        <v>0</v>
      </c>
      <c r="CL3" s="117">
        <v>0</v>
      </c>
      <c r="CM3" s="117">
        <v>0</v>
      </c>
      <c r="CN3" s="117">
        <v>0</v>
      </c>
      <c r="CO3" s="117">
        <v>0</v>
      </c>
      <c r="CP3" s="117">
        <v>0</v>
      </c>
      <c r="CQ3" s="117">
        <v>0</v>
      </c>
      <c r="CR3" s="117">
        <v>0</v>
      </c>
      <c r="CS3" s="117">
        <v>0</v>
      </c>
      <c r="CT3" s="117">
        <v>0</v>
      </c>
      <c r="CU3" s="117">
        <v>0</v>
      </c>
      <c r="CV3" s="117">
        <v>0</v>
      </c>
      <c r="CW3" s="117">
        <v>0</v>
      </c>
      <c r="CX3" s="117">
        <v>0</v>
      </c>
      <c r="CY3" s="117">
        <v>0</v>
      </c>
      <c r="CZ3" s="117">
        <v>0</v>
      </c>
      <c r="DA3" s="117">
        <v>0</v>
      </c>
    </row>
    <row r="4" spans="1:105" ht="20" customHeight="1">
      <c r="A4" s="121" t="s">
        <v>796</v>
      </c>
      <c r="B4" s="117">
        <v>0</v>
      </c>
      <c r="C4" s="117">
        <v>0</v>
      </c>
      <c r="D4" s="52">
        <v>-1</v>
      </c>
      <c r="E4" s="117">
        <v>0</v>
      </c>
      <c r="F4" s="117">
        <v>0</v>
      </c>
      <c r="G4" s="117">
        <v>0</v>
      </c>
      <c r="H4" s="117">
        <v>0</v>
      </c>
      <c r="I4" s="117">
        <v>0</v>
      </c>
      <c r="J4" s="117">
        <v>0</v>
      </c>
      <c r="K4" s="117">
        <v>0</v>
      </c>
      <c r="L4" s="117">
        <v>0</v>
      </c>
      <c r="M4" s="117">
        <v>0</v>
      </c>
      <c r="N4" s="117">
        <v>0</v>
      </c>
      <c r="O4" s="117">
        <v>0</v>
      </c>
      <c r="P4" s="117">
        <v>0</v>
      </c>
      <c r="Q4" s="117">
        <v>0</v>
      </c>
      <c r="R4" s="117">
        <v>0</v>
      </c>
      <c r="S4" s="117">
        <v>0</v>
      </c>
      <c r="T4" s="117">
        <v>0</v>
      </c>
      <c r="U4" s="117">
        <v>0</v>
      </c>
      <c r="V4" s="117">
        <v>0</v>
      </c>
      <c r="W4" s="117">
        <v>0</v>
      </c>
      <c r="X4" s="117">
        <v>0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8">
        <v>0</v>
      </c>
      <c r="CA4" s="117">
        <v>0</v>
      </c>
      <c r="CB4" s="117">
        <v>0</v>
      </c>
      <c r="CC4" s="117">
        <v>0</v>
      </c>
      <c r="CD4" s="117">
        <v>0</v>
      </c>
      <c r="CE4" s="117">
        <v>0</v>
      </c>
      <c r="CF4" s="117">
        <v>0</v>
      </c>
      <c r="CG4" s="117">
        <v>0</v>
      </c>
      <c r="CH4" s="117">
        <v>0</v>
      </c>
      <c r="CI4" s="117">
        <v>0</v>
      </c>
      <c r="CJ4" s="117">
        <v>0</v>
      </c>
      <c r="CK4" s="117">
        <v>0</v>
      </c>
      <c r="CL4" s="117">
        <v>0</v>
      </c>
      <c r="CM4" s="117">
        <v>0</v>
      </c>
      <c r="CN4" s="117">
        <v>0</v>
      </c>
      <c r="CO4" s="117">
        <v>0</v>
      </c>
      <c r="CP4" s="117">
        <v>0</v>
      </c>
      <c r="CQ4" s="117">
        <v>0</v>
      </c>
      <c r="CR4" s="117">
        <v>0</v>
      </c>
      <c r="CS4" s="117">
        <v>0</v>
      </c>
      <c r="CT4" s="117">
        <v>0</v>
      </c>
      <c r="CU4" s="117">
        <v>0</v>
      </c>
      <c r="CV4" s="117">
        <v>0</v>
      </c>
      <c r="CW4" s="117">
        <v>0</v>
      </c>
      <c r="CX4" s="117">
        <v>0</v>
      </c>
      <c r="CY4" s="117">
        <v>0</v>
      </c>
      <c r="CZ4" s="117">
        <v>0</v>
      </c>
      <c r="DA4" s="117">
        <v>0</v>
      </c>
    </row>
    <row r="5" spans="1:105" ht="20" customHeight="1">
      <c r="A5" s="121" t="s">
        <v>797</v>
      </c>
      <c r="B5" s="117">
        <v>0</v>
      </c>
      <c r="C5" s="117">
        <v>0</v>
      </c>
      <c r="D5" s="117">
        <v>0</v>
      </c>
      <c r="E5" s="52">
        <v>-1</v>
      </c>
      <c r="F5" s="117">
        <v>0</v>
      </c>
      <c r="G5" s="117">
        <v>0</v>
      </c>
      <c r="H5" s="117">
        <v>0</v>
      </c>
      <c r="I5" s="117">
        <v>0</v>
      </c>
      <c r="J5" s="117">
        <v>0</v>
      </c>
      <c r="K5" s="117">
        <v>0</v>
      </c>
      <c r="L5" s="117">
        <v>0</v>
      </c>
      <c r="M5" s="117">
        <v>0</v>
      </c>
      <c r="N5" s="117">
        <v>0</v>
      </c>
      <c r="O5" s="117">
        <v>0</v>
      </c>
      <c r="P5" s="117">
        <v>0</v>
      </c>
      <c r="Q5" s="117">
        <v>0</v>
      </c>
      <c r="R5" s="117">
        <v>0</v>
      </c>
      <c r="S5" s="117">
        <v>0</v>
      </c>
      <c r="T5" s="117">
        <v>0</v>
      </c>
      <c r="U5" s="117">
        <v>0</v>
      </c>
      <c r="V5" s="117">
        <v>0</v>
      </c>
      <c r="W5" s="117">
        <v>0</v>
      </c>
      <c r="X5" s="117">
        <v>0</v>
      </c>
      <c r="Y5" s="53">
        <v>0</v>
      </c>
      <c r="Z5" s="53">
        <v>0</v>
      </c>
      <c r="AA5" s="53">
        <v>0</v>
      </c>
      <c r="AB5" s="53">
        <v>0</v>
      </c>
      <c r="AC5" s="53">
        <v>0</v>
      </c>
      <c r="AD5" s="53">
        <v>0</v>
      </c>
      <c r="AE5" s="53">
        <v>0</v>
      </c>
      <c r="AF5" s="53">
        <v>0</v>
      </c>
      <c r="AG5" s="53">
        <v>0</v>
      </c>
      <c r="AH5" s="53">
        <v>0</v>
      </c>
      <c r="AI5" s="53">
        <v>0</v>
      </c>
      <c r="AJ5" s="53">
        <v>0</v>
      </c>
      <c r="AK5" s="53">
        <v>0</v>
      </c>
      <c r="AL5" s="53">
        <v>0</v>
      </c>
      <c r="AM5" s="53">
        <v>0</v>
      </c>
      <c r="AN5" s="53">
        <v>0</v>
      </c>
      <c r="AO5" s="53">
        <v>0</v>
      </c>
      <c r="AP5" s="53">
        <v>0</v>
      </c>
      <c r="AQ5" s="53">
        <v>0</v>
      </c>
      <c r="AR5" s="53">
        <v>0</v>
      </c>
      <c r="AS5" s="53">
        <v>0</v>
      </c>
      <c r="AT5" s="53">
        <v>0</v>
      </c>
      <c r="AU5" s="53">
        <v>0</v>
      </c>
      <c r="AV5" s="53">
        <v>0</v>
      </c>
      <c r="AW5" s="53">
        <v>0</v>
      </c>
      <c r="AX5" s="53">
        <v>0</v>
      </c>
      <c r="AY5" s="53">
        <v>0</v>
      </c>
      <c r="AZ5" s="53">
        <v>0</v>
      </c>
      <c r="BA5" s="53">
        <v>0</v>
      </c>
      <c r="BB5" s="53">
        <v>0</v>
      </c>
      <c r="BC5" s="53">
        <v>0</v>
      </c>
      <c r="BD5" s="53">
        <v>0</v>
      </c>
      <c r="BE5" s="53">
        <v>0</v>
      </c>
      <c r="BF5" s="53">
        <v>0</v>
      </c>
      <c r="BG5" s="53">
        <v>0</v>
      </c>
      <c r="BH5" s="53">
        <v>0</v>
      </c>
      <c r="BI5" s="53">
        <v>0</v>
      </c>
      <c r="BJ5" s="53">
        <v>0</v>
      </c>
      <c r="BK5" s="53">
        <v>0</v>
      </c>
      <c r="BL5" s="53">
        <v>0</v>
      </c>
      <c r="BM5" s="53">
        <v>0</v>
      </c>
      <c r="BN5" s="53">
        <v>0</v>
      </c>
      <c r="BO5" s="53">
        <v>0</v>
      </c>
      <c r="BP5" s="53">
        <v>0</v>
      </c>
      <c r="BQ5" s="53">
        <v>0</v>
      </c>
      <c r="BR5" s="53">
        <v>0</v>
      </c>
      <c r="BS5" s="53">
        <v>0</v>
      </c>
      <c r="BT5" s="53">
        <v>0</v>
      </c>
      <c r="BU5" s="53">
        <v>0</v>
      </c>
      <c r="BV5" s="53">
        <v>0</v>
      </c>
      <c r="BW5" s="53">
        <v>0</v>
      </c>
      <c r="BX5" s="53">
        <v>0</v>
      </c>
      <c r="BY5" s="53">
        <v>0</v>
      </c>
      <c r="BZ5" s="58">
        <v>0</v>
      </c>
      <c r="CA5" s="117">
        <v>0</v>
      </c>
      <c r="CB5" s="117">
        <v>0</v>
      </c>
      <c r="CC5" s="117">
        <v>0</v>
      </c>
      <c r="CD5" s="117">
        <v>0</v>
      </c>
      <c r="CE5" s="117">
        <v>0</v>
      </c>
      <c r="CF5" s="117">
        <v>0</v>
      </c>
      <c r="CG5" s="117">
        <v>0</v>
      </c>
      <c r="CH5" s="117">
        <v>0</v>
      </c>
      <c r="CI5" s="117">
        <v>0</v>
      </c>
      <c r="CJ5" s="117">
        <v>0</v>
      </c>
      <c r="CK5" s="117">
        <v>0</v>
      </c>
      <c r="CL5" s="117">
        <v>0</v>
      </c>
      <c r="CM5" s="117">
        <v>0</v>
      </c>
      <c r="CN5" s="117">
        <v>0</v>
      </c>
      <c r="CO5" s="117">
        <v>0</v>
      </c>
      <c r="CP5" s="117">
        <v>0</v>
      </c>
      <c r="CQ5" s="117">
        <v>0</v>
      </c>
      <c r="CR5" s="117">
        <v>0</v>
      </c>
      <c r="CS5" s="117">
        <v>0</v>
      </c>
      <c r="CT5" s="117">
        <v>0</v>
      </c>
      <c r="CU5" s="117">
        <v>0</v>
      </c>
      <c r="CV5" s="117">
        <v>0</v>
      </c>
      <c r="CW5" s="117">
        <v>0</v>
      </c>
      <c r="CX5" s="117">
        <v>0</v>
      </c>
      <c r="CY5" s="117">
        <v>0</v>
      </c>
      <c r="CZ5" s="117">
        <v>0</v>
      </c>
      <c r="DA5" s="117">
        <v>0</v>
      </c>
    </row>
    <row r="6" spans="1:105" ht="20" customHeight="1">
      <c r="A6" s="121" t="s">
        <v>798</v>
      </c>
      <c r="B6" s="117">
        <v>0</v>
      </c>
      <c r="C6" s="117">
        <v>0</v>
      </c>
      <c r="D6" s="117">
        <v>0</v>
      </c>
      <c r="E6" s="117">
        <v>0</v>
      </c>
      <c r="F6" s="52">
        <v>-1</v>
      </c>
      <c r="G6" s="117">
        <v>0</v>
      </c>
      <c r="H6" s="117">
        <v>0</v>
      </c>
      <c r="I6" s="117">
        <v>0</v>
      </c>
      <c r="J6" s="117">
        <v>0</v>
      </c>
      <c r="K6" s="117">
        <v>0</v>
      </c>
      <c r="L6" s="117">
        <v>0</v>
      </c>
      <c r="M6" s="117">
        <v>0</v>
      </c>
      <c r="N6" s="117">
        <v>0</v>
      </c>
      <c r="O6" s="117">
        <v>0</v>
      </c>
      <c r="P6" s="117">
        <v>0</v>
      </c>
      <c r="Q6" s="117">
        <v>0</v>
      </c>
      <c r="R6" s="117">
        <v>0</v>
      </c>
      <c r="S6" s="117">
        <v>0</v>
      </c>
      <c r="T6" s="117">
        <v>0</v>
      </c>
      <c r="U6" s="117">
        <v>0</v>
      </c>
      <c r="V6" s="117">
        <v>0</v>
      </c>
      <c r="W6" s="117">
        <v>0</v>
      </c>
      <c r="X6" s="117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3">
        <v>0</v>
      </c>
      <c r="AE6" s="53">
        <v>0</v>
      </c>
      <c r="AF6" s="53">
        <v>0</v>
      </c>
      <c r="AG6" s="53">
        <v>0</v>
      </c>
      <c r="AH6" s="53">
        <v>0</v>
      </c>
      <c r="AI6" s="53">
        <v>0</v>
      </c>
      <c r="AJ6" s="53">
        <v>0</v>
      </c>
      <c r="AK6" s="53">
        <v>0</v>
      </c>
      <c r="AL6" s="53">
        <v>0</v>
      </c>
      <c r="AM6" s="53">
        <v>0</v>
      </c>
      <c r="AN6" s="53">
        <v>0</v>
      </c>
      <c r="AO6" s="53">
        <v>0</v>
      </c>
      <c r="AP6" s="53">
        <v>0</v>
      </c>
      <c r="AQ6" s="53">
        <v>0</v>
      </c>
      <c r="AR6" s="53">
        <v>0</v>
      </c>
      <c r="AS6" s="53">
        <v>0</v>
      </c>
      <c r="AT6" s="53">
        <v>0</v>
      </c>
      <c r="AU6" s="53">
        <v>0</v>
      </c>
      <c r="AV6" s="53">
        <v>0</v>
      </c>
      <c r="AW6" s="53">
        <v>0</v>
      </c>
      <c r="AX6" s="53">
        <v>0</v>
      </c>
      <c r="AY6" s="53">
        <v>0</v>
      </c>
      <c r="AZ6" s="53">
        <v>0</v>
      </c>
      <c r="BA6" s="53">
        <v>0</v>
      </c>
      <c r="BB6" s="53">
        <v>0</v>
      </c>
      <c r="BC6" s="53">
        <v>0</v>
      </c>
      <c r="BD6" s="53">
        <v>0</v>
      </c>
      <c r="BE6" s="53">
        <v>0</v>
      </c>
      <c r="BF6" s="53">
        <v>0</v>
      </c>
      <c r="BG6" s="53">
        <v>0</v>
      </c>
      <c r="BH6" s="53">
        <v>0</v>
      </c>
      <c r="BI6" s="53">
        <v>0</v>
      </c>
      <c r="BJ6" s="53">
        <v>0</v>
      </c>
      <c r="BK6" s="53">
        <v>0</v>
      </c>
      <c r="BL6" s="53">
        <v>0</v>
      </c>
      <c r="BM6" s="53">
        <v>0</v>
      </c>
      <c r="BN6" s="53">
        <v>0</v>
      </c>
      <c r="BO6" s="53">
        <v>0</v>
      </c>
      <c r="BP6" s="53">
        <v>0</v>
      </c>
      <c r="BQ6" s="53">
        <v>0</v>
      </c>
      <c r="BR6" s="53">
        <v>0</v>
      </c>
      <c r="BS6" s="53">
        <v>0</v>
      </c>
      <c r="BT6" s="53">
        <v>0</v>
      </c>
      <c r="BU6" s="53">
        <v>0</v>
      </c>
      <c r="BV6" s="53">
        <v>0</v>
      </c>
      <c r="BW6" s="53">
        <v>0</v>
      </c>
      <c r="BX6" s="53">
        <v>0</v>
      </c>
      <c r="BY6" s="53">
        <v>0</v>
      </c>
      <c r="BZ6" s="58">
        <v>0</v>
      </c>
      <c r="CA6" s="117">
        <v>0</v>
      </c>
      <c r="CB6" s="117">
        <v>0</v>
      </c>
      <c r="CC6" s="117">
        <v>0</v>
      </c>
      <c r="CD6" s="117">
        <v>0</v>
      </c>
      <c r="CE6" s="117">
        <v>0</v>
      </c>
      <c r="CF6" s="117">
        <v>0</v>
      </c>
      <c r="CG6" s="117">
        <v>0</v>
      </c>
      <c r="CH6" s="117">
        <v>0</v>
      </c>
      <c r="CI6" s="117">
        <v>0</v>
      </c>
      <c r="CJ6" s="117">
        <v>0</v>
      </c>
      <c r="CK6" s="117">
        <v>0</v>
      </c>
      <c r="CL6" s="117">
        <v>0</v>
      </c>
      <c r="CM6" s="117">
        <v>0</v>
      </c>
      <c r="CN6" s="117">
        <v>0</v>
      </c>
      <c r="CO6" s="117">
        <v>0</v>
      </c>
      <c r="CP6" s="117">
        <v>0</v>
      </c>
      <c r="CQ6" s="117">
        <v>0</v>
      </c>
      <c r="CR6" s="117">
        <v>0</v>
      </c>
      <c r="CS6" s="117">
        <v>0</v>
      </c>
      <c r="CT6" s="117">
        <v>0</v>
      </c>
      <c r="CU6" s="117">
        <v>0</v>
      </c>
      <c r="CV6" s="117">
        <v>0</v>
      </c>
      <c r="CW6" s="117">
        <v>0</v>
      </c>
      <c r="CX6" s="117">
        <v>0</v>
      </c>
      <c r="CY6" s="117">
        <v>0</v>
      </c>
      <c r="CZ6" s="117">
        <v>0</v>
      </c>
      <c r="DA6" s="117">
        <v>0</v>
      </c>
    </row>
    <row r="7" spans="1:105" ht="20" customHeight="1">
      <c r="A7" s="121" t="s">
        <v>799</v>
      </c>
      <c r="B7" s="117">
        <v>0</v>
      </c>
      <c r="C7" s="117">
        <v>0</v>
      </c>
      <c r="D7" s="117">
        <v>0</v>
      </c>
      <c r="E7" s="117">
        <v>0</v>
      </c>
      <c r="F7" s="117">
        <v>0</v>
      </c>
      <c r="G7" s="52">
        <v>-1</v>
      </c>
      <c r="H7" s="117">
        <v>0</v>
      </c>
      <c r="I7" s="117">
        <v>0</v>
      </c>
      <c r="J7" s="117">
        <v>0</v>
      </c>
      <c r="K7" s="117">
        <v>0</v>
      </c>
      <c r="L7" s="117">
        <v>0</v>
      </c>
      <c r="M7" s="117">
        <v>0</v>
      </c>
      <c r="N7" s="117">
        <v>0</v>
      </c>
      <c r="O7" s="117">
        <v>0</v>
      </c>
      <c r="P7" s="117">
        <v>0</v>
      </c>
      <c r="Q7" s="117">
        <v>0</v>
      </c>
      <c r="R7" s="117">
        <v>0</v>
      </c>
      <c r="S7" s="117">
        <v>0</v>
      </c>
      <c r="T7" s="117">
        <v>0</v>
      </c>
      <c r="U7" s="117">
        <v>0</v>
      </c>
      <c r="V7" s="117">
        <v>0</v>
      </c>
      <c r="W7" s="117">
        <v>0</v>
      </c>
      <c r="X7" s="117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3">
        <v>0</v>
      </c>
      <c r="AE7" s="53">
        <v>0</v>
      </c>
      <c r="AF7" s="53">
        <v>0</v>
      </c>
      <c r="AG7" s="53">
        <v>0</v>
      </c>
      <c r="AH7" s="53">
        <v>0</v>
      </c>
      <c r="AI7" s="53">
        <v>0</v>
      </c>
      <c r="AJ7" s="53">
        <v>0</v>
      </c>
      <c r="AK7" s="53">
        <v>0</v>
      </c>
      <c r="AL7" s="53">
        <v>0</v>
      </c>
      <c r="AM7" s="53">
        <v>0</v>
      </c>
      <c r="AN7" s="53">
        <v>0</v>
      </c>
      <c r="AO7" s="53">
        <v>0</v>
      </c>
      <c r="AP7" s="53">
        <v>0</v>
      </c>
      <c r="AQ7" s="53">
        <v>0</v>
      </c>
      <c r="AR7" s="53">
        <v>0</v>
      </c>
      <c r="AS7" s="53">
        <v>0</v>
      </c>
      <c r="AT7" s="53">
        <v>0</v>
      </c>
      <c r="AU7" s="53">
        <v>0</v>
      </c>
      <c r="AV7" s="53">
        <v>0</v>
      </c>
      <c r="AW7" s="53">
        <v>0</v>
      </c>
      <c r="AX7" s="53">
        <v>0</v>
      </c>
      <c r="AY7" s="53">
        <v>0</v>
      </c>
      <c r="AZ7" s="53">
        <v>0</v>
      </c>
      <c r="BA7" s="53">
        <v>0</v>
      </c>
      <c r="BB7" s="53">
        <v>0</v>
      </c>
      <c r="BC7" s="53">
        <v>0</v>
      </c>
      <c r="BD7" s="53">
        <v>0</v>
      </c>
      <c r="BE7" s="53">
        <v>0</v>
      </c>
      <c r="BF7" s="53">
        <v>0</v>
      </c>
      <c r="BG7" s="53">
        <v>0</v>
      </c>
      <c r="BH7" s="53">
        <v>0</v>
      </c>
      <c r="BI7" s="53">
        <v>0</v>
      </c>
      <c r="BJ7" s="53">
        <v>0</v>
      </c>
      <c r="BK7" s="53">
        <v>0</v>
      </c>
      <c r="BL7" s="53">
        <v>0</v>
      </c>
      <c r="BM7" s="53">
        <v>0</v>
      </c>
      <c r="BN7" s="53">
        <v>0</v>
      </c>
      <c r="BO7" s="53">
        <v>0</v>
      </c>
      <c r="BP7" s="53">
        <v>0</v>
      </c>
      <c r="BQ7" s="53">
        <v>0</v>
      </c>
      <c r="BR7" s="53">
        <v>0</v>
      </c>
      <c r="BS7" s="53">
        <v>0</v>
      </c>
      <c r="BT7" s="53">
        <v>0</v>
      </c>
      <c r="BU7" s="53">
        <v>0</v>
      </c>
      <c r="BV7" s="53">
        <v>0</v>
      </c>
      <c r="BW7" s="53">
        <v>0</v>
      </c>
      <c r="BX7" s="53">
        <v>0</v>
      </c>
      <c r="BY7" s="53">
        <v>0</v>
      </c>
      <c r="BZ7" s="58">
        <v>0</v>
      </c>
      <c r="CA7" s="117">
        <v>0</v>
      </c>
      <c r="CB7" s="117">
        <v>0</v>
      </c>
      <c r="CC7" s="117">
        <v>0</v>
      </c>
      <c r="CD7" s="117">
        <v>0</v>
      </c>
      <c r="CE7" s="117">
        <v>0</v>
      </c>
      <c r="CF7" s="117">
        <v>0</v>
      </c>
      <c r="CG7" s="117">
        <v>0</v>
      </c>
      <c r="CH7" s="117">
        <v>0</v>
      </c>
      <c r="CI7" s="117">
        <v>0</v>
      </c>
      <c r="CJ7" s="117">
        <v>0</v>
      </c>
      <c r="CK7" s="117">
        <v>0</v>
      </c>
      <c r="CL7" s="117">
        <v>0</v>
      </c>
      <c r="CM7" s="117">
        <v>0</v>
      </c>
      <c r="CN7" s="117">
        <v>0</v>
      </c>
      <c r="CO7" s="117">
        <v>0</v>
      </c>
      <c r="CP7" s="117">
        <v>0</v>
      </c>
      <c r="CQ7" s="117">
        <v>0</v>
      </c>
      <c r="CR7" s="117">
        <v>0</v>
      </c>
      <c r="CS7" s="117">
        <v>0</v>
      </c>
      <c r="CT7" s="117">
        <v>0</v>
      </c>
      <c r="CU7" s="117">
        <v>0</v>
      </c>
      <c r="CV7" s="117">
        <v>0</v>
      </c>
      <c r="CW7" s="117">
        <v>0</v>
      </c>
      <c r="CX7" s="117">
        <v>0</v>
      </c>
      <c r="CY7" s="117">
        <v>0</v>
      </c>
      <c r="CZ7" s="117">
        <v>0</v>
      </c>
      <c r="DA7" s="117">
        <v>0</v>
      </c>
    </row>
    <row r="8" spans="1:105" ht="20" customHeight="1">
      <c r="A8" s="121" t="s">
        <v>753</v>
      </c>
      <c r="B8" s="117">
        <v>0</v>
      </c>
      <c r="C8" s="117">
        <v>0</v>
      </c>
      <c r="D8" s="117">
        <v>0</v>
      </c>
      <c r="E8" s="117">
        <v>0</v>
      </c>
      <c r="F8" s="117">
        <v>0</v>
      </c>
      <c r="G8" s="117">
        <v>0</v>
      </c>
      <c r="H8" s="52">
        <v>-1</v>
      </c>
      <c r="I8" s="118">
        <v>1</v>
      </c>
      <c r="J8" s="117">
        <v>0</v>
      </c>
      <c r="K8" s="117">
        <v>0</v>
      </c>
      <c r="L8" s="117">
        <v>0</v>
      </c>
      <c r="M8" s="117">
        <v>0</v>
      </c>
      <c r="N8" s="117">
        <v>0</v>
      </c>
      <c r="O8" s="117">
        <v>0</v>
      </c>
      <c r="P8" s="117">
        <v>0</v>
      </c>
      <c r="Q8" s="117">
        <v>0</v>
      </c>
      <c r="R8" s="117">
        <v>0</v>
      </c>
      <c r="S8" s="117">
        <v>0</v>
      </c>
      <c r="T8" s="117">
        <v>0</v>
      </c>
      <c r="U8" s="117">
        <v>0</v>
      </c>
      <c r="V8" s="117">
        <v>0</v>
      </c>
      <c r="W8" s="117">
        <v>0</v>
      </c>
      <c r="X8" s="117">
        <v>0</v>
      </c>
      <c r="Y8" s="53">
        <v>0</v>
      </c>
      <c r="Z8" s="53">
        <v>0</v>
      </c>
      <c r="AA8" s="53">
        <v>0</v>
      </c>
      <c r="AB8" s="53">
        <v>0</v>
      </c>
      <c r="AC8" s="53">
        <v>0</v>
      </c>
      <c r="AD8" s="53">
        <v>0</v>
      </c>
      <c r="AE8" s="53">
        <v>0</v>
      </c>
      <c r="AF8" s="53">
        <v>0</v>
      </c>
      <c r="AG8" s="53">
        <v>0</v>
      </c>
      <c r="AH8" s="53">
        <v>0</v>
      </c>
      <c r="AI8" s="53">
        <v>0</v>
      </c>
      <c r="AJ8" s="53">
        <v>0</v>
      </c>
      <c r="AK8" s="53">
        <v>0</v>
      </c>
      <c r="AL8" s="53">
        <v>0</v>
      </c>
      <c r="AM8" s="53">
        <v>0</v>
      </c>
      <c r="AN8" s="53">
        <v>0</v>
      </c>
      <c r="AO8" s="53">
        <v>0</v>
      </c>
      <c r="AP8" s="53">
        <v>0</v>
      </c>
      <c r="AQ8" s="53">
        <v>0</v>
      </c>
      <c r="AR8" s="53">
        <v>0</v>
      </c>
      <c r="AS8" s="53">
        <v>0</v>
      </c>
      <c r="AT8" s="53">
        <v>0</v>
      </c>
      <c r="AU8" s="53">
        <v>0</v>
      </c>
      <c r="AV8" s="53">
        <v>0</v>
      </c>
      <c r="AW8" s="53">
        <v>0</v>
      </c>
      <c r="AX8" s="53">
        <v>0</v>
      </c>
      <c r="AY8" s="53">
        <v>0</v>
      </c>
      <c r="AZ8" s="53">
        <v>0</v>
      </c>
      <c r="BA8" s="53">
        <v>0</v>
      </c>
      <c r="BB8" s="53">
        <v>0</v>
      </c>
      <c r="BC8" s="53">
        <v>0</v>
      </c>
      <c r="BD8" s="53">
        <v>0</v>
      </c>
      <c r="BE8" s="53">
        <v>0</v>
      </c>
      <c r="BF8" s="53">
        <v>0</v>
      </c>
      <c r="BG8" s="53">
        <v>0</v>
      </c>
      <c r="BH8" s="53">
        <v>0</v>
      </c>
      <c r="BI8" s="53">
        <v>0</v>
      </c>
      <c r="BJ8" s="53">
        <v>0</v>
      </c>
      <c r="BK8" s="53">
        <v>0</v>
      </c>
      <c r="BL8" s="53">
        <v>0</v>
      </c>
      <c r="BM8" s="53">
        <v>0</v>
      </c>
      <c r="BN8" s="53">
        <v>0</v>
      </c>
      <c r="BO8" s="53">
        <v>0</v>
      </c>
      <c r="BP8" s="53">
        <v>0</v>
      </c>
      <c r="BQ8" s="53">
        <v>0</v>
      </c>
      <c r="BR8" s="53">
        <v>0</v>
      </c>
      <c r="BS8" s="53">
        <v>0</v>
      </c>
      <c r="BT8" s="53">
        <v>0</v>
      </c>
      <c r="BU8" s="53">
        <v>0</v>
      </c>
      <c r="BV8" s="53">
        <v>0</v>
      </c>
      <c r="BW8" s="53">
        <v>0</v>
      </c>
      <c r="BX8" s="53">
        <v>0</v>
      </c>
      <c r="BY8" s="53">
        <v>0</v>
      </c>
      <c r="BZ8" s="58">
        <v>0</v>
      </c>
      <c r="CA8" s="117">
        <v>0</v>
      </c>
      <c r="CB8" s="117">
        <v>0</v>
      </c>
      <c r="CC8" s="117">
        <v>0</v>
      </c>
      <c r="CD8" s="117">
        <v>0</v>
      </c>
      <c r="CE8" s="117">
        <v>0</v>
      </c>
      <c r="CF8" s="117">
        <v>0</v>
      </c>
      <c r="CG8" s="117">
        <v>0</v>
      </c>
      <c r="CH8" s="117">
        <v>0</v>
      </c>
      <c r="CI8" s="117">
        <v>0</v>
      </c>
      <c r="CJ8" s="117">
        <v>0</v>
      </c>
      <c r="CK8" s="117">
        <v>0</v>
      </c>
      <c r="CL8" s="117">
        <v>0</v>
      </c>
      <c r="CM8" s="117">
        <v>0</v>
      </c>
      <c r="CN8" s="117">
        <v>0</v>
      </c>
      <c r="CO8" s="117">
        <v>0</v>
      </c>
      <c r="CP8" s="117">
        <v>0</v>
      </c>
      <c r="CQ8" s="117">
        <v>0</v>
      </c>
      <c r="CR8" s="117">
        <v>0</v>
      </c>
      <c r="CS8" s="117">
        <v>0</v>
      </c>
      <c r="CT8" s="117">
        <v>0</v>
      </c>
      <c r="CU8" s="117">
        <v>0</v>
      </c>
      <c r="CV8" s="117">
        <v>0</v>
      </c>
      <c r="CW8" s="117">
        <v>0</v>
      </c>
      <c r="CX8" s="117">
        <v>0</v>
      </c>
      <c r="CY8" s="117">
        <v>0</v>
      </c>
      <c r="CZ8" s="117">
        <v>0</v>
      </c>
      <c r="DA8" s="117">
        <v>0</v>
      </c>
    </row>
    <row r="9" spans="1:105" ht="20" customHeight="1">
      <c r="A9" s="121" t="s">
        <v>754</v>
      </c>
      <c r="B9" s="117">
        <v>0</v>
      </c>
      <c r="C9" s="117">
        <v>0</v>
      </c>
      <c r="D9" s="117">
        <v>0</v>
      </c>
      <c r="E9" s="117">
        <v>0</v>
      </c>
      <c r="F9" s="117">
        <v>0</v>
      </c>
      <c r="G9" s="117">
        <v>0</v>
      </c>
      <c r="H9" s="118">
        <v>1</v>
      </c>
      <c r="I9" s="54">
        <v>-1</v>
      </c>
      <c r="J9" s="120">
        <v>1</v>
      </c>
      <c r="K9" s="117">
        <v>0</v>
      </c>
      <c r="L9" s="117">
        <v>0</v>
      </c>
      <c r="M9" s="117">
        <v>0</v>
      </c>
      <c r="N9" s="117">
        <v>0</v>
      </c>
      <c r="O9" s="117">
        <v>0</v>
      </c>
      <c r="P9" s="117">
        <v>0</v>
      </c>
      <c r="Q9" s="117">
        <v>0</v>
      </c>
      <c r="R9" s="117">
        <v>0</v>
      </c>
      <c r="S9" s="117">
        <v>0</v>
      </c>
      <c r="T9" s="117">
        <v>0</v>
      </c>
      <c r="U9" s="117">
        <v>0</v>
      </c>
      <c r="V9" s="117">
        <v>0</v>
      </c>
      <c r="W9" s="117">
        <v>0</v>
      </c>
      <c r="X9" s="117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3">
        <v>0</v>
      </c>
      <c r="AE9" s="53">
        <v>0</v>
      </c>
      <c r="AF9" s="53">
        <v>0</v>
      </c>
      <c r="AG9" s="53">
        <v>0</v>
      </c>
      <c r="AH9" s="53">
        <v>0</v>
      </c>
      <c r="AI9" s="53">
        <v>0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0</v>
      </c>
      <c r="BN9" s="53">
        <v>0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8">
        <v>0</v>
      </c>
      <c r="CA9" s="117">
        <v>0</v>
      </c>
      <c r="CB9" s="117">
        <v>0</v>
      </c>
      <c r="CC9" s="117">
        <v>0</v>
      </c>
      <c r="CD9" s="117">
        <v>0</v>
      </c>
      <c r="CE9" s="117">
        <v>0</v>
      </c>
      <c r="CF9" s="117">
        <v>0</v>
      </c>
      <c r="CG9" s="117">
        <v>0</v>
      </c>
      <c r="CH9" s="117">
        <v>0</v>
      </c>
      <c r="CI9" s="117">
        <v>0</v>
      </c>
      <c r="CJ9" s="117">
        <v>0</v>
      </c>
      <c r="CK9" s="117">
        <v>0</v>
      </c>
      <c r="CL9" s="117">
        <v>0</v>
      </c>
      <c r="CM9" s="117">
        <v>0</v>
      </c>
      <c r="CN9" s="117">
        <v>0</v>
      </c>
      <c r="CO9" s="117">
        <v>0</v>
      </c>
      <c r="CP9" s="117">
        <v>0</v>
      </c>
      <c r="CQ9" s="117">
        <v>0</v>
      </c>
      <c r="CR9" s="117">
        <v>0</v>
      </c>
      <c r="CS9" s="117">
        <v>0</v>
      </c>
      <c r="CT9" s="117">
        <v>0</v>
      </c>
      <c r="CU9" s="117">
        <v>0</v>
      </c>
      <c r="CV9" s="117">
        <v>0</v>
      </c>
      <c r="CW9" s="117">
        <v>0</v>
      </c>
      <c r="CX9" s="117">
        <v>0</v>
      </c>
      <c r="CY9" s="117">
        <v>0</v>
      </c>
      <c r="CZ9" s="117">
        <v>0</v>
      </c>
      <c r="DA9" s="117">
        <v>0</v>
      </c>
    </row>
    <row r="10" spans="1:105" ht="20" customHeight="1">
      <c r="A10" s="121" t="s">
        <v>756</v>
      </c>
      <c r="B10" s="117">
        <v>0</v>
      </c>
      <c r="C10" s="117">
        <v>0</v>
      </c>
      <c r="D10" s="117">
        <v>0</v>
      </c>
      <c r="E10" s="117">
        <v>0</v>
      </c>
      <c r="F10" s="117">
        <v>0</v>
      </c>
      <c r="G10" s="117">
        <v>0</v>
      </c>
      <c r="H10" s="117">
        <v>0</v>
      </c>
      <c r="I10" s="120">
        <v>1</v>
      </c>
      <c r="J10" s="54">
        <v>-1</v>
      </c>
      <c r="K10" s="120">
        <v>1</v>
      </c>
      <c r="L10" s="117">
        <v>0</v>
      </c>
      <c r="M10" s="117">
        <v>0</v>
      </c>
      <c r="N10" s="117">
        <v>0</v>
      </c>
      <c r="O10" s="117">
        <v>0</v>
      </c>
      <c r="P10" s="117">
        <v>0</v>
      </c>
      <c r="Q10" s="117">
        <v>0</v>
      </c>
      <c r="R10" s="117">
        <v>0</v>
      </c>
      <c r="S10" s="117">
        <v>0</v>
      </c>
      <c r="T10" s="117">
        <v>0</v>
      </c>
      <c r="U10" s="117">
        <v>0</v>
      </c>
      <c r="V10" s="117">
        <v>0</v>
      </c>
      <c r="W10" s="117">
        <v>0</v>
      </c>
      <c r="X10" s="117">
        <v>0</v>
      </c>
      <c r="Y10" s="53">
        <v>0</v>
      </c>
      <c r="Z10" s="53">
        <v>0</v>
      </c>
      <c r="AA10" s="53">
        <v>0</v>
      </c>
      <c r="AB10" s="53">
        <v>0</v>
      </c>
      <c r="AC10" s="53">
        <v>0</v>
      </c>
      <c r="AD10" s="53">
        <v>0</v>
      </c>
      <c r="AE10" s="53">
        <v>0</v>
      </c>
      <c r="AF10" s="53">
        <v>0</v>
      </c>
      <c r="AG10" s="53">
        <v>0</v>
      </c>
      <c r="AH10" s="53">
        <v>0</v>
      </c>
      <c r="AI10" s="53">
        <v>0</v>
      </c>
      <c r="AJ10" s="53">
        <v>0</v>
      </c>
      <c r="AK10" s="53">
        <v>0</v>
      </c>
      <c r="AL10" s="53">
        <v>0</v>
      </c>
      <c r="AM10" s="53">
        <v>0</v>
      </c>
      <c r="AN10" s="53">
        <v>0</v>
      </c>
      <c r="AO10" s="53">
        <v>0</v>
      </c>
      <c r="AP10" s="53">
        <v>0</v>
      </c>
      <c r="AQ10" s="53">
        <v>0</v>
      </c>
      <c r="AR10" s="53">
        <v>0</v>
      </c>
      <c r="AS10" s="53">
        <v>0</v>
      </c>
      <c r="AT10" s="53">
        <v>0</v>
      </c>
      <c r="AU10" s="53">
        <v>0</v>
      </c>
      <c r="AV10" s="53">
        <v>0</v>
      </c>
      <c r="AW10" s="53">
        <v>0</v>
      </c>
      <c r="AX10" s="53">
        <v>0</v>
      </c>
      <c r="AY10" s="53">
        <v>0</v>
      </c>
      <c r="AZ10" s="53">
        <v>0</v>
      </c>
      <c r="BA10" s="53">
        <v>0</v>
      </c>
      <c r="BB10" s="53">
        <v>0</v>
      </c>
      <c r="BC10" s="53">
        <v>0</v>
      </c>
      <c r="BD10" s="53">
        <v>0</v>
      </c>
      <c r="BE10" s="53">
        <v>0</v>
      </c>
      <c r="BF10" s="53">
        <v>0</v>
      </c>
      <c r="BG10" s="53">
        <v>0</v>
      </c>
      <c r="BH10" s="53">
        <v>0</v>
      </c>
      <c r="BI10" s="53">
        <v>0</v>
      </c>
      <c r="BJ10" s="53">
        <v>0</v>
      </c>
      <c r="BK10" s="53">
        <v>0</v>
      </c>
      <c r="BL10" s="53">
        <v>0</v>
      </c>
      <c r="BM10" s="53">
        <v>0</v>
      </c>
      <c r="BN10" s="53">
        <v>0</v>
      </c>
      <c r="BO10" s="53">
        <v>0</v>
      </c>
      <c r="BP10" s="53">
        <v>0</v>
      </c>
      <c r="BQ10" s="53">
        <v>0</v>
      </c>
      <c r="BR10" s="53">
        <v>0</v>
      </c>
      <c r="BS10" s="53">
        <v>0</v>
      </c>
      <c r="BT10" s="53">
        <v>0</v>
      </c>
      <c r="BU10" s="53">
        <v>0</v>
      </c>
      <c r="BV10" s="53">
        <v>0</v>
      </c>
      <c r="BW10" s="53">
        <v>0</v>
      </c>
      <c r="BX10" s="53">
        <v>0</v>
      </c>
      <c r="BY10" s="53">
        <v>0</v>
      </c>
      <c r="BZ10" s="58">
        <v>0</v>
      </c>
      <c r="CA10" s="117">
        <v>0</v>
      </c>
      <c r="CB10" s="117">
        <v>0</v>
      </c>
      <c r="CC10" s="117">
        <v>0</v>
      </c>
      <c r="CD10" s="117">
        <v>0</v>
      </c>
      <c r="CE10" s="117">
        <v>0</v>
      </c>
      <c r="CF10" s="117">
        <v>0</v>
      </c>
      <c r="CG10" s="117">
        <v>0</v>
      </c>
      <c r="CH10" s="117">
        <v>0</v>
      </c>
      <c r="CI10" s="117">
        <v>0</v>
      </c>
      <c r="CJ10" s="117">
        <v>0</v>
      </c>
      <c r="CK10" s="117">
        <v>0</v>
      </c>
      <c r="CL10" s="117">
        <v>0</v>
      </c>
      <c r="CM10" s="117">
        <v>0</v>
      </c>
      <c r="CN10" s="117">
        <v>0</v>
      </c>
      <c r="CO10" s="117">
        <v>0</v>
      </c>
      <c r="CP10" s="117">
        <v>0</v>
      </c>
      <c r="CQ10" s="117">
        <v>0</v>
      </c>
      <c r="CR10" s="117">
        <v>0</v>
      </c>
      <c r="CS10" s="117">
        <v>0</v>
      </c>
      <c r="CT10" s="117">
        <v>0</v>
      </c>
      <c r="CU10" s="117">
        <v>0</v>
      </c>
      <c r="CV10" s="117">
        <v>0</v>
      </c>
      <c r="CW10" s="117">
        <v>0</v>
      </c>
      <c r="CX10" s="117">
        <v>0</v>
      </c>
      <c r="CY10" s="117">
        <v>0</v>
      </c>
      <c r="CZ10" s="117">
        <v>0</v>
      </c>
      <c r="DA10" s="117">
        <v>0</v>
      </c>
    </row>
    <row r="11" spans="1:105" ht="20" customHeight="1">
      <c r="A11" s="121" t="s">
        <v>757</v>
      </c>
      <c r="B11" s="117">
        <v>0</v>
      </c>
      <c r="C11" s="117">
        <v>0</v>
      </c>
      <c r="D11" s="117">
        <v>0</v>
      </c>
      <c r="E11" s="117">
        <v>0</v>
      </c>
      <c r="F11" s="117">
        <v>0</v>
      </c>
      <c r="G11" s="117">
        <v>0</v>
      </c>
      <c r="H11" s="117">
        <v>0</v>
      </c>
      <c r="I11" s="117">
        <v>0</v>
      </c>
      <c r="J11" s="120">
        <v>1</v>
      </c>
      <c r="K11" s="54">
        <v>-1</v>
      </c>
      <c r="L11" s="120">
        <v>1</v>
      </c>
      <c r="M11" s="53">
        <v>0</v>
      </c>
      <c r="N11" s="53">
        <v>0</v>
      </c>
      <c r="O11" s="117">
        <v>0</v>
      </c>
      <c r="P11" s="117">
        <v>0</v>
      </c>
      <c r="Q11" s="117">
        <v>0</v>
      </c>
      <c r="R11" s="117">
        <v>0</v>
      </c>
      <c r="S11" s="117">
        <v>0</v>
      </c>
      <c r="T11" s="117">
        <v>0</v>
      </c>
      <c r="U11" s="117">
        <v>0</v>
      </c>
      <c r="V11" s="117">
        <v>0</v>
      </c>
      <c r="W11" s="117">
        <v>0</v>
      </c>
      <c r="X11" s="117">
        <v>0</v>
      </c>
      <c r="Y11" s="53">
        <v>0</v>
      </c>
      <c r="Z11" s="53">
        <v>0</v>
      </c>
      <c r="AA11" s="53">
        <v>0</v>
      </c>
      <c r="AB11" s="53">
        <v>0</v>
      </c>
      <c r="AC11" s="53">
        <v>0</v>
      </c>
      <c r="AD11" s="53">
        <v>0</v>
      </c>
      <c r="AE11" s="53">
        <v>0</v>
      </c>
      <c r="AF11" s="53">
        <v>0</v>
      </c>
      <c r="AG11" s="53">
        <v>0</v>
      </c>
      <c r="AH11" s="53">
        <v>0</v>
      </c>
      <c r="AI11" s="53">
        <v>0</v>
      </c>
      <c r="AJ11" s="53">
        <v>0</v>
      </c>
      <c r="AK11" s="53">
        <v>0</v>
      </c>
      <c r="AL11" s="53">
        <v>0</v>
      </c>
      <c r="AM11" s="53">
        <v>0</v>
      </c>
      <c r="AN11" s="53">
        <v>0</v>
      </c>
      <c r="AO11" s="53">
        <v>0</v>
      </c>
      <c r="AP11" s="53">
        <v>0</v>
      </c>
      <c r="AQ11" s="53">
        <v>0</v>
      </c>
      <c r="AR11" s="53">
        <v>0</v>
      </c>
      <c r="AS11" s="53">
        <v>0</v>
      </c>
      <c r="AT11" s="53">
        <v>0</v>
      </c>
      <c r="AU11" s="53">
        <v>0</v>
      </c>
      <c r="AV11" s="53">
        <v>0</v>
      </c>
      <c r="AW11" s="53">
        <v>0</v>
      </c>
      <c r="AX11" s="53">
        <v>0</v>
      </c>
      <c r="AY11" s="53">
        <v>0</v>
      </c>
      <c r="AZ11" s="53">
        <v>0</v>
      </c>
      <c r="BA11" s="53">
        <v>0</v>
      </c>
      <c r="BB11" s="53">
        <v>0</v>
      </c>
      <c r="BC11" s="53">
        <v>0</v>
      </c>
      <c r="BD11" s="53">
        <v>0</v>
      </c>
      <c r="BE11" s="53">
        <v>0</v>
      </c>
      <c r="BF11" s="53">
        <v>0</v>
      </c>
      <c r="BG11" s="53">
        <v>0</v>
      </c>
      <c r="BH11" s="53">
        <v>0</v>
      </c>
      <c r="BI11" s="53">
        <v>0</v>
      </c>
      <c r="BJ11" s="53">
        <v>0</v>
      </c>
      <c r="BK11" s="53">
        <v>0</v>
      </c>
      <c r="BL11" s="53">
        <v>0</v>
      </c>
      <c r="BM11" s="53">
        <v>0</v>
      </c>
      <c r="BN11" s="53">
        <v>0</v>
      </c>
      <c r="BO11" s="53">
        <v>0</v>
      </c>
      <c r="BP11" s="53">
        <v>0</v>
      </c>
      <c r="BQ11" s="53">
        <v>0</v>
      </c>
      <c r="BR11" s="53">
        <v>0</v>
      </c>
      <c r="BS11" s="53">
        <v>0</v>
      </c>
      <c r="BT11" s="53">
        <v>0</v>
      </c>
      <c r="BU11" s="53">
        <v>0</v>
      </c>
      <c r="BV11" s="53">
        <v>0</v>
      </c>
      <c r="BW11" s="53">
        <v>0</v>
      </c>
      <c r="BX11" s="53">
        <v>0</v>
      </c>
      <c r="BY11" s="53">
        <v>0</v>
      </c>
      <c r="BZ11" s="58">
        <v>0</v>
      </c>
      <c r="CA11" s="117">
        <v>0</v>
      </c>
      <c r="CB11" s="117">
        <v>0</v>
      </c>
      <c r="CC11" s="117">
        <v>0</v>
      </c>
      <c r="CD11" s="117">
        <v>0</v>
      </c>
      <c r="CE11" s="117">
        <v>0</v>
      </c>
      <c r="CF11" s="117">
        <v>0</v>
      </c>
      <c r="CG11" s="117">
        <v>0</v>
      </c>
      <c r="CH11" s="117">
        <v>0</v>
      </c>
      <c r="CI11" s="117">
        <v>0</v>
      </c>
      <c r="CJ11" s="117">
        <v>0</v>
      </c>
      <c r="CK11" s="117">
        <v>0</v>
      </c>
      <c r="CL11" s="117">
        <v>0</v>
      </c>
      <c r="CM11" s="117">
        <v>0</v>
      </c>
      <c r="CN11" s="117">
        <v>0</v>
      </c>
      <c r="CO11" s="117">
        <v>0</v>
      </c>
      <c r="CP11" s="117">
        <v>0</v>
      </c>
      <c r="CQ11" s="117">
        <v>0</v>
      </c>
      <c r="CR11" s="117">
        <v>0</v>
      </c>
      <c r="CS11" s="117">
        <v>0</v>
      </c>
      <c r="CT11" s="117">
        <v>0</v>
      </c>
      <c r="CU11" s="117">
        <v>0</v>
      </c>
      <c r="CV11" s="117">
        <v>0</v>
      </c>
      <c r="CW11" s="117">
        <v>0</v>
      </c>
      <c r="CX11" s="117">
        <v>0</v>
      </c>
      <c r="CY11" s="117">
        <v>0</v>
      </c>
      <c r="CZ11" s="117">
        <v>0</v>
      </c>
      <c r="DA11" s="117">
        <v>0</v>
      </c>
    </row>
    <row r="12" spans="1:105" ht="20" customHeight="1">
      <c r="A12" s="121" t="s">
        <v>759</v>
      </c>
      <c r="B12" s="117">
        <v>0</v>
      </c>
      <c r="C12" s="117">
        <v>0</v>
      </c>
      <c r="D12" s="117">
        <v>0</v>
      </c>
      <c r="E12" s="117">
        <v>0</v>
      </c>
      <c r="F12" s="117">
        <v>0</v>
      </c>
      <c r="G12" s="117">
        <v>0</v>
      </c>
      <c r="H12" s="117">
        <v>0</v>
      </c>
      <c r="I12" s="117">
        <v>0</v>
      </c>
      <c r="J12" s="117">
        <v>0</v>
      </c>
      <c r="K12" s="120">
        <v>1</v>
      </c>
      <c r="L12" s="54">
        <v>-1</v>
      </c>
      <c r="M12" s="120">
        <v>1</v>
      </c>
      <c r="N12" s="53">
        <v>0</v>
      </c>
      <c r="O12" s="117">
        <v>0</v>
      </c>
      <c r="P12" s="117">
        <v>0</v>
      </c>
      <c r="Q12" s="117">
        <v>0</v>
      </c>
      <c r="R12" s="117">
        <v>0</v>
      </c>
      <c r="S12" s="117">
        <v>0</v>
      </c>
      <c r="T12" s="117">
        <v>0</v>
      </c>
      <c r="U12" s="117">
        <v>0</v>
      </c>
      <c r="V12" s="117">
        <v>0</v>
      </c>
      <c r="W12" s="117">
        <v>0</v>
      </c>
      <c r="X12" s="117">
        <v>0</v>
      </c>
      <c r="Y12" s="53">
        <v>0</v>
      </c>
      <c r="Z12" s="53">
        <v>0</v>
      </c>
      <c r="AA12" s="53">
        <v>0</v>
      </c>
      <c r="AB12" s="53">
        <v>0</v>
      </c>
      <c r="AC12" s="53">
        <v>0</v>
      </c>
      <c r="AD12" s="53">
        <v>0</v>
      </c>
      <c r="AE12" s="53">
        <v>0</v>
      </c>
      <c r="AF12" s="53">
        <v>0</v>
      </c>
      <c r="AG12" s="53">
        <v>0</v>
      </c>
      <c r="AH12" s="53">
        <v>0</v>
      </c>
      <c r="AI12" s="53">
        <v>0</v>
      </c>
      <c r="AJ12" s="53">
        <v>0</v>
      </c>
      <c r="AK12" s="53">
        <v>0</v>
      </c>
      <c r="AL12" s="53">
        <v>0</v>
      </c>
      <c r="AM12" s="53">
        <v>0</v>
      </c>
      <c r="AN12" s="53">
        <v>0</v>
      </c>
      <c r="AO12" s="53">
        <v>0</v>
      </c>
      <c r="AP12" s="53">
        <v>0</v>
      </c>
      <c r="AQ12" s="53">
        <v>0</v>
      </c>
      <c r="AR12" s="53">
        <v>0</v>
      </c>
      <c r="AS12" s="53">
        <v>0</v>
      </c>
      <c r="AT12" s="53">
        <v>0</v>
      </c>
      <c r="AU12" s="53">
        <v>0</v>
      </c>
      <c r="AV12" s="53">
        <v>0</v>
      </c>
      <c r="AW12" s="53">
        <v>0</v>
      </c>
      <c r="AX12" s="53">
        <v>0</v>
      </c>
      <c r="AY12" s="53">
        <v>0</v>
      </c>
      <c r="AZ12" s="53">
        <v>0</v>
      </c>
      <c r="BA12" s="53">
        <v>0</v>
      </c>
      <c r="BB12" s="53">
        <v>0</v>
      </c>
      <c r="BC12" s="53">
        <v>0</v>
      </c>
      <c r="BD12" s="53">
        <v>0</v>
      </c>
      <c r="BE12" s="53">
        <v>0</v>
      </c>
      <c r="BF12" s="53">
        <v>0</v>
      </c>
      <c r="BG12" s="53">
        <v>0</v>
      </c>
      <c r="BH12" s="53">
        <v>0</v>
      </c>
      <c r="BI12" s="53">
        <v>0</v>
      </c>
      <c r="BJ12" s="53">
        <v>0</v>
      </c>
      <c r="BK12" s="53">
        <v>0</v>
      </c>
      <c r="BL12" s="53">
        <v>0</v>
      </c>
      <c r="BM12" s="53">
        <v>0</v>
      </c>
      <c r="BN12" s="53">
        <v>0</v>
      </c>
      <c r="BO12" s="53">
        <v>0</v>
      </c>
      <c r="BP12" s="53">
        <v>0</v>
      </c>
      <c r="BQ12" s="53">
        <v>0</v>
      </c>
      <c r="BR12" s="53">
        <v>0</v>
      </c>
      <c r="BS12" s="53">
        <v>0</v>
      </c>
      <c r="BT12" s="53">
        <v>0</v>
      </c>
      <c r="BU12" s="53">
        <v>0</v>
      </c>
      <c r="BV12" s="53">
        <v>0</v>
      </c>
      <c r="BW12" s="53">
        <v>0</v>
      </c>
      <c r="BX12" s="53">
        <v>0</v>
      </c>
      <c r="BY12" s="53">
        <v>0</v>
      </c>
      <c r="BZ12" s="58">
        <v>0</v>
      </c>
      <c r="CA12" s="117">
        <v>0</v>
      </c>
      <c r="CB12" s="117">
        <v>0</v>
      </c>
      <c r="CC12" s="117">
        <v>0</v>
      </c>
      <c r="CD12" s="117">
        <v>0</v>
      </c>
      <c r="CE12" s="117">
        <v>0</v>
      </c>
      <c r="CF12" s="117">
        <v>0</v>
      </c>
      <c r="CG12" s="117">
        <v>0</v>
      </c>
      <c r="CH12" s="117">
        <v>0</v>
      </c>
      <c r="CI12" s="117">
        <v>0</v>
      </c>
      <c r="CJ12" s="117">
        <v>0</v>
      </c>
      <c r="CK12" s="117">
        <v>0</v>
      </c>
      <c r="CL12" s="117">
        <v>0</v>
      </c>
      <c r="CM12" s="117">
        <v>0</v>
      </c>
      <c r="CN12" s="117">
        <v>0</v>
      </c>
      <c r="CO12" s="117">
        <v>0</v>
      </c>
      <c r="CP12" s="117">
        <v>0</v>
      </c>
      <c r="CQ12" s="117">
        <v>0</v>
      </c>
      <c r="CR12" s="117">
        <v>0</v>
      </c>
      <c r="CS12" s="117">
        <v>0</v>
      </c>
      <c r="CT12" s="117">
        <v>0</v>
      </c>
      <c r="CU12" s="117">
        <v>0</v>
      </c>
      <c r="CV12" s="117">
        <v>0</v>
      </c>
      <c r="CW12" s="117">
        <v>0</v>
      </c>
      <c r="CX12" s="117">
        <v>0</v>
      </c>
      <c r="CY12" s="117">
        <v>0</v>
      </c>
      <c r="CZ12" s="117">
        <v>0</v>
      </c>
      <c r="DA12" s="117">
        <v>0</v>
      </c>
    </row>
    <row r="13" spans="1:105" ht="20" customHeight="1">
      <c r="A13" s="121" t="s">
        <v>760</v>
      </c>
      <c r="B13" s="117">
        <v>0</v>
      </c>
      <c r="C13" s="117">
        <v>0</v>
      </c>
      <c r="D13" s="117">
        <v>0</v>
      </c>
      <c r="E13" s="117">
        <v>0</v>
      </c>
      <c r="F13" s="117">
        <v>0</v>
      </c>
      <c r="G13" s="117">
        <v>0</v>
      </c>
      <c r="H13" s="117">
        <v>0</v>
      </c>
      <c r="I13" s="117">
        <v>0</v>
      </c>
      <c r="J13" s="117">
        <v>0</v>
      </c>
      <c r="K13" s="53">
        <v>0</v>
      </c>
      <c r="L13" s="120">
        <v>1</v>
      </c>
      <c r="M13" s="54">
        <v>-1</v>
      </c>
      <c r="N13" s="120">
        <v>1</v>
      </c>
      <c r="O13" s="117">
        <v>0</v>
      </c>
      <c r="P13" s="117">
        <v>0</v>
      </c>
      <c r="Q13" s="117">
        <v>0</v>
      </c>
      <c r="R13" s="117">
        <v>0</v>
      </c>
      <c r="S13" s="117">
        <v>0</v>
      </c>
      <c r="T13" s="117">
        <v>0</v>
      </c>
      <c r="U13" s="117">
        <v>0</v>
      </c>
      <c r="V13" s="117">
        <v>0</v>
      </c>
      <c r="W13" s="117">
        <v>0</v>
      </c>
      <c r="X13" s="117">
        <v>0</v>
      </c>
      <c r="Y13" s="53">
        <v>0</v>
      </c>
      <c r="Z13" s="53">
        <v>0</v>
      </c>
      <c r="AA13" s="53">
        <v>0</v>
      </c>
      <c r="AB13" s="53">
        <v>0</v>
      </c>
      <c r="AC13" s="53">
        <v>0</v>
      </c>
      <c r="AD13" s="53">
        <v>0</v>
      </c>
      <c r="AE13" s="53">
        <v>0</v>
      </c>
      <c r="AF13" s="53">
        <v>0</v>
      </c>
      <c r="AG13" s="53">
        <v>0</v>
      </c>
      <c r="AH13" s="53">
        <v>0</v>
      </c>
      <c r="AI13" s="53">
        <v>0</v>
      </c>
      <c r="AJ13" s="53">
        <v>0</v>
      </c>
      <c r="AK13" s="53">
        <v>0</v>
      </c>
      <c r="AL13" s="53">
        <v>0</v>
      </c>
      <c r="AM13" s="53">
        <v>0</v>
      </c>
      <c r="AN13" s="53">
        <v>0</v>
      </c>
      <c r="AO13" s="53">
        <v>0</v>
      </c>
      <c r="AP13" s="53">
        <v>0</v>
      </c>
      <c r="AQ13" s="53">
        <v>0</v>
      </c>
      <c r="AR13" s="53">
        <v>0</v>
      </c>
      <c r="AS13" s="53">
        <v>0</v>
      </c>
      <c r="AT13" s="53">
        <v>0</v>
      </c>
      <c r="AU13" s="53">
        <v>0</v>
      </c>
      <c r="AV13" s="53">
        <v>0</v>
      </c>
      <c r="AW13" s="53">
        <v>0</v>
      </c>
      <c r="AX13" s="53">
        <v>0</v>
      </c>
      <c r="AY13" s="53">
        <v>0</v>
      </c>
      <c r="AZ13" s="53">
        <v>0</v>
      </c>
      <c r="BA13" s="53">
        <v>0</v>
      </c>
      <c r="BB13" s="53">
        <v>0</v>
      </c>
      <c r="BC13" s="53">
        <v>0</v>
      </c>
      <c r="BD13" s="53">
        <v>0</v>
      </c>
      <c r="BE13" s="53">
        <v>0</v>
      </c>
      <c r="BF13" s="53">
        <v>0</v>
      </c>
      <c r="BG13" s="53">
        <v>0</v>
      </c>
      <c r="BH13" s="53">
        <v>0</v>
      </c>
      <c r="BI13" s="53">
        <v>0</v>
      </c>
      <c r="BJ13" s="53">
        <v>0</v>
      </c>
      <c r="BK13" s="53">
        <v>0</v>
      </c>
      <c r="BL13" s="53">
        <v>0</v>
      </c>
      <c r="BM13" s="53">
        <v>0</v>
      </c>
      <c r="BN13" s="53">
        <v>0</v>
      </c>
      <c r="BO13" s="53">
        <v>0</v>
      </c>
      <c r="BP13" s="53">
        <v>0</v>
      </c>
      <c r="BQ13" s="53">
        <v>0</v>
      </c>
      <c r="BR13" s="53">
        <v>0</v>
      </c>
      <c r="BS13" s="53">
        <v>0</v>
      </c>
      <c r="BT13" s="53">
        <v>0</v>
      </c>
      <c r="BU13" s="53">
        <v>0</v>
      </c>
      <c r="BV13" s="53">
        <v>0</v>
      </c>
      <c r="BW13" s="53">
        <v>0</v>
      </c>
      <c r="BX13" s="53">
        <v>0</v>
      </c>
      <c r="BY13" s="53">
        <v>0</v>
      </c>
      <c r="BZ13" s="58">
        <v>0</v>
      </c>
      <c r="CA13" s="117">
        <v>0</v>
      </c>
      <c r="CB13" s="117">
        <v>0</v>
      </c>
      <c r="CC13" s="117">
        <v>0</v>
      </c>
      <c r="CD13" s="117">
        <v>0</v>
      </c>
      <c r="CE13" s="117">
        <v>0</v>
      </c>
      <c r="CF13" s="117">
        <v>0</v>
      </c>
      <c r="CG13" s="117">
        <v>0</v>
      </c>
      <c r="CH13" s="117">
        <v>0</v>
      </c>
      <c r="CI13" s="117">
        <v>0</v>
      </c>
      <c r="CJ13" s="117">
        <v>0</v>
      </c>
      <c r="CK13" s="117">
        <v>0</v>
      </c>
      <c r="CL13" s="117">
        <v>0</v>
      </c>
      <c r="CM13" s="117">
        <v>0</v>
      </c>
      <c r="CN13" s="117">
        <v>0</v>
      </c>
      <c r="CO13" s="117">
        <v>0</v>
      </c>
      <c r="CP13" s="117">
        <v>0</v>
      </c>
      <c r="CQ13" s="117">
        <v>0</v>
      </c>
      <c r="CR13" s="117">
        <v>0</v>
      </c>
      <c r="CS13" s="117">
        <v>0</v>
      </c>
      <c r="CT13" s="117">
        <v>0</v>
      </c>
      <c r="CU13" s="117">
        <v>0</v>
      </c>
      <c r="CV13" s="117">
        <v>0</v>
      </c>
      <c r="CW13" s="117">
        <v>0</v>
      </c>
      <c r="CX13" s="117">
        <v>0</v>
      </c>
      <c r="CY13" s="117">
        <v>0</v>
      </c>
      <c r="CZ13" s="117">
        <v>0</v>
      </c>
      <c r="DA13" s="117">
        <v>0</v>
      </c>
    </row>
    <row r="14" spans="1:105" ht="20" customHeight="1">
      <c r="A14" s="121" t="s">
        <v>762</v>
      </c>
      <c r="B14" s="117">
        <v>0</v>
      </c>
      <c r="C14" s="117">
        <v>0</v>
      </c>
      <c r="D14" s="117">
        <v>0</v>
      </c>
      <c r="E14" s="117">
        <v>0</v>
      </c>
      <c r="F14" s="117">
        <v>0</v>
      </c>
      <c r="G14" s="117">
        <v>0</v>
      </c>
      <c r="H14" s="117">
        <v>0</v>
      </c>
      <c r="I14" s="117">
        <v>0</v>
      </c>
      <c r="J14" s="117">
        <v>0</v>
      </c>
      <c r="K14" s="53">
        <v>0</v>
      </c>
      <c r="L14" s="53">
        <v>0</v>
      </c>
      <c r="M14" s="120">
        <v>1</v>
      </c>
      <c r="N14" s="54">
        <v>-1</v>
      </c>
      <c r="O14" s="120">
        <v>1</v>
      </c>
      <c r="P14" s="53">
        <v>0</v>
      </c>
      <c r="Q14" s="53">
        <v>0</v>
      </c>
      <c r="R14" s="117">
        <v>0</v>
      </c>
      <c r="S14" s="117">
        <v>0</v>
      </c>
      <c r="T14" s="117">
        <v>0</v>
      </c>
      <c r="U14" s="117">
        <v>0</v>
      </c>
      <c r="V14" s="117">
        <v>0</v>
      </c>
      <c r="W14" s="117">
        <v>0</v>
      </c>
      <c r="X14" s="117">
        <v>0</v>
      </c>
      <c r="Y14" s="53">
        <v>0</v>
      </c>
      <c r="Z14" s="53">
        <v>0</v>
      </c>
      <c r="AA14" s="53">
        <v>0</v>
      </c>
      <c r="AB14" s="53">
        <v>0</v>
      </c>
      <c r="AC14" s="53">
        <v>0</v>
      </c>
      <c r="AD14" s="53">
        <v>0</v>
      </c>
      <c r="AE14" s="53">
        <v>0</v>
      </c>
      <c r="AF14" s="53">
        <v>0</v>
      </c>
      <c r="AG14" s="53">
        <v>0</v>
      </c>
      <c r="AH14" s="53">
        <v>0</v>
      </c>
      <c r="AI14" s="53">
        <v>0</v>
      </c>
      <c r="AJ14" s="53">
        <v>0</v>
      </c>
      <c r="AK14" s="53">
        <v>0</v>
      </c>
      <c r="AL14" s="53">
        <v>0</v>
      </c>
      <c r="AM14" s="53">
        <v>0</v>
      </c>
      <c r="AN14" s="53">
        <v>0</v>
      </c>
      <c r="AO14" s="53">
        <v>0</v>
      </c>
      <c r="AP14" s="53">
        <v>0</v>
      </c>
      <c r="AQ14" s="53">
        <v>0</v>
      </c>
      <c r="AR14" s="53">
        <v>0</v>
      </c>
      <c r="AS14" s="53">
        <v>0</v>
      </c>
      <c r="AT14" s="53">
        <v>0</v>
      </c>
      <c r="AU14" s="53">
        <v>0</v>
      </c>
      <c r="AV14" s="53">
        <v>0</v>
      </c>
      <c r="AW14" s="53">
        <v>0</v>
      </c>
      <c r="AX14" s="53">
        <v>0</v>
      </c>
      <c r="AY14" s="53">
        <v>0</v>
      </c>
      <c r="AZ14" s="53">
        <v>0</v>
      </c>
      <c r="BA14" s="53">
        <v>0</v>
      </c>
      <c r="BB14" s="53">
        <v>0</v>
      </c>
      <c r="BC14" s="53">
        <v>0</v>
      </c>
      <c r="BD14" s="53">
        <v>0</v>
      </c>
      <c r="BE14" s="53">
        <v>0</v>
      </c>
      <c r="BF14" s="53">
        <v>0</v>
      </c>
      <c r="BG14" s="53">
        <v>0</v>
      </c>
      <c r="BH14" s="53">
        <v>0</v>
      </c>
      <c r="BI14" s="53">
        <v>0</v>
      </c>
      <c r="BJ14" s="53">
        <v>0</v>
      </c>
      <c r="BK14" s="53">
        <v>0</v>
      </c>
      <c r="BL14" s="53">
        <v>0</v>
      </c>
      <c r="BM14" s="53">
        <v>0</v>
      </c>
      <c r="BN14" s="53">
        <v>0</v>
      </c>
      <c r="BO14" s="53">
        <v>0</v>
      </c>
      <c r="BP14" s="53">
        <v>0</v>
      </c>
      <c r="BQ14" s="53">
        <v>0</v>
      </c>
      <c r="BR14" s="53">
        <v>0</v>
      </c>
      <c r="BS14" s="53">
        <v>0</v>
      </c>
      <c r="BT14" s="53">
        <v>0</v>
      </c>
      <c r="BU14" s="53">
        <v>0</v>
      </c>
      <c r="BV14" s="53">
        <v>0</v>
      </c>
      <c r="BW14" s="53">
        <v>0</v>
      </c>
      <c r="BX14" s="53">
        <v>0</v>
      </c>
      <c r="BY14" s="53">
        <v>0</v>
      </c>
      <c r="BZ14" s="58">
        <v>0</v>
      </c>
      <c r="CA14" s="117">
        <v>0</v>
      </c>
      <c r="CB14" s="117">
        <v>0</v>
      </c>
      <c r="CC14" s="117">
        <v>0</v>
      </c>
      <c r="CD14" s="117">
        <v>0</v>
      </c>
      <c r="CE14" s="117">
        <v>0</v>
      </c>
      <c r="CF14" s="117">
        <v>0</v>
      </c>
      <c r="CG14" s="117">
        <v>0</v>
      </c>
      <c r="CH14" s="117">
        <v>0</v>
      </c>
      <c r="CI14" s="117">
        <v>0</v>
      </c>
      <c r="CJ14" s="117">
        <v>0</v>
      </c>
      <c r="CK14" s="117">
        <v>0</v>
      </c>
      <c r="CL14" s="117">
        <v>0</v>
      </c>
      <c r="CM14" s="117">
        <v>0</v>
      </c>
      <c r="CN14" s="117">
        <v>0</v>
      </c>
      <c r="CO14" s="117">
        <v>0</v>
      </c>
      <c r="CP14" s="117">
        <v>0</v>
      </c>
      <c r="CQ14" s="117">
        <v>0</v>
      </c>
      <c r="CR14" s="117">
        <v>0</v>
      </c>
      <c r="CS14" s="117">
        <v>0</v>
      </c>
      <c r="CT14" s="117">
        <v>0</v>
      </c>
      <c r="CU14" s="117">
        <v>0</v>
      </c>
      <c r="CV14" s="117">
        <v>0</v>
      </c>
      <c r="CW14" s="117">
        <v>0</v>
      </c>
      <c r="CX14" s="117">
        <v>0</v>
      </c>
      <c r="CY14" s="117">
        <v>0</v>
      </c>
      <c r="CZ14" s="117">
        <v>0</v>
      </c>
      <c r="DA14" s="117">
        <v>0</v>
      </c>
    </row>
    <row r="15" spans="1:105" ht="20" customHeight="1">
      <c r="A15" s="121" t="s">
        <v>763</v>
      </c>
      <c r="B15" s="117">
        <v>0</v>
      </c>
      <c r="C15" s="117">
        <v>0</v>
      </c>
      <c r="D15" s="117">
        <v>0</v>
      </c>
      <c r="E15" s="117">
        <v>0</v>
      </c>
      <c r="F15" s="117">
        <v>0</v>
      </c>
      <c r="G15" s="117">
        <v>0</v>
      </c>
      <c r="H15" s="117">
        <v>0</v>
      </c>
      <c r="I15" s="117">
        <v>0</v>
      </c>
      <c r="J15" s="117">
        <v>0</v>
      </c>
      <c r="K15" s="117">
        <v>0</v>
      </c>
      <c r="L15" s="117">
        <v>0</v>
      </c>
      <c r="M15" s="117">
        <v>0</v>
      </c>
      <c r="N15" s="120">
        <v>1</v>
      </c>
      <c r="O15" s="54">
        <v>-1</v>
      </c>
      <c r="P15" s="120">
        <v>1</v>
      </c>
      <c r="Q15" s="53">
        <v>0</v>
      </c>
      <c r="R15" s="53">
        <v>0</v>
      </c>
      <c r="S15" s="117">
        <v>0</v>
      </c>
      <c r="T15" s="117">
        <v>0</v>
      </c>
      <c r="U15" s="117">
        <v>0</v>
      </c>
      <c r="V15" s="117">
        <v>0</v>
      </c>
      <c r="W15" s="117">
        <v>0</v>
      </c>
      <c r="X15" s="117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3">
        <v>0</v>
      </c>
      <c r="AE15" s="53">
        <v>0</v>
      </c>
      <c r="AF15" s="53">
        <v>0</v>
      </c>
      <c r="AG15" s="53">
        <v>0</v>
      </c>
      <c r="AH15" s="53">
        <v>0</v>
      </c>
      <c r="AI15" s="53">
        <v>0</v>
      </c>
      <c r="AJ15" s="53">
        <v>0</v>
      </c>
      <c r="AK15" s="53">
        <v>0</v>
      </c>
      <c r="AL15" s="53">
        <v>0</v>
      </c>
      <c r="AM15" s="53">
        <v>0</v>
      </c>
      <c r="AN15" s="53">
        <v>0</v>
      </c>
      <c r="AO15" s="53">
        <v>0</v>
      </c>
      <c r="AP15" s="53">
        <v>0</v>
      </c>
      <c r="AQ15" s="53">
        <v>0</v>
      </c>
      <c r="AR15" s="53">
        <v>0</v>
      </c>
      <c r="AS15" s="53">
        <v>0</v>
      </c>
      <c r="AT15" s="53">
        <v>0</v>
      </c>
      <c r="AU15" s="53">
        <v>0</v>
      </c>
      <c r="AV15" s="53">
        <v>0</v>
      </c>
      <c r="AW15" s="53">
        <v>0</v>
      </c>
      <c r="AX15" s="53">
        <v>0</v>
      </c>
      <c r="AY15" s="53">
        <v>0</v>
      </c>
      <c r="AZ15" s="53">
        <v>0</v>
      </c>
      <c r="BA15" s="53">
        <v>0</v>
      </c>
      <c r="BB15" s="53">
        <v>0</v>
      </c>
      <c r="BC15" s="53">
        <v>0</v>
      </c>
      <c r="BD15" s="53">
        <v>0</v>
      </c>
      <c r="BE15" s="53">
        <v>0</v>
      </c>
      <c r="BF15" s="53">
        <v>0</v>
      </c>
      <c r="BG15" s="53">
        <v>0</v>
      </c>
      <c r="BH15" s="53">
        <v>0</v>
      </c>
      <c r="BI15" s="53">
        <v>0</v>
      </c>
      <c r="BJ15" s="53">
        <v>0</v>
      </c>
      <c r="BK15" s="53">
        <v>0</v>
      </c>
      <c r="BL15" s="53">
        <v>0</v>
      </c>
      <c r="BM15" s="53">
        <v>0</v>
      </c>
      <c r="BN15" s="53">
        <v>0</v>
      </c>
      <c r="BO15" s="53">
        <v>0</v>
      </c>
      <c r="BP15" s="53">
        <v>0</v>
      </c>
      <c r="BQ15" s="53">
        <v>0</v>
      </c>
      <c r="BR15" s="53">
        <v>0</v>
      </c>
      <c r="BS15" s="53">
        <v>0</v>
      </c>
      <c r="BT15" s="53">
        <v>0</v>
      </c>
      <c r="BU15" s="53">
        <v>0</v>
      </c>
      <c r="BV15" s="53">
        <v>0</v>
      </c>
      <c r="BW15" s="53">
        <v>0</v>
      </c>
      <c r="BX15" s="53">
        <v>0</v>
      </c>
      <c r="BY15" s="53">
        <v>0</v>
      </c>
      <c r="BZ15" s="58">
        <v>0</v>
      </c>
      <c r="CA15" s="117">
        <v>0</v>
      </c>
      <c r="CB15" s="117">
        <v>0</v>
      </c>
      <c r="CC15" s="117">
        <v>0</v>
      </c>
      <c r="CD15" s="117">
        <v>0</v>
      </c>
      <c r="CE15" s="117">
        <v>0</v>
      </c>
      <c r="CF15" s="117">
        <v>0</v>
      </c>
      <c r="CG15" s="117">
        <v>0</v>
      </c>
      <c r="CH15" s="117">
        <v>0</v>
      </c>
      <c r="CI15" s="117">
        <v>0</v>
      </c>
      <c r="CJ15" s="117">
        <v>0</v>
      </c>
      <c r="CK15" s="117">
        <v>0</v>
      </c>
      <c r="CL15" s="117">
        <v>0</v>
      </c>
      <c r="CM15" s="117">
        <v>0</v>
      </c>
      <c r="CN15" s="117">
        <v>0</v>
      </c>
      <c r="CO15" s="117">
        <v>0</v>
      </c>
      <c r="CP15" s="117">
        <v>0</v>
      </c>
      <c r="CQ15" s="117">
        <v>0</v>
      </c>
      <c r="CR15" s="117">
        <v>0</v>
      </c>
      <c r="CS15" s="117">
        <v>0</v>
      </c>
      <c r="CT15" s="117">
        <v>0</v>
      </c>
      <c r="CU15" s="117">
        <v>0</v>
      </c>
      <c r="CV15" s="117">
        <v>0</v>
      </c>
      <c r="CW15" s="117">
        <v>0</v>
      </c>
      <c r="CX15" s="117">
        <v>0</v>
      </c>
      <c r="CY15" s="117">
        <v>0</v>
      </c>
      <c r="CZ15" s="117">
        <v>0</v>
      </c>
      <c r="DA15" s="117">
        <v>0</v>
      </c>
    </row>
    <row r="16" spans="1:105" ht="20" customHeight="1">
      <c r="A16" s="121" t="s">
        <v>765</v>
      </c>
      <c r="B16" s="117">
        <v>0</v>
      </c>
      <c r="C16" s="117">
        <v>0</v>
      </c>
      <c r="D16" s="117">
        <v>0</v>
      </c>
      <c r="E16" s="117">
        <v>0</v>
      </c>
      <c r="F16" s="117">
        <v>0</v>
      </c>
      <c r="G16" s="117">
        <v>0</v>
      </c>
      <c r="H16" s="117">
        <v>0</v>
      </c>
      <c r="I16" s="117">
        <v>0</v>
      </c>
      <c r="J16" s="117">
        <v>0</v>
      </c>
      <c r="K16" s="117">
        <v>0</v>
      </c>
      <c r="L16" s="117">
        <v>0</v>
      </c>
      <c r="M16" s="117">
        <v>0</v>
      </c>
      <c r="N16" s="53">
        <v>0</v>
      </c>
      <c r="O16" s="120">
        <v>1</v>
      </c>
      <c r="P16" s="54">
        <v>-1</v>
      </c>
      <c r="Q16" s="120">
        <v>1</v>
      </c>
      <c r="R16" s="53">
        <v>0</v>
      </c>
      <c r="S16" s="117">
        <v>0</v>
      </c>
      <c r="T16" s="117">
        <v>0</v>
      </c>
      <c r="U16" s="117">
        <v>0</v>
      </c>
      <c r="V16" s="117">
        <v>0</v>
      </c>
      <c r="W16" s="117">
        <v>0</v>
      </c>
      <c r="X16" s="117">
        <v>0</v>
      </c>
      <c r="Y16" s="53">
        <v>0</v>
      </c>
      <c r="Z16" s="53">
        <v>0</v>
      </c>
      <c r="AA16" s="53">
        <v>0</v>
      </c>
      <c r="AB16" s="53">
        <v>0</v>
      </c>
      <c r="AC16" s="53">
        <v>0</v>
      </c>
      <c r="AD16" s="53">
        <v>0</v>
      </c>
      <c r="AE16" s="53">
        <v>0</v>
      </c>
      <c r="AF16" s="53">
        <v>0</v>
      </c>
      <c r="AG16" s="53">
        <v>0</v>
      </c>
      <c r="AH16" s="53">
        <v>0</v>
      </c>
      <c r="AI16" s="53">
        <v>0</v>
      </c>
      <c r="AJ16" s="53">
        <v>0</v>
      </c>
      <c r="AK16" s="53">
        <v>0</v>
      </c>
      <c r="AL16" s="53">
        <v>0</v>
      </c>
      <c r="AM16" s="53">
        <v>0</v>
      </c>
      <c r="AN16" s="53">
        <v>0</v>
      </c>
      <c r="AO16" s="53">
        <v>0</v>
      </c>
      <c r="AP16" s="53">
        <v>0</v>
      </c>
      <c r="AQ16" s="53">
        <v>0</v>
      </c>
      <c r="AR16" s="53">
        <v>0</v>
      </c>
      <c r="AS16" s="53">
        <v>0</v>
      </c>
      <c r="AT16" s="53">
        <v>0</v>
      </c>
      <c r="AU16" s="53">
        <v>0</v>
      </c>
      <c r="AV16" s="53">
        <v>0</v>
      </c>
      <c r="AW16" s="53">
        <v>0</v>
      </c>
      <c r="AX16" s="53">
        <v>0</v>
      </c>
      <c r="AY16" s="53">
        <v>0</v>
      </c>
      <c r="AZ16" s="53">
        <v>0</v>
      </c>
      <c r="BA16" s="53">
        <v>0</v>
      </c>
      <c r="BB16" s="53">
        <v>0</v>
      </c>
      <c r="BC16" s="53">
        <v>0</v>
      </c>
      <c r="BD16" s="53">
        <v>0</v>
      </c>
      <c r="BE16" s="53">
        <v>0</v>
      </c>
      <c r="BF16" s="53">
        <v>0</v>
      </c>
      <c r="BG16" s="53">
        <v>0</v>
      </c>
      <c r="BH16" s="53">
        <v>0</v>
      </c>
      <c r="BI16" s="53">
        <v>0</v>
      </c>
      <c r="BJ16" s="53">
        <v>0</v>
      </c>
      <c r="BK16" s="53">
        <v>0</v>
      </c>
      <c r="BL16" s="53">
        <v>0</v>
      </c>
      <c r="BM16" s="53">
        <v>0</v>
      </c>
      <c r="BN16" s="53">
        <v>0</v>
      </c>
      <c r="BO16" s="53">
        <v>0</v>
      </c>
      <c r="BP16" s="53">
        <v>0</v>
      </c>
      <c r="BQ16" s="53">
        <v>0</v>
      </c>
      <c r="BR16" s="53">
        <v>0</v>
      </c>
      <c r="BS16" s="53">
        <v>0</v>
      </c>
      <c r="BT16" s="53">
        <v>0</v>
      </c>
      <c r="BU16" s="53">
        <v>0</v>
      </c>
      <c r="BV16" s="53">
        <v>0</v>
      </c>
      <c r="BW16" s="53">
        <v>0</v>
      </c>
      <c r="BX16" s="53">
        <v>0</v>
      </c>
      <c r="BY16" s="53">
        <v>0</v>
      </c>
      <c r="BZ16" s="58">
        <v>0</v>
      </c>
      <c r="CA16" s="117">
        <v>0</v>
      </c>
      <c r="CB16" s="117">
        <v>0</v>
      </c>
      <c r="CC16" s="117">
        <v>0</v>
      </c>
      <c r="CD16" s="117">
        <v>0</v>
      </c>
      <c r="CE16" s="117">
        <v>0</v>
      </c>
      <c r="CF16" s="117">
        <v>0</v>
      </c>
      <c r="CG16" s="117">
        <v>0</v>
      </c>
      <c r="CH16" s="117">
        <v>0</v>
      </c>
      <c r="CI16" s="117">
        <v>0</v>
      </c>
      <c r="CJ16" s="117">
        <v>0</v>
      </c>
      <c r="CK16" s="117">
        <v>0</v>
      </c>
      <c r="CL16" s="117">
        <v>0</v>
      </c>
      <c r="CM16" s="117">
        <v>0</v>
      </c>
      <c r="CN16" s="117">
        <v>0</v>
      </c>
      <c r="CO16" s="117">
        <v>0</v>
      </c>
      <c r="CP16" s="117">
        <v>0</v>
      </c>
      <c r="CQ16" s="117">
        <v>0</v>
      </c>
      <c r="CR16" s="117">
        <v>0</v>
      </c>
      <c r="CS16" s="117">
        <v>0</v>
      </c>
      <c r="CT16" s="117">
        <v>0</v>
      </c>
      <c r="CU16" s="117">
        <v>0</v>
      </c>
      <c r="CV16" s="117">
        <v>0</v>
      </c>
      <c r="CW16" s="117">
        <v>0</v>
      </c>
      <c r="CX16" s="117">
        <v>0</v>
      </c>
      <c r="CY16" s="117">
        <v>0</v>
      </c>
      <c r="CZ16" s="117">
        <v>0</v>
      </c>
      <c r="DA16" s="117">
        <v>0</v>
      </c>
    </row>
    <row r="17" spans="1:105" ht="20" customHeight="1">
      <c r="A17" s="121" t="s">
        <v>766</v>
      </c>
      <c r="B17" s="117">
        <v>0</v>
      </c>
      <c r="C17" s="117">
        <v>0</v>
      </c>
      <c r="D17" s="117">
        <v>0</v>
      </c>
      <c r="E17" s="117">
        <v>0</v>
      </c>
      <c r="F17" s="117">
        <v>0</v>
      </c>
      <c r="G17" s="117">
        <v>0</v>
      </c>
      <c r="H17" s="117">
        <v>0</v>
      </c>
      <c r="I17" s="117">
        <v>0</v>
      </c>
      <c r="J17" s="117">
        <v>0</v>
      </c>
      <c r="K17" s="117">
        <v>0</v>
      </c>
      <c r="L17" s="117">
        <v>0</v>
      </c>
      <c r="M17" s="117">
        <v>0</v>
      </c>
      <c r="N17" s="53">
        <v>0</v>
      </c>
      <c r="O17" s="53">
        <v>0</v>
      </c>
      <c r="P17" s="120">
        <v>1</v>
      </c>
      <c r="Q17" s="54">
        <v>-1</v>
      </c>
      <c r="R17" s="120">
        <v>1</v>
      </c>
      <c r="S17" s="117">
        <v>0</v>
      </c>
      <c r="T17" s="117">
        <v>0</v>
      </c>
      <c r="U17" s="117">
        <v>0</v>
      </c>
      <c r="V17" s="117">
        <v>0</v>
      </c>
      <c r="W17" s="117">
        <v>0</v>
      </c>
      <c r="X17" s="117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3">
        <v>0</v>
      </c>
      <c r="AE17" s="53">
        <v>0</v>
      </c>
      <c r="AF17" s="53">
        <v>0</v>
      </c>
      <c r="AG17" s="53">
        <v>0</v>
      </c>
      <c r="AH17" s="53">
        <v>0</v>
      </c>
      <c r="AI17" s="53">
        <v>0</v>
      </c>
      <c r="AJ17" s="53">
        <v>0</v>
      </c>
      <c r="AK17" s="53">
        <v>0</v>
      </c>
      <c r="AL17" s="53">
        <v>0</v>
      </c>
      <c r="AM17" s="53">
        <v>0</v>
      </c>
      <c r="AN17" s="53">
        <v>0</v>
      </c>
      <c r="AO17" s="53">
        <v>0</v>
      </c>
      <c r="AP17" s="53">
        <v>0</v>
      </c>
      <c r="AQ17" s="53">
        <v>0</v>
      </c>
      <c r="AR17" s="53">
        <v>0</v>
      </c>
      <c r="AS17" s="53">
        <v>0</v>
      </c>
      <c r="AT17" s="53">
        <v>0</v>
      </c>
      <c r="AU17" s="53">
        <v>0</v>
      </c>
      <c r="AV17" s="53">
        <v>0</v>
      </c>
      <c r="AW17" s="53">
        <v>0</v>
      </c>
      <c r="AX17" s="53">
        <v>0</v>
      </c>
      <c r="AY17" s="53">
        <v>0</v>
      </c>
      <c r="AZ17" s="53">
        <v>0</v>
      </c>
      <c r="BA17" s="53">
        <v>0</v>
      </c>
      <c r="BB17" s="53">
        <v>0</v>
      </c>
      <c r="BC17" s="53">
        <v>0</v>
      </c>
      <c r="BD17" s="53">
        <v>0</v>
      </c>
      <c r="BE17" s="53">
        <v>0</v>
      </c>
      <c r="BF17" s="53">
        <v>0</v>
      </c>
      <c r="BG17" s="53">
        <v>0</v>
      </c>
      <c r="BH17" s="53">
        <v>0</v>
      </c>
      <c r="BI17" s="53">
        <v>0</v>
      </c>
      <c r="BJ17" s="53">
        <v>0</v>
      </c>
      <c r="BK17" s="53">
        <v>0</v>
      </c>
      <c r="BL17" s="53">
        <v>0</v>
      </c>
      <c r="BM17" s="53">
        <v>0</v>
      </c>
      <c r="BN17" s="53">
        <v>0</v>
      </c>
      <c r="BO17" s="53">
        <v>0</v>
      </c>
      <c r="BP17" s="53">
        <v>0</v>
      </c>
      <c r="BQ17" s="53">
        <v>0</v>
      </c>
      <c r="BR17" s="53">
        <v>0</v>
      </c>
      <c r="BS17" s="53">
        <v>0</v>
      </c>
      <c r="BT17" s="53">
        <v>0</v>
      </c>
      <c r="BU17" s="53">
        <v>0</v>
      </c>
      <c r="BV17" s="53">
        <v>0</v>
      </c>
      <c r="BW17" s="53">
        <v>0</v>
      </c>
      <c r="BX17" s="53">
        <v>0</v>
      </c>
      <c r="BY17" s="53">
        <v>0</v>
      </c>
      <c r="BZ17" s="58">
        <v>0</v>
      </c>
      <c r="CA17" s="117">
        <v>0</v>
      </c>
      <c r="CB17" s="117">
        <v>0</v>
      </c>
      <c r="CC17" s="117">
        <v>0</v>
      </c>
      <c r="CD17" s="117">
        <v>0</v>
      </c>
      <c r="CE17" s="117">
        <v>0</v>
      </c>
      <c r="CF17" s="117">
        <v>0</v>
      </c>
      <c r="CG17" s="117">
        <v>0</v>
      </c>
      <c r="CH17" s="117">
        <v>0</v>
      </c>
      <c r="CI17" s="117">
        <v>0</v>
      </c>
      <c r="CJ17" s="117">
        <v>0</v>
      </c>
      <c r="CK17" s="117">
        <v>0</v>
      </c>
      <c r="CL17" s="117">
        <v>0</v>
      </c>
      <c r="CM17" s="117">
        <v>0</v>
      </c>
      <c r="CN17" s="117">
        <v>0</v>
      </c>
      <c r="CO17" s="117">
        <v>0</v>
      </c>
      <c r="CP17" s="117">
        <v>0</v>
      </c>
      <c r="CQ17" s="117">
        <v>0</v>
      </c>
      <c r="CR17" s="117">
        <v>0</v>
      </c>
      <c r="CS17" s="117">
        <v>0</v>
      </c>
      <c r="CT17" s="117">
        <v>0</v>
      </c>
      <c r="CU17" s="117">
        <v>0</v>
      </c>
      <c r="CV17" s="117">
        <v>0</v>
      </c>
      <c r="CW17" s="117">
        <v>0</v>
      </c>
      <c r="CX17" s="117">
        <v>0</v>
      </c>
      <c r="CY17" s="117">
        <v>0</v>
      </c>
      <c r="CZ17" s="117">
        <v>0</v>
      </c>
      <c r="DA17" s="117">
        <v>0</v>
      </c>
    </row>
    <row r="18" spans="1:105" ht="20" customHeight="1">
      <c r="A18" s="121" t="s">
        <v>768</v>
      </c>
      <c r="B18" s="117">
        <v>0</v>
      </c>
      <c r="C18" s="117">
        <v>0</v>
      </c>
      <c r="D18" s="117">
        <v>0</v>
      </c>
      <c r="E18" s="117">
        <v>0</v>
      </c>
      <c r="F18" s="117">
        <v>0</v>
      </c>
      <c r="G18" s="117">
        <v>0</v>
      </c>
      <c r="H18" s="117">
        <v>0</v>
      </c>
      <c r="I18" s="117">
        <v>0</v>
      </c>
      <c r="J18" s="117">
        <v>0</v>
      </c>
      <c r="K18" s="117">
        <v>0</v>
      </c>
      <c r="L18" s="117">
        <v>0</v>
      </c>
      <c r="M18" s="117">
        <v>0</v>
      </c>
      <c r="N18" s="117">
        <v>0</v>
      </c>
      <c r="O18" s="53">
        <v>0</v>
      </c>
      <c r="P18" s="53">
        <v>0</v>
      </c>
      <c r="Q18" s="120">
        <v>1</v>
      </c>
      <c r="R18" s="54">
        <v>-1</v>
      </c>
      <c r="S18" s="117">
        <v>0</v>
      </c>
      <c r="T18" s="117">
        <v>0</v>
      </c>
      <c r="U18" s="117">
        <v>0</v>
      </c>
      <c r="V18" s="117">
        <v>0</v>
      </c>
      <c r="W18" s="117">
        <v>0</v>
      </c>
      <c r="X18" s="117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3">
        <v>0</v>
      </c>
      <c r="AE18" s="53">
        <v>0</v>
      </c>
      <c r="AF18" s="53">
        <v>0</v>
      </c>
      <c r="AG18" s="53">
        <v>0</v>
      </c>
      <c r="AH18" s="53">
        <v>0</v>
      </c>
      <c r="AI18" s="53">
        <v>0</v>
      </c>
      <c r="AJ18" s="53">
        <v>0</v>
      </c>
      <c r="AK18" s="53">
        <v>0</v>
      </c>
      <c r="AL18" s="53">
        <v>0</v>
      </c>
      <c r="AM18" s="53">
        <v>0</v>
      </c>
      <c r="AN18" s="53">
        <v>0</v>
      </c>
      <c r="AO18" s="53">
        <v>0</v>
      </c>
      <c r="AP18" s="53">
        <v>0</v>
      </c>
      <c r="AQ18" s="53">
        <v>0</v>
      </c>
      <c r="AR18" s="53">
        <v>0</v>
      </c>
      <c r="AS18" s="53">
        <v>0</v>
      </c>
      <c r="AT18" s="53">
        <v>0</v>
      </c>
      <c r="AU18" s="53">
        <v>0</v>
      </c>
      <c r="AV18" s="53">
        <v>0</v>
      </c>
      <c r="AW18" s="53">
        <v>0</v>
      </c>
      <c r="AX18" s="53">
        <v>0</v>
      </c>
      <c r="AY18" s="53">
        <v>0</v>
      </c>
      <c r="AZ18" s="53">
        <v>0</v>
      </c>
      <c r="BA18" s="53">
        <v>0</v>
      </c>
      <c r="BB18" s="53">
        <v>0</v>
      </c>
      <c r="BC18" s="53">
        <v>0</v>
      </c>
      <c r="BD18" s="53">
        <v>0</v>
      </c>
      <c r="BE18" s="53">
        <v>0</v>
      </c>
      <c r="BF18" s="53">
        <v>0</v>
      </c>
      <c r="BG18" s="53">
        <v>0</v>
      </c>
      <c r="BH18" s="53">
        <v>0</v>
      </c>
      <c r="BI18" s="53">
        <v>0</v>
      </c>
      <c r="BJ18" s="53">
        <v>0</v>
      </c>
      <c r="BK18" s="53">
        <v>0</v>
      </c>
      <c r="BL18" s="53">
        <v>0</v>
      </c>
      <c r="BM18" s="53">
        <v>0</v>
      </c>
      <c r="BN18" s="53">
        <v>0</v>
      </c>
      <c r="BO18" s="53">
        <v>0</v>
      </c>
      <c r="BP18" s="53">
        <v>0</v>
      </c>
      <c r="BQ18" s="53">
        <v>0</v>
      </c>
      <c r="BR18" s="53">
        <v>0</v>
      </c>
      <c r="BS18" s="53">
        <v>0</v>
      </c>
      <c r="BT18" s="53">
        <v>0</v>
      </c>
      <c r="BU18" s="53">
        <v>0</v>
      </c>
      <c r="BV18" s="53">
        <v>0</v>
      </c>
      <c r="BW18" s="53">
        <v>0</v>
      </c>
      <c r="BX18" s="53">
        <v>0</v>
      </c>
      <c r="BY18" s="53">
        <v>0</v>
      </c>
      <c r="BZ18" s="58">
        <v>0</v>
      </c>
      <c r="CA18" s="117">
        <v>0</v>
      </c>
      <c r="CB18" s="117">
        <v>0</v>
      </c>
      <c r="CC18" s="117">
        <v>0</v>
      </c>
      <c r="CD18" s="117">
        <v>0</v>
      </c>
      <c r="CE18" s="117">
        <v>0</v>
      </c>
      <c r="CF18" s="117">
        <v>0</v>
      </c>
      <c r="CG18" s="117">
        <v>0</v>
      </c>
      <c r="CH18" s="117">
        <v>0</v>
      </c>
      <c r="CI18" s="117">
        <v>0</v>
      </c>
      <c r="CJ18" s="117">
        <v>0</v>
      </c>
      <c r="CK18" s="117">
        <v>0</v>
      </c>
      <c r="CL18" s="117">
        <v>0</v>
      </c>
      <c r="CM18" s="117">
        <v>0</v>
      </c>
      <c r="CN18" s="117">
        <v>0</v>
      </c>
      <c r="CO18" s="117">
        <v>0</v>
      </c>
      <c r="CP18" s="117">
        <v>0</v>
      </c>
      <c r="CQ18" s="117">
        <v>0</v>
      </c>
      <c r="CR18" s="117">
        <v>0</v>
      </c>
      <c r="CS18" s="117">
        <v>0</v>
      </c>
      <c r="CT18" s="117">
        <v>0</v>
      </c>
      <c r="CU18" s="117">
        <v>0</v>
      </c>
      <c r="CV18" s="117">
        <v>0</v>
      </c>
      <c r="CW18" s="117">
        <v>0</v>
      </c>
      <c r="CX18" s="117">
        <v>0</v>
      </c>
      <c r="CY18" s="117">
        <v>0</v>
      </c>
      <c r="CZ18" s="117">
        <v>0</v>
      </c>
      <c r="DA18" s="117">
        <v>0</v>
      </c>
    </row>
    <row r="19" spans="1:105" ht="20" customHeight="1">
      <c r="A19" s="121" t="s">
        <v>770</v>
      </c>
      <c r="B19" s="117">
        <v>0</v>
      </c>
      <c r="C19" s="117">
        <v>0</v>
      </c>
      <c r="D19" s="117">
        <v>0</v>
      </c>
      <c r="E19" s="117">
        <v>0</v>
      </c>
      <c r="F19" s="117">
        <v>0</v>
      </c>
      <c r="G19" s="117">
        <v>0</v>
      </c>
      <c r="H19" s="117">
        <v>0</v>
      </c>
      <c r="I19" s="117">
        <v>0</v>
      </c>
      <c r="J19" s="117">
        <v>0</v>
      </c>
      <c r="K19" s="117">
        <v>0</v>
      </c>
      <c r="L19" s="117">
        <v>0</v>
      </c>
      <c r="M19" s="117">
        <v>0</v>
      </c>
      <c r="N19" s="117">
        <v>0</v>
      </c>
      <c r="O19" s="117">
        <v>0</v>
      </c>
      <c r="P19" s="117">
        <v>0</v>
      </c>
      <c r="Q19" s="117">
        <v>0</v>
      </c>
      <c r="R19" s="117">
        <v>0</v>
      </c>
      <c r="S19" s="52">
        <v>-1</v>
      </c>
      <c r="T19" s="120">
        <v>1</v>
      </c>
      <c r="U19" s="117">
        <v>0</v>
      </c>
      <c r="V19" s="117">
        <v>0</v>
      </c>
      <c r="W19" s="117">
        <v>0</v>
      </c>
      <c r="X19" s="117">
        <v>0</v>
      </c>
      <c r="Y19" s="53">
        <v>0</v>
      </c>
      <c r="Z19" s="53">
        <v>0</v>
      </c>
      <c r="AA19" s="53">
        <v>0</v>
      </c>
      <c r="AB19" s="53">
        <v>0</v>
      </c>
      <c r="AC19" s="53">
        <v>0</v>
      </c>
      <c r="AD19" s="53">
        <v>0</v>
      </c>
      <c r="AE19" s="53">
        <v>0</v>
      </c>
      <c r="AF19" s="53">
        <v>0</v>
      </c>
      <c r="AG19" s="53">
        <v>0</v>
      </c>
      <c r="AH19" s="53">
        <v>0</v>
      </c>
      <c r="AI19" s="53">
        <v>0</v>
      </c>
      <c r="AJ19" s="53">
        <v>0</v>
      </c>
      <c r="AK19" s="53">
        <v>0</v>
      </c>
      <c r="AL19" s="53">
        <v>0</v>
      </c>
      <c r="AM19" s="53">
        <v>0</v>
      </c>
      <c r="AN19" s="53">
        <v>0</v>
      </c>
      <c r="AO19" s="53">
        <v>0</v>
      </c>
      <c r="AP19" s="53">
        <v>0</v>
      </c>
      <c r="AQ19" s="53">
        <v>0</v>
      </c>
      <c r="AR19" s="53">
        <v>0</v>
      </c>
      <c r="AS19" s="53">
        <v>0</v>
      </c>
      <c r="AT19" s="53">
        <v>0</v>
      </c>
      <c r="AU19" s="53">
        <v>0</v>
      </c>
      <c r="AV19" s="53">
        <v>0</v>
      </c>
      <c r="AW19" s="53">
        <v>0</v>
      </c>
      <c r="AX19" s="53">
        <v>0</v>
      </c>
      <c r="AY19" s="53">
        <v>0</v>
      </c>
      <c r="AZ19" s="53">
        <v>0</v>
      </c>
      <c r="BA19" s="53">
        <v>0</v>
      </c>
      <c r="BB19" s="53">
        <v>0</v>
      </c>
      <c r="BC19" s="53">
        <v>0</v>
      </c>
      <c r="BD19" s="53">
        <v>0</v>
      </c>
      <c r="BE19" s="53">
        <v>0</v>
      </c>
      <c r="BF19" s="53">
        <v>0</v>
      </c>
      <c r="BG19" s="53">
        <v>0</v>
      </c>
      <c r="BH19" s="53">
        <v>0</v>
      </c>
      <c r="BI19" s="53">
        <v>0</v>
      </c>
      <c r="BJ19" s="53">
        <v>0</v>
      </c>
      <c r="BK19" s="53">
        <v>0</v>
      </c>
      <c r="BL19" s="53">
        <v>0</v>
      </c>
      <c r="BM19" s="53">
        <v>0</v>
      </c>
      <c r="BN19" s="53">
        <v>0</v>
      </c>
      <c r="BO19" s="53">
        <v>0</v>
      </c>
      <c r="BP19" s="53">
        <v>0</v>
      </c>
      <c r="BQ19" s="53">
        <v>0</v>
      </c>
      <c r="BR19" s="53">
        <v>0</v>
      </c>
      <c r="BS19" s="53">
        <v>0</v>
      </c>
      <c r="BT19" s="53">
        <v>0</v>
      </c>
      <c r="BU19" s="53">
        <v>0</v>
      </c>
      <c r="BV19" s="53">
        <v>0</v>
      </c>
      <c r="BW19" s="53">
        <v>0</v>
      </c>
      <c r="BX19" s="53">
        <v>0</v>
      </c>
      <c r="BY19" s="53">
        <v>0</v>
      </c>
      <c r="BZ19" s="58">
        <v>0</v>
      </c>
      <c r="CA19" s="117">
        <v>0</v>
      </c>
      <c r="CB19" s="117">
        <v>0</v>
      </c>
      <c r="CC19" s="117">
        <v>0</v>
      </c>
      <c r="CD19" s="117">
        <v>0</v>
      </c>
      <c r="CE19" s="117">
        <v>0</v>
      </c>
      <c r="CF19" s="117">
        <v>0</v>
      </c>
      <c r="CG19" s="117">
        <v>0</v>
      </c>
      <c r="CH19" s="117">
        <v>0</v>
      </c>
      <c r="CI19" s="117">
        <v>0</v>
      </c>
      <c r="CJ19" s="117">
        <v>0</v>
      </c>
      <c r="CK19" s="117">
        <v>0</v>
      </c>
      <c r="CL19" s="117">
        <v>0</v>
      </c>
      <c r="CM19" s="117">
        <v>0</v>
      </c>
      <c r="CN19" s="117">
        <v>0</v>
      </c>
      <c r="CO19" s="117">
        <v>0</v>
      </c>
      <c r="CP19" s="117">
        <v>0</v>
      </c>
      <c r="CQ19" s="117">
        <v>0</v>
      </c>
      <c r="CR19" s="117">
        <v>0</v>
      </c>
      <c r="CS19" s="117">
        <v>0</v>
      </c>
      <c r="CT19" s="117">
        <v>0</v>
      </c>
      <c r="CU19" s="117">
        <v>0</v>
      </c>
      <c r="CV19" s="117">
        <v>0</v>
      </c>
      <c r="CW19" s="117">
        <v>0</v>
      </c>
      <c r="CX19" s="117">
        <v>0</v>
      </c>
      <c r="CY19" s="117">
        <v>0</v>
      </c>
      <c r="CZ19" s="117">
        <v>0</v>
      </c>
      <c r="DA19" s="117">
        <v>0</v>
      </c>
    </row>
    <row r="20" spans="1:105" ht="20" customHeight="1">
      <c r="A20" s="121" t="s">
        <v>772</v>
      </c>
      <c r="B20" s="117">
        <v>0</v>
      </c>
      <c r="C20" s="117">
        <v>0</v>
      </c>
      <c r="D20" s="117">
        <v>0</v>
      </c>
      <c r="E20" s="117">
        <v>0</v>
      </c>
      <c r="F20" s="117">
        <v>0</v>
      </c>
      <c r="G20" s="117">
        <v>0</v>
      </c>
      <c r="H20" s="117">
        <v>0</v>
      </c>
      <c r="I20" s="117">
        <v>0</v>
      </c>
      <c r="J20" s="117">
        <v>0</v>
      </c>
      <c r="K20" s="117">
        <v>0</v>
      </c>
      <c r="L20" s="117">
        <v>0</v>
      </c>
      <c r="M20" s="117">
        <v>0</v>
      </c>
      <c r="N20" s="117">
        <v>0</v>
      </c>
      <c r="O20" s="117">
        <v>0</v>
      </c>
      <c r="P20" s="117">
        <v>0</v>
      </c>
      <c r="Q20" s="117">
        <v>0</v>
      </c>
      <c r="R20" s="117">
        <v>0</v>
      </c>
      <c r="S20" s="120">
        <v>1</v>
      </c>
      <c r="T20" s="52">
        <v>-1</v>
      </c>
      <c r="U20" s="120">
        <v>1</v>
      </c>
      <c r="V20" s="117">
        <v>0</v>
      </c>
      <c r="W20" s="117">
        <v>0</v>
      </c>
      <c r="X20" s="117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3">
        <v>0</v>
      </c>
      <c r="AE20" s="53">
        <v>0</v>
      </c>
      <c r="AF20" s="53">
        <v>0</v>
      </c>
      <c r="AG20" s="53">
        <v>0</v>
      </c>
      <c r="AH20" s="53">
        <v>0</v>
      </c>
      <c r="AI20" s="53">
        <v>0</v>
      </c>
      <c r="AJ20" s="53">
        <v>0</v>
      </c>
      <c r="AK20" s="53">
        <v>0</v>
      </c>
      <c r="AL20" s="53">
        <v>0</v>
      </c>
      <c r="AM20" s="53">
        <v>0</v>
      </c>
      <c r="AN20" s="53">
        <v>0</v>
      </c>
      <c r="AO20" s="53">
        <v>0</v>
      </c>
      <c r="AP20" s="53">
        <v>0</v>
      </c>
      <c r="AQ20" s="53">
        <v>0</v>
      </c>
      <c r="AR20" s="53">
        <v>0</v>
      </c>
      <c r="AS20" s="53">
        <v>0</v>
      </c>
      <c r="AT20" s="53">
        <v>0</v>
      </c>
      <c r="AU20" s="53">
        <v>0</v>
      </c>
      <c r="AV20" s="53">
        <v>0</v>
      </c>
      <c r="AW20" s="53">
        <v>0</v>
      </c>
      <c r="AX20" s="53">
        <v>0</v>
      </c>
      <c r="AY20" s="53">
        <v>0</v>
      </c>
      <c r="AZ20" s="53">
        <v>0</v>
      </c>
      <c r="BA20" s="53">
        <v>0</v>
      </c>
      <c r="BB20" s="53">
        <v>0</v>
      </c>
      <c r="BC20" s="53">
        <v>0</v>
      </c>
      <c r="BD20" s="53">
        <v>0</v>
      </c>
      <c r="BE20" s="53">
        <v>0</v>
      </c>
      <c r="BF20" s="53">
        <v>0</v>
      </c>
      <c r="BG20" s="53">
        <v>0</v>
      </c>
      <c r="BH20" s="53">
        <v>0</v>
      </c>
      <c r="BI20" s="53">
        <v>0</v>
      </c>
      <c r="BJ20" s="53">
        <v>0</v>
      </c>
      <c r="BK20" s="53">
        <v>0</v>
      </c>
      <c r="BL20" s="53">
        <v>0</v>
      </c>
      <c r="BM20" s="53">
        <v>0</v>
      </c>
      <c r="BN20" s="53">
        <v>0</v>
      </c>
      <c r="BO20" s="53">
        <v>0</v>
      </c>
      <c r="BP20" s="53">
        <v>0</v>
      </c>
      <c r="BQ20" s="53">
        <v>0</v>
      </c>
      <c r="BR20" s="53">
        <v>0</v>
      </c>
      <c r="BS20" s="53">
        <v>0</v>
      </c>
      <c r="BT20" s="53">
        <v>0</v>
      </c>
      <c r="BU20" s="53">
        <v>0</v>
      </c>
      <c r="BV20" s="53">
        <v>0</v>
      </c>
      <c r="BW20" s="53">
        <v>0</v>
      </c>
      <c r="BX20" s="53">
        <v>0</v>
      </c>
      <c r="BY20" s="53">
        <v>0</v>
      </c>
      <c r="BZ20" s="58">
        <v>0</v>
      </c>
      <c r="CA20" s="117">
        <v>0</v>
      </c>
      <c r="CB20" s="117">
        <v>0</v>
      </c>
      <c r="CC20" s="117">
        <v>0</v>
      </c>
      <c r="CD20" s="117">
        <v>0</v>
      </c>
      <c r="CE20" s="117">
        <v>0</v>
      </c>
      <c r="CF20" s="117">
        <v>0</v>
      </c>
      <c r="CG20" s="117">
        <v>0</v>
      </c>
      <c r="CH20" s="117">
        <v>0</v>
      </c>
      <c r="CI20" s="117">
        <v>0</v>
      </c>
      <c r="CJ20" s="117">
        <v>0</v>
      </c>
      <c r="CK20" s="117">
        <v>0</v>
      </c>
      <c r="CL20" s="117">
        <v>0</v>
      </c>
      <c r="CM20" s="117">
        <v>0</v>
      </c>
      <c r="CN20" s="117">
        <v>0</v>
      </c>
      <c r="CO20" s="117">
        <v>0</v>
      </c>
      <c r="CP20" s="117">
        <v>0</v>
      </c>
      <c r="CQ20" s="117">
        <v>0</v>
      </c>
      <c r="CR20" s="117">
        <v>0</v>
      </c>
      <c r="CS20" s="117">
        <v>0</v>
      </c>
      <c r="CT20" s="117">
        <v>0</v>
      </c>
      <c r="CU20" s="117">
        <v>0</v>
      </c>
      <c r="CV20" s="117">
        <v>0</v>
      </c>
      <c r="CW20" s="117">
        <v>0</v>
      </c>
      <c r="CX20" s="117">
        <v>0</v>
      </c>
      <c r="CY20" s="117">
        <v>0</v>
      </c>
      <c r="CZ20" s="117">
        <v>0</v>
      </c>
      <c r="DA20" s="117">
        <v>0</v>
      </c>
    </row>
    <row r="21" spans="1:105" ht="20" customHeight="1">
      <c r="A21" s="121" t="s">
        <v>773</v>
      </c>
      <c r="B21" s="117">
        <v>0</v>
      </c>
      <c r="C21" s="117">
        <v>0</v>
      </c>
      <c r="D21" s="117">
        <v>0</v>
      </c>
      <c r="E21" s="117">
        <v>0</v>
      </c>
      <c r="F21" s="117">
        <v>0</v>
      </c>
      <c r="G21" s="117">
        <v>0</v>
      </c>
      <c r="H21" s="117">
        <v>0</v>
      </c>
      <c r="I21" s="117">
        <v>0</v>
      </c>
      <c r="J21" s="117">
        <v>0</v>
      </c>
      <c r="K21" s="117">
        <v>0</v>
      </c>
      <c r="L21" s="117">
        <v>0</v>
      </c>
      <c r="M21" s="117">
        <v>0</v>
      </c>
      <c r="N21" s="117">
        <v>0</v>
      </c>
      <c r="O21" s="117">
        <v>0</v>
      </c>
      <c r="P21" s="117">
        <v>0</v>
      </c>
      <c r="Q21" s="117">
        <v>0</v>
      </c>
      <c r="R21" s="117">
        <v>0</v>
      </c>
      <c r="S21" s="117">
        <v>0</v>
      </c>
      <c r="T21" s="120">
        <v>1</v>
      </c>
      <c r="U21" s="52">
        <v>-1</v>
      </c>
      <c r="V21" s="120">
        <v>1</v>
      </c>
      <c r="W21" s="117">
        <v>0</v>
      </c>
      <c r="X21" s="117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3">
        <v>0</v>
      </c>
      <c r="AE21" s="53">
        <v>0</v>
      </c>
      <c r="AF21" s="53">
        <v>0</v>
      </c>
      <c r="AG21" s="53">
        <v>0</v>
      </c>
      <c r="AH21" s="53">
        <v>0</v>
      </c>
      <c r="AI21" s="53">
        <v>0</v>
      </c>
      <c r="AJ21" s="53">
        <v>0</v>
      </c>
      <c r="AK21" s="53">
        <v>0</v>
      </c>
      <c r="AL21" s="53">
        <v>0</v>
      </c>
      <c r="AM21" s="53">
        <v>0</v>
      </c>
      <c r="AN21" s="53">
        <v>0</v>
      </c>
      <c r="AO21" s="53">
        <v>0</v>
      </c>
      <c r="AP21" s="53">
        <v>0</v>
      </c>
      <c r="AQ21" s="53">
        <v>0</v>
      </c>
      <c r="AR21" s="53">
        <v>0</v>
      </c>
      <c r="AS21" s="53">
        <v>0</v>
      </c>
      <c r="AT21" s="53">
        <v>0</v>
      </c>
      <c r="AU21" s="53">
        <v>0</v>
      </c>
      <c r="AV21" s="53">
        <v>0</v>
      </c>
      <c r="AW21" s="53">
        <v>0</v>
      </c>
      <c r="AX21" s="53">
        <v>0</v>
      </c>
      <c r="AY21" s="53">
        <v>0</v>
      </c>
      <c r="AZ21" s="53">
        <v>0</v>
      </c>
      <c r="BA21" s="53">
        <v>0</v>
      </c>
      <c r="BB21" s="53">
        <v>0</v>
      </c>
      <c r="BC21" s="53">
        <v>0</v>
      </c>
      <c r="BD21" s="53">
        <v>0</v>
      </c>
      <c r="BE21" s="53">
        <v>0</v>
      </c>
      <c r="BF21" s="53">
        <v>0</v>
      </c>
      <c r="BG21" s="53">
        <v>0</v>
      </c>
      <c r="BH21" s="53">
        <v>0</v>
      </c>
      <c r="BI21" s="53">
        <v>0</v>
      </c>
      <c r="BJ21" s="53">
        <v>0</v>
      </c>
      <c r="BK21" s="53">
        <v>0</v>
      </c>
      <c r="BL21" s="53">
        <v>0</v>
      </c>
      <c r="BM21" s="53">
        <v>0</v>
      </c>
      <c r="BN21" s="53">
        <v>0</v>
      </c>
      <c r="BO21" s="53">
        <v>0</v>
      </c>
      <c r="BP21" s="53">
        <v>0</v>
      </c>
      <c r="BQ21" s="53">
        <v>0</v>
      </c>
      <c r="BR21" s="53">
        <v>0</v>
      </c>
      <c r="BS21" s="53">
        <v>0</v>
      </c>
      <c r="BT21" s="53">
        <v>0</v>
      </c>
      <c r="BU21" s="53">
        <v>0</v>
      </c>
      <c r="BV21" s="53">
        <v>0</v>
      </c>
      <c r="BW21" s="53">
        <v>0</v>
      </c>
      <c r="BX21" s="53">
        <v>0</v>
      </c>
      <c r="BY21" s="53">
        <v>0</v>
      </c>
      <c r="BZ21" s="58">
        <v>0</v>
      </c>
      <c r="CA21" s="117">
        <v>0</v>
      </c>
      <c r="CB21" s="117">
        <v>0</v>
      </c>
      <c r="CC21" s="117">
        <v>0</v>
      </c>
      <c r="CD21" s="117">
        <v>0</v>
      </c>
      <c r="CE21" s="117">
        <v>0</v>
      </c>
      <c r="CF21" s="117">
        <v>0</v>
      </c>
      <c r="CG21" s="117">
        <v>0</v>
      </c>
      <c r="CH21" s="117">
        <v>0</v>
      </c>
      <c r="CI21" s="117">
        <v>0</v>
      </c>
      <c r="CJ21" s="117">
        <v>0</v>
      </c>
      <c r="CK21" s="117">
        <v>0</v>
      </c>
      <c r="CL21" s="117">
        <v>0</v>
      </c>
      <c r="CM21" s="117">
        <v>0</v>
      </c>
      <c r="CN21" s="117">
        <v>0</v>
      </c>
      <c r="CO21" s="117">
        <v>0</v>
      </c>
      <c r="CP21" s="117">
        <v>0</v>
      </c>
      <c r="CQ21" s="117">
        <v>0</v>
      </c>
      <c r="CR21" s="117">
        <v>0</v>
      </c>
      <c r="CS21" s="117">
        <v>0</v>
      </c>
      <c r="CT21" s="117">
        <v>0</v>
      </c>
      <c r="CU21" s="117">
        <v>0</v>
      </c>
      <c r="CV21" s="117">
        <v>0</v>
      </c>
      <c r="CW21" s="117">
        <v>0</v>
      </c>
      <c r="CX21" s="117">
        <v>0</v>
      </c>
      <c r="CY21" s="117">
        <v>0</v>
      </c>
      <c r="CZ21" s="117">
        <v>0</v>
      </c>
      <c r="DA21" s="117">
        <v>0</v>
      </c>
    </row>
    <row r="22" spans="1:105" ht="20" customHeight="1">
      <c r="A22" s="121" t="s">
        <v>775</v>
      </c>
      <c r="B22" s="117">
        <v>0</v>
      </c>
      <c r="C22" s="117">
        <v>0</v>
      </c>
      <c r="D22" s="117">
        <v>0</v>
      </c>
      <c r="E22" s="117">
        <v>0</v>
      </c>
      <c r="F22" s="117">
        <v>0</v>
      </c>
      <c r="G22" s="117">
        <v>0</v>
      </c>
      <c r="H22" s="117">
        <v>0</v>
      </c>
      <c r="I22" s="117">
        <v>0</v>
      </c>
      <c r="J22" s="117">
        <v>0</v>
      </c>
      <c r="K22" s="117">
        <v>0</v>
      </c>
      <c r="L22" s="117">
        <v>0</v>
      </c>
      <c r="M22" s="117">
        <v>0</v>
      </c>
      <c r="N22" s="117">
        <v>0</v>
      </c>
      <c r="O22" s="117">
        <v>0</v>
      </c>
      <c r="P22" s="117">
        <v>0</v>
      </c>
      <c r="Q22" s="117">
        <v>0</v>
      </c>
      <c r="R22" s="117">
        <v>0</v>
      </c>
      <c r="S22" s="117">
        <v>0</v>
      </c>
      <c r="T22" s="117">
        <v>0</v>
      </c>
      <c r="U22" s="120">
        <v>1</v>
      </c>
      <c r="V22" s="52">
        <v>-1</v>
      </c>
      <c r="W22" s="120">
        <v>1</v>
      </c>
      <c r="X22" s="117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3">
        <v>0</v>
      </c>
      <c r="AL22" s="53">
        <v>0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3">
        <v>0</v>
      </c>
      <c r="AU22" s="53">
        <v>0</v>
      </c>
      <c r="AV22" s="53">
        <v>0</v>
      </c>
      <c r="AW22" s="53">
        <v>0</v>
      </c>
      <c r="AX22" s="53">
        <v>0</v>
      </c>
      <c r="AY22" s="53">
        <v>0</v>
      </c>
      <c r="AZ22" s="53">
        <v>0</v>
      </c>
      <c r="BA22" s="53">
        <v>0</v>
      </c>
      <c r="BB22" s="53">
        <v>0</v>
      </c>
      <c r="BC22" s="53">
        <v>0</v>
      </c>
      <c r="BD22" s="53">
        <v>0</v>
      </c>
      <c r="BE22" s="53">
        <v>0</v>
      </c>
      <c r="BF22" s="53">
        <v>0</v>
      </c>
      <c r="BG22" s="53">
        <v>0</v>
      </c>
      <c r="BH22" s="53">
        <v>0</v>
      </c>
      <c r="BI22" s="53">
        <v>0</v>
      </c>
      <c r="BJ22" s="53">
        <v>0</v>
      </c>
      <c r="BK22" s="53">
        <v>0</v>
      </c>
      <c r="BL22" s="53">
        <v>0</v>
      </c>
      <c r="BM22" s="53">
        <v>0</v>
      </c>
      <c r="BN22" s="53">
        <v>0</v>
      </c>
      <c r="BO22" s="53">
        <v>0</v>
      </c>
      <c r="BP22" s="53">
        <v>0</v>
      </c>
      <c r="BQ22" s="53">
        <v>0</v>
      </c>
      <c r="BR22" s="53">
        <v>0</v>
      </c>
      <c r="BS22" s="53">
        <v>0</v>
      </c>
      <c r="BT22" s="53">
        <v>0</v>
      </c>
      <c r="BU22" s="53">
        <v>0</v>
      </c>
      <c r="BV22" s="53">
        <v>0</v>
      </c>
      <c r="BW22" s="53">
        <v>0</v>
      </c>
      <c r="BX22" s="53">
        <v>0</v>
      </c>
      <c r="BY22" s="53">
        <v>0</v>
      </c>
      <c r="BZ22" s="58">
        <v>0</v>
      </c>
      <c r="CA22" s="117">
        <v>0</v>
      </c>
      <c r="CB22" s="117">
        <v>0</v>
      </c>
      <c r="CC22" s="117">
        <v>0</v>
      </c>
      <c r="CD22" s="117">
        <v>0</v>
      </c>
      <c r="CE22" s="117">
        <v>0</v>
      </c>
      <c r="CF22" s="117">
        <v>0</v>
      </c>
      <c r="CG22" s="117">
        <v>0</v>
      </c>
      <c r="CH22" s="117">
        <v>0</v>
      </c>
      <c r="CI22" s="117">
        <v>0</v>
      </c>
      <c r="CJ22" s="117">
        <v>0</v>
      </c>
      <c r="CK22" s="117">
        <v>0</v>
      </c>
      <c r="CL22" s="117">
        <v>0</v>
      </c>
      <c r="CM22" s="117">
        <v>0</v>
      </c>
      <c r="CN22" s="117">
        <v>0</v>
      </c>
      <c r="CO22" s="117">
        <v>0</v>
      </c>
      <c r="CP22" s="117">
        <v>0</v>
      </c>
      <c r="CQ22" s="117">
        <v>0</v>
      </c>
      <c r="CR22" s="117">
        <v>0</v>
      </c>
      <c r="CS22" s="117">
        <v>0</v>
      </c>
      <c r="CT22" s="117">
        <v>0</v>
      </c>
      <c r="CU22" s="117">
        <v>0</v>
      </c>
      <c r="CV22" s="117">
        <v>0</v>
      </c>
      <c r="CW22" s="117">
        <v>0</v>
      </c>
      <c r="CX22" s="117">
        <v>0</v>
      </c>
      <c r="CY22" s="117">
        <v>0</v>
      </c>
      <c r="CZ22" s="117">
        <v>0</v>
      </c>
      <c r="DA22" s="117">
        <v>0</v>
      </c>
    </row>
    <row r="23" spans="1:105" ht="20" customHeight="1">
      <c r="A23" s="121" t="s">
        <v>776</v>
      </c>
      <c r="B23" s="117">
        <v>0</v>
      </c>
      <c r="C23" s="117">
        <v>0</v>
      </c>
      <c r="D23" s="117">
        <v>0</v>
      </c>
      <c r="E23" s="117">
        <v>0</v>
      </c>
      <c r="F23" s="117">
        <v>0</v>
      </c>
      <c r="G23" s="117">
        <v>0</v>
      </c>
      <c r="H23" s="117">
        <v>0</v>
      </c>
      <c r="I23" s="117">
        <v>0</v>
      </c>
      <c r="J23" s="117">
        <v>0</v>
      </c>
      <c r="K23" s="117">
        <v>0</v>
      </c>
      <c r="L23" s="117">
        <v>0</v>
      </c>
      <c r="M23" s="117">
        <v>0</v>
      </c>
      <c r="N23" s="117">
        <v>0</v>
      </c>
      <c r="O23" s="117">
        <v>0</v>
      </c>
      <c r="P23" s="117">
        <v>0</v>
      </c>
      <c r="Q23" s="117">
        <v>0</v>
      </c>
      <c r="R23" s="117">
        <v>0</v>
      </c>
      <c r="S23" s="117">
        <v>0</v>
      </c>
      <c r="T23" s="117">
        <v>0</v>
      </c>
      <c r="U23" s="117">
        <v>0</v>
      </c>
      <c r="V23" s="120">
        <v>1</v>
      </c>
      <c r="W23" s="52">
        <v>-1</v>
      </c>
      <c r="X23" s="120">
        <v>1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3">
        <v>0</v>
      </c>
      <c r="AE23" s="53">
        <v>0</v>
      </c>
      <c r="AF23" s="53">
        <v>0</v>
      </c>
      <c r="AG23" s="53">
        <v>0</v>
      </c>
      <c r="AH23" s="53">
        <v>0</v>
      </c>
      <c r="AI23" s="53">
        <v>0</v>
      </c>
      <c r="AJ23" s="53">
        <v>0</v>
      </c>
      <c r="AK23" s="53">
        <v>0</v>
      </c>
      <c r="AL23" s="53">
        <v>0</v>
      </c>
      <c r="AM23" s="53">
        <v>0</v>
      </c>
      <c r="AN23" s="53">
        <v>0</v>
      </c>
      <c r="AO23" s="53">
        <v>0</v>
      </c>
      <c r="AP23" s="53">
        <v>0</v>
      </c>
      <c r="AQ23" s="53">
        <v>0</v>
      </c>
      <c r="AR23" s="53">
        <v>0</v>
      </c>
      <c r="AS23" s="53">
        <v>0</v>
      </c>
      <c r="AT23" s="53">
        <v>0</v>
      </c>
      <c r="AU23" s="53">
        <v>0</v>
      </c>
      <c r="AV23" s="53">
        <v>0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  <c r="BC23" s="53">
        <v>0</v>
      </c>
      <c r="BD23" s="53">
        <v>0</v>
      </c>
      <c r="BE23" s="53">
        <v>0</v>
      </c>
      <c r="BF23" s="53">
        <v>0</v>
      </c>
      <c r="BG23" s="53">
        <v>0</v>
      </c>
      <c r="BH23" s="53">
        <v>0</v>
      </c>
      <c r="BI23" s="53">
        <v>0</v>
      </c>
      <c r="BJ23" s="53">
        <v>0</v>
      </c>
      <c r="BK23" s="53">
        <v>0</v>
      </c>
      <c r="BL23" s="53">
        <v>0</v>
      </c>
      <c r="BM23" s="53">
        <v>0</v>
      </c>
      <c r="BN23" s="53">
        <v>0</v>
      </c>
      <c r="BO23" s="53">
        <v>0</v>
      </c>
      <c r="BP23" s="53">
        <v>0</v>
      </c>
      <c r="BQ23" s="53">
        <v>0</v>
      </c>
      <c r="BR23" s="53">
        <v>0</v>
      </c>
      <c r="BS23" s="53">
        <v>0</v>
      </c>
      <c r="BT23" s="53">
        <v>0</v>
      </c>
      <c r="BU23" s="53">
        <v>0</v>
      </c>
      <c r="BV23" s="53">
        <v>0</v>
      </c>
      <c r="BW23" s="53">
        <v>0</v>
      </c>
      <c r="BX23" s="53">
        <v>0</v>
      </c>
      <c r="BY23" s="53">
        <v>0</v>
      </c>
      <c r="BZ23" s="58">
        <v>0</v>
      </c>
      <c r="CA23" s="117">
        <v>0</v>
      </c>
      <c r="CB23" s="117">
        <v>0</v>
      </c>
      <c r="CC23" s="117">
        <v>0</v>
      </c>
      <c r="CD23" s="117">
        <v>0</v>
      </c>
      <c r="CE23" s="117">
        <v>0</v>
      </c>
      <c r="CF23" s="117">
        <v>0</v>
      </c>
      <c r="CG23" s="117">
        <v>0</v>
      </c>
      <c r="CH23" s="117">
        <v>0</v>
      </c>
      <c r="CI23" s="117">
        <v>0</v>
      </c>
      <c r="CJ23" s="117">
        <v>0</v>
      </c>
      <c r="CK23" s="117">
        <v>0</v>
      </c>
      <c r="CL23" s="117">
        <v>0</v>
      </c>
      <c r="CM23" s="117">
        <v>0</v>
      </c>
      <c r="CN23" s="117">
        <v>0</v>
      </c>
      <c r="CO23" s="117">
        <v>0</v>
      </c>
      <c r="CP23" s="117">
        <v>0</v>
      </c>
      <c r="CQ23" s="117">
        <v>0</v>
      </c>
      <c r="CR23" s="117">
        <v>0</v>
      </c>
      <c r="CS23" s="117">
        <v>0</v>
      </c>
      <c r="CT23" s="117">
        <v>0</v>
      </c>
      <c r="CU23" s="117">
        <v>0</v>
      </c>
      <c r="CV23" s="117">
        <v>0</v>
      </c>
      <c r="CW23" s="117">
        <v>0</v>
      </c>
      <c r="CX23" s="117">
        <v>0</v>
      </c>
      <c r="CY23" s="117">
        <v>0</v>
      </c>
      <c r="CZ23" s="117">
        <v>0</v>
      </c>
      <c r="DA23" s="117">
        <v>0</v>
      </c>
    </row>
    <row r="24" spans="1:105" ht="20" customHeight="1">
      <c r="A24" s="121" t="s">
        <v>778</v>
      </c>
      <c r="B24" s="117">
        <v>0</v>
      </c>
      <c r="C24" s="117">
        <v>0</v>
      </c>
      <c r="D24" s="117">
        <v>0</v>
      </c>
      <c r="E24" s="117">
        <v>0</v>
      </c>
      <c r="F24" s="117">
        <v>0</v>
      </c>
      <c r="G24" s="117">
        <v>0</v>
      </c>
      <c r="H24" s="117">
        <v>0</v>
      </c>
      <c r="I24" s="117">
        <v>0</v>
      </c>
      <c r="J24" s="117">
        <v>0</v>
      </c>
      <c r="K24" s="117">
        <v>0</v>
      </c>
      <c r="L24" s="117">
        <v>0</v>
      </c>
      <c r="M24" s="117">
        <v>0</v>
      </c>
      <c r="N24" s="117">
        <v>0</v>
      </c>
      <c r="O24" s="117">
        <v>0</v>
      </c>
      <c r="P24" s="117">
        <v>0</v>
      </c>
      <c r="Q24" s="117">
        <v>0</v>
      </c>
      <c r="R24" s="117">
        <v>0</v>
      </c>
      <c r="S24" s="117">
        <v>0</v>
      </c>
      <c r="T24" s="117">
        <v>0</v>
      </c>
      <c r="U24" s="117">
        <v>0</v>
      </c>
      <c r="V24" s="117">
        <v>0</v>
      </c>
      <c r="W24" s="120">
        <v>1</v>
      </c>
      <c r="X24" s="52">
        <v>-1</v>
      </c>
      <c r="Y24" s="117">
        <v>0</v>
      </c>
      <c r="Z24" s="117">
        <v>0</v>
      </c>
      <c r="AA24" s="117">
        <v>0</v>
      </c>
      <c r="AB24" s="117">
        <v>0</v>
      </c>
      <c r="AC24" s="117">
        <v>0</v>
      </c>
      <c r="AD24" s="117">
        <v>0</v>
      </c>
      <c r="AE24" s="117">
        <v>0</v>
      </c>
      <c r="AF24" s="117">
        <v>0</v>
      </c>
      <c r="AG24" s="117">
        <v>0</v>
      </c>
      <c r="AH24" s="117">
        <v>0</v>
      </c>
      <c r="AI24" s="117">
        <v>0</v>
      </c>
      <c r="AJ24" s="117">
        <v>0</v>
      </c>
      <c r="AK24" s="117">
        <v>0</v>
      </c>
      <c r="AL24" s="117">
        <v>0</v>
      </c>
      <c r="AM24" s="117">
        <v>0</v>
      </c>
      <c r="AN24" s="117">
        <v>0</v>
      </c>
      <c r="AO24" s="117">
        <v>0</v>
      </c>
      <c r="AP24" s="117">
        <v>0</v>
      </c>
      <c r="AQ24" s="117">
        <v>0</v>
      </c>
      <c r="AR24" s="117">
        <v>0</v>
      </c>
      <c r="AS24" s="117">
        <v>0</v>
      </c>
      <c r="AT24" s="117">
        <v>0</v>
      </c>
      <c r="AU24" s="53">
        <v>0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C24" s="53">
        <v>0</v>
      </c>
      <c r="BD24" s="53">
        <v>0</v>
      </c>
      <c r="BE24" s="53">
        <v>0</v>
      </c>
      <c r="BF24" s="53">
        <v>0</v>
      </c>
      <c r="BG24" s="53">
        <v>0</v>
      </c>
      <c r="BH24" s="53">
        <v>0</v>
      </c>
      <c r="BI24" s="53">
        <v>0</v>
      </c>
      <c r="BJ24" s="53">
        <v>0</v>
      </c>
      <c r="BK24" s="53">
        <v>0</v>
      </c>
      <c r="BL24" s="53">
        <v>0</v>
      </c>
      <c r="BM24" s="53">
        <v>0</v>
      </c>
      <c r="BN24" s="53">
        <v>0</v>
      </c>
      <c r="BO24" s="53">
        <v>0</v>
      </c>
      <c r="BP24" s="53">
        <v>0</v>
      </c>
      <c r="BQ24" s="53">
        <v>0</v>
      </c>
      <c r="BR24" s="53">
        <v>0</v>
      </c>
      <c r="BS24" s="53">
        <v>0</v>
      </c>
      <c r="BT24" s="53">
        <v>0</v>
      </c>
      <c r="BU24" s="53">
        <v>0</v>
      </c>
      <c r="BV24" s="53">
        <v>0</v>
      </c>
      <c r="BW24" s="53">
        <v>0</v>
      </c>
      <c r="BX24" s="53">
        <v>0</v>
      </c>
      <c r="BY24" s="53">
        <v>0</v>
      </c>
      <c r="BZ24" s="58">
        <v>0</v>
      </c>
      <c r="CA24" s="117">
        <v>0</v>
      </c>
      <c r="CB24" s="117">
        <v>0</v>
      </c>
      <c r="CC24" s="117">
        <v>0</v>
      </c>
      <c r="CD24" s="117">
        <v>0</v>
      </c>
      <c r="CE24" s="117">
        <v>0</v>
      </c>
      <c r="CF24" s="117">
        <v>0</v>
      </c>
      <c r="CG24" s="117">
        <v>0</v>
      </c>
      <c r="CH24" s="117">
        <v>0</v>
      </c>
      <c r="CI24" s="117">
        <v>0</v>
      </c>
      <c r="CJ24" s="117">
        <v>0</v>
      </c>
      <c r="CK24" s="117">
        <v>0</v>
      </c>
      <c r="CL24" s="117">
        <v>0</v>
      </c>
      <c r="CM24" s="117">
        <v>0</v>
      </c>
      <c r="CN24" s="117">
        <v>0</v>
      </c>
      <c r="CO24" s="117">
        <v>0</v>
      </c>
      <c r="CP24" s="117">
        <v>0</v>
      </c>
      <c r="CQ24" s="117">
        <v>0</v>
      </c>
      <c r="CR24" s="117">
        <v>0</v>
      </c>
      <c r="CS24" s="117">
        <v>0</v>
      </c>
      <c r="CT24" s="117">
        <v>0</v>
      </c>
      <c r="CU24" s="117">
        <v>0</v>
      </c>
      <c r="CV24" s="117">
        <v>0</v>
      </c>
      <c r="CW24" s="117">
        <v>0</v>
      </c>
      <c r="CX24" s="117">
        <v>0</v>
      </c>
      <c r="CY24" s="117">
        <v>0</v>
      </c>
      <c r="CZ24" s="117">
        <v>0</v>
      </c>
      <c r="DA24" s="117">
        <v>0</v>
      </c>
    </row>
    <row r="25" spans="1:105" ht="20" customHeight="1">
      <c r="A25" s="121" t="s">
        <v>779</v>
      </c>
      <c r="B25" s="59">
        <v>0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3">
        <v>0</v>
      </c>
      <c r="K25" s="53">
        <v>0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3">
        <v>0</v>
      </c>
      <c r="T25" s="53">
        <v>0</v>
      </c>
      <c r="U25" s="53">
        <v>0</v>
      </c>
      <c r="V25" s="53">
        <v>0</v>
      </c>
      <c r="W25" s="53">
        <v>0</v>
      </c>
      <c r="X25" s="117">
        <v>0</v>
      </c>
      <c r="Y25" s="52">
        <v>-1</v>
      </c>
      <c r="Z25" s="117">
        <v>0</v>
      </c>
      <c r="AA25" s="117">
        <v>0</v>
      </c>
      <c r="AB25" s="117">
        <v>0</v>
      </c>
      <c r="AC25" s="117">
        <v>0</v>
      </c>
      <c r="AD25" s="117">
        <v>0</v>
      </c>
      <c r="AE25" s="117">
        <v>0</v>
      </c>
      <c r="AF25" s="117">
        <v>0</v>
      </c>
      <c r="AG25" s="117">
        <v>0</v>
      </c>
      <c r="AH25" s="117">
        <v>0</v>
      </c>
      <c r="AI25" s="117">
        <v>0</v>
      </c>
      <c r="AJ25" s="117">
        <v>0</v>
      </c>
      <c r="AK25" s="117">
        <v>0</v>
      </c>
      <c r="AL25" s="117">
        <v>0</v>
      </c>
      <c r="AM25" s="117">
        <v>0</v>
      </c>
      <c r="AN25" s="117">
        <v>0</v>
      </c>
      <c r="AO25" s="117">
        <v>0</v>
      </c>
      <c r="AP25" s="117">
        <v>0</v>
      </c>
      <c r="AQ25" s="117">
        <v>0</v>
      </c>
      <c r="AR25" s="117">
        <v>0</v>
      </c>
      <c r="AS25" s="117">
        <v>0</v>
      </c>
      <c r="AT25" s="117">
        <v>0</v>
      </c>
      <c r="AU25" s="53">
        <v>0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C25" s="53">
        <v>0</v>
      </c>
      <c r="BD25" s="53">
        <v>0</v>
      </c>
      <c r="BE25" s="53">
        <v>0</v>
      </c>
      <c r="BF25" s="53">
        <v>0</v>
      </c>
      <c r="BG25" s="53">
        <v>0</v>
      </c>
      <c r="BH25" s="53">
        <v>0</v>
      </c>
      <c r="BI25" s="53">
        <v>0</v>
      </c>
      <c r="BJ25" s="53">
        <v>0</v>
      </c>
      <c r="BK25" s="53">
        <v>0</v>
      </c>
      <c r="BL25" s="53">
        <v>0</v>
      </c>
      <c r="BM25" s="53">
        <v>0</v>
      </c>
      <c r="BN25" s="53">
        <v>0</v>
      </c>
      <c r="BO25" s="53">
        <v>0</v>
      </c>
      <c r="BP25" s="53">
        <v>0</v>
      </c>
      <c r="BQ25" s="53">
        <v>0</v>
      </c>
      <c r="BR25" s="53">
        <v>0</v>
      </c>
      <c r="BS25" s="53">
        <v>0</v>
      </c>
      <c r="BT25" s="53">
        <v>0</v>
      </c>
      <c r="BU25" s="53">
        <v>0</v>
      </c>
      <c r="BV25" s="53">
        <v>0</v>
      </c>
      <c r="BW25" s="53">
        <v>0</v>
      </c>
      <c r="BX25" s="53">
        <v>0</v>
      </c>
      <c r="BY25" s="53">
        <v>0</v>
      </c>
      <c r="BZ25" s="58">
        <v>0</v>
      </c>
      <c r="CA25" s="117">
        <v>0</v>
      </c>
      <c r="CB25" s="117">
        <v>0</v>
      </c>
      <c r="CC25" s="117">
        <v>0</v>
      </c>
      <c r="CD25" s="117">
        <v>0</v>
      </c>
      <c r="CE25" s="117">
        <v>0</v>
      </c>
      <c r="CF25" s="117">
        <v>0</v>
      </c>
      <c r="CG25" s="117">
        <v>0</v>
      </c>
      <c r="CH25" s="117">
        <v>0</v>
      </c>
      <c r="CI25" s="117">
        <v>0</v>
      </c>
      <c r="CJ25" s="117">
        <v>0</v>
      </c>
      <c r="CK25" s="117">
        <v>0</v>
      </c>
      <c r="CL25" s="117">
        <v>0</v>
      </c>
      <c r="CM25" s="117">
        <v>0</v>
      </c>
      <c r="CN25" s="117">
        <v>0</v>
      </c>
      <c r="CO25" s="117">
        <v>0</v>
      </c>
      <c r="CP25" s="117">
        <v>0</v>
      </c>
      <c r="CQ25" s="117">
        <v>0</v>
      </c>
      <c r="CR25" s="117">
        <v>0</v>
      </c>
      <c r="CS25" s="117">
        <v>0</v>
      </c>
      <c r="CT25" s="117">
        <v>0</v>
      </c>
      <c r="CU25" s="117">
        <v>0</v>
      </c>
      <c r="CV25" s="117">
        <v>0</v>
      </c>
      <c r="CW25" s="117">
        <v>0</v>
      </c>
      <c r="CX25" s="117">
        <v>0</v>
      </c>
      <c r="CY25" s="117">
        <v>0</v>
      </c>
      <c r="CZ25" s="117">
        <v>0</v>
      </c>
      <c r="DA25" s="117">
        <v>0</v>
      </c>
    </row>
    <row r="26" spans="1:105" ht="20" customHeight="1">
      <c r="A26" s="121" t="s">
        <v>780</v>
      </c>
      <c r="B26" s="59">
        <v>0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117">
        <v>0</v>
      </c>
      <c r="Y26" s="117">
        <v>0</v>
      </c>
      <c r="Z26" s="52">
        <v>-1</v>
      </c>
      <c r="AA26" s="117">
        <v>0</v>
      </c>
      <c r="AB26" s="117">
        <v>0</v>
      </c>
      <c r="AC26" s="117">
        <v>0</v>
      </c>
      <c r="AD26" s="117">
        <v>0</v>
      </c>
      <c r="AE26" s="117">
        <v>0</v>
      </c>
      <c r="AF26" s="117">
        <v>0</v>
      </c>
      <c r="AG26" s="117">
        <v>0</v>
      </c>
      <c r="AH26" s="117">
        <v>0</v>
      </c>
      <c r="AI26" s="117">
        <v>0</v>
      </c>
      <c r="AJ26" s="117">
        <v>0</v>
      </c>
      <c r="AK26" s="117">
        <v>0</v>
      </c>
      <c r="AL26" s="117">
        <v>0</v>
      </c>
      <c r="AM26" s="117">
        <v>0</v>
      </c>
      <c r="AN26" s="117">
        <v>0</v>
      </c>
      <c r="AO26" s="117">
        <v>0</v>
      </c>
      <c r="AP26" s="117">
        <v>0</v>
      </c>
      <c r="AQ26" s="117">
        <v>0</v>
      </c>
      <c r="AR26" s="117">
        <v>0</v>
      </c>
      <c r="AS26" s="117">
        <v>0</v>
      </c>
      <c r="AT26" s="117">
        <v>0</v>
      </c>
      <c r="AU26" s="53">
        <v>0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C26" s="53">
        <v>0</v>
      </c>
      <c r="BD26" s="53">
        <v>0</v>
      </c>
      <c r="BE26" s="53">
        <v>0</v>
      </c>
      <c r="BF26" s="53">
        <v>0</v>
      </c>
      <c r="BG26" s="53">
        <v>0</v>
      </c>
      <c r="BH26" s="53">
        <v>0</v>
      </c>
      <c r="BI26" s="53">
        <v>0</v>
      </c>
      <c r="BJ26" s="53">
        <v>0</v>
      </c>
      <c r="BK26" s="53">
        <v>0</v>
      </c>
      <c r="BL26" s="53">
        <v>0</v>
      </c>
      <c r="BM26" s="53">
        <v>0</v>
      </c>
      <c r="BN26" s="53">
        <v>0</v>
      </c>
      <c r="BO26" s="53">
        <v>0</v>
      </c>
      <c r="BP26" s="53">
        <v>0</v>
      </c>
      <c r="BQ26" s="53">
        <v>0</v>
      </c>
      <c r="BR26" s="53">
        <v>0</v>
      </c>
      <c r="BS26" s="53">
        <v>0</v>
      </c>
      <c r="BT26" s="53">
        <v>0</v>
      </c>
      <c r="BU26" s="53">
        <v>0</v>
      </c>
      <c r="BV26" s="53">
        <v>0</v>
      </c>
      <c r="BW26" s="53">
        <v>0</v>
      </c>
      <c r="BX26" s="53">
        <v>0</v>
      </c>
      <c r="BY26" s="53">
        <v>0</v>
      </c>
      <c r="BZ26" s="58">
        <v>0</v>
      </c>
      <c r="CA26" s="117">
        <v>0</v>
      </c>
      <c r="CB26" s="117">
        <v>0</v>
      </c>
      <c r="CC26" s="117">
        <v>0</v>
      </c>
      <c r="CD26" s="117">
        <v>0</v>
      </c>
      <c r="CE26" s="117">
        <v>0</v>
      </c>
      <c r="CF26" s="117">
        <v>0</v>
      </c>
      <c r="CG26" s="117">
        <v>0</v>
      </c>
      <c r="CH26" s="117">
        <v>0</v>
      </c>
      <c r="CI26" s="117">
        <v>0</v>
      </c>
      <c r="CJ26" s="117">
        <v>0</v>
      </c>
      <c r="CK26" s="117">
        <v>0</v>
      </c>
      <c r="CL26" s="117">
        <v>0</v>
      </c>
      <c r="CM26" s="117">
        <v>0</v>
      </c>
      <c r="CN26" s="117">
        <v>0</v>
      </c>
      <c r="CO26" s="117">
        <v>0</v>
      </c>
      <c r="CP26" s="117">
        <v>0</v>
      </c>
      <c r="CQ26" s="117">
        <v>0</v>
      </c>
      <c r="CR26" s="117">
        <v>0</v>
      </c>
      <c r="CS26" s="117">
        <v>0</v>
      </c>
      <c r="CT26" s="117">
        <v>0</v>
      </c>
      <c r="CU26" s="117">
        <v>0</v>
      </c>
      <c r="CV26" s="117">
        <v>0</v>
      </c>
      <c r="CW26" s="117">
        <v>0</v>
      </c>
      <c r="CX26" s="117">
        <v>0</v>
      </c>
      <c r="CY26" s="117">
        <v>0</v>
      </c>
      <c r="CZ26" s="117">
        <v>0</v>
      </c>
      <c r="DA26" s="117">
        <v>0</v>
      </c>
    </row>
    <row r="27" spans="1:105" ht="20" customHeight="1">
      <c r="A27" s="121" t="s">
        <v>705</v>
      </c>
      <c r="B27" s="59">
        <v>0</v>
      </c>
      <c r="C27" s="53">
        <v>0</v>
      </c>
      <c r="D27" s="53">
        <v>0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117">
        <v>0</v>
      </c>
      <c r="Y27" s="117">
        <v>0</v>
      </c>
      <c r="Z27" s="117">
        <v>0</v>
      </c>
      <c r="AA27" s="52">
        <v>-1</v>
      </c>
      <c r="AB27" s="118">
        <v>1</v>
      </c>
      <c r="AC27" s="118">
        <v>1</v>
      </c>
      <c r="AD27" s="117">
        <v>0</v>
      </c>
      <c r="AE27" s="117">
        <v>0</v>
      </c>
      <c r="AF27" s="117">
        <v>0</v>
      </c>
      <c r="AG27" s="117">
        <v>0</v>
      </c>
      <c r="AH27" s="117">
        <v>0</v>
      </c>
      <c r="AI27" s="117">
        <v>0</v>
      </c>
      <c r="AJ27" s="117">
        <v>0</v>
      </c>
      <c r="AK27" s="117">
        <v>0</v>
      </c>
      <c r="AL27" s="117">
        <v>0</v>
      </c>
      <c r="AM27" s="117">
        <v>0</v>
      </c>
      <c r="AN27" s="117">
        <v>0</v>
      </c>
      <c r="AO27" s="117">
        <v>0</v>
      </c>
      <c r="AP27" s="117">
        <v>0</v>
      </c>
      <c r="AQ27" s="117">
        <v>0</v>
      </c>
      <c r="AR27" s="117">
        <v>0</v>
      </c>
      <c r="AS27" s="117">
        <v>0</v>
      </c>
      <c r="AT27" s="117">
        <v>0</v>
      </c>
      <c r="AU27" s="53">
        <v>0</v>
      </c>
      <c r="AV27" s="53">
        <v>0</v>
      </c>
      <c r="AW27" s="53">
        <v>0</v>
      </c>
      <c r="AX27" s="53">
        <v>0</v>
      </c>
      <c r="AY27" s="53">
        <v>0</v>
      </c>
      <c r="AZ27" s="53">
        <v>0</v>
      </c>
      <c r="BA27" s="53">
        <v>0</v>
      </c>
      <c r="BB27" s="53">
        <v>0</v>
      </c>
      <c r="BC27" s="53">
        <v>0</v>
      </c>
      <c r="BD27" s="53">
        <v>0</v>
      </c>
      <c r="BE27" s="53">
        <v>0</v>
      </c>
      <c r="BF27" s="53">
        <v>0</v>
      </c>
      <c r="BG27" s="53">
        <v>0</v>
      </c>
      <c r="BH27" s="53">
        <v>0</v>
      </c>
      <c r="BI27" s="53">
        <v>0</v>
      </c>
      <c r="BJ27" s="53">
        <v>0</v>
      </c>
      <c r="BK27" s="53">
        <v>0</v>
      </c>
      <c r="BL27" s="53">
        <v>0</v>
      </c>
      <c r="BM27" s="53">
        <v>0</v>
      </c>
      <c r="BN27" s="53">
        <v>0</v>
      </c>
      <c r="BO27" s="53">
        <v>0</v>
      </c>
      <c r="BP27" s="53">
        <v>0</v>
      </c>
      <c r="BQ27" s="53">
        <v>0</v>
      </c>
      <c r="BR27" s="53">
        <v>0</v>
      </c>
      <c r="BS27" s="53">
        <v>0</v>
      </c>
      <c r="BT27" s="53">
        <v>0</v>
      </c>
      <c r="BU27" s="53">
        <v>0</v>
      </c>
      <c r="BV27" s="53">
        <v>0</v>
      </c>
      <c r="BW27" s="53">
        <v>0</v>
      </c>
      <c r="BX27" s="53">
        <v>0</v>
      </c>
      <c r="BY27" s="53">
        <v>0</v>
      </c>
      <c r="BZ27" s="58">
        <v>0</v>
      </c>
      <c r="CA27" s="117">
        <v>0</v>
      </c>
      <c r="CB27" s="117">
        <v>0</v>
      </c>
      <c r="CC27" s="117">
        <v>0</v>
      </c>
      <c r="CD27" s="117">
        <v>0</v>
      </c>
      <c r="CE27" s="117">
        <v>0</v>
      </c>
      <c r="CF27" s="117">
        <v>0</v>
      </c>
      <c r="CG27" s="117">
        <v>0</v>
      </c>
      <c r="CH27" s="117">
        <v>0</v>
      </c>
      <c r="CI27" s="117">
        <v>0</v>
      </c>
      <c r="CJ27" s="117">
        <v>0</v>
      </c>
      <c r="CK27" s="117">
        <v>0</v>
      </c>
      <c r="CL27" s="117">
        <v>0</v>
      </c>
      <c r="CM27" s="117">
        <v>0</v>
      </c>
      <c r="CN27" s="117">
        <v>0</v>
      </c>
      <c r="CO27" s="117">
        <v>0</v>
      </c>
      <c r="CP27" s="117">
        <v>0</v>
      </c>
      <c r="CQ27" s="117">
        <v>0</v>
      </c>
      <c r="CR27" s="117">
        <v>0</v>
      </c>
      <c r="CS27" s="117">
        <v>0</v>
      </c>
      <c r="CT27" s="117">
        <v>0</v>
      </c>
      <c r="CU27" s="117">
        <v>0</v>
      </c>
      <c r="CV27" s="117">
        <v>0</v>
      </c>
      <c r="CW27" s="117">
        <v>0</v>
      </c>
      <c r="CX27" s="117">
        <v>0</v>
      </c>
      <c r="CY27" s="117">
        <v>0</v>
      </c>
      <c r="CZ27" s="117">
        <v>0</v>
      </c>
      <c r="DA27" s="117">
        <v>0</v>
      </c>
    </row>
    <row r="28" spans="1:105" ht="20" customHeight="1">
      <c r="A28" s="121" t="s">
        <v>706</v>
      </c>
      <c r="B28" s="59">
        <v>0</v>
      </c>
      <c r="C28" s="53">
        <v>0</v>
      </c>
      <c r="D28" s="53">
        <v>0</v>
      </c>
      <c r="E28" s="53">
        <v>0</v>
      </c>
      <c r="F28" s="53">
        <v>0</v>
      </c>
      <c r="G28" s="53">
        <v>0</v>
      </c>
      <c r="H28" s="53">
        <v>0</v>
      </c>
      <c r="I28" s="53">
        <v>0</v>
      </c>
      <c r="J28" s="53">
        <v>0</v>
      </c>
      <c r="K28" s="53">
        <v>0</v>
      </c>
      <c r="L28" s="53">
        <v>0</v>
      </c>
      <c r="M28" s="53">
        <v>0</v>
      </c>
      <c r="N28" s="53">
        <v>0</v>
      </c>
      <c r="O28" s="53">
        <v>0</v>
      </c>
      <c r="P28" s="53">
        <v>0</v>
      </c>
      <c r="Q28" s="53">
        <v>0</v>
      </c>
      <c r="R28" s="53">
        <v>0</v>
      </c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117">
        <v>0</v>
      </c>
      <c r="Y28" s="117">
        <v>0</v>
      </c>
      <c r="Z28" s="117">
        <v>0</v>
      </c>
      <c r="AA28" s="118">
        <v>1</v>
      </c>
      <c r="AB28" s="52">
        <v>-1</v>
      </c>
      <c r="AC28" s="118">
        <v>1</v>
      </c>
      <c r="AD28" s="117">
        <v>0</v>
      </c>
      <c r="AE28" s="117">
        <v>0</v>
      </c>
      <c r="AF28" s="117">
        <v>0</v>
      </c>
      <c r="AG28" s="117">
        <v>0</v>
      </c>
      <c r="AH28" s="117">
        <v>0</v>
      </c>
      <c r="AI28" s="117">
        <v>0</v>
      </c>
      <c r="AJ28" s="117">
        <v>0</v>
      </c>
      <c r="AK28" s="117">
        <v>0</v>
      </c>
      <c r="AL28" s="117">
        <v>0</v>
      </c>
      <c r="AM28" s="117">
        <v>0</v>
      </c>
      <c r="AN28" s="117">
        <v>0</v>
      </c>
      <c r="AO28" s="117">
        <v>0</v>
      </c>
      <c r="AP28" s="117">
        <v>0</v>
      </c>
      <c r="AQ28" s="117">
        <v>0</v>
      </c>
      <c r="AR28" s="117">
        <v>0</v>
      </c>
      <c r="AS28" s="117">
        <v>0</v>
      </c>
      <c r="AT28" s="117">
        <v>0</v>
      </c>
      <c r="AU28" s="53">
        <v>0</v>
      </c>
      <c r="AV28" s="53">
        <v>0</v>
      </c>
      <c r="AW28" s="53">
        <v>0</v>
      </c>
      <c r="AX28" s="53">
        <v>0</v>
      </c>
      <c r="AY28" s="53">
        <v>0</v>
      </c>
      <c r="AZ28" s="53">
        <v>0</v>
      </c>
      <c r="BA28" s="53">
        <v>0</v>
      </c>
      <c r="BB28" s="53">
        <v>0</v>
      </c>
      <c r="BC28" s="53">
        <v>0</v>
      </c>
      <c r="BD28" s="53">
        <v>0</v>
      </c>
      <c r="BE28" s="53">
        <v>0</v>
      </c>
      <c r="BF28" s="53">
        <v>0</v>
      </c>
      <c r="BG28" s="53">
        <v>0</v>
      </c>
      <c r="BH28" s="53">
        <v>0</v>
      </c>
      <c r="BI28" s="53">
        <v>0</v>
      </c>
      <c r="BJ28" s="53">
        <v>0</v>
      </c>
      <c r="BK28" s="53">
        <v>0</v>
      </c>
      <c r="BL28" s="53">
        <v>0</v>
      </c>
      <c r="BM28" s="53">
        <v>0</v>
      </c>
      <c r="BN28" s="53">
        <v>0</v>
      </c>
      <c r="BO28" s="53">
        <v>0</v>
      </c>
      <c r="BP28" s="53">
        <v>0</v>
      </c>
      <c r="BQ28" s="53">
        <v>0</v>
      </c>
      <c r="BR28" s="53">
        <v>0</v>
      </c>
      <c r="BS28" s="53">
        <v>0</v>
      </c>
      <c r="BT28" s="53">
        <v>0</v>
      </c>
      <c r="BU28" s="53">
        <v>0</v>
      </c>
      <c r="BV28" s="53">
        <v>0</v>
      </c>
      <c r="BW28" s="53">
        <v>0</v>
      </c>
      <c r="BX28" s="53">
        <v>0</v>
      </c>
      <c r="BY28" s="53">
        <v>0</v>
      </c>
      <c r="BZ28" s="58">
        <v>0</v>
      </c>
      <c r="CA28" s="117">
        <v>0</v>
      </c>
      <c r="CB28" s="117">
        <v>0</v>
      </c>
      <c r="CC28" s="117">
        <v>0</v>
      </c>
      <c r="CD28" s="117">
        <v>0</v>
      </c>
      <c r="CE28" s="117">
        <v>0</v>
      </c>
      <c r="CF28" s="117">
        <v>0</v>
      </c>
      <c r="CG28" s="117">
        <v>0</v>
      </c>
      <c r="CH28" s="117">
        <v>0</v>
      </c>
      <c r="CI28" s="117">
        <v>0</v>
      </c>
      <c r="CJ28" s="117">
        <v>0</v>
      </c>
      <c r="CK28" s="117">
        <v>0</v>
      </c>
      <c r="CL28" s="117">
        <v>0</v>
      </c>
      <c r="CM28" s="117">
        <v>0</v>
      </c>
      <c r="CN28" s="117">
        <v>0</v>
      </c>
      <c r="CO28" s="117">
        <v>0</v>
      </c>
      <c r="CP28" s="117">
        <v>0</v>
      </c>
      <c r="CQ28" s="117">
        <v>0</v>
      </c>
      <c r="CR28" s="117">
        <v>0</v>
      </c>
      <c r="CS28" s="117">
        <v>0</v>
      </c>
      <c r="CT28" s="117">
        <v>0</v>
      </c>
      <c r="CU28" s="117">
        <v>0</v>
      </c>
      <c r="CV28" s="117">
        <v>0</v>
      </c>
      <c r="CW28" s="117">
        <v>0</v>
      </c>
      <c r="CX28" s="117">
        <v>0</v>
      </c>
      <c r="CY28" s="117">
        <v>0</v>
      </c>
      <c r="CZ28" s="117">
        <v>0</v>
      </c>
      <c r="DA28" s="117">
        <v>0</v>
      </c>
    </row>
    <row r="29" spans="1:105" ht="20" customHeight="1">
      <c r="A29" s="121" t="s">
        <v>782</v>
      </c>
      <c r="B29" s="59">
        <v>0</v>
      </c>
      <c r="C29" s="53">
        <v>0</v>
      </c>
      <c r="D29" s="53">
        <v>0</v>
      </c>
      <c r="E29" s="53">
        <v>0</v>
      </c>
      <c r="F29" s="53">
        <v>0</v>
      </c>
      <c r="G29" s="53">
        <v>0</v>
      </c>
      <c r="H29" s="53">
        <v>0</v>
      </c>
      <c r="I29" s="53">
        <v>0</v>
      </c>
      <c r="J29" s="53">
        <v>0</v>
      </c>
      <c r="K29" s="53">
        <v>0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3">
        <v>0</v>
      </c>
      <c r="T29" s="53">
        <v>0</v>
      </c>
      <c r="U29" s="53">
        <v>0</v>
      </c>
      <c r="V29" s="53">
        <v>0</v>
      </c>
      <c r="W29" s="53">
        <v>0</v>
      </c>
      <c r="X29" s="117">
        <v>0</v>
      </c>
      <c r="Y29" s="117">
        <v>0</v>
      </c>
      <c r="Z29" s="117">
        <v>0</v>
      </c>
      <c r="AA29" s="118">
        <v>1</v>
      </c>
      <c r="AB29" s="118">
        <v>1</v>
      </c>
      <c r="AC29" s="52">
        <v>-1</v>
      </c>
      <c r="AD29" s="118">
        <v>1</v>
      </c>
      <c r="AE29" s="117">
        <v>0</v>
      </c>
      <c r="AF29" s="117">
        <v>0</v>
      </c>
      <c r="AG29" s="117">
        <v>0</v>
      </c>
      <c r="AH29" s="117">
        <v>0</v>
      </c>
      <c r="AI29" s="117">
        <v>0</v>
      </c>
      <c r="AJ29" s="117">
        <v>0</v>
      </c>
      <c r="AK29" s="117">
        <v>0</v>
      </c>
      <c r="AL29" s="117">
        <v>0</v>
      </c>
      <c r="AM29" s="117">
        <v>0</v>
      </c>
      <c r="AN29" s="117">
        <v>0</v>
      </c>
      <c r="AO29" s="117">
        <v>0</v>
      </c>
      <c r="AP29" s="117">
        <v>0</v>
      </c>
      <c r="AQ29" s="117">
        <v>0</v>
      </c>
      <c r="AR29" s="117">
        <v>0</v>
      </c>
      <c r="AS29" s="117">
        <v>0</v>
      </c>
      <c r="AT29" s="117">
        <v>0</v>
      </c>
      <c r="AU29" s="53">
        <v>0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  <c r="BC29" s="53">
        <v>0</v>
      </c>
      <c r="BD29" s="53">
        <v>0</v>
      </c>
      <c r="BE29" s="53">
        <v>0</v>
      </c>
      <c r="BF29" s="53">
        <v>0</v>
      </c>
      <c r="BG29" s="53">
        <v>0</v>
      </c>
      <c r="BH29" s="53">
        <v>0</v>
      </c>
      <c r="BI29" s="53">
        <v>0</v>
      </c>
      <c r="BJ29" s="53">
        <v>0</v>
      </c>
      <c r="BK29" s="53">
        <v>0</v>
      </c>
      <c r="BL29" s="53">
        <v>0</v>
      </c>
      <c r="BM29" s="53">
        <v>0</v>
      </c>
      <c r="BN29" s="53">
        <v>0</v>
      </c>
      <c r="BO29" s="53">
        <v>0</v>
      </c>
      <c r="BP29" s="53">
        <v>0</v>
      </c>
      <c r="BQ29" s="53">
        <v>0</v>
      </c>
      <c r="BR29" s="53">
        <v>0</v>
      </c>
      <c r="BS29" s="53">
        <v>0</v>
      </c>
      <c r="BT29" s="53">
        <v>0</v>
      </c>
      <c r="BU29" s="53">
        <v>0</v>
      </c>
      <c r="BV29" s="53">
        <v>0</v>
      </c>
      <c r="BW29" s="53">
        <v>0</v>
      </c>
      <c r="BX29" s="53">
        <v>0</v>
      </c>
      <c r="BY29" s="53">
        <v>0</v>
      </c>
      <c r="BZ29" s="58">
        <v>0</v>
      </c>
      <c r="CA29" s="117">
        <v>0</v>
      </c>
      <c r="CB29" s="117">
        <v>0</v>
      </c>
      <c r="CC29" s="117">
        <v>0</v>
      </c>
      <c r="CD29" s="117">
        <v>0</v>
      </c>
      <c r="CE29" s="117">
        <v>0</v>
      </c>
      <c r="CF29" s="117">
        <v>0</v>
      </c>
      <c r="CG29" s="117">
        <v>0</v>
      </c>
      <c r="CH29" s="117">
        <v>0</v>
      </c>
      <c r="CI29" s="117">
        <v>0</v>
      </c>
      <c r="CJ29" s="117">
        <v>0</v>
      </c>
      <c r="CK29" s="117">
        <v>0</v>
      </c>
      <c r="CL29" s="117">
        <v>0</v>
      </c>
      <c r="CM29" s="117">
        <v>0</v>
      </c>
      <c r="CN29" s="117">
        <v>0</v>
      </c>
      <c r="CO29" s="117">
        <v>0</v>
      </c>
      <c r="CP29" s="117">
        <v>0</v>
      </c>
      <c r="CQ29" s="117">
        <v>0</v>
      </c>
      <c r="CR29" s="117">
        <v>0</v>
      </c>
      <c r="CS29" s="117">
        <v>0</v>
      </c>
      <c r="CT29" s="117">
        <v>0</v>
      </c>
      <c r="CU29" s="117">
        <v>0</v>
      </c>
      <c r="CV29" s="117">
        <v>0</v>
      </c>
      <c r="CW29" s="117">
        <v>0</v>
      </c>
      <c r="CX29" s="117">
        <v>0</v>
      </c>
      <c r="CY29" s="117">
        <v>0</v>
      </c>
      <c r="CZ29" s="117">
        <v>0</v>
      </c>
      <c r="DA29" s="117">
        <v>0</v>
      </c>
    </row>
    <row r="30" spans="1:105" ht="20" customHeight="1">
      <c r="A30" s="121" t="s">
        <v>707</v>
      </c>
      <c r="B30" s="59">
        <v>0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3">
        <v>0</v>
      </c>
      <c r="K30" s="53">
        <v>0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117">
        <v>0</v>
      </c>
      <c r="Y30" s="117">
        <v>0</v>
      </c>
      <c r="Z30" s="117">
        <v>0</v>
      </c>
      <c r="AA30" s="117">
        <v>0</v>
      </c>
      <c r="AB30" s="117">
        <v>0</v>
      </c>
      <c r="AC30" s="118">
        <v>1</v>
      </c>
      <c r="AD30" s="52">
        <v>-1</v>
      </c>
      <c r="AE30" s="118">
        <v>1</v>
      </c>
      <c r="AF30" s="118">
        <v>1</v>
      </c>
      <c r="AG30" s="117">
        <v>0</v>
      </c>
      <c r="AH30" s="117">
        <v>0</v>
      </c>
      <c r="AI30" s="117">
        <v>0</v>
      </c>
      <c r="AJ30" s="117">
        <v>0</v>
      </c>
      <c r="AK30" s="117">
        <v>0</v>
      </c>
      <c r="AL30" s="117">
        <v>0</v>
      </c>
      <c r="AM30" s="117">
        <v>0</v>
      </c>
      <c r="AN30" s="117">
        <v>0</v>
      </c>
      <c r="AO30" s="117">
        <v>0</v>
      </c>
      <c r="AP30" s="117">
        <v>0</v>
      </c>
      <c r="AQ30" s="117">
        <v>0</v>
      </c>
      <c r="AR30" s="117">
        <v>0</v>
      </c>
      <c r="AS30" s="117">
        <v>0</v>
      </c>
      <c r="AT30" s="117">
        <v>0</v>
      </c>
      <c r="AU30" s="53">
        <v>0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C30" s="53">
        <v>0</v>
      </c>
      <c r="BD30" s="53">
        <v>0</v>
      </c>
      <c r="BE30" s="53">
        <v>0</v>
      </c>
      <c r="BF30" s="53">
        <v>0</v>
      </c>
      <c r="BG30" s="53">
        <v>0</v>
      </c>
      <c r="BH30" s="53">
        <v>0</v>
      </c>
      <c r="BI30" s="53">
        <v>0</v>
      </c>
      <c r="BJ30" s="53">
        <v>0</v>
      </c>
      <c r="BK30" s="53">
        <v>0</v>
      </c>
      <c r="BL30" s="53">
        <v>0</v>
      </c>
      <c r="BM30" s="53">
        <v>0</v>
      </c>
      <c r="BN30" s="53">
        <v>0</v>
      </c>
      <c r="BO30" s="53">
        <v>0</v>
      </c>
      <c r="BP30" s="53">
        <v>0</v>
      </c>
      <c r="BQ30" s="53">
        <v>0</v>
      </c>
      <c r="BR30" s="53">
        <v>0</v>
      </c>
      <c r="BS30" s="53">
        <v>0</v>
      </c>
      <c r="BT30" s="53">
        <v>0</v>
      </c>
      <c r="BU30" s="53">
        <v>0</v>
      </c>
      <c r="BV30" s="53">
        <v>0</v>
      </c>
      <c r="BW30" s="53">
        <v>0</v>
      </c>
      <c r="BX30" s="53">
        <v>0</v>
      </c>
      <c r="BY30" s="53">
        <v>0</v>
      </c>
      <c r="BZ30" s="58">
        <v>0</v>
      </c>
      <c r="CA30" s="117">
        <v>0</v>
      </c>
      <c r="CB30" s="117">
        <v>0</v>
      </c>
      <c r="CC30" s="117">
        <v>0</v>
      </c>
      <c r="CD30" s="117">
        <v>0</v>
      </c>
      <c r="CE30" s="117">
        <v>0</v>
      </c>
      <c r="CF30" s="117">
        <v>0</v>
      </c>
      <c r="CG30" s="117">
        <v>0</v>
      </c>
      <c r="CH30" s="117">
        <v>0</v>
      </c>
      <c r="CI30" s="117">
        <v>0</v>
      </c>
      <c r="CJ30" s="117">
        <v>0</v>
      </c>
      <c r="CK30" s="117">
        <v>0</v>
      </c>
      <c r="CL30" s="117">
        <v>0</v>
      </c>
      <c r="CM30" s="117">
        <v>0</v>
      </c>
      <c r="CN30" s="117">
        <v>0</v>
      </c>
      <c r="CO30" s="117">
        <v>0</v>
      </c>
      <c r="CP30" s="117">
        <v>0</v>
      </c>
      <c r="CQ30" s="117">
        <v>0</v>
      </c>
      <c r="CR30" s="117">
        <v>0</v>
      </c>
      <c r="CS30" s="117">
        <v>0</v>
      </c>
      <c r="CT30" s="117">
        <v>0</v>
      </c>
      <c r="CU30" s="117">
        <v>0</v>
      </c>
      <c r="CV30" s="117">
        <v>0</v>
      </c>
      <c r="CW30" s="117">
        <v>0</v>
      </c>
      <c r="CX30" s="117">
        <v>0</v>
      </c>
      <c r="CY30" s="117">
        <v>0</v>
      </c>
      <c r="CZ30" s="117">
        <v>0</v>
      </c>
      <c r="DA30" s="117">
        <v>0</v>
      </c>
    </row>
    <row r="31" spans="1:105" ht="20" customHeight="1">
      <c r="A31" s="121" t="s">
        <v>708</v>
      </c>
      <c r="B31" s="59">
        <v>0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3">
        <v>0</v>
      </c>
      <c r="K31" s="53">
        <v>0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117">
        <v>0</v>
      </c>
      <c r="Y31" s="117">
        <v>0</v>
      </c>
      <c r="Z31" s="117">
        <v>0</v>
      </c>
      <c r="AA31" s="117">
        <v>0</v>
      </c>
      <c r="AB31" s="117">
        <v>0</v>
      </c>
      <c r="AC31" s="117">
        <v>0</v>
      </c>
      <c r="AD31" s="118">
        <v>1</v>
      </c>
      <c r="AE31" s="52">
        <v>-1</v>
      </c>
      <c r="AF31" s="117">
        <v>0</v>
      </c>
      <c r="AG31" s="117">
        <v>0</v>
      </c>
      <c r="AH31" s="117">
        <v>0</v>
      </c>
      <c r="AI31" s="117">
        <v>0</v>
      </c>
      <c r="AJ31" s="117">
        <v>0</v>
      </c>
      <c r="AK31" s="117">
        <v>0</v>
      </c>
      <c r="AL31" s="117">
        <v>0</v>
      </c>
      <c r="AM31" s="117">
        <v>0</v>
      </c>
      <c r="AN31" s="117">
        <v>0</v>
      </c>
      <c r="AO31" s="117">
        <v>0</v>
      </c>
      <c r="AP31" s="117">
        <v>0</v>
      </c>
      <c r="AQ31" s="117">
        <v>0</v>
      </c>
      <c r="AR31" s="117">
        <v>0</v>
      </c>
      <c r="AS31" s="117">
        <v>0</v>
      </c>
      <c r="AT31" s="117">
        <v>0</v>
      </c>
      <c r="AU31" s="53">
        <v>0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  <c r="BC31" s="53">
        <v>0</v>
      </c>
      <c r="BD31" s="53">
        <v>0</v>
      </c>
      <c r="BE31" s="53">
        <v>0</v>
      </c>
      <c r="BF31" s="53">
        <v>0</v>
      </c>
      <c r="BG31" s="53">
        <v>0</v>
      </c>
      <c r="BH31" s="53">
        <v>0</v>
      </c>
      <c r="BI31" s="53">
        <v>0</v>
      </c>
      <c r="BJ31" s="53">
        <v>0</v>
      </c>
      <c r="BK31" s="53">
        <v>0</v>
      </c>
      <c r="BL31" s="53">
        <v>0</v>
      </c>
      <c r="BM31" s="53">
        <v>0</v>
      </c>
      <c r="BN31" s="53">
        <v>0</v>
      </c>
      <c r="BO31" s="53">
        <v>0</v>
      </c>
      <c r="BP31" s="53">
        <v>0</v>
      </c>
      <c r="BQ31" s="53">
        <v>0</v>
      </c>
      <c r="BR31" s="53">
        <v>0</v>
      </c>
      <c r="BS31" s="53">
        <v>0</v>
      </c>
      <c r="BT31" s="53">
        <v>0</v>
      </c>
      <c r="BU31" s="53">
        <v>0</v>
      </c>
      <c r="BV31" s="53">
        <v>0</v>
      </c>
      <c r="BW31" s="53">
        <v>0</v>
      </c>
      <c r="BX31" s="53">
        <v>0</v>
      </c>
      <c r="BY31" s="53">
        <v>0</v>
      </c>
      <c r="BZ31" s="58">
        <v>0</v>
      </c>
      <c r="CA31" s="117">
        <v>0</v>
      </c>
      <c r="CB31" s="117">
        <v>0</v>
      </c>
      <c r="CC31" s="117">
        <v>0</v>
      </c>
      <c r="CD31" s="117">
        <v>0</v>
      </c>
      <c r="CE31" s="117">
        <v>0</v>
      </c>
      <c r="CF31" s="117">
        <v>0</v>
      </c>
      <c r="CG31" s="117">
        <v>0</v>
      </c>
      <c r="CH31" s="117">
        <v>0</v>
      </c>
      <c r="CI31" s="117">
        <v>0</v>
      </c>
      <c r="CJ31" s="117">
        <v>0</v>
      </c>
      <c r="CK31" s="117">
        <v>0</v>
      </c>
      <c r="CL31" s="117">
        <v>0</v>
      </c>
      <c r="CM31" s="117">
        <v>0</v>
      </c>
      <c r="CN31" s="117">
        <v>0</v>
      </c>
      <c r="CO31" s="117">
        <v>0</v>
      </c>
      <c r="CP31" s="117">
        <v>0</v>
      </c>
      <c r="CQ31" s="117">
        <v>0</v>
      </c>
      <c r="CR31" s="117">
        <v>0</v>
      </c>
      <c r="CS31" s="117">
        <v>0</v>
      </c>
      <c r="CT31" s="117">
        <v>0</v>
      </c>
      <c r="CU31" s="117">
        <v>0</v>
      </c>
      <c r="CV31" s="117">
        <v>0</v>
      </c>
      <c r="CW31" s="117">
        <v>0</v>
      </c>
      <c r="CX31" s="117">
        <v>0</v>
      </c>
      <c r="CY31" s="117">
        <v>0</v>
      </c>
      <c r="CZ31" s="117">
        <v>0</v>
      </c>
      <c r="DA31" s="117">
        <v>0</v>
      </c>
    </row>
    <row r="32" spans="1:105" ht="20" customHeight="1">
      <c r="A32" s="121" t="s">
        <v>784</v>
      </c>
      <c r="B32" s="59">
        <v>0</v>
      </c>
      <c r="C32" s="53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3">
        <v>0</v>
      </c>
      <c r="K32" s="53">
        <v>0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117">
        <v>0</v>
      </c>
      <c r="Y32" s="117">
        <v>0</v>
      </c>
      <c r="Z32" s="117">
        <v>0</v>
      </c>
      <c r="AA32" s="117">
        <v>0</v>
      </c>
      <c r="AB32" s="117">
        <v>0</v>
      </c>
      <c r="AC32" s="117">
        <v>0</v>
      </c>
      <c r="AD32" s="118">
        <v>1</v>
      </c>
      <c r="AE32" s="117">
        <v>0</v>
      </c>
      <c r="AF32" s="52">
        <v>-1</v>
      </c>
      <c r="AG32" s="118">
        <v>1</v>
      </c>
      <c r="AH32" s="117">
        <v>0</v>
      </c>
      <c r="AI32" s="117">
        <v>0</v>
      </c>
      <c r="AJ32" s="117">
        <v>0</v>
      </c>
      <c r="AK32" s="117">
        <v>0</v>
      </c>
      <c r="AL32" s="117">
        <v>0</v>
      </c>
      <c r="AM32" s="117">
        <v>0</v>
      </c>
      <c r="AN32" s="117">
        <v>0</v>
      </c>
      <c r="AO32" s="117">
        <v>0</v>
      </c>
      <c r="AP32" s="117">
        <v>0</v>
      </c>
      <c r="AQ32" s="117">
        <v>0</v>
      </c>
      <c r="AR32" s="117">
        <v>0</v>
      </c>
      <c r="AS32" s="117">
        <v>0</v>
      </c>
      <c r="AT32" s="117">
        <v>0</v>
      </c>
      <c r="AU32" s="53">
        <v>0</v>
      </c>
      <c r="AV32" s="53">
        <v>0</v>
      </c>
      <c r="AW32" s="53">
        <v>0</v>
      </c>
      <c r="AX32" s="53">
        <v>0</v>
      </c>
      <c r="AY32" s="53">
        <v>0</v>
      </c>
      <c r="AZ32" s="53">
        <v>0</v>
      </c>
      <c r="BA32" s="53">
        <v>0</v>
      </c>
      <c r="BB32" s="53">
        <v>0</v>
      </c>
      <c r="BC32" s="53">
        <v>0</v>
      </c>
      <c r="BD32" s="53">
        <v>0</v>
      </c>
      <c r="BE32" s="53">
        <v>0</v>
      </c>
      <c r="BF32" s="53">
        <v>0</v>
      </c>
      <c r="BG32" s="53">
        <v>0</v>
      </c>
      <c r="BH32" s="53">
        <v>0</v>
      </c>
      <c r="BI32" s="53">
        <v>0</v>
      </c>
      <c r="BJ32" s="53">
        <v>0</v>
      </c>
      <c r="BK32" s="53">
        <v>0</v>
      </c>
      <c r="BL32" s="53">
        <v>0</v>
      </c>
      <c r="BM32" s="53">
        <v>0</v>
      </c>
      <c r="BN32" s="53">
        <v>0</v>
      </c>
      <c r="BO32" s="53">
        <v>0</v>
      </c>
      <c r="BP32" s="53">
        <v>0</v>
      </c>
      <c r="BQ32" s="53">
        <v>0</v>
      </c>
      <c r="BR32" s="53">
        <v>0</v>
      </c>
      <c r="BS32" s="53">
        <v>0</v>
      </c>
      <c r="BT32" s="53">
        <v>0</v>
      </c>
      <c r="BU32" s="53">
        <v>0</v>
      </c>
      <c r="BV32" s="53">
        <v>0</v>
      </c>
      <c r="BW32" s="53">
        <v>0</v>
      </c>
      <c r="BX32" s="53">
        <v>0</v>
      </c>
      <c r="BY32" s="53">
        <v>0</v>
      </c>
      <c r="BZ32" s="58">
        <v>0</v>
      </c>
      <c r="CA32" s="117">
        <v>0</v>
      </c>
      <c r="CB32" s="117">
        <v>0</v>
      </c>
      <c r="CC32" s="117">
        <v>0</v>
      </c>
      <c r="CD32" s="117">
        <v>0</v>
      </c>
      <c r="CE32" s="117">
        <v>0</v>
      </c>
      <c r="CF32" s="117">
        <v>0</v>
      </c>
      <c r="CG32" s="117">
        <v>0</v>
      </c>
      <c r="CH32" s="117">
        <v>0</v>
      </c>
      <c r="CI32" s="117">
        <v>0</v>
      </c>
      <c r="CJ32" s="117">
        <v>0</v>
      </c>
      <c r="CK32" s="117">
        <v>0</v>
      </c>
      <c r="CL32" s="117">
        <v>0</v>
      </c>
      <c r="CM32" s="117">
        <v>0</v>
      </c>
      <c r="CN32" s="117">
        <v>0</v>
      </c>
      <c r="CO32" s="117">
        <v>0</v>
      </c>
      <c r="CP32" s="117">
        <v>0</v>
      </c>
      <c r="CQ32" s="117">
        <v>0</v>
      </c>
      <c r="CR32" s="117">
        <v>0</v>
      </c>
      <c r="CS32" s="117">
        <v>0</v>
      </c>
      <c r="CT32" s="117">
        <v>0</v>
      </c>
      <c r="CU32" s="117">
        <v>0</v>
      </c>
      <c r="CV32" s="117">
        <v>0</v>
      </c>
      <c r="CW32" s="117">
        <v>0</v>
      </c>
      <c r="CX32" s="117">
        <v>0</v>
      </c>
      <c r="CY32" s="117">
        <v>0</v>
      </c>
      <c r="CZ32" s="117">
        <v>0</v>
      </c>
      <c r="DA32" s="117">
        <v>0</v>
      </c>
    </row>
    <row r="33" spans="1:105" ht="20" customHeight="1">
      <c r="A33" s="121" t="s">
        <v>787</v>
      </c>
      <c r="B33" s="59">
        <v>0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3">
        <v>0</v>
      </c>
      <c r="K33" s="53">
        <v>0</v>
      </c>
      <c r="L33" s="53">
        <v>0</v>
      </c>
      <c r="M33" s="53">
        <v>0</v>
      </c>
      <c r="N33" s="53">
        <v>0</v>
      </c>
      <c r="O33" s="53">
        <v>0</v>
      </c>
      <c r="P33" s="53">
        <v>0</v>
      </c>
      <c r="Q33" s="53">
        <v>0</v>
      </c>
      <c r="R33" s="53">
        <v>0</v>
      </c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117">
        <v>0</v>
      </c>
      <c r="Y33" s="117">
        <v>0</v>
      </c>
      <c r="Z33" s="117">
        <v>0</v>
      </c>
      <c r="AA33" s="117">
        <v>0</v>
      </c>
      <c r="AB33" s="117">
        <v>0</v>
      </c>
      <c r="AC33" s="117">
        <v>0</v>
      </c>
      <c r="AD33" s="117">
        <v>0</v>
      </c>
      <c r="AE33" s="117">
        <v>0</v>
      </c>
      <c r="AF33" s="118">
        <v>1</v>
      </c>
      <c r="AG33" s="52">
        <v>-1</v>
      </c>
      <c r="AH33" s="118">
        <v>1</v>
      </c>
      <c r="AI33" s="118">
        <v>1</v>
      </c>
      <c r="AJ33" s="117">
        <v>0</v>
      </c>
      <c r="AK33" s="117">
        <v>0</v>
      </c>
      <c r="AL33" s="117">
        <v>0</v>
      </c>
      <c r="AM33" s="117">
        <v>0</v>
      </c>
      <c r="AN33" s="117">
        <v>0</v>
      </c>
      <c r="AO33" s="117">
        <v>0</v>
      </c>
      <c r="AP33" s="117">
        <v>0</v>
      </c>
      <c r="AQ33" s="117">
        <v>0</v>
      </c>
      <c r="AR33" s="117">
        <v>0</v>
      </c>
      <c r="AS33" s="117">
        <v>0</v>
      </c>
      <c r="AT33" s="117">
        <v>0</v>
      </c>
      <c r="AU33" s="53">
        <v>0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  <c r="BC33" s="53">
        <v>0</v>
      </c>
      <c r="BD33" s="53">
        <v>0</v>
      </c>
      <c r="BE33" s="53">
        <v>0</v>
      </c>
      <c r="BF33" s="53">
        <v>0</v>
      </c>
      <c r="BG33" s="53">
        <v>0</v>
      </c>
      <c r="BH33" s="53">
        <v>0</v>
      </c>
      <c r="BI33" s="53">
        <v>0</v>
      </c>
      <c r="BJ33" s="53">
        <v>0</v>
      </c>
      <c r="BK33" s="53">
        <v>0</v>
      </c>
      <c r="BL33" s="53">
        <v>0</v>
      </c>
      <c r="BM33" s="53">
        <v>0</v>
      </c>
      <c r="BN33" s="53">
        <v>0</v>
      </c>
      <c r="BO33" s="53">
        <v>0</v>
      </c>
      <c r="BP33" s="53">
        <v>0</v>
      </c>
      <c r="BQ33" s="53">
        <v>0</v>
      </c>
      <c r="BR33" s="53">
        <v>0</v>
      </c>
      <c r="BS33" s="53">
        <v>0</v>
      </c>
      <c r="BT33" s="53">
        <v>0</v>
      </c>
      <c r="BU33" s="53">
        <v>0</v>
      </c>
      <c r="BV33" s="53">
        <v>0</v>
      </c>
      <c r="BW33" s="53">
        <v>0</v>
      </c>
      <c r="BX33" s="53">
        <v>0</v>
      </c>
      <c r="BY33" s="53">
        <v>0</v>
      </c>
      <c r="BZ33" s="58">
        <v>0</v>
      </c>
      <c r="CA33" s="117">
        <v>0</v>
      </c>
      <c r="CB33" s="117">
        <v>0</v>
      </c>
      <c r="CC33" s="117">
        <v>0</v>
      </c>
      <c r="CD33" s="117">
        <v>0</v>
      </c>
      <c r="CE33" s="117">
        <v>0</v>
      </c>
      <c r="CF33" s="117">
        <v>0</v>
      </c>
      <c r="CG33" s="117">
        <v>0</v>
      </c>
      <c r="CH33" s="117">
        <v>0</v>
      </c>
      <c r="CI33" s="117">
        <v>0</v>
      </c>
      <c r="CJ33" s="117">
        <v>0</v>
      </c>
      <c r="CK33" s="117">
        <v>0</v>
      </c>
      <c r="CL33" s="117">
        <v>0</v>
      </c>
      <c r="CM33" s="117">
        <v>0</v>
      </c>
      <c r="CN33" s="117">
        <v>0</v>
      </c>
      <c r="CO33" s="117">
        <v>0</v>
      </c>
      <c r="CP33" s="117">
        <v>0</v>
      </c>
      <c r="CQ33" s="117">
        <v>0</v>
      </c>
      <c r="CR33" s="117">
        <v>0</v>
      </c>
      <c r="CS33" s="117">
        <v>0</v>
      </c>
      <c r="CT33" s="117">
        <v>0</v>
      </c>
      <c r="CU33" s="117">
        <v>0</v>
      </c>
      <c r="CV33" s="117">
        <v>0</v>
      </c>
      <c r="CW33" s="117">
        <v>0</v>
      </c>
      <c r="CX33" s="117">
        <v>0</v>
      </c>
      <c r="CY33" s="117">
        <v>0</v>
      </c>
      <c r="CZ33" s="117">
        <v>0</v>
      </c>
      <c r="DA33" s="117">
        <v>0</v>
      </c>
    </row>
    <row r="34" spans="1:105" ht="20" customHeight="1">
      <c r="A34" s="121" t="s">
        <v>714</v>
      </c>
      <c r="B34" s="59">
        <v>0</v>
      </c>
      <c r="C34" s="53">
        <v>0</v>
      </c>
      <c r="D34" s="53">
        <v>0</v>
      </c>
      <c r="E34" s="53">
        <v>0</v>
      </c>
      <c r="F34" s="53">
        <v>0</v>
      </c>
      <c r="G34" s="53">
        <v>0</v>
      </c>
      <c r="H34" s="53">
        <v>0</v>
      </c>
      <c r="I34" s="53">
        <v>0</v>
      </c>
      <c r="J34" s="53">
        <v>0</v>
      </c>
      <c r="K34" s="53">
        <v>0</v>
      </c>
      <c r="L34" s="53">
        <v>0</v>
      </c>
      <c r="M34" s="53">
        <v>0</v>
      </c>
      <c r="N34" s="53">
        <v>0</v>
      </c>
      <c r="O34" s="53">
        <v>0</v>
      </c>
      <c r="P34" s="53">
        <v>0</v>
      </c>
      <c r="Q34" s="53">
        <v>0</v>
      </c>
      <c r="R34" s="53">
        <v>0</v>
      </c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117">
        <v>0</v>
      </c>
      <c r="Y34" s="117">
        <v>0</v>
      </c>
      <c r="Z34" s="117">
        <v>0</v>
      </c>
      <c r="AA34" s="117">
        <v>0</v>
      </c>
      <c r="AB34" s="117">
        <v>0</v>
      </c>
      <c r="AC34" s="117">
        <v>0</v>
      </c>
      <c r="AD34" s="117">
        <v>0</v>
      </c>
      <c r="AE34" s="117">
        <v>0</v>
      </c>
      <c r="AF34" s="117">
        <v>0</v>
      </c>
      <c r="AG34" s="118">
        <v>1</v>
      </c>
      <c r="AH34" s="52">
        <v>-1</v>
      </c>
      <c r="AI34" s="118">
        <v>1</v>
      </c>
      <c r="AJ34" s="118">
        <v>1</v>
      </c>
      <c r="AK34" s="117">
        <v>0</v>
      </c>
      <c r="AL34" s="117">
        <v>0</v>
      </c>
      <c r="AM34" s="117">
        <v>0</v>
      </c>
      <c r="AN34" s="117">
        <v>0</v>
      </c>
      <c r="AO34" s="117">
        <v>0</v>
      </c>
      <c r="AP34" s="117">
        <v>0</v>
      </c>
      <c r="AQ34" s="117">
        <v>0</v>
      </c>
      <c r="AR34" s="117">
        <v>0</v>
      </c>
      <c r="AS34" s="117">
        <v>0</v>
      </c>
      <c r="AT34" s="117">
        <v>0</v>
      </c>
      <c r="AU34" s="53">
        <v>0</v>
      </c>
      <c r="AV34" s="53">
        <v>0</v>
      </c>
      <c r="AW34" s="53">
        <v>0</v>
      </c>
      <c r="AX34" s="53">
        <v>0</v>
      </c>
      <c r="AY34" s="53">
        <v>0</v>
      </c>
      <c r="AZ34" s="53">
        <v>0</v>
      </c>
      <c r="BA34" s="53">
        <v>0</v>
      </c>
      <c r="BB34" s="53">
        <v>0</v>
      </c>
      <c r="BC34" s="53">
        <v>0</v>
      </c>
      <c r="BD34" s="53">
        <v>0</v>
      </c>
      <c r="BE34" s="53">
        <v>0</v>
      </c>
      <c r="BF34" s="53">
        <v>0</v>
      </c>
      <c r="BG34" s="53">
        <v>0</v>
      </c>
      <c r="BH34" s="53">
        <v>0</v>
      </c>
      <c r="BI34" s="53">
        <v>0</v>
      </c>
      <c r="BJ34" s="53">
        <v>0</v>
      </c>
      <c r="BK34" s="53">
        <v>0</v>
      </c>
      <c r="BL34" s="53">
        <v>0</v>
      </c>
      <c r="BM34" s="53">
        <v>0</v>
      </c>
      <c r="BN34" s="53">
        <v>0</v>
      </c>
      <c r="BO34" s="53">
        <v>0</v>
      </c>
      <c r="BP34" s="53">
        <v>0</v>
      </c>
      <c r="BQ34" s="53">
        <v>0</v>
      </c>
      <c r="BR34" s="53">
        <v>0</v>
      </c>
      <c r="BS34" s="53">
        <v>0</v>
      </c>
      <c r="BT34" s="53">
        <v>0</v>
      </c>
      <c r="BU34" s="53">
        <v>0</v>
      </c>
      <c r="BV34" s="53">
        <v>0</v>
      </c>
      <c r="BW34" s="53">
        <v>0</v>
      </c>
      <c r="BX34" s="53">
        <v>0</v>
      </c>
      <c r="BY34" s="53">
        <v>0</v>
      </c>
      <c r="BZ34" s="58">
        <v>0</v>
      </c>
      <c r="CA34" s="117">
        <v>0</v>
      </c>
      <c r="CB34" s="117">
        <v>0</v>
      </c>
      <c r="CC34" s="117">
        <v>0</v>
      </c>
      <c r="CD34" s="117">
        <v>0</v>
      </c>
      <c r="CE34" s="117">
        <v>0</v>
      </c>
      <c r="CF34" s="117">
        <v>0</v>
      </c>
      <c r="CG34" s="117">
        <v>0</v>
      </c>
      <c r="CH34" s="117">
        <v>0</v>
      </c>
      <c r="CI34" s="117">
        <v>0</v>
      </c>
      <c r="CJ34" s="117">
        <v>0</v>
      </c>
      <c r="CK34" s="117">
        <v>0</v>
      </c>
      <c r="CL34" s="117">
        <v>0</v>
      </c>
      <c r="CM34" s="117">
        <v>0</v>
      </c>
      <c r="CN34" s="117">
        <v>0</v>
      </c>
      <c r="CO34" s="117">
        <v>0</v>
      </c>
      <c r="CP34" s="117">
        <v>0</v>
      </c>
      <c r="CQ34" s="117">
        <v>0</v>
      </c>
      <c r="CR34" s="117">
        <v>0</v>
      </c>
      <c r="CS34" s="117">
        <v>0</v>
      </c>
      <c r="CT34" s="117">
        <v>0</v>
      </c>
      <c r="CU34" s="117">
        <v>0</v>
      </c>
      <c r="CV34" s="117">
        <v>0</v>
      </c>
      <c r="CW34" s="117">
        <v>0</v>
      </c>
      <c r="CX34" s="117">
        <v>0</v>
      </c>
      <c r="CY34" s="117">
        <v>0</v>
      </c>
      <c r="CZ34" s="117">
        <v>0</v>
      </c>
      <c r="DA34" s="117">
        <v>0</v>
      </c>
    </row>
    <row r="35" spans="1:105" ht="20" customHeight="1">
      <c r="A35" s="121" t="s">
        <v>715</v>
      </c>
      <c r="B35" s="59">
        <v>0</v>
      </c>
      <c r="C35" s="53">
        <v>0</v>
      </c>
      <c r="D35" s="53">
        <v>0</v>
      </c>
      <c r="E35" s="53">
        <v>0</v>
      </c>
      <c r="F35" s="53">
        <v>0</v>
      </c>
      <c r="G35" s="53">
        <v>0</v>
      </c>
      <c r="H35" s="53">
        <v>0</v>
      </c>
      <c r="I35" s="53">
        <v>0</v>
      </c>
      <c r="J35" s="53">
        <v>0</v>
      </c>
      <c r="K35" s="53">
        <v>0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0</v>
      </c>
      <c r="R35" s="53">
        <v>0</v>
      </c>
      <c r="S35" s="53">
        <v>0</v>
      </c>
      <c r="T35" s="53">
        <v>0</v>
      </c>
      <c r="U35" s="53">
        <v>0</v>
      </c>
      <c r="V35" s="53">
        <v>0</v>
      </c>
      <c r="W35" s="53">
        <v>0</v>
      </c>
      <c r="X35" s="117">
        <v>0</v>
      </c>
      <c r="Y35" s="117">
        <v>0</v>
      </c>
      <c r="Z35" s="117">
        <v>0</v>
      </c>
      <c r="AA35" s="117">
        <v>0</v>
      </c>
      <c r="AB35" s="117">
        <v>0</v>
      </c>
      <c r="AC35" s="117">
        <v>0</v>
      </c>
      <c r="AD35" s="117">
        <v>0</v>
      </c>
      <c r="AE35" s="117">
        <v>0</v>
      </c>
      <c r="AF35" s="117">
        <v>0</v>
      </c>
      <c r="AG35" s="118">
        <v>1</v>
      </c>
      <c r="AH35" s="118">
        <v>1</v>
      </c>
      <c r="AI35" s="52">
        <v>-1</v>
      </c>
      <c r="AJ35" s="117">
        <v>0</v>
      </c>
      <c r="AK35" s="117">
        <v>0</v>
      </c>
      <c r="AL35" s="117">
        <v>0</v>
      </c>
      <c r="AM35" s="117">
        <v>0</v>
      </c>
      <c r="AN35" s="117">
        <v>0</v>
      </c>
      <c r="AO35" s="117">
        <v>0</v>
      </c>
      <c r="AP35" s="117">
        <v>0</v>
      </c>
      <c r="AQ35" s="117">
        <v>0</v>
      </c>
      <c r="AR35" s="117">
        <v>0</v>
      </c>
      <c r="AS35" s="117">
        <v>0</v>
      </c>
      <c r="AT35" s="117">
        <v>0</v>
      </c>
      <c r="AU35" s="53">
        <v>0</v>
      </c>
      <c r="AV35" s="53">
        <v>0</v>
      </c>
      <c r="AW35" s="53">
        <v>0</v>
      </c>
      <c r="AX35" s="53">
        <v>0</v>
      </c>
      <c r="AY35" s="53">
        <v>0</v>
      </c>
      <c r="AZ35" s="53">
        <v>0</v>
      </c>
      <c r="BA35" s="53">
        <v>0</v>
      </c>
      <c r="BB35" s="53">
        <v>0</v>
      </c>
      <c r="BC35" s="53">
        <v>0</v>
      </c>
      <c r="BD35" s="53">
        <v>0</v>
      </c>
      <c r="BE35" s="53">
        <v>0</v>
      </c>
      <c r="BF35" s="53">
        <v>0</v>
      </c>
      <c r="BG35" s="53">
        <v>0</v>
      </c>
      <c r="BH35" s="53">
        <v>0</v>
      </c>
      <c r="BI35" s="53">
        <v>0</v>
      </c>
      <c r="BJ35" s="53">
        <v>0</v>
      </c>
      <c r="BK35" s="53">
        <v>0</v>
      </c>
      <c r="BL35" s="53">
        <v>0</v>
      </c>
      <c r="BM35" s="53">
        <v>0</v>
      </c>
      <c r="BN35" s="53">
        <v>0</v>
      </c>
      <c r="BO35" s="53">
        <v>0</v>
      </c>
      <c r="BP35" s="53">
        <v>0</v>
      </c>
      <c r="BQ35" s="53">
        <v>0</v>
      </c>
      <c r="BR35" s="53">
        <v>0</v>
      </c>
      <c r="BS35" s="53">
        <v>0</v>
      </c>
      <c r="BT35" s="53">
        <v>0</v>
      </c>
      <c r="BU35" s="53">
        <v>0</v>
      </c>
      <c r="BV35" s="53">
        <v>0</v>
      </c>
      <c r="BW35" s="53">
        <v>0</v>
      </c>
      <c r="BX35" s="53">
        <v>0</v>
      </c>
      <c r="BY35" s="53">
        <v>0</v>
      </c>
      <c r="BZ35" s="58">
        <v>0</v>
      </c>
      <c r="CA35" s="117">
        <v>0</v>
      </c>
      <c r="CB35" s="117">
        <v>0</v>
      </c>
      <c r="CC35" s="117">
        <v>0</v>
      </c>
      <c r="CD35" s="117">
        <v>0</v>
      </c>
      <c r="CE35" s="117">
        <v>0</v>
      </c>
      <c r="CF35" s="117">
        <v>0</v>
      </c>
      <c r="CG35" s="117">
        <v>0</v>
      </c>
      <c r="CH35" s="117">
        <v>0</v>
      </c>
      <c r="CI35" s="117">
        <v>0</v>
      </c>
      <c r="CJ35" s="117">
        <v>0</v>
      </c>
      <c r="CK35" s="117">
        <v>0</v>
      </c>
      <c r="CL35" s="117">
        <v>0</v>
      </c>
      <c r="CM35" s="117">
        <v>0</v>
      </c>
      <c r="CN35" s="117">
        <v>0</v>
      </c>
      <c r="CO35" s="117">
        <v>0</v>
      </c>
      <c r="CP35" s="117">
        <v>0</v>
      </c>
      <c r="CQ35" s="117">
        <v>0</v>
      </c>
      <c r="CR35" s="117">
        <v>0</v>
      </c>
      <c r="CS35" s="117">
        <v>0</v>
      </c>
      <c r="CT35" s="117">
        <v>0</v>
      </c>
      <c r="CU35" s="117">
        <v>0</v>
      </c>
      <c r="CV35" s="117">
        <v>0</v>
      </c>
      <c r="CW35" s="117">
        <v>0</v>
      </c>
      <c r="CX35" s="117">
        <v>0</v>
      </c>
      <c r="CY35" s="117">
        <v>0</v>
      </c>
      <c r="CZ35" s="117">
        <v>0</v>
      </c>
      <c r="DA35" s="117">
        <v>0</v>
      </c>
    </row>
    <row r="36" spans="1:105" ht="20" customHeight="1">
      <c r="A36" s="121" t="s">
        <v>789</v>
      </c>
      <c r="B36" s="59">
        <v>0</v>
      </c>
      <c r="C36" s="53">
        <v>0</v>
      </c>
      <c r="D36" s="53">
        <v>0</v>
      </c>
      <c r="E36" s="53">
        <v>0</v>
      </c>
      <c r="F36" s="53">
        <v>0</v>
      </c>
      <c r="G36" s="53">
        <v>0</v>
      </c>
      <c r="H36" s="53">
        <v>0</v>
      </c>
      <c r="I36" s="53">
        <v>0</v>
      </c>
      <c r="J36" s="53">
        <v>0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3">
        <v>0</v>
      </c>
      <c r="R36" s="53">
        <v>0</v>
      </c>
      <c r="S36" s="53">
        <v>0</v>
      </c>
      <c r="T36" s="53">
        <v>0</v>
      </c>
      <c r="U36" s="53">
        <v>0</v>
      </c>
      <c r="V36" s="53">
        <v>0</v>
      </c>
      <c r="W36" s="53">
        <v>0</v>
      </c>
      <c r="X36" s="117">
        <v>0</v>
      </c>
      <c r="Y36" s="117">
        <v>0</v>
      </c>
      <c r="Z36" s="117">
        <v>0</v>
      </c>
      <c r="AA36" s="117">
        <v>0</v>
      </c>
      <c r="AB36" s="117">
        <v>0</v>
      </c>
      <c r="AC36" s="117">
        <v>0</v>
      </c>
      <c r="AD36" s="117">
        <v>0</v>
      </c>
      <c r="AE36" s="117">
        <v>0</v>
      </c>
      <c r="AF36" s="117">
        <v>0</v>
      </c>
      <c r="AG36" s="117">
        <v>0</v>
      </c>
      <c r="AH36" s="118">
        <v>1</v>
      </c>
      <c r="AI36" s="117">
        <v>0</v>
      </c>
      <c r="AJ36" s="52">
        <v>-1</v>
      </c>
      <c r="AK36" s="117">
        <v>0</v>
      </c>
      <c r="AL36" s="117">
        <v>0</v>
      </c>
      <c r="AM36" s="117">
        <v>0</v>
      </c>
      <c r="AN36" s="117">
        <v>0</v>
      </c>
      <c r="AO36" s="117">
        <v>0</v>
      </c>
      <c r="AP36" s="117">
        <v>0</v>
      </c>
      <c r="AQ36" s="117">
        <v>0</v>
      </c>
      <c r="AR36" s="117">
        <v>0</v>
      </c>
      <c r="AS36" s="117">
        <v>0</v>
      </c>
      <c r="AT36" s="117">
        <v>0</v>
      </c>
      <c r="AU36" s="53">
        <v>0</v>
      </c>
      <c r="AV36" s="53">
        <v>0</v>
      </c>
      <c r="AW36" s="53">
        <v>0</v>
      </c>
      <c r="AX36" s="53">
        <v>0</v>
      </c>
      <c r="AY36" s="53">
        <v>0</v>
      </c>
      <c r="AZ36" s="53">
        <v>0</v>
      </c>
      <c r="BA36" s="53">
        <v>0</v>
      </c>
      <c r="BB36" s="53">
        <v>0</v>
      </c>
      <c r="BC36" s="53">
        <v>0</v>
      </c>
      <c r="BD36" s="53">
        <v>0</v>
      </c>
      <c r="BE36" s="53">
        <v>0</v>
      </c>
      <c r="BF36" s="53">
        <v>0</v>
      </c>
      <c r="BG36" s="53">
        <v>0</v>
      </c>
      <c r="BH36" s="53">
        <v>0</v>
      </c>
      <c r="BI36" s="53">
        <v>0</v>
      </c>
      <c r="BJ36" s="53">
        <v>0</v>
      </c>
      <c r="BK36" s="53">
        <v>0</v>
      </c>
      <c r="BL36" s="53">
        <v>0</v>
      </c>
      <c r="BM36" s="53">
        <v>0</v>
      </c>
      <c r="BN36" s="53">
        <v>0</v>
      </c>
      <c r="BO36" s="53">
        <v>0</v>
      </c>
      <c r="BP36" s="53">
        <v>0</v>
      </c>
      <c r="BQ36" s="53">
        <v>0</v>
      </c>
      <c r="BR36" s="53">
        <v>0</v>
      </c>
      <c r="BS36" s="53">
        <v>0</v>
      </c>
      <c r="BT36" s="53">
        <v>0</v>
      </c>
      <c r="BU36" s="53">
        <v>0</v>
      </c>
      <c r="BV36" s="53">
        <v>0</v>
      </c>
      <c r="BW36" s="53">
        <v>0</v>
      </c>
      <c r="BX36" s="53">
        <v>0</v>
      </c>
      <c r="BY36" s="53">
        <v>0</v>
      </c>
      <c r="BZ36" s="58">
        <v>0</v>
      </c>
      <c r="CA36" s="117">
        <v>0</v>
      </c>
      <c r="CB36" s="117">
        <v>0</v>
      </c>
      <c r="CC36" s="117">
        <v>0</v>
      </c>
      <c r="CD36" s="117">
        <v>0</v>
      </c>
      <c r="CE36" s="117">
        <v>0</v>
      </c>
      <c r="CF36" s="117">
        <v>0</v>
      </c>
      <c r="CG36" s="117">
        <v>0</v>
      </c>
      <c r="CH36" s="117">
        <v>0</v>
      </c>
      <c r="CI36" s="117">
        <v>0</v>
      </c>
      <c r="CJ36" s="117">
        <v>0</v>
      </c>
      <c r="CK36" s="117">
        <v>0</v>
      </c>
      <c r="CL36" s="117">
        <v>0</v>
      </c>
      <c r="CM36" s="117">
        <v>0</v>
      </c>
      <c r="CN36" s="117">
        <v>0</v>
      </c>
      <c r="CO36" s="117">
        <v>0</v>
      </c>
      <c r="CP36" s="117">
        <v>0</v>
      </c>
      <c r="CQ36" s="117">
        <v>0</v>
      </c>
      <c r="CR36" s="117">
        <v>0</v>
      </c>
      <c r="CS36" s="117">
        <v>0</v>
      </c>
      <c r="CT36" s="117">
        <v>0</v>
      </c>
      <c r="CU36" s="117">
        <v>0</v>
      </c>
      <c r="CV36" s="117">
        <v>0</v>
      </c>
      <c r="CW36" s="117">
        <v>0</v>
      </c>
      <c r="CX36" s="117">
        <v>0</v>
      </c>
      <c r="CY36" s="117">
        <v>0</v>
      </c>
      <c r="CZ36" s="117">
        <v>0</v>
      </c>
      <c r="DA36" s="117">
        <v>0</v>
      </c>
    </row>
    <row r="37" spans="1:105" ht="20" customHeight="1">
      <c r="A37" s="121" t="s">
        <v>718</v>
      </c>
      <c r="B37" s="59">
        <v>0</v>
      </c>
      <c r="C37" s="53">
        <v>0</v>
      </c>
      <c r="D37" s="53">
        <v>0</v>
      </c>
      <c r="E37" s="53">
        <v>0</v>
      </c>
      <c r="F37" s="53">
        <v>0</v>
      </c>
      <c r="G37" s="53">
        <v>0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117">
        <v>0</v>
      </c>
      <c r="Y37" s="117">
        <v>0</v>
      </c>
      <c r="Z37" s="117">
        <v>0</v>
      </c>
      <c r="AA37" s="117">
        <v>0</v>
      </c>
      <c r="AB37" s="117">
        <v>0</v>
      </c>
      <c r="AC37" s="117">
        <v>0</v>
      </c>
      <c r="AD37" s="117">
        <v>0</v>
      </c>
      <c r="AE37" s="117">
        <v>0</v>
      </c>
      <c r="AF37" s="117">
        <v>0</v>
      </c>
      <c r="AG37" s="117">
        <v>0</v>
      </c>
      <c r="AH37" s="117">
        <v>0</v>
      </c>
      <c r="AI37" s="117">
        <v>0</v>
      </c>
      <c r="AJ37" s="117">
        <v>0</v>
      </c>
      <c r="AK37" s="52">
        <v>-1</v>
      </c>
      <c r="AL37" s="118">
        <v>1</v>
      </c>
      <c r="AM37" s="118">
        <v>1</v>
      </c>
      <c r="AN37" s="117">
        <v>0</v>
      </c>
      <c r="AO37" s="117">
        <v>0</v>
      </c>
      <c r="AP37" s="117">
        <v>0</v>
      </c>
      <c r="AQ37" s="117">
        <v>0</v>
      </c>
      <c r="AR37" s="117">
        <v>0</v>
      </c>
      <c r="AS37" s="117">
        <v>0</v>
      </c>
      <c r="AT37" s="117">
        <v>0</v>
      </c>
      <c r="AU37" s="53">
        <v>0</v>
      </c>
      <c r="AV37" s="53">
        <v>0</v>
      </c>
      <c r="AW37" s="53">
        <v>0</v>
      </c>
      <c r="AX37" s="53">
        <v>0</v>
      </c>
      <c r="AY37" s="53">
        <v>0</v>
      </c>
      <c r="AZ37" s="53">
        <v>0</v>
      </c>
      <c r="BA37" s="53">
        <v>0</v>
      </c>
      <c r="BB37" s="53">
        <v>0</v>
      </c>
      <c r="BC37" s="53">
        <v>0</v>
      </c>
      <c r="BD37" s="53">
        <v>0</v>
      </c>
      <c r="BE37" s="53">
        <v>0</v>
      </c>
      <c r="BF37" s="53">
        <v>0</v>
      </c>
      <c r="BG37" s="53">
        <v>0</v>
      </c>
      <c r="BH37" s="53">
        <v>0</v>
      </c>
      <c r="BI37" s="53">
        <v>0</v>
      </c>
      <c r="BJ37" s="53">
        <v>0</v>
      </c>
      <c r="BK37" s="53">
        <v>0</v>
      </c>
      <c r="BL37" s="53">
        <v>0</v>
      </c>
      <c r="BM37" s="53">
        <v>0</v>
      </c>
      <c r="BN37" s="53">
        <v>0</v>
      </c>
      <c r="BO37" s="53">
        <v>0</v>
      </c>
      <c r="BP37" s="53">
        <v>0</v>
      </c>
      <c r="BQ37" s="53">
        <v>0</v>
      </c>
      <c r="BR37" s="53">
        <v>0</v>
      </c>
      <c r="BS37" s="53">
        <v>0</v>
      </c>
      <c r="BT37" s="53">
        <v>0</v>
      </c>
      <c r="BU37" s="53">
        <v>0</v>
      </c>
      <c r="BV37" s="53">
        <v>0</v>
      </c>
      <c r="BW37" s="53">
        <v>0</v>
      </c>
      <c r="BX37" s="53">
        <v>0</v>
      </c>
      <c r="BY37" s="53">
        <v>0</v>
      </c>
      <c r="BZ37" s="58">
        <v>0</v>
      </c>
      <c r="CA37" s="117">
        <v>0</v>
      </c>
      <c r="CB37" s="117">
        <v>0</v>
      </c>
      <c r="CC37" s="117">
        <v>0</v>
      </c>
      <c r="CD37" s="117">
        <v>0</v>
      </c>
      <c r="CE37" s="117">
        <v>0</v>
      </c>
      <c r="CF37" s="117">
        <v>0</v>
      </c>
      <c r="CG37" s="117">
        <v>0</v>
      </c>
      <c r="CH37" s="117">
        <v>0</v>
      </c>
      <c r="CI37" s="117">
        <v>0</v>
      </c>
      <c r="CJ37" s="117">
        <v>0</v>
      </c>
      <c r="CK37" s="117">
        <v>0</v>
      </c>
      <c r="CL37" s="117">
        <v>0</v>
      </c>
      <c r="CM37" s="117">
        <v>0</v>
      </c>
      <c r="CN37" s="117">
        <v>0</v>
      </c>
      <c r="CO37" s="117">
        <v>0</v>
      </c>
      <c r="CP37" s="117">
        <v>0</v>
      </c>
      <c r="CQ37" s="117">
        <v>0</v>
      </c>
      <c r="CR37" s="117">
        <v>0</v>
      </c>
      <c r="CS37" s="117">
        <v>0</v>
      </c>
      <c r="CT37" s="117">
        <v>0</v>
      </c>
      <c r="CU37" s="117">
        <v>0</v>
      </c>
      <c r="CV37" s="117">
        <v>0</v>
      </c>
      <c r="CW37" s="117">
        <v>0</v>
      </c>
      <c r="CX37" s="117">
        <v>0</v>
      </c>
      <c r="CY37" s="117">
        <v>0</v>
      </c>
      <c r="CZ37" s="117">
        <v>0</v>
      </c>
      <c r="DA37" s="117">
        <v>0</v>
      </c>
    </row>
    <row r="38" spans="1:105" ht="20" customHeight="1">
      <c r="A38" s="121" t="s">
        <v>719</v>
      </c>
      <c r="B38" s="59">
        <v>0</v>
      </c>
      <c r="C38" s="53">
        <v>0</v>
      </c>
      <c r="D38" s="53">
        <v>0</v>
      </c>
      <c r="E38" s="53">
        <v>0</v>
      </c>
      <c r="F38" s="53">
        <v>0</v>
      </c>
      <c r="G38" s="53">
        <v>0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117">
        <v>0</v>
      </c>
      <c r="Y38" s="117">
        <v>0</v>
      </c>
      <c r="Z38" s="117">
        <v>0</v>
      </c>
      <c r="AA38" s="117">
        <v>0</v>
      </c>
      <c r="AB38" s="117">
        <v>0</v>
      </c>
      <c r="AC38" s="117">
        <v>0</v>
      </c>
      <c r="AD38" s="117">
        <v>0</v>
      </c>
      <c r="AE38" s="117">
        <v>0</v>
      </c>
      <c r="AF38" s="117">
        <v>0</v>
      </c>
      <c r="AG38" s="117">
        <v>0</v>
      </c>
      <c r="AH38" s="117">
        <v>0</v>
      </c>
      <c r="AI38" s="117">
        <v>0</v>
      </c>
      <c r="AJ38" s="117">
        <v>0</v>
      </c>
      <c r="AK38" s="118">
        <v>1</v>
      </c>
      <c r="AL38" s="52">
        <v>-1</v>
      </c>
      <c r="AM38" s="117">
        <v>0</v>
      </c>
      <c r="AN38" s="117">
        <v>0</v>
      </c>
      <c r="AO38" s="117">
        <v>0</v>
      </c>
      <c r="AP38" s="117">
        <v>0</v>
      </c>
      <c r="AQ38" s="117">
        <v>0</v>
      </c>
      <c r="AR38" s="117">
        <v>0</v>
      </c>
      <c r="AS38" s="117">
        <v>0</v>
      </c>
      <c r="AT38" s="117">
        <v>0</v>
      </c>
      <c r="AU38" s="53">
        <v>0</v>
      </c>
      <c r="AV38" s="53">
        <v>0</v>
      </c>
      <c r="AW38" s="53">
        <v>0</v>
      </c>
      <c r="AX38" s="53">
        <v>0</v>
      </c>
      <c r="AY38" s="53">
        <v>0</v>
      </c>
      <c r="AZ38" s="53">
        <v>0</v>
      </c>
      <c r="BA38" s="53">
        <v>0</v>
      </c>
      <c r="BB38" s="53">
        <v>0</v>
      </c>
      <c r="BC38" s="53">
        <v>0</v>
      </c>
      <c r="BD38" s="53">
        <v>0</v>
      </c>
      <c r="BE38" s="53">
        <v>0</v>
      </c>
      <c r="BF38" s="53">
        <v>0</v>
      </c>
      <c r="BG38" s="53">
        <v>0</v>
      </c>
      <c r="BH38" s="53">
        <v>0</v>
      </c>
      <c r="BI38" s="53">
        <v>0</v>
      </c>
      <c r="BJ38" s="53">
        <v>0</v>
      </c>
      <c r="BK38" s="53">
        <v>0</v>
      </c>
      <c r="BL38" s="53">
        <v>0</v>
      </c>
      <c r="BM38" s="53">
        <v>0</v>
      </c>
      <c r="BN38" s="53">
        <v>0</v>
      </c>
      <c r="BO38" s="53">
        <v>0</v>
      </c>
      <c r="BP38" s="53">
        <v>0</v>
      </c>
      <c r="BQ38" s="53">
        <v>0</v>
      </c>
      <c r="BR38" s="53">
        <v>0</v>
      </c>
      <c r="BS38" s="53">
        <v>0</v>
      </c>
      <c r="BT38" s="53">
        <v>0</v>
      </c>
      <c r="BU38" s="53">
        <v>0</v>
      </c>
      <c r="BV38" s="53">
        <v>0</v>
      </c>
      <c r="BW38" s="53">
        <v>0</v>
      </c>
      <c r="BX38" s="53">
        <v>0</v>
      </c>
      <c r="BY38" s="53">
        <v>0</v>
      </c>
      <c r="BZ38" s="58">
        <v>0</v>
      </c>
      <c r="CA38" s="117">
        <v>0</v>
      </c>
      <c r="CB38" s="117">
        <v>0</v>
      </c>
      <c r="CC38" s="117">
        <v>0</v>
      </c>
      <c r="CD38" s="117">
        <v>0</v>
      </c>
      <c r="CE38" s="117">
        <v>0</v>
      </c>
      <c r="CF38" s="117">
        <v>0</v>
      </c>
      <c r="CG38" s="117">
        <v>0</v>
      </c>
      <c r="CH38" s="117">
        <v>0</v>
      </c>
      <c r="CI38" s="117">
        <v>0</v>
      </c>
      <c r="CJ38" s="117">
        <v>0</v>
      </c>
      <c r="CK38" s="117">
        <v>0</v>
      </c>
      <c r="CL38" s="117">
        <v>0</v>
      </c>
      <c r="CM38" s="117">
        <v>0</v>
      </c>
      <c r="CN38" s="117">
        <v>0</v>
      </c>
      <c r="CO38" s="117">
        <v>0</v>
      </c>
      <c r="CP38" s="117">
        <v>0</v>
      </c>
      <c r="CQ38" s="117">
        <v>0</v>
      </c>
      <c r="CR38" s="117">
        <v>0</v>
      </c>
      <c r="CS38" s="117">
        <v>0</v>
      </c>
      <c r="CT38" s="117">
        <v>0</v>
      </c>
      <c r="CU38" s="117">
        <v>0</v>
      </c>
      <c r="CV38" s="117">
        <v>0</v>
      </c>
      <c r="CW38" s="117">
        <v>0</v>
      </c>
      <c r="CX38" s="117">
        <v>0</v>
      </c>
      <c r="CY38" s="117">
        <v>0</v>
      </c>
      <c r="CZ38" s="117">
        <v>0</v>
      </c>
      <c r="DA38" s="117">
        <v>0</v>
      </c>
    </row>
    <row r="39" spans="1:105" ht="20" customHeight="1">
      <c r="A39" s="121" t="s">
        <v>790</v>
      </c>
      <c r="B39" s="59">
        <v>0</v>
      </c>
      <c r="C39" s="53">
        <v>0</v>
      </c>
      <c r="D39" s="53">
        <v>0</v>
      </c>
      <c r="E39" s="53">
        <v>0</v>
      </c>
      <c r="F39" s="53">
        <v>0</v>
      </c>
      <c r="G39" s="53">
        <v>0</v>
      </c>
      <c r="H39" s="53">
        <v>0</v>
      </c>
      <c r="I39" s="53">
        <v>0</v>
      </c>
      <c r="J39" s="53">
        <v>0</v>
      </c>
      <c r="K39" s="53">
        <v>0</v>
      </c>
      <c r="L39" s="53">
        <v>0</v>
      </c>
      <c r="M39" s="53">
        <v>0</v>
      </c>
      <c r="N39" s="53">
        <v>0</v>
      </c>
      <c r="O39" s="53">
        <v>0</v>
      </c>
      <c r="P39" s="53">
        <v>0</v>
      </c>
      <c r="Q39" s="53">
        <v>0</v>
      </c>
      <c r="R39" s="53">
        <v>0</v>
      </c>
      <c r="S39" s="53">
        <v>0</v>
      </c>
      <c r="T39" s="53">
        <v>0</v>
      </c>
      <c r="U39" s="53">
        <v>0</v>
      </c>
      <c r="V39" s="53">
        <v>0</v>
      </c>
      <c r="W39" s="53">
        <v>0</v>
      </c>
      <c r="X39" s="117">
        <v>0</v>
      </c>
      <c r="Y39" s="117">
        <v>0</v>
      </c>
      <c r="Z39" s="117">
        <v>0</v>
      </c>
      <c r="AA39" s="117">
        <v>0</v>
      </c>
      <c r="AB39" s="117">
        <v>0</v>
      </c>
      <c r="AC39" s="117">
        <v>0</v>
      </c>
      <c r="AD39" s="117">
        <v>0</v>
      </c>
      <c r="AE39" s="117">
        <v>0</v>
      </c>
      <c r="AF39" s="117">
        <v>0</v>
      </c>
      <c r="AG39" s="117">
        <v>0</v>
      </c>
      <c r="AH39" s="117">
        <v>0</v>
      </c>
      <c r="AI39" s="117">
        <v>0</v>
      </c>
      <c r="AJ39" s="117">
        <v>0</v>
      </c>
      <c r="AK39" s="118">
        <v>1</v>
      </c>
      <c r="AL39" s="117">
        <v>0</v>
      </c>
      <c r="AM39" s="52">
        <v>-1</v>
      </c>
      <c r="AN39" s="117">
        <v>0</v>
      </c>
      <c r="AO39" s="117">
        <v>0</v>
      </c>
      <c r="AP39" s="117">
        <v>0</v>
      </c>
      <c r="AQ39" s="117">
        <v>0</v>
      </c>
      <c r="AR39" s="117">
        <v>0</v>
      </c>
      <c r="AS39" s="117">
        <v>0</v>
      </c>
      <c r="AT39" s="117">
        <v>0</v>
      </c>
      <c r="AU39" s="53">
        <v>0</v>
      </c>
      <c r="AV39" s="53">
        <v>0</v>
      </c>
      <c r="AW39" s="53">
        <v>0</v>
      </c>
      <c r="AX39" s="53">
        <v>0</v>
      </c>
      <c r="AY39" s="53">
        <v>0</v>
      </c>
      <c r="AZ39" s="53">
        <v>0</v>
      </c>
      <c r="BA39" s="53">
        <v>0</v>
      </c>
      <c r="BB39" s="53">
        <v>0</v>
      </c>
      <c r="BC39" s="53">
        <v>0</v>
      </c>
      <c r="BD39" s="53">
        <v>0</v>
      </c>
      <c r="BE39" s="53">
        <v>0</v>
      </c>
      <c r="BF39" s="53">
        <v>0</v>
      </c>
      <c r="BG39" s="53">
        <v>0</v>
      </c>
      <c r="BH39" s="53">
        <v>0</v>
      </c>
      <c r="BI39" s="53">
        <v>0</v>
      </c>
      <c r="BJ39" s="53">
        <v>0</v>
      </c>
      <c r="BK39" s="53">
        <v>0</v>
      </c>
      <c r="BL39" s="53">
        <v>0</v>
      </c>
      <c r="BM39" s="53">
        <v>0</v>
      </c>
      <c r="BN39" s="53">
        <v>0</v>
      </c>
      <c r="BO39" s="53">
        <v>0</v>
      </c>
      <c r="BP39" s="53">
        <v>0</v>
      </c>
      <c r="BQ39" s="53">
        <v>0</v>
      </c>
      <c r="BR39" s="53">
        <v>0</v>
      </c>
      <c r="BS39" s="53">
        <v>0</v>
      </c>
      <c r="BT39" s="53">
        <v>0</v>
      </c>
      <c r="BU39" s="53">
        <v>0</v>
      </c>
      <c r="BV39" s="53">
        <v>0</v>
      </c>
      <c r="BW39" s="53">
        <v>0</v>
      </c>
      <c r="BX39" s="53">
        <v>0</v>
      </c>
      <c r="BY39" s="53">
        <v>0</v>
      </c>
      <c r="BZ39" s="58">
        <v>0</v>
      </c>
      <c r="CA39" s="117">
        <v>0</v>
      </c>
      <c r="CB39" s="117">
        <v>0</v>
      </c>
      <c r="CC39" s="117">
        <v>0</v>
      </c>
      <c r="CD39" s="117">
        <v>0</v>
      </c>
      <c r="CE39" s="117">
        <v>0</v>
      </c>
      <c r="CF39" s="117">
        <v>0</v>
      </c>
      <c r="CG39" s="117">
        <v>0</v>
      </c>
      <c r="CH39" s="117">
        <v>0</v>
      </c>
      <c r="CI39" s="117">
        <v>0</v>
      </c>
      <c r="CJ39" s="117">
        <v>0</v>
      </c>
      <c r="CK39" s="117">
        <v>0</v>
      </c>
      <c r="CL39" s="117">
        <v>0</v>
      </c>
      <c r="CM39" s="117">
        <v>0</v>
      </c>
      <c r="CN39" s="117">
        <v>0</v>
      </c>
      <c r="CO39" s="117">
        <v>0</v>
      </c>
      <c r="CP39" s="117">
        <v>0</v>
      </c>
      <c r="CQ39" s="117">
        <v>0</v>
      </c>
      <c r="CR39" s="117">
        <v>0</v>
      </c>
      <c r="CS39" s="117">
        <v>0</v>
      </c>
      <c r="CT39" s="117">
        <v>0</v>
      </c>
      <c r="CU39" s="117">
        <v>0</v>
      </c>
      <c r="CV39" s="117">
        <v>0</v>
      </c>
      <c r="CW39" s="117">
        <v>0</v>
      </c>
      <c r="CX39" s="117">
        <v>0</v>
      </c>
      <c r="CY39" s="117">
        <v>0</v>
      </c>
      <c r="CZ39" s="117">
        <v>0</v>
      </c>
      <c r="DA39" s="117">
        <v>0</v>
      </c>
    </row>
    <row r="40" spans="1:105" ht="20" customHeight="1">
      <c r="A40" s="121" t="s">
        <v>792</v>
      </c>
      <c r="B40" s="59">
        <v>0</v>
      </c>
      <c r="C40" s="53">
        <v>0</v>
      </c>
      <c r="D40" s="53">
        <v>0</v>
      </c>
      <c r="E40" s="53">
        <v>0</v>
      </c>
      <c r="F40" s="53">
        <v>0</v>
      </c>
      <c r="G40" s="53">
        <v>0</v>
      </c>
      <c r="H40" s="53">
        <v>0</v>
      </c>
      <c r="I40" s="53">
        <v>0</v>
      </c>
      <c r="J40" s="53">
        <v>0</v>
      </c>
      <c r="K40" s="53">
        <v>0</v>
      </c>
      <c r="L40" s="53">
        <v>0</v>
      </c>
      <c r="M40" s="53">
        <v>0</v>
      </c>
      <c r="N40" s="53">
        <v>0</v>
      </c>
      <c r="O40" s="53">
        <v>0</v>
      </c>
      <c r="P40" s="53">
        <v>0</v>
      </c>
      <c r="Q40" s="53">
        <v>0</v>
      </c>
      <c r="R40" s="53">
        <v>0</v>
      </c>
      <c r="S40" s="53">
        <v>0</v>
      </c>
      <c r="T40" s="53">
        <v>0</v>
      </c>
      <c r="U40" s="53">
        <v>0</v>
      </c>
      <c r="V40" s="53">
        <v>0</v>
      </c>
      <c r="W40" s="53">
        <v>0</v>
      </c>
      <c r="X40" s="117">
        <v>0</v>
      </c>
      <c r="Y40" s="117">
        <v>0</v>
      </c>
      <c r="Z40" s="117">
        <v>0</v>
      </c>
      <c r="AA40" s="117">
        <v>0</v>
      </c>
      <c r="AB40" s="117">
        <v>0</v>
      </c>
      <c r="AC40" s="117">
        <v>0</v>
      </c>
      <c r="AD40" s="117">
        <v>0</v>
      </c>
      <c r="AE40" s="117">
        <v>0</v>
      </c>
      <c r="AF40" s="117">
        <v>0</v>
      </c>
      <c r="AG40" s="117">
        <v>0</v>
      </c>
      <c r="AH40" s="117">
        <v>0</v>
      </c>
      <c r="AI40" s="117">
        <v>0</v>
      </c>
      <c r="AJ40" s="117">
        <v>0</v>
      </c>
      <c r="AK40" s="117">
        <v>0</v>
      </c>
      <c r="AL40" s="117">
        <v>0</v>
      </c>
      <c r="AM40" s="117">
        <v>0</v>
      </c>
      <c r="AN40" s="52">
        <v>-1</v>
      </c>
      <c r="AO40" s="117">
        <v>0</v>
      </c>
      <c r="AP40" s="117">
        <v>0</v>
      </c>
      <c r="AQ40" s="117">
        <v>0</v>
      </c>
      <c r="AR40" s="117">
        <v>0</v>
      </c>
      <c r="AS40" s="117">
        <v>0</v>
      </c>
      <c r="AT40" s="117">
        <v>0</v>
      </c>
      <c r="AU40" s="53">
        <v>0</v>
      </c>
      <c r="AV40" s="53">
        <v>0</v>
      </c>
      <c r="AW40" s="53">
        <v>0</v>
      </c>
      <c r="AX40" s="53">
        <v>0</v>
      </c>
      <c r="AY40" s="53">
        <v>0</v>
      </c>
      <c r="AZ40" s="53">
        <v>0</v>
      </c>
      <c r="BA40" s="53">
        <v>0</v>
      </c>
      <c r="BB40" s="53">
        <v>0</v>
      </c>
      <c r="BC40" s="53">
        <v>0</v>
      </c>
      <c r="BD40" s="53">
        <v>0</v>
      </c>
      <c r="BE40" s="53">
        <v>0</v>
      </c>
      <c r="BF40" s="53">
        <v>0</v>
      </c>
      <c r="BG40" s="53">
        <v>0</v>
      </c>
      <c r="BH40" s="53">
        <v>0</v>
      </c>
      <c r="BI40" s="53">
        <v>0</v>
      </c>
      <c r="BJ40" s="53">
        <v>0</v>
      </c>
      <c r="BK40" s="53">
        <v>0</v>
      </c>
      <c r="BL40" s="53">
        <v>0</v>
      </c>
      <c r="BM40" s="53">
        <v>0</v>
      </c>
      <c r="BN40" s="53">
        <v>0</v>
      </c>
      <c r="BO40" s="53">
        <v>0</v>
      </c>
      <c r="BP40" s="53">
        <v>0</v>
      </c>
      <c r="BQ40" s="53">
        <v>0</v>
      </c>
      <c r="BR40" s="53">
        <v>0</v>
      </c>
      <c r="BS40" s="53">
        <v>0</v>
      </c>
      <c r="BT40" s="53">
        <v>0</v>
      </c>
      <c r="BU40" s="53">
        <v>0</v>
      </c>
      <c r="BV40" s="53">
        <v>0</v>
      </c>
      <c r="BW40" s="53">
        <v>0</v>
      </c>
      <c r="BX40" s="53">
        <v>0</v>
      </c>
      <c r="BY40" s="53">
        <v>0</v>
      </c>
      <c r="BZ40" s="58">
        <v>0</v>
      </c>
      <c r="CA40" s="117">
        <v>0</v>
      </c>
      <c r="CB40" s="117">
        <v>0</v>
      </c>
      <c r="CC40" s="117">
        <v>0</v>
      </c>
      <c r="CD40" s="117">
        <v>0</v>
      </c>
      <c r="CE40" s="117">
        <v>0</v>
      </c>
      <c r="CF40" s="117">
        <v>0</v>
      </c>
      <c r="CG40" s="117">
        <v>0</v>
      </c>
      <c r="CH40" s="117">
        <v>0</v>
      </c>
      <c r="CI40" s="117">
        <v>0</v>
      </c>
      <c r="CJ40" s="117">
        <v>0</v>
      </c>
      <c r="CK40" s="117">
        <v>0</v>
      </c>
      <c r="CL40" s="117">
        <v>0</v>
      </c>
      <c r="CM40" s="117">
        <v>0</v>
      </c>
      <c r="CN40" s="117">
        <v>0</v>
      </c>
      <c r="CO40" s="117">
        <v>0</v>
      </c>
      <c r="CP40" s="117">
        <v>0</v>
      </c>
      <c r="CQ40" s="117">
        <v>0</v>
      </c>
      <c r="CR40" s="117">
        <v>0</v>
      </c>
      <c r="CS40" s="117">
        <v>0</v>
      </c>
      <c r="CT40" s="117">
        <v>0</v>
      </c>
      <c r="CU40" s="117">
        <v>0</v>
      </c>
      <c r="CV40" s="117">
        <v>0</v>
      </c>
      <c r="CW40" s="117">
        <v>0</v>
      </c>
      <c r="CX40" s="117">
        <v>0</v>
      </c>
      <c r="CY40" s="117">
        <v>0</v>
      </c>
      <c r="CZ40" s="117">
        <v>0</v>
      </c>
      <c r="DA40" s="117">
        <v>0</v>
      </c>
    </row>
    <row r="41" spans="1:105" ht="20" customHeight="1">
      <c r="A41" s="121" t="s">
        <v>793</v>
      </c>
      <c r="B41" s="59">
        <v>0</v>
      </c>
      <c r="C41" s="53">
        <v>0</v>
      </c>
      <c r="D41" s="53">
        <v>0</v>
      </c>
      <c r="E41" s="53">
        <v>0</v>
      </c>
      <c r="F41" s="53">
        <v>0</v>
      </c>
      <c r="G41" s="53">
        <v>0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117">
        <v>0</v>
      </c>
      <c r="Y41" s="117">
        <v>0</v>
      </c>
      <c r="Z41" s="117">
        <v>0</v>
      </c>
      <c r="AA41" s="117">
        <v>0</v>
      </c>
      <c r="AB41" s="117">
        <v>0</v>
      </c>
      <c r="AC41" s="117">
        <v>0</v>
      </c>
      <c r="AD41" s="117">
        <v>0</v>
      </c>
      <c r="AE41" s="117">
        <v>0</v>
      </c>
      <c r="AF41" s="117">
        <v>0</v>
      </c>
      <c r="AG41" s="117">
        <v>0</v>
      </c>
      <c r="AH41" s="117">
        <v>0</v>
      </c>
      <c r="AI41" s="117">
        <v>0</v>
      </c>
      <c r="AJ41" s="117">
        <v>0</v>
      </c>
      <c r="AK41" s="117">
        <v>0</v>
      </c>
      <c r="AL41" s="117">
        <v>0</v>
      </c>
      <c r="AM41" s="117">
        <v>0</v>
      </c>
      <c r="AN41" s="117">
        <v>0</v>
      </c>
      <c r="AO41" s="52">
        <v>-1</v>
      </c>
      <c r="AP41" s="117">
        <v>0</v>
      </c>
      <c r="AQ41" s="117">
        <v>0</v>
      </c>
      <c r="AR41" s="117">
        <v>0</v>
      </c>
      <c r="AS41" s="117">
        <v>0</v>
      </c>
      <c r="AT41" s="117">
        <v>0</v>
      </c>
      <c r="AU41" s="53">
        <v>0</v>
      </c>
      <c r="AV41" s="53">
        <v>0</v>
      </c>
      <c r="AW41" s="53">
        <v>0</v>
      </c>
      <c r="AX41" s="53">
        <v>0</v>
      </c>
      <c r="AY41" s="53">
        <v>0</v>
      </c>
      <c r="AZ41" s="53">
        <v>0</v>
      </c>
      <c r="BA41" s="53">
        <v>0</v>
      </c>
      <c r="BB41" s="53">
        <v>0</v>
      </c>
      <c r="BC41" s="53">
        <v>0</v>
      </c>
      <c r="BD41" s="53">
        <v>0</v>
      </c>
      <c r="BE41" s="53">
        <v>0</v>
      </c>
      <c r="BF41" s="53">
        <v>0</v>
      </c>
      <c r="BG41" s="53">
        <v>0</v>
      </c>
      <c r="BH41" s="53">
        <v>0</v>
      </c>
      <c r="BI41" s="53">
        <v>0</v>
      </c>
      <c r="BJ41" s="53">
        <v>0</v>
      </c>
      <c r="BK41" s="53">
        <v>0</v>
      </c>
      <c r="BL41" s="53">
        <v>0</v>
      </c>
      <c r="BM41" s="53">
        <v>0</v>
      </c>
      <c r="BN41" s="53">
        <v>0</v>
      </c>
      <c r="BO41" s="53">
        <v>0</v>
      </c>
      <c r="BP41" s="53">
        <v>0</v>
      </c>
      <c r="BQ41" s="53">
        <v>0</v>
      </c>
      <c r="BR41" s="53">
        <v>0</v>
      </c>
      <c r="BS41" s="53">
        <v>0</v>
      </c>
      <c r="BT41" s="53">
        <v>0</v>
      </c>
      <c r="BU41" s="53">
        <v>0</v>
      </c>
      <c r="BV41" s="53">
        <v>0</v>
      </c>
      <c r="BW41" s="53">
        <v>0</v>
      </c>
      <c r="BX41" s="53">
        <v>0</v>
      </c>
      <c r="BY41" s="53">
        <v>0</v>
      </c>
      <c r="BZ41" s="58">
        <v>0</v>
      </c>
      <c r="CA41" s="117">
        <v>0</v>
      </c>
      <c r="CB41" s="117">
        <v>0</v>
      </c>
      <c r="CC41" s="117">
        <v>0</v>
      </c>
      <c r="CD41" s="117">
        <v>0</v>
      </c>
      <c r="CE41" s="117">
        <v>0</v>
      </c>
      <c r="CF41" s="117">
        <v>0</v>
      </c>
      <c r="CG41" s="117">
        <v>0</v>
      </c>
      <c r="CH41" s="117">
        <v>0</v>
      </c>
      <c r="CI41" s="117">
        <v>0</v>
      </c>
      <c r="CJ41" s="117">
        <v>0</v>
      </c>
      <c r="CK41" s="117">
        <v>0</v>
      </c>
      <c r="CL41" s="117">
        <v>0</v>
      </c>
      <c r="CM41" s="117">
        <v>0</v>
      </c>
      <c r="CN41" s="117">
        <v>0</v>
      </c>
      <c r="CO41" s="117">
        <v>0</v>
      </c>
      <c r="CP41" s="117">
        <v>0</v>
      </c>
      <c r="CQ41" s="117">
        <v>0</v>
      </c>
      <c r="CR41" s="117">
        <v>0</v>
      </c>
      <c r="CS41" s="117">
        <v>0</v>
      </c>
      <c r="CT41" s="117">
        <v>0</v>
      </c>
      <c r="CU41" s="117">
        <v>0</v>
      </c>
      <c r="CV41" s="117">
        <v>0</v>
      </c>
      <c r="CW41" s="117">
        <v>0</v>
      </c>
      <c r="CX41" s="117">
        <v>0</v>
      </c>
      <c r="CY41" s="117">
        <v>0</v>
      </c>
      <c r="CZ41" s="117">
        <v>0</v>
      </c>
      <c r="DA41" s="117">
        <v>0</v>
      </c>
    </row>
    <row r="42" spans="1:105" ht="20" customHeight="1">
      <c r="A42" s="121" t="s">
        <v>755</v>
      </c>
      <c r="B42" s="59">
        <v>0</v>
      </c>
      <c r="C42" s="53">
        <v>0</v>
      </c>
      <c r="D42" s="53">
        <v>0</v>
      </c>
      <c r="E42" s="53">
        <v>0</v>
      </c>
      <c r="F42" s="53">
        <v>0</v>
      </c>
      <c r="G42" s="53">
        <v>0</v>
      </c>
      <c r="H42" s="53">
        <v>0</v>
      </c>
      <c r="I42" s="53">
        <v>0</v>
      </c>
      <c r="J42" s="53">
        <v>0</v>
      </c>
      <c r="K42" s="53">
        <v>0</v>
      </c>
      <c r="L42" s="53">
        <v>0</v>
      </c>
      <c r="M42" s="53">
        <v>0</v>
      </c>
      <c r="N42" s="53">
        <v>0</v>
      </c>
      <c r="O42" s="53">
        <v>0</v>
      </c>
      <c r="P42" s="53">
        <v>0</v>
      </c>
      <c r="Q42" s="53">
        <v>0</v>
      </c>
      <c r="R42" s="53">
        <v>0</v>
      </c>
      <c r="S42" s="53">
        <v>0</v>
      </c>
      <c r="T42" s="53">
        <v>0</v>
      </c>
      <c r="U42" s="53">
        <v>0</v>
      </c>
      <c r="V42" s="53">
        <v>0</v>
      </c>
      <c r="W42" s="53">
        <v>0</v>
      </c>
      <c r="X42" s="117">
        <v>0</v>
      </c>
      <c r="Y42" s="117">
        <v>0</v>
      </c>
      <c r="Z42" s="117">
        <v>0</v>
      </c>
      <c r="AA42" s="117">
        <v>0</v>
      </c>
      <c r="AB42" s="117">
        <v>0</v>
      </c>
      <c r="AC42" s="117">
        <v>0</v>
      </c>
      <c r="AD42" s="117">
        <v>0</v>
      </c>
      <c r="AE42" s="117">
        <v>0</v>
      </c>
      <c r="AF42" s="117">
        <v>0</v>
      </c>
      <c r="AG42" s="117">
        <v>0</v>
      </c>
      <c r="AH42" s="117">
        <v>0</v>
      </c>
      <c r="AI42" s="117">
        <v>0</v>
      </c>
      <c r="AJ42" s="117">
        <v>0</v>
      </c>
      <c r="AK42" s="117">
        <v>0</v>
      </c>
      <c r="AL42" s="117">
        <v>0</v>
      </c>
      <c r="AM42" s="117">
        <v>0</v>
      </c>
      <c r="AN42" s="117">
        <v>0</v>
      </c>
      <c r="AO42" s="117">
        <v>0</v>
      </c>
      <c r="AP42" s="52">
        <v>-1</v>
      </c>
      <c r="AQ42" s="118">
        <v>1</v>
      </c>
      <c r="AR42" s="118">
        <v>1</v>
      </c>
      <c r="AS42" s="117">
        <v>0</v>
      </c>
      <c r="AT42" s="117">
        <v>0</v>
      </c>
      <c r="AU42" s="53">
        <v>0</v>
      </c>
      <c r="AV42" s="53">
        <v>0</v>
      </c>
      <c r="AW42" s="53">
        <v>0</v>
      </c>
      <c r="AX42" s="53">
        <v>0</v>
      </c>
      <c r="AY42" s="53">
        <v>0</v>
      </c>
      <c r="AZ42" s="53">
        <v>0</v>
      </c>
      <c r="BA42" s="53">
        <v>0</v>
      </c>
      <c r="BB42" s="53">
        <v>0</v>
      </c>
      <c r="BC42" s="53">
        <v>0</v>
      </c>
      <c r="BD42" s="53">
        <v>0</v>
      </c>
      <c r="BE42" s="53">
        <v>0</v>
      </c>
      <c r="BF42" s="53">
        <v>0</v>
      </c>
      <c r="BG42" s="53">
        <v>0</v>
      </c>
      <c r="BH42" s="53">
        <v>0</v>
      </c>
      <c r="BI42" s="53">
        <v>0</v>
      </c>
      <c r="BJ42" s="53">
        <v>0</v>
      </c>
      <c r="BK42" s="53">
        <v>0</v>
      </c>
      <c r="BL42" s="53">
        <v>0</v>
      </c>
      <c r="BM42" s="53">
        <v>0</v>
      </c>
      <c r="BN42" s="53">
        <v>0</v>
      </c>
      <c r="BO42" s="53">
        <v>0</v>
      </c>
      <c r="BP42" s="53">
        <v>0</v>
      </c>
      <c r="BQ42" s="53">
        <v>0</v>
      </c>
      <c r="BR42" s="53">
        <v>0</v>
      </c>
      <c r="BS42" s="53">
        <v>0</v>
      </c>
      <c r="BT42" s="53">
        <v>0</v>
      </c>
      <c r="BU42" s="53">
        <v>0</v>
      </c>
      <c r="BV42" s="53">
        <v>0</v>
      </c>
      <c r="BW42" s="53">
        <v>0</v>
      </c>
      <c r="BX42" s="53">
        <v>0</v>
      </c>
      <c r="BY42" s="53">
        <v>0</v>
      </c>
      <c r="BZ42" s="58">
        <v>0</v>
      </c>
      <c r="CA42" s="117">
        <v>0</v>
      </c>
      <c r="CB42" s="117">
        <v>0</v>
      </c>
      <c r="CC42" s="117">
        <v>0</v>
      </c>
      <c r="CD42" s="117">
        <v>0</v>
      </c>
      <c r="CE42" s="117">
        <v>0</v>
      </c>
      <c r="CF42" s="117">
        <v>0</v>
      </c>
      <c r="CG42" s="117">
        <v>0</v>
      </c>
      <c r="CH42" s="117">
        <v>0</v>
      </c>
      <c r="CI42" s="117">
        <v>0</v>
      </c>
      <c r="CJ42" s="117">
        <v>0</v>
      </c>
      <c r="CK42" s="117">
        <v>0</v>
      </c>
      <c r="CL42" s="117">
        <v>0</v>
      </c>
      <c r="CM42" s="117">
        <v>0</v>
      </c>
      <c r="CN42" s="117">
        <v>0</v>
      </c>
      <c r="CO42" s="117">
        <v>0</v>
      </c>
      <c r="CP42" s="117">
        <v>0</v>
      </c>
      <c r="CQ42" s="117">
        <v>0</v>
      </c>
      <c r="CR42" s="117">
        <v>0</v>
      </c>
      <c r="CS42" s="117">
        <v>0</v>
      </c>
      <c r="CT42" s="117">
        <v>0</v>
      </c>
      <c r="CU42" s="117">
        <v>0</v>
      </c>
      <c r="CV42" s="117">
        <v>0</v>
      </c>
      <c r="CW42" s="117">
        <v>0</v>
      </c>
      <c r="CX42" s="117">
        <v>0</v>
      </c>
      <c r="CY42" s="117">
        <v>0</v>
      </c>
      <c r="CZ42" s="117">
        <v>0</v>
      </c>
      <c r="DA42" s="117">
        <v>0</v>
      </c>
    </row>
    <row r="43" spans="1:105" ht="20" customHeight="1">
      <c r="A43" s="121" t="s">
        <v>691</v>
      </c>
      <c r="B43" s="59">
        <v>0</v>
      </c>
      <c r="C43" s="53">
        <v>0</v>
      </c>
      <c r="D43" s="53">
        <v>0</v>
      </c>
      <c r="E43" s="53">
        <v>0</v>
      </c>
      <c r="F43" s="53">
        <v>0</v>
      </c>
      <c r="G43" s="53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53">
        <v>0</v>
      </c>
      <c r="N43" s="53">
        <v>0</v>
      </c>
      <c r="O43" s="53">
        <v>0</v>
      </c>
      <c r="P43" s="53">
        <v>0</v>
      </c>
      <c r="Q43" s="53">
        <v>0</v>
      </c>
      <c r="R43" s="53">
        <v>0</v>
      </c>
      <c r="S43" s="53">
        <v>0</v>
      </c>
      <c r="T43" s="53">
        <v>0</v>
      </c>
      <c r="U43" s="53">
        <v>0</v>
      </c>
      <c r="V43" s="53">
        <v>0</v>
      </c>
      <c r="W43" s="53">
        <v>0</v>
      </c>
      <c r="X43" s="117">
        <v>0</v>
      </c>
      <c r="Y43" s="117">
        <v>0</v>
      </c>
      <c r="Z43" s="117">
        <v>0</v>
      </c>
      <c r="AA43" s="117">
        <v>0</v>
      </c>
      <c r="AB43" s="117">
        <v>0</v>
      </c>
      <c r="AC43" s="117">
        <v>0</v>
      </c>
      <c r="AD43" s="117">
        <v>0</v>
      </c>
      <c r="AE43" s="117">
        <v>0</v>
      </c>
      <c r="AF43" s="117">
        <v>0</v>
      </c>
      <c r="AG43" s="117">
        <v>0</v>
      </c>
      <c r="AH43" s="117">
        <v>0</v>
      </c>
      <c r="AI43" s="117">
        <v>0</v>
      </c>
      <c r="AJ43" s="117">
        <v>0</v>
      </c>
      <c r="AK43" s="117">
        <v>0</v>
      </c>
      <c r="AL43" s="117">
        <v>0</v>
      </c>
      <c r="AM43" s="117">
        <v>0</v>
      </c>
      <c r="AN43" s="117">
        <v>0</v>
      </c>
      <c r="AO43" s="117">
        <v>0</v>
      </c>
      <c r="AP43" s="118">
        <v>1</v>
      </c>
      <c r="AQ43" s="52">
        <v>-1</v>
      </c>
      <c r="AR43" s="118">
        <v>1</v>
      </c>
      <c r="AS43" s="117">
        <v>0</v>
      </c>
      <c r="AT43" s="117">
        <v>0</v>
      </c>
      <c r="AU43" s="53">
        <v>0</v>
      </c>
      <c r="AV43" s="53">
        <v>0</v>
      </c>
      <c r="AW43" s="53">
        <v>0</v>
      </c>
      <c r="AX43" s="53">
        <v>0</v>
      </c>
      <c r="AY43" s="53">
        <v>0</v>
      </c>
      <c r="AZ43" s="53">
        <v>0</v>
      </c>
      <c r="BA43" s="53">
        <v>0</v>
      </c>
      <c r="BB43" s="53">
        <v>0</v>
      </c>
      <c r="BC43" s="53">
        <v>0</v>
      </c>
      <c r="BD43" s="53">
        <v>0</v>
      </c>
      <c r="BE43" s="53">
        <v>0</v>
      </c>
      <c r="BF43" s="53">
        <v>0</v>
      </c>
      <c r="BG43" s="53">
        <v>0</v>
      </c>
      <c r="BH43" s="53">
        <v>0</v>
      </c>
      <c r="BI43" s="53">
        <v>0</v>
      </c>
      <c r="BJ43" s="53">
        <v>0</v>
      </c>
      <c r="BK43" s="53">
        <v>0</v>
      </c>
      <c r="BL43" s="53">
        <v>0</v>
      </c>
      <c r="BM43" s="53">
        <v>0</v>
      </c>
      <c r="BN43" s="53">
        <v>0</v>
      </c>
      <c r="BO43" s="53">
        <v>0</v>
      </c>
      <c r="BP43" s="53">
        <v>0</v>
      </c>
      <c r="BQ43" s="53">
        <v>0</v>
      </c>
      <c r="BR43" s="53">
        <v>0</v>
      </c>
      <c r="BS43" s="53">
        <v>0</v>
      </c>
      <c r="BT43" s="53">
        <v>0</v>
      </c>
      <c r="BU43" s="53">
        <v>0</v>
      </c>
      <c r="BV43" s="53">
        <v>0</v>
      </c>
      <c r="BW43" s="53">
        <v>0</v>
      </c>
      <c r="BX43" s="53">
        <v>0</v>
      </c>
      <c r="BY43" s="53">
        <v>0</v>
      </c>
      <c r="BZ43" s="58">
        <v>0</v>
      </c>
      <c r="CA43" s="117">
        <v>0</v>
      </c>
      <c r="CB43" s="117">
        <v>0</v>
      </c>
      <c r="CC43" s="117">
        <v>0</v>
      </c>
      <c r="CD43" s="117">
        <v>0</v>
      </c>
      <c r="CE43" s="117">
        <v>0</v>
      </c>
      <c r="CF43" s="117">
        <v>0</v>
      </c>
      <c r="CG43" s="117">
        <v>0</v>
      </c>
      <c r="CH43" s="117">
        <v>0</v>
      </c>
      <c r="CI43" s="117">
        <v>0</v>
      </c>
      <c r="CJ43" s="117">
        <v>0</v>
      </c>
      <c r="CK43" s="117">
        <v>0</v>
      </c>
      <c r="CL43" s="117">
        <v>0</v>
      </c>
      <c r="CM43" s="117">
        <v>0</v>
      </c>
      <c r="CN43" s="117">
        <v>0</v>
      </c>
      <c r="CO43" s="117">
        <v>0</v>
      </c>
      <c r="CP43" s="117">
        <v>0</v>
      </c>
      <c r="CQ43" s="117">
        <v>0</v>
      </c>
      <c r="CR43" s="117">
        <v>0</v>
      </c>
      <c r="CS43" s="117">
        <v>0</v>
      </c>
      <c r="CT43" s="117">
        <v>0</v>
      </c>
      <c r="CU43" s="117">
        <v>0</v>
      </c>
      <c r="CV43" s="117">
        <v>0</v>
      </c>
      <c r="CW43" s="117">
        <v>0</v>
      </c>
      <c r="CX43" s="117">
        <v>0</v>
      </c>
      <c r="CY43" s="117">
        <v>0</v>
      </c>
      <c r="CZ43" s="117">
        <v>0</v>
      </c>
      <c r="DA43" s="117">
        <v>0</v>
      </c>
    </row>
    <row r="44" spans="1:105" ht="20" customHeight="1">
      <c r="A44" s="121" t="s">
        <v>692</v>
      </c>
      <c r="B44" s="59">
        <v>0</v>
      </c>
      <c r="C44" s="53">
        <v>0</v>
      </c>
      <c r="D44" s="53">
        <v>0</v>
      </c>
      <c r="E44" s="53">
        <v>0</v>
      </c>
      <c r="F44" s="53">
        <v>0</v>
      </c>
      <c r="G44" s="53">
        <v>0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117">
        <v>0</v>
      </c>
      <c r="Y44" s="117">
        <v>0</v>
      </c>
      <c r="Z44" s="117">
        <v>0</v>
      </c>
      <c r="AA44" s="117">
        <v>0</v>
      </c>
      <c r="AB44" s="117">
        <v>0</v>
      </c>
      <c r="AC44" s="117">
        <v>0</v>
      </c>
      <c r="AD44" s="117">
        <v>0</v>
      </c>
      <c r="AE44" s="117">
        <v>0</v>
      </c>
      <c r="AF44" s="117">
        <v>0</v>
      </c>
      <c r="AG44" s="117">
        <v>0</v>
      </c>
      <c r="AH44" s="117">
        <v>0</v>
      </c>
      <c r="AI44" s="117">
        <v>0</v>
      </c>
      <c r="AJ44" s="117">
        <v>0</v>
      </c>
      <c r="AK44" s="117">
        <v>0</v>
      </c>
      <c r="AL44" s="117">
        <v>0</v>
      </c>
      <c r="AM44" s="117">
        <v>0</v>
      </c>
      <c r="AN44" s="117">
        <v>0</v>
      </c>
      <c r="AO44" s="117">
        <v>0</v>
      </c>
      <c r="AP44" s="118">
        <v>1</v>
      </c>
      <c r="AQ44" s="118">
        <v>1</v>
      </c>
      <c r="AR44" s="52">
        <v>-1</v>
      </c>
      <c r="AS44" s="117">
        <v>0</v>
      </c>
      <c r="AT44" s="117">
        <v>0</v>
      </c>
      <c r="AU44" s="117">
        <v>0</v>
      </c>
      <c r="AV44" s="117">
        <v>0</v>
      </c>
      <c r="AW44" s="117">
        <v>0</v>
      </c>
      <c r="AX44" s="117">
        <v>0</v>
      </c>
      <c r="AY44" s="117">
        <v>0</v>
      </c>
      <c r="AZ44" s="117">
        <v>0</v>
      </c>
      <c r="BA44" s="117">
        <v>0</v>
      </c>
      <c r="BB44" s="117">
        <v>0</v>
      </c>
      <c r="BC44" s="117">
        <v>0</v>
      </c>
      <c r="BD44" s="117">
        <v>0</v>
      </c>
      <c r="BE44" s="117">
        <v>0</v>
      </c>
      <c r="BF44" s="117">
        <v>0</v>
      </c>
      <c r="BG44" s="117">
        <v>0</v>
      </c>
      <c r="BH44" s="117">
        <v>0</v>
      </c>
      <c r="BI44" s="117">
        <v>0</v>
      </c>
      <c r="BJ44" s="117">
        <v>0</v>
      </c>
      <c r="BK44" s="117">
        <v>0</v>
      </c>
      <c r="BL44" s="117">
        <v>0</v>
      </c>
      <c r="BM44" s="117">
        <v>0</v>
      </c>
      <c r="BN44" s="117">
        <v>0</v>
      </c>
      <c r="BO44" s="53">
        <v>0</v>
      </c>
      <c r="BP44" s="53">
        <v>0</v>
      </c>
      <c r="BQ44" s="53">
        <v>0</v>
      </c>
      <c r="BR44" s="53">
        <v>0</v>
      </c>
      <c r="BS44" s="53">
        <v>0</v>
      </c>
      <c r="BT44" s="53">
        <v>0</v>
      </c>
      <c r="BU44" s="53">
        <v>0</v>
      </c>
      <c r="BV44" s="53">
        <v>0</v>
      </c>
      <c r="BW44" s="53">
        <v>0</v>
      </c>
      <c r="BX44" s="53">
        <v>0</v>
      </c>
      <c r="BY44" s="53">
        <v>0</v>
      </c>
      <c r="BZ44" s="58">
        <v>0</v>
      </c>
      <c r="CA44" s="117">
        <v>0</v>
      </c>
      <c r="CB44" s="117">
        <v>0</v>
      </c>
      <c r="CC44" s="117">
        <v>0</v>
      </c>
      <c r="CD44" s="117">
        <v>0</v>
      </c>
      <c r="CE44" s="117">
        <v>0</v>
      </c>
      <c r="CF44" s="117">
        <v>0</v>
      </c>
      <c r="CG44" s="117">
        <v>0</v>
      </c>
      <c r="CH44" s="117">
        <v>0</v>
      </c>
      <c r="CI44" s="117">
        <v>0</v>
      </c>
      <c r="CJ44" s="117">
        <v>0</v>
      </c>
      <c r="CK44" s="117">
        <v>0</v>
      </c>
      <c r="CL44" s="117">
        <v>0</v>
      </c>
      <c r="CM44" s="117">
        <v>0</v>
      </c>
      <c r="CN44" s="117">
        <v>0</v>
      </c>
      <c r="CO44" s="117">
        <v>0</v>
      </c>
      <c r="CP44" s="117">
        <v>0</v>
      </c>
      <c r="CQ44" s="117">
        <v>0</v>
      </c>
      <c r="CR44" s="117">
        <v>0</v>
      </c>
      <c r="CS44" s="117">
        <v>0</v>
      </c>
      <c r="CT44" s="117">
        <v>0</v>
      </c>
      <c r="CU44" s="117">
        <v>0</v>
      </c>
      <c r="CV44" s="117">
        <v>0</v>
      </c>
      <c r="CW44" s="117">
        <v>0</v>
      </c>
      <c r="CX44" s="117">
        <v>0</v>
      </c>
      <c r="CY44" s="117">
        <v>0</v>
      </c>
      <c r="CZ44" s="117">
        <v>0</v>
      </c>
      <c r="DA44" s="117">
        <v>0</v>
      </c>
    </row>
    <row r="45" spans="1:105" ht="20" customHeight="1">
      <c r="A45" s="121" t="s">
        <v>758</v>
      </c>
      <c r="B45" s="59">
        <v>0</v>
      </c>
      <c r="C45" s="53">
        <v>0</v>
      </c>
      <c r="D45" s="53">
        <v>0</v>
      </c>
      <c r="E45" s="53">
        <v>0</v>
      </c>
      <c r="F45" s="53">
        <v>0</v>
      </c>
      <c r="G45" s="53">
        <v>0</v>
      </c>
      <c r="H45" s="53">
        <v>0</v>
      </c>
      <c r="I45" s="53">
        <v>0</v>
      </c>
      <c r="J45" s="53">
        <v>0</v>
      </c>
      <c r="K45" s="53">
        <v>0</v>
      </c>
      <c r="L45" s="53">
        <v>0</v>
      </c>
      <c r="M45" s="53">
        <v>0</v>
      </c>
      <c r="N45" s="53">
        <v>0</v>
      </c>
      <c r="O45" s="53">
        <v>0</v>
      </c>
      <c r="P45" s="53">
        <v>0</v>
      </c>
      <c r="Q45" s="53">
        <v>0</v>
      </c>
      <c r="R45" s="53">
        <v>0</v>
      </c>
      <c r="S45" s="53">
        <v>0</v>
      </c>
      <c r="T45" s="53">
        <v>0</v>
      </c>
      <c r="U45" s="53">
        <v>0</v>
      </c>
      <c r="V45" s="53">
        <v>0</v>
      </c>
      <c r="W45" s="53">
        <v>0</v>
      </c>
      <c r="X45" s="117">
        <v>0</v>
      </c>
      <c r="Y45" s="117">
        <v>0</v>
      </c>
      <c r="Z45" s="117">
        <v>0</v>
      </c>
      <c r="AA45" s="117">
        <v>0</v>
      </c>
      <c r="AB45" s="117">
        <v>0</v>
      </c>
      <c r="AC45" s="117">
        <v>0</v>
      </c>
      <c r="AD45" s="117">
        <v>0</v>
      </c>
      <c r="AE45" s="117">
        <v>0</v>
      </c>
      <c r="AF45" s="117">
        <v>0</v>
      </c>
      <c r="AG45" s="117">
        <v>0</v>
      </c>
      <c r="AH45" s="117">
        <v>0</v>
      </c>
      <c r="AI45" s="117">
        <v>0</v>
      </c>
      <c r="AJ45" s="117">
        <v>0</v>
      </c>
      <c r="AK45" s="117">
        <v>0</v>
      </c>
      <c r="AL45" s="117">
        <v>0</v>
      </c>
      <c r="AM45" s="117">
        <v>0</v>
      </c>
      <c r="AN45" s="117">
        <v>0</v>
      </c>
      <c r="AO45" s="117">
        <v>0</v>
      </c>
      <c r="AP45" s="117">
        <v>0</v>
      </c>
      <c r="AQ45" s="117">
        <v>0</v>
      </c>
      <c r="AR45" s="117">
        <v>0</v>
      </c>
      <c r="AS45" s="52">
        <v>-1</v>
      </c>
      <c r="AT45" s="118">
        <v>1</v>
      </c>
      <c r="AU45" s="118">
        <v>1</v>
      </c>
      <c r="AV45" s="117">
        <v>0</v>
      </c>
      <c r="AW45" s="117">
        <v>0</v>
      </c>
      <c r="AX45" s="117">
        <v>0</v>
      </c>
      <c r="AY45" s="117">
        <v>0</v>
      </c>
      <c r="AZ45" s="117">
        <v>0</v>
      </c>
      <c r="BA45" s="117">
        <v>0</v>
      </c>
      <c r="BB45" s="117">
        <v>0</v>
      </c>
      <c r="BC45" s="117">
        <v>0</v>
      </c>
      <c r="BD45" s="117">
        <v>0</v>
      </c>
      <c r="BE45" s="117">
        <v>0</v>
      </c>
      <c r="BF45" s="117">
        <v>0</v>
      </c>
      <c r="BG45" s="117">
        <v>0</v>
      </c>
      <c r="BH45" s="117">
        <v>0</v>
      </c>
      <c r="BI45" s="117">
        <v>0</v>
      </c>
      <c r="BJ45" s="117">
        <v>0</v>
      </c>
      <c r="BK45" s="117">
        <v>0</v>
      </c>
      <c r="BL45" s="117">
        <v>0</v>
      </c>
      <c r="BM45" s="117">
        <v>0</v>
      </c>
      <c r="BN45" s="117">
        <v>0</v>
      </c>
      <c r="BO45" s="53">
        <v>0</v>
      </c>
      <c r="BP45" s="53">
        <v>0</v>
      </c>
      <c r="BQ45" s="53">
        <v>0</v>
      </c>
      <c r="BR45" s="53">
        <v>0</v>
      </c>
      <c r="BS45" s="53">
        <v>0</v>
      </c>
      <c r="BT45" s="53">
        <v>0</v>
      </c>
      <c r="BU45" s="53">
        <v>0</v>
      </c>
      <c r="BV45" s="53">
        <v>0</v>
      </c>
      <c r="BW45" s="53">
        <v>0</v>
      </c>
      <c r="BX45" s="53">
        <v>0</v>
      </c>
      <c r="BY45" s="53">
        <v>0</v>
      </c>
      <c r="BZ45" s="58">
        <v>0</v>
      </c>
      <c r="CA45" s="117">
        <v>0</v>
      </c>
      <c r="CB45" s="117">
        <v>0</v>
      </c>
      <c r="CC45" s="117">
        <v>0</v>
      </c>
      <c r="CD45" s="117">
        <v>0</v>
      </c>
      <c r="CE45" s="117">
        <v>0</v>
      </c>
      <c r="CF45" s="117">
        <v>0</v>
      </c>
      <c r="CG45" s="117">
        <v>0</v>
      </c>
      <c r="CH45" s="117">
        <v>0</v>
      </c>
      <c r="CI45" s="117">
        <v>0</v>
      </c>
      <c r="CJ45" s="117">
        <v>0</v>
      </c>
      <c r="CK45" s="117">
        <v>0</v>
      </c>
      <c r="CL45" s="117">
        <v>0</v>
      </c>
      <c r="CM45" s="117">
        <v>0</v>
      </c>
      <c r="CN45" s="117">
        <v>0</v>
      </c>
      <c r="CO45" s="117">
        <v>0</v>
      </c>
      <c r="CP45" s="117">
        <v>0</v>
      </c>
      <c r="CQ45" s="117">
        <v>0</v>
      </c>
      <c r="CR45" s="117">
        <v>0</v>
      </c>
      <c r="CS45" s="117">
        <v>0</v>
      </c>
      <c r="CT45" s="117">
        <v>0</v>
      </c>
      <c r="CU45" s="117">
        <v>0</v>
      </c>
      <c r="CV45" s="117">
        <v>0</v>
      </c>
      <c r="CW45" s="117">
        <v>0</v>
      </c>
      <c r="CX45" s="117">
        <v>0</v>
      </c>
      <c r="CY45" s="117">
        <v>0</v>
      </c>
      <c r="CZ45" s="117">
        <v>0</v>
      </c>
      <c r="DA45" s="117">
        <v>0</v>
      </c>
    </row>
    <row r="46" spans="1:105" ht="20" customHeight="1">
      <c r="A46" s="121" t="s">
        <v>693</v>
      </c>
      <c r="B46" s="59">
        <v>0</v>
      </c>
      <c r="C46" s="53">
        <v>0</v>
      </c>
      <c r="D46" s="53">
        <v>0</v>
      </c>
      <c r="E46" s="53">
        <v>0</v>
      </c>
      <c r="F46" s="53">
        <v>0</v>
      </c>
      <c r="G46" s="53">
        <v>0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117">
        <v>0</v>
      </c>
      <c r="Y46" s="117">
        <v>0</v>
      </c>
      <c r="Z46" s="117">
        <v>0</v>
      </c>
      <c r="AA46" s="117">
        <v>0</v>
      </c>
      <c r="AB46" s="117">
        <v>0</v>
      </c>
      <c r="AC46" s="117">
        <v>0</v>
      </c>
      <c r="AD46" s="117">
        <v>0</v>
      </c>
      <c r="AE46" s="117">
        <v>0</v>
      </c>
      <c r="AF46" s="117">
        <v>0</v>
      </c>
      <c r="AG46" s="117">
        <v>0</v>
      </c>
      <c r="AH46" s="117">
        <v>0</v>
      </c>
      <c r="AI46" s="117">
        <v>0</v>
      </c>
      <c r="AJ46" s="117">
        <v>0</v>
      </c>
      <c r="AK46" s="117">
        <v>0</v>
      </c>
      <c r="AL46" s="117">
        <v>0</v>
      </c>
      <c r="AM46" s="117">
        <v>0</v>
      </c>
      <c r="AN46" s="117">
        <v>0</v>
      </c>
      <c r="AO46" s="117">
        <v>0</v>
      </c>
      <c r="AP46" s="117">
        <v>0</v>
      </c>
      <c r="AQ46" s="117">
        <v>0</v>
      </c>
      <c r="AR46" s="117">
        <v>0</v>
      </c>
      <c r="AS46" s="118">
        <v>1</v>
      </c>
      <c r="AT46" s="52">
        <v>-1</v>
      </c>
      <c r="AU46" s="118">
        <v>1</v>
      </c>
      <c r="AV46" s="117">
        <v>0</v>
      </c>
      <c r="AW46" s="117">
        <v>0</v>
      </c>
      <c r="AX46" s="117">
        <v>0</v>
      </c>
      <c r="AY46" s="117">
        <v>0</v>
      </c>
      <c r="AZ46" s="117">
        <v>0</v>
      </c>
      <c r="BA46" s="117">
        <v>0</v>
      </c>
      <c r="BB46" s="117">
        <v>0</v>
      </c>
      <c r="BC46" s="117">
        <v>0</v>
      </c>
      <c r="BD46" s="117">
        <v>0</v>
      </c>
      <c r="BE46" s="117">
        <v>0</v>
      </c>
      <c r="BF46" s="117">
        <v>0</v>
      </c>
      <c r="BG46" s="117">
        <v>0</v>
      </c>
      <c r="BH46" s="117">
        <v>0</v>
      </c>
      <c r="BI46" s="117">
        <v>0</v>
      </c>
      <c r="BJ46" s="117">
        <v>0</v>
      </c>
      <c r="BK46" s="117">
        <v>0</v>
      </c>
      <c r="BL46" s="117">
        <v>0</v>
      </c>
      <c r="BM46" s="117">
        <v>0</v>
      </c>
      <c r="BN46" s="117">
        <v>0</v>
      </c>
      <c r="BO46" s="53">
        <v>0</v>
      </c>
      <c r="BP46" s="53">
        <v>0</v>
      </c>
      <c r="BQ46" s="53">
        <v>0</v>
      </c>
      <c r="BR46" s="53">
        <v>0</v>
      </c>
      <c r="BS46" s="53">
        <v>0</v>
      </c>
      <c r="BT46" s="53">
        <v>0</v>
      </c>
      <c r="BU46" s="53">
        <v>0</v>
      </c>
      <c r="BV46" s="53">
        <v>0</v>
      </c>
      <c r="BW46" s="53">
        <v>0</v>
      </c>
      <c r="BX46" s="53">
        <v>0</v>
      </c>
      <c r="BY46" s="53">
        <v>0</v>
      </c>
      <c r="BZ46" s="58">
        <v>0</v>
      </c>
      <c r="CA46" s="117">
        <v>0</v>
      </c>
      <c r="CB46" s="117">
        <v>0</v>
      </c>
      <c r="CC46" s="117">
        <v>0</v>
      </c>
      <c r="CD46" s="117">
        <v>0</v>
      </c>
      <c r="CE46" s="117">
        <v>0</v>
      </c>
      <c r="CF46" s="117">
        <v>0</v>
      </c>
      <c r="CG46" s="117">
        <v>0</v>
      </c>
      <c r="CH46" s="117">
        <v>0</v>
      </c>
      <c r="CI46" s="117">
        <v>0</v>
      </c>
      <c r="CJ46" s="117">
        <v>0</v>
      </c>
      <c r="CK46" s="117">
        <v>0</v>
      </c>
      <c r="CL46" s="117">
        <v>0</v>
      </c>
      <c r="CM46" s="117">
        <v>0</v>
      </c>
      <c r="CN46" s="117">
        <v>0</v>
      </c>
      <c r="CO46" s="117">
        <v>0</v>
      </c>
      <c r="CP46" s="117">
        <v>0</v>
      </c>
      <c r="CQ46" s="117">
        <v>0</v>
      </c>
      <c r="CR46" s="117">
        <v>0</v>
      </c>
      <c r="CS46" s="117">
        <v>0</v>
      </c>
      <c r="CT46" s="117">
        <v>0</v>
      </c>
      <c r="CU46" s="117">
        <v>0</v>
      </c>
      <c r="CV46" s="117">
        <v>0</v>
      </c>
      <c r="CW46" s="117">
        <v>0</v>
      </c>
      <c r="CX46" s="117">
        <v>0</v>
      </c>
      <c r="CY46" s="117">
        <v>0</v>
      </c>
      <c r="CZ46" s="117">
        <v>0</v>
      </c>
      <c r="DA46" s="117">
        <v>0</v>
      </c>
    </row>
    <row r="47" spans="1:105" ht="20" customHeight="1">
      <c r="A47" s="121" t="s">
        <v>694</v>
      </c>
      <c r="B47" s="59">
        <v>0</v>
      </c>
      <c r="C47" s="53">
        <v>0</v>
      </c>
      <c r="D47" s="53">
        <v>0</v>
      </c>
      <c r="E47" s="53">
        <v>0</v>
      </c>
      <c r="F47" s="53">
        <v>0</v>
      </c>
      <c r="G47" s="53">
        <v>0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3">
        <v>0</v>
      </c>
      <c r="AE47" s="53">
        <v>0</v>
      </c>
      <c r="AF47" s="53">
        <v>0</v>
      </c>
      <c r="AG47" s="53">
        <v>0</v>
      </c>
      <c r="AH47" s="53">
        <v>0</v>
      </c>
      <c r="AI47" s="53">
        <v>0</v>
      </c>
      <c r="AJ47" s="53">
        <v>0</v>
      </c>
      <c r="AK47" s="53">
        <v>0</v>
      </c>
      <c r="AL47" s="53">
        <v>0</v>
      </c>
      <c r="AM47" s="53">
        <v>0</v>
      </c>
      <c r="AN47" s="53">
        <v>0</v>
      </c>
      <c r="AO47" s="53">
        <v>0</v>
      </c>
      <c r="AP47" s="53">
        <v>0</v>
      </c>
      <c r="AQ47" s="53">
        <v>0</v>
      </c>
      <c r="AR47" s="117">
        <v>0</v>
      </c>
      <c r="AS47" s="118">
        <v>1</v>
      </c>
      <c r="AT47" s="118">
        <v>1</v>
      </c>
      <c r="AU47" s="52">
        <v>-1</v>
      </c>
      <c r="AV47" s="117">
        <v>0</v>
      </c>
      <c r="AW47" s="117">
        <v>0</v>
      </c>
      <c r="AX47" s="117">
        <v>0</v>
      </c>
      <c r="AY47" s="117">
        <v>0</v>
      </c>
      <c r="AZ47" s="117">
        <v>0</v>
      </c>
      <c r="BA47" s="117">
        <v>0</v>
      </c>
      <c r="BB47" s="117">
        <v>0</v>
      </c>
      <c r="BC47" s="117">
        <v>0</v>
      </c>
      <c r="BD47" s="117">
        <v>0</v>
      </c>
      <c r="BE47" s="117">
        <v>0</v>
      </c>
      <c r="BF47" s="117">
        <v>0</v>
      </c>
      <c r="BG47" s="117">
        <v>0</v>
      </c>
      <c r="BH47" s="117">
        <v>0</v>
      </c>
      <c r="BI47" s="117">
        <v>0</v>
      </c>
      <c r="BJ47" s="117">
        <v>0</v>
      </c>
      <c r="BK47" s="117">
        <v>0</v>
      </c>
      <c r="BL47" s="117">
        <v>0</v>
      </c>
      <c r="BM47" s="117">
        <v>0</v>
      </c>
      <c r="BN47" s="117">
        <v>0</v>
      </c>
      <c r="BO47" s="53">
        <v>0</v>
      </c>
      <c r="BP47" s="53">
        <v>0</v>
      </c>
      <c r="BQ47" s="53">
        <v>0</v>
      </c>
      <c r="BR47" s="53">
        <v>0</v>
      </c>
      <c r="BS47" s="53">
        <v>0</v>
      </c>
      <c r="BT47" s="53">
        <v>0</v>
      </c>
      <c r="BU47" s="53">
        <v>0</v>
      </c>
      <c r="BV47" s="53">
        <v>0</v>
      </c>
      <c r="BW47" s="53">
        <v>0</v>
      </c>
      <c r="BX47" s="53">
        <v>0</v>
      </c>
      <c r="BY47" s="53">
        <v>0</v>
      </c>
      <c r="BZ47" s="58">
        <v>0</v>
      </c>
      <c r="CA47" s="117">
        <v>0</v>
      </c>
      <c r="CB47" s="117">
        <v>0</v>
      </c>
      <c r="CC47" s="117">
        <v>0</v>
      </c>
      <c r="CD47" s="117">
        <v>0</v>
      </c>
      <c r="CE47" s="117">
        <v>0</v>
      </c>
      <c r="CF47" s="117">
        <v>0</v>
      </c>
      <c r="CG47" s="117">
        <v>0</v>
      </c>
      <c r="CH47" s="117">
        <v>0</v>
      </c>
      <c r="CI47" s="117">
        <v>0</v>
      </c>
      <c r="CJ47" s="117">
        <v>0</v>
      </c>
      <c r="CK47" s="117">
        <v>0</v>
      </c>
      <c r="CL47" s="117">
        <v>0</v>
      </c>
      <c r="CM47" s="117">
        <v>0</v>
      </c>
      <c r="CN47" s="117">
        <v>0</v>
      </c>
      <c r="CO47" s="117">
        <v>0</v>
      </c>
      <c r="CP47" s="117">
        <v>0</v>
      </c>
      <c r="CQ47" s="117">
        <v>0</v>
      </c>
      <c r="CR47" s="117">
        <v>0</v>
      </c>
      <c r="CS47" s="117">
        <v>0</v>
      </c>
      <c r="CT47" s="117">
        <v>0</v>
      </c>
      <c r="CU47" s="117">
        <v>0</v>
      </c>
      <c r="CV47" s="117">
        <v>0</v>
      </c>
      <c r="CW47" s="117">
        <v>0</v>
      </c>
      <c r="CX47" s="117">
        <v>0</v>
      </c>
      <c r="CY47" s="117">
        <v>0</v>
      </c>
      <c r="CZ47" s="117">
        <v>0</v>
      </c>
      <c r="DA47" s="117">
        <v>0</v>
      </c>
    </row>
    <row r="48" spans="1:105" ht="20" customHeight="1">
      <c r="A48" s="121" t="s">
        <v>761</v>
      </c>
      <c r="B48" s="59">
        <v>0</v>
      </c>
      <c r="C48" s="53">
        <v>0</v>
      </c>
      <c r="D48" s="53">
        <v>0</v>
      </c>
      <c r="E48" s="53">
        <v>0</v>
      </c>
      <c r="F48" s="53">
        <v>0</v>
      </c>
      <c r="G48" s="53">
        <v>0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3">
        <v>0</v>
      </c>
      <c r="AE48" s="53">
        <v>0</v>
      </c>
      <c r="AF48" s="53">
        <v>0</v>
      </c>
      <c r="AG48" s="53">
        <v>0</v>
      </c>
      <c r="AH48" s="53">
        <v>0</v>
      </c>
      <c r="AI48" s="53">
        <v>0</v>
      </c>
      <c r="AJ48" s="53">
        <v>0</v>
      </c>
      <c r="AK48" s="53">
        <v>0</v>
      </c>
      <c r="AL48" s="53">
        <v>0</v>
      </c>
      <c r="AM48" s="53">
        <v>0</v>
      </c>
      <c r="AN48" s="53">
        <v>0</v>
      </c>
      <c r="AO48" s="53">
        <v>0</v>
      </c>
      <c r="AP48" s="53">
        <v>0</v>
      </c>
      <c r="AQ48" s="53">
        <v>0</v>
      </c>
      <c r="AR48" s="117">
        <v>0</v>
      </c>
      <c r="AS48" s="117">
        <v>0</v>
      </c>
      <c r="AT48" s="117">
        <v>0</v>
      </c>
      <c r="AU48" s="117">
        <v>0</v>
      </c>
      <c r="AV48" s="52">
        <v>-1</v>
      </c>
      <c r="AW48" s="118">
        <v>1</v>
      </c>
      <c r="AX48" s="118">
        <v>1</v>
      </c>
      <c r="AY48" s="117">
        <v>0</v>
      </c>
      <c r="AZ48" s="117">
        <v>0</v>
      </c>
      <c r="BA48" s="117">
        <v>0</v>
      </c>
      <c r="BB48" s="117">
        <v>0</v>
      </c>
      <c r="BC48" s="117">
        <v>0</v>
      </c>
      <c r="BD48" s="117">
        <v>0</v>
      </c>
      <c r="BE48" s="117">
        <v>0</v>
      </c>
      <c r="BF48" s="117">
        <v>0</v>
      </c>
      <c r="BG48" s="117">
        <v>0</v>
      </c>
      <c r="BH48" s="117">
        <v>0</v>
      </c>
      <c r="BI48" s="117">
        <v>0</v>
      </c>
      <c r="BJ48" s="117">
        <v>0</v>
      </c>
      <c r="BK48" s="117">
        <v>0</v>
      </c>
      <c r="BL48" s="117">
        <v>0</v>
      </c>
      <c r="BM48" s="117">
        <v>0</v>
      </c>
      <c r="BN48" s="117">
        <v>0</v>
      </c>
      <c r="BO48" s="53">
        <v>0</v>
      </c>
      <c r="BP48" s="53">
        <v>0</v>
      </c>
      <c r="BQ48" s="53">
        <v>0</v>
      </c>
      <c r="BR48" s="53">
        <v>0</v>
      </c>
      <c r="BS48" s="53">
        <v>0</v>
      </c>
      <c r="BT48" s="53">
        <v>0</v>
      </c>
      <c r="BU48" s="53">
        <v>0</v>
      </c>
      <c r="BV48" s="53">
        <v>0</v>
      </c>
      <c r="BW48" s="53">
        <v>0</v>
      </c>
      <c r="BX48" s="53">
        <v>0</v>
      </c>
      <c r="BY48" s="53">
        <v>0</v>
      </c>
      <c r="BZ48" s="58">
        <v>0</v>
      </c>
      <c r="CA48" s="117">
        <v>0</v>
      </c>
      <c r="CB48" s="117">
        <v>0</v>
      </c>
      <c r="CC48" s="117">
        <v>0</v>
      </c>
      <c r="CD48" s="117">
        <v>0</v>
      </c>
      <c r="CE48" s="117">
        <v>0</v>
      </c>
      <c r="CF48" s="117">
        <v>0</v>
      </c>
      <c r="CG48" s="117">
        <v>0</v>
      </c>
      <c r="CH48" s="117">
        <v>0</v>
      </c>
      <c r="CI48" s="117">
        <v>0</v>
      </c>
      <c r="CJ48" s="117">
        <v>0</v>
      </c>
      <c r="CK48" s="117">
        <v>0</v>
      </c>
      <c r="CL48" s="117">
        <v>0</v>
      </c>
      <c r="CM48" s="117">
        <v>0</v>
      </c>
      <c r="CN48" s="117">
        <v>0</v>
      </c>
      <c r="CO48" s="117">
        <v>0</v>
      </c>
      <c r="CP48" s="117">
        <v>0</v>
      </c>
      <c r="CQ48" s="117">
        <v>0</v>
      </c>
      <c r="CR48" s="117">
        <v>0</v>
      </c>
      <c r="CS48" s="117">
        <v>0</v>
      </c>
      <c r="CT48" s="117">
        <v>0</v>
      </c>
      <c r="CU48" s="117">
        <v>0</v>
      </c>
      <c r="CV48" s="117">
        <v>0</v>
      </c>
      <c r="CW48" s="117">
        <v>0</v>
      </c>
      <c r="CX48" s="117">
        <v>0</v>
      </c>
      <c r="CY48" s="117">
        <v>0</v>
      </c>
      <c r="CZ48" s="117">
        <v>0</v>
      </c>
      <c r="DA48" s="117">
        <v>0</v>
      </c>
    </row>
    <row r="49" spans="1:105" ht="20" customHeight="1">
      <c r="A49" s="121" t="s">
        <v>695</v>
      </c>
      <c r="B49" s="59">
        <v>0</v>
      </c>
      <c r="C49" s="53">
        <v>0</v>
      </c>
      <c r="D49" s="53">
        <v>0</v>
      </c>
      <c r="E49" s="53">
        <v>0</v>
      </c>
      <c r="F49" s="53">
        <v>0</v>
      </c>
      <c r="G49" s="53">
        <v>0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3">
        <v>0</v>
      </c>
      <c r="AE49" s="53">
        <v>0</v>
      </c>
      <c r="AF49" s="53">
        <v>0</v>
      </c>
      <c r="AG49" s="53">
        <v>0</v>
      </c>
      <c r="AH49" s="53">
        <v>0</v>
      </c>
      <c r="AI49" s="53">
        <v>0</v>
      </c>
      <c r="AJ49" s="53">
        <v>0</v>
      </c>
      <c r="AK49" s="53">
        <v>0</v>
      </c>
      <c r="AL49" s="53">
        <v>0</v>
      </c>
      <c r="AM49" s="53">
        <v>0</v>
      </c>
      <c r="AN49" s="53">
        <v>0</v>
      </c>
      <c r="AO49" s="53">
        <v>0</v>
      </c>
      <c r="AP49" s="53">
        <v>0</v>
      </c>
      <c r="AQ49" s="53">
        <v>0</v>
      </c>
      <c r="AR49" s="117">
        <v>0</v>
      </c>
      <c r="AS49" s="117">
        <v>0</v>
      </c>
      <c r="AT49" s="117">
        <v>0</v>
      </c>
      <c r="AU49" s="117">
        <v>0</v>
      </c>
      <c r="AV49" s="118">
        <v>1</v>
      </c>
      <c r="AW49" s="52">
        <v>-1</v>
      </c>
      <c r="AX49" s="118">
        <v>1</v>
      </c>
      <c r="AY49" s="117">
        <v>0</v>
      </c>
      <c r="AZ49" s="117">
        <v>0</v>
      </c>
      <c r="BA49" s="117">
        <v>0</v>
      </c>
      <c r="BB49" s="117">
        <v>0</v>
      </c>
      <c r="BC49" s="117">
        <v>0</v>
      </c>
      <c r="BD49" s="117">
        <v>0</v>
      </c>
      <c r="BE49" s="117">
        <v>0</v>
      </c>
      <c r="BF49" s="117">
        <v>0</v>
      </c>
      <c r="BG49" s="117">
        <v>0</v>
      </c>
      <c r="BH49" s="117">
        <v>0</v>
      </c>
      <c r="BI49" s="117">
        <v>0</v>
      </c>
      <c r="BJ49" s="117">
        <v>0</v>
      </c>
      <c r="BK49" s="117">
        <v>0</v>
      </c>
      <c r="BL49" s="117">
        <v>0</v>
      </c>
      <c r="BM49" s="117">
        <v>0</v>
      </c>
      <c r="BN49" s="117">
        <v>0</v>
      </c>
      <c r="BO49" s="53">
        <v>0</v>
      </c>
      <c r="BP49" s="53">
        <v>0</v>
      </c>
      <c r="BQ49" s="53">
        <v>0</v>
      </c>
      <c r="BR49" s="53">
        <v>0</v>
      </c>
      <c r="BS49" s="53">
        <v>0</v>
      </c>
      <c r="BT49" s="53">
        <v>0</v>
      </c>
      <c r="BU49" s="53">
        <v>0</v>
      </c>
      <c r="BV49" s="53">
        <v>0</v>
      </c>
      <c r="BW49" s="53">
        <v>0</v>
      </c>
      <c r="BX49" s="53">
        <v>0</v>
      </c>
      <c r="BY49" s="53">
        <v>0</v>
      </c>
      <c r="BZ49" s="58">
        <v>0</v>
      </c>
      <c r="CA49" s="117">
        <v>0</v>
      </c>
      <c r="CB49" s="117">
        <v>0</v>
      </c>
      <c r="CC49" s="117">
        <v>0</v>
      </c>
      <c r="CD49" s="117">
        <v>0</v>
      </c>
      <c r="CE49" s="117">
        <v>0</v>
      </c>
      <c r="CF49" s="117">
        <v>0</v>
      </c>
      <c r="CG49" s="117">
        <v>0</v>
      </c>
      <c r="CH49" s="117">
        <v>0</v>
      </c>
      <c r="CI49" s="117">
        <v>0</v>
      </c>
      <c r="CJ49" s="117">
        <v>0</v>
      </c>
      <c r="CK49" s="117">
        <v>0</v>
      </c>
      <c r="CL49" s="117">
        <v>0</v>
      </c>
      <c r="CM49" s="117">
        <v>0</v>
      </c>
      <c r="CN49" s="117">
        <v>0</v>
      </c>
      <c r="CO49" s="117">
        <v>0</v>
      </c>
      <c r="CP49" s="117">
        <v>0</v>
      </c>
      <c r="CQ49" s="117">
        <v>0</v>
      </c>
      <c r="CR49" s="117">
        <v>0</v>
      </c>
      <c r="CS49" s="117">
        <v>0</v>
      </c>
      <c r="CT49" s="117">
        <v>0</v>
      </c>
      <c r="CU49" s="117">
        <v>0</v>
      </c>
      <c r="CV49" s="117">
        <v>0</v>
      </c>
      <c r="CW49" s="117">
        <v>0</v>
      </c>
      <c r="CX49" s="117">
        <v>0</v>
      </c>
      <c r="CY49" s="117">
        <v>0</v>
      </c>
      <c r="CZ49" s="117">
        <v>0</v>
      </c>
      <c r="DA49" s="117">
        <v>0</v>
      </c>
    </row>
    <row r="50" spans="1:105" ht="20" customHeight="1">
      <c r="A50" s="121" t="s">
        <v>696</v>
      </c>
      <c r="B50" s="59">
        <v>0</v>
      </c>
      <c r="C50" s="53">
        <v>0</v>
      </c>
      <c r="D50" s="53">
        <v>0</v>
      </c>
      <c r="E50" s="53">
        <v>0</v>
      </c>
      <c r="F50" s="53">
        <v>0</v>
      </c>
      <c r="G50" s="53">
        <v>0</v>
      </c>
      <c r="H50" s="53">
        <v>0</v>
      </c>
      <c r="I50" s="53">
        <v>0</v>
      </c>
      <c r="J50" s="53">
        <v>0</v>
      </c>
      <c r="K50" s="53">
        <v>0</v>
      </c>
      <c r="L50" s="53">
        <v>0</v>
      </c>
      <c r="M50" s="53">
        <v>0</v>
      </c>
      <c r="N50" s="53">
        <v>0</v>
      </c>
      <c r="O50" s="53">
        <v>0</v>
      </c>
      <c r="P50" s="53">
        <v>0</v>
      </c>
      <c r="Q50" s="53">
        <v>0</v>
      </c>
      <c r="R50" s="53">
        <v>0</v>
      </c>
      <c r="S50" s="53">
        <v>0</v>
      </c>
      <c r="T50" s="53">
        <v>0</v>
      </c>
      <c r="U50" s="53">
        <v>0</v>
      </c>
      <c r="V50" s="53">
        <v>0</v>
      </c>
      <c r="W50" s="53">
        <v>0</v>
      </c>
      <c r="X50" s="53">
        <v>0</v>
      </c>
      <c r="Y50" s="53">
        <v>0</v>
      </c>
      <c r="Z50" s="53">
        <v>0</v>
      </c>
      <c r="AA50" s="53">
        <v>0</v>
      </c>
      <c r="AB50" s="53">
        <v>0</v>
      </c>
      <c r="AC50" s="53">
        <v>0</v>
      </c>
      <c r="AD50" s="53">
        <v>0</v>
      </c>
      <c r="AE50" s="53">
        <v>0</v>
      </c>
      <c r="AF50" s="53">
        <v>0</v>
      </c>
      <c r="AG50" s="53">
        <v>0</v>
      </c>
      <c r="AH50" s="53">
        <v>0</v>
      </c>
      <c r="AI50" s="53">
        <v>0</v>
      </c>
      <c r="AJ50" s="53">
        <v>0</v>
      </c>
      <c r="AK50" s="53">
        <v>0</v>
      </c>
      <c r="AL50" s="53">
        <v>0</v>
      </c>
      <c r="AM50" s="53">
        <v>0</v>
      </c>
      <c r="AN50" s="53">
        <v>0</v>
      </c>
      <c r="AO50" s="53">
        <v>0</v>
      </c>
      <c r="AP50" s="53">
        <v>0</v>
      </c>
      <c r="AQ50" s="53">
        <v>0</v>
      </c>
      <c r="AR50" s="117">
        <v>0</v>
      </c>
      <c r="AS50" s="117">
        <v>0</v>
      </c>
      <c r="AT50" s="117">
        <v>0</v>
      </c>
      <c r="AU50" s="117">
        <v>0</v>
      </c>
      <c r="AV50" s="118">
        <v>1</v>
      </c>
      <c r="AW50" s="118">
        <v>1</v>
      </c>
      <c r="AX50" s="52">
        <v>-1</v>
      </c>
      <c r="AY50" s="117">
        <v>0</v>
      </c>
      <c r="AZ50" s="117">
        <v>0</v>
      </c>
      <c r="BA50" s="117">
        <v>0</v>
      </c>
      <c r="BB50" s="117">
        <v>0</v>
      </c>
      <c r="BC50" s="117">
        <v>0</v>
      </c>
      <c r="BD50" s="117">
        <v>0</v>
      </c>
      <c r="BE50" s="117">
        <v>0</v>
      </c>
      <c r="BF50" s="117">
        <v>0</v>
      </c>
      <c r="BG50" s="117">
        <v>0</v>
      </c>
      <c r="BH50" s="117">
        <v>0</v>
      </c>
      <c r="BI50" s="117">
        <v>0</v>
      </c>
      <c r="BJ50" s="117">
        <v>0</v>
      </c>
      <c r="BK50" s="117">
        <v>0</v>
      </c>
      <c r="BL50" s="117">
        <v>0</v>
      </c>
      <c r="BM50" s="117">
        <v>0</v>
      </c>
      <c r="BN50" s="117">
        <v>0</v>
      </c>
      <c r="BO50" s="53">
        <v>0</v>
      </c>
      <c r="BP50" s="53">
        <v>0</v>
      </c>
      <c r="BQ50" s="53">
        <v>0</v>
      </c>
      <c r="BR50" s="53">
        <v>0</v>
      </c>
      <c r="BS50" s="53">
        <v>0</v>
      </c>
      <c r="BT50" s="53">
        <v>0</v>
      </c>
      <c r="BU50" s="53">
        <v>0</v>
      </c>
      <c r="BV50" s="53">
        <v>0</v>
      </c>
      <c r="BW50" s="53">
        <v>0</v>
      </c>
      <c r="BX50" s="53">
        <v>0</v>
      </c>
      <c r="BY50" s="53">
        <v>0</v>
      </c>
      <c r="BZ50" s="58">
        <v>0</v>
      </c>
      <c r="CA50" s="117">
        <v>0</v>
      </c>
      <c r="CB50" s="117">
        <v>0</v>
      </c>
      <c r="CC50" s="117">
        <v>0</v>
      </c>
      <c r="CD50" s="117">
        <v>0</v>
      </c>
      <c r="CE50" s="117">
        <v>0</v>
      </c>
      <c r="CF50" s="117">
        <v>0</v>
      </c>
      <c r="CG50" s="117">
        <v>0</v>
      </c>
      <c r="CH50" s="117">
        <v>0</v>
      </c>
      <c r="CI50" s="117">
        <v>0</v>
      </c>
      <c r="CJ50" s="117">
        <v>0</v>
      </c>
      <c r="CK50" s="117">
        <v>0</v>
      </c>
      <c r="CL50" s="117">
        <v>0</v>
      </c>
      <c r="CM50" s="117">
        <v>0</v>
      </c>
      <c r="CN50" s="117">
        <v>0</v>
      </c>
      <c r="CO50" s="117">
        <v>0</v>
      </c>
      <c r="CP50" s="117">
        <v>0</v>
      </c>
      <c r="CQ50" s="117">
        <v>0</v>
      </c>
      <c r="CR50" s="117">
        <v>0</v>
      </c>
      <c r="CS50" s="117">
        <v>0</v>
      </c>
      <c r="CT50" s="117">
        <v>0</v>
      </c>
      <c r="CU50" s="117">
        <v>0</v>
      </c>
      <c r="CV50" s="117">
        <v>0</v>
      </c>
      <c r="CW50" s="117">
        <v>0</v>
      </c>
      <c r="CX50" s="117">
        <v>0</v>
      </c>
      <c r="CY50" s="117">
        <v>0</v>
      </c>
      <c r="CZ50" s="117">
        <v>0</v>
      </c>
      <c r="DA50" s="117">
        <v>0</v>
      </c>
    </row>
    <row r="51" spans="1:105" ht="20" customHeight="1">
      <c r="A51" s="121" t="s">
        <v>764</v>
      </c>
      <c r="B51" s="59">
        <v>0</v>
      </c>
      <c r="C51" s="53">
        <v>0</v>
      </c>
      <c r="D51" s="53">
        <v>0</v>
      </c>
      <c r="E51" s="53">
        <v>0</v>
      </c>
      <c r="F51" s="53">
        <v>0</v>
      </c>
      <c r="G51" s="53">
        <v>0</v>
      </c>
      <c r="H51" s="53">
        <v>0</v>
      </c>
      <c r="I51" s="53">
        <v>0</v>
      </c>
      <c r="J51" s="53">
        <v>0</v>
      </c>
      <c r="K51" s="53">
        <v>0</v>
      </c>
      <c r="L51" s="53">
        <v>0</v>
      </c>
      <c r="M51" s="53">
        <v>0</v>
      </c>
      <c r="N51" s="53">
        <v>0</v>
      </c>
      <c r="O51" s="53">
        <v>0</v>
      </c>
      <c r="P51" s="53">
        <v>0</v>
      </c>
      <c r="Q51" s="53">
        <v>0</v>
      </c>
      <c r="R51" s="53">
        <v>0</v>
      </c>
      <c r="S51" s="53">
        <v>0</v>
      </c>
      <c r="T51" s="53">
        <v>0</v>
      </c>
      <c r="U51" s="53">
        <v>0</v>
      </c>
      <c r="V51" s="53">
        <v>0</v>
      </c>
      <c r="W51" s="53">
        <v>0</v>
      </c>
      <c r="X51" s="53">
        <v>0</v>
      </c>
      <c r="Y51" s="53">
        <v>0</v>
      </c>
      <c r="Z51" s="53">
        <v>0</v>
      </c>
      <c r="AA51" s="53">
        <v>0</v>
      </c>
      <c r="AB51" s="53">
        <v>0</v>
      </c>
      <c r="AC51" s="53">
        <v>0</v>
      </c>
      <c r="AD51" s="53">
        <v>0</v>
      </c>
      <c r="AE51" s="53">
        <v>0</v>
      </c>
      <c r="AF51" s="53">
        <v>0</v>
      </c>
      <c r="AG51" s="53">
        <v>0</v>
      </c>
      <c r="AH51" s="53">
        <v>0</v>
      </c>
      <c r="AI51" s="53">
        <v>0</v>
      </c>
      <c r="AJ51" s="53">
        <v>0</v>
      </c>
      <c r="AK51" s="53">
        <v>0</v>
      </c>
      <c r="AL51" s="53">
        <v>0</v>
      </c>
      <c r="AM51" s="53">
        <v>0</v>
      </c>
      <c r="AN51" s="53">
        <v>0</v>
      </c>
      <c r="AO51" s="53">
        <v>0</v>
      </c>
      <c r="AP51" s="53">
        <v>0</v>
      </c>
      <c r="AQ51" s="53">
        <v>0</v>
      </c>
      <c r="AR51" s="117">
        <v>0</v>
      </c>
      <c r="AS51" s="117">
        <v>0</v>
      </c>
      <c r="AT51" s="117">
        <v>0</v>
      </c>
      <c r="AU51" s="117">
        <v>0</v>
      </c>
      <c r="AV51" s="117">
        <v>0</v>
      </c>
      <c r="AW51" s="117">
        <v>0</v>
      </c>
      <c r="AX51" s="117">
        <v>0</v>
      </c>
      <c r="AY51" s="52">
        <v>-1</v>
      </c>
      <c r="AZ51" s="118">
        <v>1</v>
      </c>
      <c r="BA51" s="117">
        <v>0</v>
      </c>
      <c r="BB51" s="117">
        <v>0</v>
      </c>
      <c r="BC51" s="117">
        <v>0</v>
      </c>
      <c r="BD51" s="117">
        <v>0</v>
      </c>
      <c r="BE51" s="117">
        <v>0</v>
      </c>
      <c r="BF51" s="117">
        <v>0</v>
      </c>
      <c r="BG51" s="117">
        <v>0</v>
      </c>
      <c r="BH51" s="117">
        <v>0</v>
      </c>
      <c r="BI51" s="117">
        <v>0</v>
      </c>
      <c r="BJ51" s="117">
        <v>0</v>
      </c>
      <c r="BK51" s="117">
        <v>0</v>
      </c>
      <c r="BL51" s="117">
        <v>0</v>
      </c>
      <c r="BM51" s="117">
        <v>0</v>
      </c>
      <c r="BN51" s="117">
        <v>0</v>
      </c>
      <c r="BO51" s="53">
        <v>0</v>
      </c>
      <c r="BP51" s="53">
        <v>0</v>
      </c>
      <c r="BQ51" s="53">
        <v>0</v>
      </c>
      <c r="BR51" s="53">
        <v>0</v>
      </c>
      <c r="BS51" s="53">
        <v>0</v>
      </c>
      <c r="BT51" s="53">
        <v>0</v>
      </c>
      <c r="BU51" s="53">
        <v>0</v>
      </c>
      <c r="BV51" s="53">
        <v>0</v>
      </c>
      <c r="BW51" s="53">
        <v>0</v>
      </c>
      <c r="BX51" s="53">
        <v>0</v>
      </c>
      <c r="BY51" s="53">
        <v>0</v>
      </c>
      <c r="BZ51" s="58">
        <v>0</v>
      </c>
      <c r="CA51" s="117">
        <v>0</v>
      </c>
      <c r="CB51" s="117">
        <v>0</v>
      </c>
      <c r="CC51" s="117">
        <v>0</v>
      </c>
      <c r="CD51" s="117">
        <v>0</v>
      </c>
      <c r="CE51" s="117">
        <v>0</v>
      </c>
      <c r="CF51" s="117">
        <v>0</v>
      </c>
      <c r="CG51" s="117">
        <v>0</v>
      </c>
      <c r="CH51" s="117">
        <v>0</v>
      </c>
      <c r="CI51" s="117">
        <v>0</v>
      </c>
      <c r="CJ51" s="117">
        <v>0</v>
      </c>
      <c r="CK51" s="117">
        <v>0</v>
      </c>
      <c r="CL51" s="117">
        <v>0</v>
      </c>
      <c r="CM51" s="117">
        <v>0</v>
      </c>
      <c r="CN51" s="117">
        <v>0</v>
      </c>
      <c r="CO51" s="117">
        <v>0</v>
      </c>
      <c r="CP51" s="117">
        <v>0</v>
      </c>
      <c r="CQ51" s="117">
        <v>0</v>
      </c>
      <c r="CR51" s="117">
        <v>0</v>
      </c>
      <c r="CS51" s="117">
        <v>0</v>
      </c>
      <c r="CT51" s="117">
        <v>0</v>
      </c>
      <c r="CU51" s="117">
        <v>0</v>
      </c>
      <c r="CV51" s="117">
        <v>0</v>
      </c>
      <c r="CW51" s="117">
        <v>0</v>
      </c>
      <c r="CX51" s="117">
        <v>0</v>
      </c>
      <c r="CY51" s="117">
        <v>0</v>
      </c>
      <c r="CZ51" s="117">
        <v>0</v>
      </c>
      <c r="DA51" s="117">
        <v>0</v>
      </c>
    </row>
    <row r="52" spans="1:105" ht="20" customHeight="1">
      <c r="A52" s="121" t="s">
        <v>697</v>
      </c>
      <c r="B52" s="59">
        <v>0</v>
      </c>
      <c r="C52" s="53">
        <v>0</v>
      </c>
      <c r="D52" s="53">
        <v>0</v>
      </c>
      <c r="E52" s="53">
        <v>0</v>
      </c>
      <c r="F52" s="53">
        <v>0</v>
      </c>
      <c r="G52" s="53">
        <v>0</v>
      </c>
      <c r="H52" s="53">
        <v>0</v>
      </c>
      <c r="I52" s="53">
        <v>0</v>
      </c>
      <c r="J52" s="53">
        <v>0</v>
      </c>
      <c r="K52" s="53">
        <v>0</v>
      </c>
      <c r="L52" s="53">
        <v>0</v>
      </c>
      <c r="M52" s="53">
        <v>0</v>
      </c>
      <c r="N52" s="53">
        <v>0</v>
      </c>
      <c r="O52" s="53">
        <v>0</v>
      </c>
      <c r="P52" s="53">
        <v>0</v>
      </c>
      <c r="Q52" s="53">
        <v>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53">
        <v>0</v>
      </c>
      <c r="Y52" s="53">
        <v>0</v>
      </c>
      <c r="Z52" s="53">
        <v>0</v>
      </c>
      <c r="AA52" s="53">
        <v>0</v>
      </c>
      <c r="AB52" s="53">
        <v>0</v>
      </c>
      <c r="AC52" s="53">
        <v>0</v>
      </c>
      <c r="AD52" s="53">
        <v>0</v>
      </c>
      <c r="AE52" s="53">
        <v>0</v>
      </c>
      <c r="AF52" s="53">
        <v>0</v>
      </c>
      <c r="AG52" s="53">
        <v>0</v>
      </c>
      <c r="AH52" s="53">
        <v>0</v>
      </c>
      <c r="AI52" s="53">
        <v>0</v>
      </c>
      <c r="AJ52" s="53">
        <v>0</v>
      </c>
      <c r="AK52" s="53">
        <v>0</v>
      </c>
      <c r="AL52" s="53">
        <v>0</v>
      </c>
      <c r="AM52" s="53">
        <v>0</v>
      </c>
      <c r="AN52" s="53">
        <v>0</v>
      </c>
      <c r="AO52" s="53">
        <v>0</v>
      </c>
      <c r="AP52" s="53">
        <v>0</v>
      </c>
      <c r="AQ52" s="53">
        <v>0</v>
      </c>
      <c r="AR52" s="117">
        <v>0</v>
      </c>
      <c r="AS52" s="117">
        <v>0</v>
      </c>
      <c r="AT52" s="117">
        <v>0</v>
      </c>
      <c r="AU52" s="117">
        <v>0</v>
      </c>
      <c r="AV52" s="117">
        <v>0</v>
      </c>
      <c r="AW52" s="117">
        <v>0</v>
      </c>
      <c r="AX52" s="117">
        <v>0</v>
      </c>
      <c r="AY52" s="118">
        <v>1</v>
      </c>
      <c r="AZ52" s="52">
        <v>-1</v>
      </c>
      <c r="BA52" s="118">
        <v>1</v>
      </c>
      <c r="BB52" s="117">
        <v>0</v>
      </c>
      <c r="BC52" s="117">
        <v>0</v>
      </c>
      <c r="BD52" s="117">
        <v>0</v>
      </c>
      <c r="BE52" s="117">
        <v>0</v>
      </c>
      <c r="BF52" s="117">
        <v>0</v>
      </c>
      <c r="BG52" s="117">
        <v>0</v>
      </c>
      <c r="BH52" s="117">
        <v>0</v>
      </c>
      <c r="BI52" s="117">
        <v>0</v>
      </c>
      <c r="BJ52" s="117">
        <v>0</v>
      </c>
      <c r="BK52" s="117">
        <v>0</v>
      </c>
      <c r="BL52" s="117">
        <v>0</v>
      </c>
      <c r="BM52" s="117">
        <v>0</v>
      </c>
      <c r="BN52" s="117">
        <v>0</v>
      </c>
      <c r="BO52" s="53">
        <v>0</v>
      </c>
      <c r="BP52" s="53">
        <v>0</v>
      </c>
      <c r="BQ52" s="53">
        <v>0</v>
      </c>
      <c r="BR52" s="53">
        <v>0</v>
      </c>
      <c r="BS52" s="53">
        <v>0</v>
      </c>
      <c r="BT52" s="53">
        <v>0</v>
      </c>
      <c r="BU52" s="53">
        <v>0</v>
      </c>
      <c r="BV52" s="53">
        <v>0</v>
      </c>
      <c r="BW52" s="53">
        <v>0</v>
      </c>
      <c r="BX52" s="53">
        <v>0</v>
      </c>
      <c r="BY52" s="53">
        <v>0</v>
      </c>
      <c r="BZ52" s="58">
        <v>0</v>
      </c>
      <c r="CA52" s="117">
        <v>0</v>
      </c>
      <c r="CB52" s="117">
        <v>0</v>
      </c>
      <c r="CC52" s="117">
        <v>0</v>
      </c>
      <c r="CD52" s="117">
        <v>0</v>
      </c>
      <c r="CE52" s="117">
        <v>0</v>
      </c>
      <c r="CF52" s="117">
        <v>0</v>
      </c>
      <c r="CG52" s="117">
        <v>0</v>
      </c>
      <c r="CH52" s="117">
        <v>0</v>
      </c>
      <c r="CI52" s="117">
        <v>0</v>
      </c>
      <c r="CJ52" s="117">
        <v>0</v>
      </c>
      <c r="CK52" s="117">
        <v>0</v>
      </c>
      <c r="CL52" s="117">
        <v>0</v>
      </c>
      <c r="CM52" s="117">
        <v>0</v>
      </c>
      <c r="CN52" s="117">
        <v>0</v>
      </c>
      <c r="CO52" s="117">
        <v>0</v>
      </c>
      <c r="CP52" s="117">
        <v>0</v>
      </c>
      <c r="CQ52" s="117">
        <v>0</v>
      </c>
      <c r="CR52" s="117">
        <v>0</v>
      </c>
      <c r="CS52" s="117">
        <v>0</v>
      </c>
      <c r="CT52" s="117">
        <v>0</v>
      </c>
      <c r="CU52" s="117">
        <v>0</v>
      </c>
      <c r="CV52" s="117">
        <v>0</v>
      </c>
      <c r="CW52" s="117">
        <v>0</v>
      </c>
      <c r="CX52" s="117">
        <v>0</v>
      </c>
      <c r="CY52" s="117">
        <v>0</v>
      </c>
      <c r="CZ52" s="117">
        <v>0</v>
      </c>
      <c r="DA52" s="117">
        <v>0</v>
      </c>
    </row>
    <row r="53" spans="1:105" ht="20" customHeight="1">
      <c r="A53" s="121" t="s">
        <v>698</v>
      </c>
      <c r="B53" s="59">
        <v>0</v>
      </c>
      <c r="C53" s="53">
        <v>0</v>
      </c>
      <c r="D53" s="53">
        <v>0</v>
      </c>
      <c r="E53" s="53">
        <v>0</v>
      </c>
      <c r="F53" s="53">
        <v>0</v>
      </c>
      <c r="G53" s="53">
        <v>0</v>
      </c>
      <c r="H53" s="53">
        <v>0</v>
      </c>
      <c r="I53" s="53">
        <v>0</v>
      </c>
      <c r="J53" s="53">
        <v>0</v>
      </c>
      <c r="K53" s="53">
        <v>0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0</v>
      </c>
      <c r="R53" s="53">
        <v>0</v>
      </c>
      <c r="S53" s="53">
        <v>0</v>
      </c>
      <c r="T53" s="53">
        <v>0</v>
      </c>
      <c r="U53" s="53">
        <v>0</v>
      </c>
      <c r="V53" s="53">
        <v>0</v>
      </c>
      <c r="W53" s="53">
        <v>0</v>
      </c>
      <c r="X53" s="53">
        <v>0</v>
      </c>
      <c r="Y53" s="53">
        <v>0</v>
      </c>
      <c r="Z53" s="53">
        <v>0</v>
      </c>
      <c r="AA53" s="53">
        <v>0</v>
      </c>
      <c r="AB53" s="53">
        <v>0</v>
      </c>
      <c r="AC53" s="53">
        <v>0</v>
      </c>
      <c r="AD53" s="53">
        <v>0</v>
      </c>
      <c r="AE53" s="53">
        <v>0</v>
      </c>
      <c r="AF53" s="53">
        <v>0</v>
      </c>
      <c r="AG53" s="53">
        <v>0</v>
      </c>
      <c r="AH53" s="53">
        <v>0</v>
      </c>
      <c r="AI53" s="53">
        <v>0</v>
      </c>
      <c r="AJ53" s="53">
        <v>0</v>
      </c>
      <c r="AK53" s="53">
        <v>0</v>
      </c>
      <c r="AL53" s="53">
        <v>0</v>
      </c>
      <c r="AM53" s="53">
        <v>0</v>
      </c>
      <c r="AN53" s="53">
        <v>0</v>
      </c>
      <c r="AO53" s="53">
        <v>0</v>
      </c>
      <c r="AP53" s="53">
        <v>0</v>
      </c>
      <c r="AQ53" s="53">
        <v>0</v>
      </c>
      <c r="AR53" s="117">
        <v>0</v>
      </c>
      <c r="AS53" s="117">
        <v>0</v>
      </c>
      <c r="AT53" s="117">
        <v>0</v>
      </c>
      <c r="AU53" s="117">
        <v>0</v>
      </c>
      <c r="AV53" s="117">
        <v>0</v>
      </c>
      <c r="AW53" s="117">
        <v>0</v>
      </c>
      <c r="AX53" s="117">
        <v>0</v>
      </c>
      <c r="AY53" s="117">
        <v>0</v>
      </c>
      <c r="AZ53" s="118">
        <v>1</v>
      </c>
      <c r="BA53" s="52">
        <v>-1</v>
      </c>
      <c r="BB53" s="117">
        <v>0</v>
      </c>
      <c r="BC53" s="117">
        <v>0</v>
      </c>
      <c r="BD53" s="117">
        <v>0</v>
      </c>
      <c r="BE53" s="117">
        <v>0</v>
      </c>
      <c r="BF53" s="117">
        <v>0</v>
      </c>
      <c r="BG53" s="117">
        <v>0</v>
      </c>
      <c r="BH53" s="117">
        <v>0</v>
      </c>
      <c r="BI53" s="117">
        <v>0</v>
      </c>
      <c r="BJ53" s="117">
        <v>0</v>
      </c>
      <c r="BK53" s="117">
        <v>0</v>
      </c>
      <c r="BL53" s="117">
        <v>0</v>
      </c>
      <c r="BM53" s="117">
        <v>0</v>
      </c>
      <c r="BN53" s="117">
        <v>0</v>
      </c>
      <c r="BO53" s="53">
        <v>0</v>
      </c>
      <c r="BP53" s="53">
        <v>0</v>
      </c>
      <c r="BQ53" s="53">
        <v>0</v>
      </c>
      <c r="BR53" s="53">
        <v>0</v>
      </c>
      <c r="BS53" s="53">
        <v>0</v>
      </c>
      <c r="BT53" s="53">
        <v>0</v>
      </c>
      <c r="BU53" s="53">
        <v>0</v>
      </c>
      <c r="BV53" s="53">
        <v>0</v>
      </c>
      <c r="BW53" s="53">
        <v>0</v>
      </c>
      <c r="BX53" s="53">
        <v>0</v>
      </c>
      <c r="BY53" s="53">
        <v>0</v>
      </c>
      <c r="BZ53" s="58">
        <v>0</v>
      </c>
      <c r="CA53" s="117">
        <v>0</v>
      </c>
      <c r="CB53" s="117">
        <v>0</v>
      </c>
      <c r="CC53" s="117">
        <v>0</v>
      </c>
      <c r="CD53" s="117">
        <v>0</v>
      </c>
      <c r="CE53" s="117">
        <v>0</v>
      </c>
      <c r="CF53" s="117">
        <v>0</v>
      </c>
      <c r="CG53" s="117">
        <v>0</v>
      </c>
      <c r="CH53" s="117">
        <v>0</v>
      </c>
      <c r="CI53" s="117">
        <v>0</v>
      </c>
      <c r="CJ53" s="117">
        <v>0</v>
      </c>
      <c r="CK53" s="117">
        <v>0</v>
      </c>
      <c r="CL53" s="117">
        <v>0</v>
      </c>
      <c r="CM53" s="117">
        <v>0</v>
      </c>
      <c r="CN53" s="117">
        <v>0</v>
      </c>
      <c r="CO53" s="117">
        <v>0</v>
      </c>
      <c r="CP53" s="117">
        <v>0</v>
      </c>
      <c r="CQ53" s="117">
        <v>0</v>
      </c>
      <c r="CR53" s="117">
        <v>0</v>
      </c>
      <c r="CS53" s="117">
        <v>0</v>
      </c>
      <c r="CT53" s="117">
        <v>0</v>
      </c>
      <c r="CU53" s="117">
        <v>0</v>
      </c>
      <c r="CV53" s="117">
        <v>0</v>
      </c>
      <c r="CW53" s="117">
        <v>0</v>
      </c>
      <c r="CX53" s="117">
        <v>0</v>
      </c>
      <c r="CY53" s="117">
        <v>0</v>
      </c>
      <c r="CZ53" s="117">
        <v>0</v>
      </c>
      <c r="DA53" s="117">
        <v>0</v>
      </c>
    </row>
    <row r="54" spans="1:105" ht="20" customHeight="1">
      <c r="A54" s="121" t="s">
        <v>767</v>
      </c>
      <c r="B54" s="59">
        <v>0</v>
      </c>
      <c r="C54" s="53">
        <v>0</v>
      </c>
      <c r="D54" s="53">
        <v>0</v>
      </c>
      <c r="E54" s="53">
        <v>0</v>
      </c>
      <c r="F54" s="53">
        <v>0</v>
      </c>
      <c r="G54" s="53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53">
        <v>0</v>
      </c>
      <c r="Y54" s="53">
        <v>0</v>
      </c>
      <c r="Z54" s="53">
        <v>0</v>
      </c>
      <c r="AA54" s="53">
        <v>0</v>
      </c>
      <c r="AB54" s="53">
        <v>0</v>
      </c>
      <c r="AC54" s="53">
        <v>0</v>
      </c>
      <c r="AD54" s="53">
        <v>0</v>
      </c>
      <c r="AE54" s="53">
        <v>0</v>
      </c>
      <c r="AF54" s="53">
        <v>0</v>
      </c>
      <c r="AG54" s="53">
        <v>0</v>
      </c>
      <c r="AH54" s="53">
        <v>0</v>
      </c>
      <c r="AI54" s="53">
        <v>0</v>
      </c>
      <c r="AJ54" s="53">
        <v>0</v>
      </c>
      <c r="AK54" s="53">
        <v>0</v>
      </c>
      <c r="AL54" s="53">
        <v>0</v>
      </c>
      <c r="AM54" s="53">
        <v>0</v>
      </c>
      <c r="AN54" s="53">
        <v>0</v>
      </c>
      <c r="AO54" s="53">
        <v>0</v>
      </c>
      <c r="AP54" s="53">
        <v>0</v>
      </c>
      <c r="AQ54" s="53">
        <v>0</v>
      </c>
      <c r="AR54" s="117">
        <v>0</v>
      </c>
      <c r="AS54" s="117">
        <v>0</v>
      </c>
      <c r="AT54" s="117">
        <v>0</v>
      </c>
      <c r="AU54" s="117">
        <v>0</v>
      </c>
      <c r="AV54" s="117">
        <v>0</v>
      </c>
      <c r="AW54" s="117">
        <v>0</v>
      </c>
      <c r="AX54" s="117">
        <v>0</v>
      </c>
      <c r="AY54" s="117">
        <v>0</v>
      </c>
      <c r="AZ54" s="117">
        <v>0</v>
      </c>
      <c r="BA54" s="117">
        <v>0</v>
      </c>
      <c r="BB54" s="52">
        <v>-1</v>
      </c>
      <c r="BC54" s="117">
        <v>0</v>
      </c>
      <c r="BD54" s="117">
        <v>0</v>
      </c>
      <c r="BE54" s="117">
        <v>0</v>
      </c>
      <c r="BF54" s="117">
        <v>0</v>
      </c>
      <c r="BG54" s="117">
        <v>0</v>
      </c>
      <c r="BH54" s="117">
        <v>0</v>
      </c>
      <c r="BI54" s="117">
        <v>0</v>
      </c>
      <c r="BJ54" s="117">
        <v>0</v>
      </c>
      <c r="BK54" s="117">
        <v>0</v>
      </c>
      <c r="BL54" s="117">
        <v>0</v>
      </c>
      <c r="BM54" s="117">
        <v>0</v>
      </c>
      <c r="BN54" s="117">
        <v>0</v>
      </c>
      <c r="BO54" s="53">
        <v>0</v>
      </c>
      <c r="BP54" s="53">
        <v>0</v>
      </c>
      <c r="BQ54" s="53">
        <v>0</v>
      </c>
      <c r="BR54" s="53">
        <v>0</v>
      </c>
      <c r="BS54" s="53">
        <v>0</v>
      </c>
      <c r="BT54" s="53">
        <v>0</v>
      </c>
      <c r="BU54" s="53">
        <v>0</v>
      </c>
      <c r="BV54" s="53">
        <v>0</v>
      </c>
      <c r="BW54" s="53">
        <v>0</v>
      </c>
      <c r="BX54" s="53">
        <v>0</v>
      </c>
      <c r="BY54" s="53">
        <v>0</v>
      </c>
      <c r="BZ54" s="58">
        <v>0</v>
      </c>
      <c r="CA54" s="117">
        <v>0</v>
      </c>
      <c r="CB54" s="117">
        <v>0</v>
      </c>
      <c r="CC54" s="117">
        <v>0</v>
      </c>
      <c r="CD54" s="117">
        <v>0</v>
      </c>
      <c r="CE54" s="117">
        <v>0</v>
      </c>
      <c r="CF54" s="117">
        <v>0</v>
      </c>
      <c r="CG54" s="117">
        <v>0</v>
      </c>
      <c r="CH54" s="117">
        <v>0</v>
      </c>
      <c r="CI54" s="117">
        <v>0</v>
      </c>
      <c r="CJ54" s="117">
        <v>0</v>
      </c>
      <c r="CK54" s="117">
        <v>0</v>
      </c>
      <c r="CL54" s="117">
        <v>0</v>
      </c>
      <c r="CM54" s="117">
        <v>0</v>
      </c>
      <c r="CN54" s="117">
        <v>0</v>
      </c>
      <c r="CO54" s="117">
        <v>0</v>
      </c>
      <c r="CP54" s="117">
        <v>0</v>
      </c>
      <c r="CQ54" s="117">
        <v>0</v>
      </c>
      <c r="CR54" s="117">
        <v>0</v>
      </c>
      <c r="CS54" s="117">
        <v>0</v>
      </c>
      <c r="CT54" s="117">
        <v>0</v>
      </c>
      <c r="CU54" s="117">
        <v>0</v>
      </c>
      <c r="CV54" s="117">
        <v>0</v>
      </c>
      <c r="CW54" s="117">
        <v>0</v>
      </c>
      <c r="CX54" s="117">
        <v>0</v>
      </c>
      <c r="CY54" s="117">
        <v>0</v>
      </c>
      <c r="CZ54" s="117">
        <v>0</v>
      </c>
      <c r="DA54" s="117">
        <v>0</v>
      </c>
    </row>
    <row r="55" spans="1:105" ht="20" customHeight="1">
      <c r="A55" s="121" t="s">
        <v>769</v>
      </c>
      <c r="B55" s="59">
        <v>0</v>
      </c>
      <c r="C55" s="53">
        <v>0</v>
      </c>
      <c r="D55" s="53">
        <v>0</v>
      </c>
      <c r="E55" s="53">
        <v>0</v>
      </c>
      <c r="F55" s="53">
        <v>0</v>
      </c>
      <c r="G55" s="53">
        <v>0</v>
      </c>
      <c r="H55" s="53">
        <v>0</v>
      </c>
      <c r="I55" s="53">
        <v>0</v>
      </c>
      <c r="J55" s="53">
        <v>0</v>
      </c>
      <c r="K55" s="53">
        <v>0</v>
      </c>
      <c r="L55" s="53">
        <v>0</v>
      </c>
      <c r="M55" s="53">
        <v>0</v>
      </c>
      <c r="N55" s="53">
        <v>0</v>
      </c>
      <c r="O55" s="53">
        <v>0</v>
      </c>
      <c r="P55" s="53">
        <v>0</v>
      </c>
      <c r="Q55" s="53">
        <v>0</v>
      </c>
      <c r="R55" s="53">
        <v>0</v>
      </c>
      <c r="S55" s="53">
        <v>0</v>
      </c>
      <c r="T55" s="53">
        <v>0</v>
      </c>
      <c r="U55" s="53">
        <v>0</v>
      </c>
      <c r="V55" s="53">
        <v>0</v>
      </c>
      <c r="W55" s="53">
        <v>0</v>
      </c>
      <c r="X55" s="53">
        <v>0</v>
      </c>
      <c r="Y55" s="53">
        <v>0</v>
      </c>
      <c r="Z55" s="53">
        <v>0</v>
      </c>
      <c r="AA55" s="53">
        <v>0</v>
      </c>
      <c r="AB55" s="53">
        <v>0</v>
      </c>
      <c r="AC55" s="53">
        <v>0</v>
      </c>
      <c r="AD55" s="53">
        <v>0</v>
      </c>
      <c r="AE55" s="53">
        <v>0</v>
      </c>
      <c r="AF55" s="53">
        <v>0</v>
      </c>
      <c r="AG55" s="53">
        <v>0</v>
      </c>
      <c r="AH55" s="53">
        <v>0</v>
      </c>
      <c r="AI55" s="53">
        <v>0</v>
      </c>
      <c r="AJ55" s="53">
        <v>0</v>
      </c>
      <c r="AK55" s="53">
        <v>0</v>
      </c>
      <c r="AL55" s="53">
        <v>0</v>
      </c>
      <c r="AM55" s="53">
        <v>0</v>
      </c>
      <c r="AN55" s="53">
        <v>0</v>
      </c>
      <c r="AO55" s="53">
        <v>0</v>
      </c>
      <c r="AP55" s="53">
        <v>0</v>
      </c>
      <c r="AQ55" s="53">
        <v>0</v>
      </c>
      <c r="AR55" s="117">
        <v>0</v>
      </c>
      <c r="AS55" s="117">
        <v>0</v>
      </c>
      <c r="AT55" s="117">
        <v>0</v>
      </c>
      <c r="AU55" s="117">
        <v>0</v>
      </c>
      <c r="AV55" s="117">
        <v>0</v>
      </c>
      <c r="AW55" s="117">
        <v>0</v>
      </c>
      <c r="AX55" s="117">
        <v>0</v>
      </c>
      <c r="AY55" s="117">
        <v>0</v>
      </c>
      <c r="AZ55" s="117">
        <v>0</v>
      </c>
      <c r="BA55" s="117">
        <v>0</v>
      </c>
      <c r="BB55" s="117">
        <v>0</v>
      </c>
      <c r="BC55" s="52">
        <v>-1</v>
      </c>
      <c r="BD55" s="118">
        <v>1</v>
      </c>
      <c r="BE55" s="117">
        <v>0</v>
      </c>
      <c r="BF55" s="117">
        <v>0</v>
      </c>
      <c r="BG55" s="117">
        <v>0</v>
      </c>
      <c r="BH55" s="117">
        <v>0</v>
      </c>
      <c r="BI55" s="117">
        <v>0</v>
      </c>
      <c r="BJ55" s="117">
        <v>0</v>
      </c>
      <c r="BK55" s="117">
        <v>0</v>
      </c>
      <c r="BL55" s="117">
        <v>0</v>
      </c>
      <c r="BM55" s="117">
        <v>0</v>
      </c>
      <c r="BN55" s="117">
        <v>0</v>
      </c>
      <c r="BO55" s="53">
        <v>0</v>
      </c>
      <c r="BP55" s="53">
        <v>0</v>
      </c>
      <c r="BQ55" s="53">
        <v>0</v>
      </c>
      <c r="BR55" s="53">
        <v>0</v>
      </c>
      <c r="BS55" s="53">
        <v>0</v>
      </c>
      <c r="BT55" s="53">
        <v>0</v>
      </c>
      <c r="BU55" s="53">
        <v>0</v>
      </c>
      <c r="BV55" s="53">
        <v>0</v>
      </c>
      <c r="BW55" s="53">
        <v>0</v>
      </c>
      <c r="BX55" s="53">
        <v>0</v>
      </c>
      <c r="BY55" s="53">
        <v>0</v>
      </c>
      <c r="BZ55" s="58">
        <v>0</v>
      </c>
      <c r="CA55" s="117">
        <v>0</v>
      </c>
      <c r="CB55" s="117">
        <v>0</v>
      </c>
      <c r="CC55" s="117">
        <v>0</v>
      </c>
      <c r="CD55" s="117">
        <v>0</v>
      </c>
      <c r="CE55" s="117">
        <v>0</v>
      </c>
      <c r="CF55" s="117">
        <v>0</v>
      </c>
      <c r="CG55" s="117">
        <v>0</v>
      </c>
      <c r="CH55" s="117">
        <v>0</v>
      </c>
      <c r="CI55" s="117">
        <v>0</v>
      </c>
      <c r="CJ55" s="117">
        <v>0</v>
      </c>
      <c r="CK55" s="117">
        <v>0</v>
      </c>
      <c r="CL55" s="117">
        <v>0</v>
      </c>
      <c r="CM55" s="117">
        <v>0</v>
      </c>
      <c r="CN55" s="117">
        <v>0</v>
      </c>
      <c r="CO55" s="117">
        <v>0</v>
      </c>
      <c r="CP55" s="117">
        <v>0</v>
      </c>
      <c r="CQ55" s="117">
        <v>0</v>
      </c>
      <c r="CR55" s="117">
        <v>0</v>
      </c>
      <c r="CS55" s="117">
        <v>0</v>
      </c>
      <c r="CT55" s="117">
        <v>0</v>
      </c>
      <c r="CU55" s="117">
        <v>0</v>
      </c>
      <c r="CV55" s="117">
        <v>0</v>
      </c>
      <c r="CW55" s="117">
        <v>0</v>
      </c>
      <c r="CX55" s="117">
        <v>0</v>
      </c>
      <c r="CY55" s="117">
        <v>0</v>
      </c>
      <c r="CZ55" s="117">
        <v>0</v>
      </c>
      <c r="DA55" s="117">
        <v>0</v>
      </c>
    </row>
    <row r="56" spans="1:105" ht="20" customHeight="1">
      <c r="A56" s="121" t="s">
        <v>771</v>
      </c>
      <c r="B56" s="59">
        <v>0</v>
      </c>
      <c r="C56" s="53">
        <v>0</v>
      </c>
      <c r="D56" s="53">
        <v>0</v>
      </c>
      <c r="E56" s="53">
        <v>0</v>
      </c>
      <c r="F56" s="53">
        <v>0</v>
      </c>
      <c r="G56" s="53">
        <v>0</v>
      </c>
      <c r="H56" s="53">
        <v>0</v>
      </c>
      <c r="I56" s="53">
        <v>0</v>
      </c>
      <c r="J56" s="53">
        <v>0</v>
      </c>
      <c r="K56" s="53">
        <v>0</v>
      </c>
      <c r="L56" s="53">
        <v>0</v>
      </c>
      <c r="M56" s="53">
        <v>0</v>
      </c>
      <c r="N56" s="53">
        <v>0</v>
      </c>
      <c r="O56" s="53">
        <v>0</v>
      </c>
      <c r="P56" s="53">
        <v>0</v>
      </c>
      <c r="Q56" s="53">
        <v>0</v>
      </c>
      <c r="R56" s="53">
        <v>0</v>
      </c>
      <c r="S56" s="53">
        <v>0</v>
      </c>
      <c r="T56" s="53">
        <v>0</v>
      </c>
      <c r="U56" s="53">
        <v>0</v>
      </c>
      <c r="V56" s="53">
        <v>0</v>
      </c>
      <c r="W56" s="53">
        <v>0</v>
      </c>
      <c r="X56" s="53">
        <v>0</v>
      </c>
      <c r="Y56" s="53">
        <v>0</v>
      </c>
      <c r="Z56" s="53">
        <v>0</v>
      </c>
      <c r="AA56" s="53">
        <v>0</v>
      </c>
      <c r="AB56" s="53">
        <v>0</v>
      </c>
      <c r="AC56" s="53">
        <v>0</v>
      </c>
      <c r="AD56" s="53">
        <v>0</v>
      </c>
      <c r="AE56" s="53">
        <v>0</v>
      </c>
      <c r="AF56" s="53">
        <v>0</v>
      </c>
      <c r="AG56" s="53">
        <v>0</v>
      </c>
      <c r="AH56" s="53">
        <v>0</v>
      </c>
      <c r="AI56" s="53">
        <v>0</v>
      </c>
      <c r="AJ56" s="53">
        <v>0</v>
      </c>
      <c r="AK56" s="53">
        <v>0</v>
      </c>
      <c r="AL56" s="53">
        <v>0</v>
      </c>
      <c r="AM56" s="53">
        <v>0</v>
      </c>
      <c r="AN56" s="53">
        <v>0</v>
      </c>
      <c r="AO56" s="53">
        <v>0</v>
      </c>
      <c r="AP56" s="53">
        <v>0</v>
      </c>
      <c r="AQ56" s="53">
        <v>0</v>
      </c>
      <c r="AR56" s="117">
        <v>0</v>
      </c>
      <c r="AS56" s="117">
        <v>0</v>
      </c>
      <c r="AT56" s="117">
        <v>0</v>
      </c>
      <c r="AU56" s="117">
        <v>0</v>
      </c>
      <c r="AV56" s="117">
        <v>0</v>
      </c>
      <c r="AW56" s="117">
        <v>0</v>
      </c>
      <c r="AX56" s="117">
        <v>0</v>
      </c>
      <c r="AY56" s="117">
        <v>0</v>
      </c>
      <c r="AZ56" s="117">
        <v>0</v>
      </c>
      <c r="BA56" s="117">
        <v>0</v>
      </c>
      <c r="BB56" s="117">
        <v>0</v>
      </c>
      <c r="BC56" s="118">
        <v>1</v>
      </c>
      <c r="BD56" s="52">
        <v>-1</v>
      </c>
      <c r="BE56" s="118">
        <v>1</v>
      </c>
      <c r="BF56" s="118">
        <v>1</v>
      </c>
      <c r="BG56" s="117">
        <v>0</v>
      </c>
      <c r="BH56" s="117">
        <v>0</v>
      </c>
      <c r="BI56" s="117">
        <v>0</v>
      </c>
      <c r="BJ56" s="117">
        <v>0</v>
      </c>
      <c r="BK56" s="117">
        <v>0</v>
      </c>
      <c r="BL56" s="117">
        <v>0</v>
      </c>
      <c r="BM56" s="117">
        <v>0</v>
      </c>
      <c r="BN56" s="117">
        <v>0</v>
      </c>
      <c r="BO56" s="53">
        <v>0</v>
      </c>
      <c r="BP56" s="53">
        <v>0</v>
      </c>
      <c r="BQ56" s="53">
        <v>0</v>
      </c>
      <c r="BR56" s="53">
        <v>0</v>
      </c>
      <c r="BS56" s="53">
        <v>0</v>
      </c>
      <c r="BT56" s="53">
        <v>0</v>
      </c>
      <c r="BU56" s="53">
        <v>0</v>
      </c>
      <c r="BV56" s="53">
        <v>0</v>
      </c>
      <c r="BW56" s="53">
        <v>0</v>
      </c>
      <c r="BX56" s="53">
        <v>0</v>
      </c>
      <c r="BY56" s="53">
        <v>0</v>
      </c>
      <c r="BZ56" s="58">
        <v>0</v>
      </c>
      <c r="CA56" s="117">
        <v>0</v>
      </c>
      <c r="CB56" s="117">
        <v>0</v>
      </c>
      <c r="CC56" s="117">
        <v>0</v>
      </c>
      <c r="CD56" s="117">
        <v>0</v>
      </c>
      <c r="CE56" s="117">
        <v>0</v>
      </c>
      <c r="CF56" s="117">
        <v>0</v>
      </c>
      <c r="CG56" s="117">
        <v>0</v>
      </c>
      <c r="CH56" s="117">
        <v>0</v>
      </c>
      <c r="CI56" s="117">
        <v>0</v>
      </c>
      <c r="CJ56" s="117">
        <v>0</v>
      </c>
      <c r="CK56" s="117">
        <v>0</v>
      </c>
      <c r="CL56" s="117">
        <v>0</v>
      </c>
      <c r="CM56" s="117">
        <v>0</v>
      </c>
      <c r="CN56" s="117">
        <v>0</v>
      </c>
      <c r="CO56" s="117">
        <v>0</v>
      </c>
      <c r="CP56" s="117">
        <v>0</v>
      </c>
      <c r="CQ56" s="117">
        <v>0</v>
      </c>
      <c r="CR56" s="117">
        <v>0</v>
      </c>
      <c r="CS56" s="117">
        <v>0</v>
      </c>
      <c r="CT56" s="117">
        <v>0</v>
      </c>
      <c r="CU56" s="117">
        <v>0</v>
      </c>
      <c r="CV56" s="117">
        <v>0</v>
      </c>
      <c r="CW56" s="117">
        <v>0</v>
      </c>
      <c r="CX56" s="117">
        <v>0</v>
      </c>
      <c r="CY56" s="117">
        <v>0</v>
      </c>
      <c r="CZ56" s="117">
        <v>0</v>
      </c>
      <c r="DA56" s="117">
        <v>0</v>
      </c>
    </row>
    <row r="57" spans="1:105" ht="20" customHeight="1">
      <c r="A57" s="121" t="s">
        <v>699</v>
      </c>
      <c r="B57" s="59">
        <v>0</v>
      </c>
      <c r="C57" s="53">
        <v>0</v>
      </c>
      <c r="D57" s="53">
        <v>0</v>
      </c>
      <c r="E57" s="53">
        <v>0</v>
      </c>
      <c r="F57" s="53">
        <v>0</v>
      </c>
      <c r="G57" s="53">
        <v>0</v>
      </c>
      <c r="H57" s="53">
        <v>0</v>
      </c>
      <c r="I57" s="53">
        <v>0</v>
      </c>
      <c r="J57" s="53">
        <v>0</v>
      </c>
      <c r="K57" s="53">
        <v>0</v>
      </c>
      <c r="L57" s="53">
        <v>0</v>
      </c>
      <c r="M57" s="53">
        <v>0</v>
      </c>
      <c r="N57" s="53">
        <v>0</v>
      </c>
      <c r="O57" s="53">
        <v>0</v>
      </c>
      <c r="P57" s="53">
        <v>0</v>
      </c>
      <c r="Q57" s="53">
        <v>0</v>
      </c>
      <c r="R57" s="53">
        <v>0</v>
      </c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53">
        <v>0</v>
      </c>
      <c r="Y57" s="53">
        <v>0</v>
      </c>
      <c r="Z57" s="53">
        <v>0</v>
      </c>
      <c r="AA57" s="53">
        <v>0</v>
      </c>
      <c r="AB57" s="53">
        <v>0</v>
      </c>
      <c r="AC57" s="53">
        <v>0</v>
      </c>
      <c r="AD57" s="53">
        <v>0</v>
      </c>
      <c r="AE57" s="53">
        <v>0</v>
      </c>
      <c r="AF57" s="53">
        <v>0</v>
      </c>
      <c r="AG57" s="53">
        <v>0</v>
      </c>
      <c r="AH57" s="53">
        <v>0</v>
      </c>
      <c r="AI57" s="53">
        <v>0</v>
      </c>
      <c r="AJ57" s="53">
        <v>0</v>
      </c>
      <c r="AK57" s="53">
        <v>0</v>
      </c>
      <c r="AL57" s="53">
        <v>0</v>
      </c>
      <c r="AM57" s="53">
        <v>0</v>
      </c>
      <c r="AN57" s="53">
        <v>0</v>
      </c>
      <c r="AO57" s="53">
        <v>0</v>
      </c>
      <c r="AP57" s="53">
        <v>0</v>
      </c>
      <c r="AQ57" s="53">
        <v>0</v>
      </c>
      <c r="AR57" s="117">
        <v>0</v>
      </c>
      <c r="AS57" s="117">
        <v>0</v>
      </c>
      <c r="AT57" s="117">
        <v>0</v>
      </c>
      <c r="AU57" s="117">
        <v>0</v>
      </c>
      <c r="AV57" s="117">
        <v>0</v>
      </c>
      <c r="AW57" s="117">
        <v>0</v>
      </c>
      <c r="AX57" s="117">
        <v>0</v>
      </c>
      <c r="AY57" s="117">
        <v>0</v>
      </c>
      <c r="AZ57" s="117">
        <v>0</v>
      </c>
      <c r="BA57" s="117">
        <v>0</v>
      </c>
      <c r="BB57" s="117">
        <v>0</v>
      </c>
      <c r="BC57" s="117">
        <v>0</v>
      </c>
      <c r="BD57" s="118">
        <v>1</v>
      </c>
      <c r="BE57" s="52">
        <v>-1</v>
      </c>
      <c r="BF57" s="118">
        <v>1</v>
      </c>
      <c r="BG57" s="117">
        <v>0</v>
      </c>
      <c r="BH57" s="117">
        <v>0</v>
      </c>
      <c r="BI57" s="117">
        <v>0</v>
      </c>
      <c r="BJ57" s="117">
        <v>0</v>
      </c>
      <c r="BK57" s="117">
        <v>0</v>
      </c>
      <c r="BL57" s="117">
        <v>0</v>
      </c>
      <c r="BM57" s="117">
        <v>0</v>
      </c>
      <c r="BN57" s="117">
        <v>0</v>
      </c>
      <c r="BO57" s="53">
        <v>0</v>
      </c>
      <c r="BP57" s="53">
        <v>0</v>
      </c>
      <c r="BQ57" s="53">
        <v>0</v>
      </c>
      <c r="BR57" s="53">
        <v>0</v>
      </c>
      <c r="BS57" s="53">
        <v>0</v>
      </c>
      <c r="BT57" s="53">
        <v>0</v>
      </c>
      <c r="BU57" s="53">
        <v>0</v>
      </c>
      <c r="BV57" s="53">
        <v>0</v>
      </c>
      <c r="BW57" s="53">
        <v>0</v>
      </c>
      <c r="BX57" s="53">
        <v>0</v>
      </c>
      <c r="BY57" s="53">
        <v>0</v>
      </c>
      <c r="BZ57" s="58">
        <v>0</v>
      </c>
      <c r="CA57" s="117">
        <v>0</v>
      </c>
      <c r="CB57" s="117">
        <v>0</v>
      </c>
      <c r="CC57" s="117">
        <v>0</v>
      </c>
      <c r="CD57" s="117">
        <v>0</v>
      </c>
      <c r="CE57" s="117">
        <v>0</v>
      </c>
      <c r="CF57" s="117">
        <v>0</v>
      </c>
      <c r="CG57" s="117">
        <v>0</v>
      </c>
      <c r="CH57" s="117">
        <v>0</v>
      </c>
      <c r="CI57" s="117">
        <v>0</v>
      </c>
      <c r="CJ57" s="117">
        <v>0</v>
      </c>
      <c r="CK57" s="117">
        <v>0</v>
      </c>
      <c r="CL57" s="117">
        <v>0</v>
      </c>
      <c r="CM57" s="117">
        <v>0</v>
      </c>
      <c r="CN57" s="117">
        <v>0</v>
      </c>
      <c r="CO57" s="117">
        <v>0</v>
      </c>
      <c r="CP57" s="117">
        <v>0</v>
      </c>
      <c r="CQ57" s="117">
        <v>0</v>
      </c>
      <c r="CR57" s="117">
        <v>0</v>
      </c>
      <c r="CS57" s="117">
        <v>0</v>
      </c>
      <c r="CT57" s="117">
        <v>0</v>
      </c>
      <c r="CU57" s="117">
        <v>0</v>
      </c>
      <c r="CV57" s="117">
        <v>0</v>
      </c>
      <c r="CW57" s="117">
        <v>0</v>
      </c>
      <c r="CX57" s="117">
        <v>0</v>
      </c>
      <c r="CY57" s="117">
        <v>0</v>
      </c>
      <c r="CZ57" s="117">
        <v>0</v>
      </c>
      <c r="DA57" s="117">
        <v>0</v>
      </c>
    </row>
    <row r="58" spans="1:105" ht="20" customHeight="1">
      <c r="A58" s="121" t="s">
        <v>700</v>
      </c>
      <c r="B58" s="59">
        <v>0</v>
      </c>
      <c r="C58" s="53">
        <v>0</v>
      </c>
      <c r="D58" s="53">
        <v>0</v>
      </c>
      <c r="E58" s="53">
        <v>0</v>
      </c>
      <c r="F58" s="53">
        <v>0</v>
      </c>
      <c r="G58" s="53">
        <v>0</v>
      </c>
      <c r="H58" s="53">
        <v>0</v>
      </c>
      <c r="I58" s="53">
        <v>0</v>
      </c>
      <c r="J58" s="53">
        <v>0</v>
      </c>
      <c r="K58" s="53">
        <v>0</v>
      </c>
      <c r="L58" s="53">
        <v>0</v>
      </c>
      <c r="M58" s="53">
        <v>0</v>
      </c>
      <c r="N58" s="53">
        <v>0</v>
      </c>
      <c r="O58" s="53">
        <v>0</v>
      </c>
      <c r="P58" s="53">
        <v>0</v>
      </c>
      <c r="Q58" s="53">
        <v>0</v>
      </c>
      <c r="R58" s="53">
        <v>0</v>
      </c>
      <c r="S58" s="53">
        <v>0</v>
      </c>
      <c r="T58" s="53">
        <v>0</v>
      </c>
      <c r="U58" s="53">
        <v>0</v>
      </c>
      <c r="V58" s="53">
        <v>0</v>
      </c>
      <c r="W58" s="53">
        <v>0</v>
      </c>
      <c r="X58" s="53">
        <v>0</v>
      </c>
      <c r="Y58" s="53">
        <v>0</v>
      </c>
      <c r="Z58" s="53">
        <v>0</v>
      </c>
      <c r="AA58" s="53">
        <v>0</v>
      </c>
      <c r="AB58" s="53">
        <v>0</v>
      </c>
      <c r="AC58" s="53">
        <v>0</v>
      </c>
      <c r="AD58" s="53">
        <v>0</v>
      </c>
      <c r="AE58" s="53">
        <v>0</v>
      </c>
      <c r="AF58" s="53">
        <v>0</v>
      </c>
      <c r="AG58" s="53">
        <v>0</v>
      </c>
      <c r="AH58" s="53">
        <v>0</v>
      </c>
      <c r="AI58" s="53">
        <v>0</v>
      </c>
      <c r="AJ58" s="53">
        <v>0</v>
      </c>
      <c r="AK58" s="53">
        <v>0</v>
      </c>
      <c r="AL58" s="53">
        <v>0</v>
      </c>
      <c r="AM58" s="53">
        <v>0</v>
      </c>
      <c r="AN58" s="53">
        <v>0</v>
      </c>
      <c r="AO58" s="53">
        <v>0</v>
      </c>
      <c r="AP58" s="53">
        <v>0</v>
      </c>
      <c r="AQ58" s="53">
        <v>0</v>
      </c>
      <c r="AR58" s="117">
        <v>0</v>
      </c>
      <c r="AS58" s="117">
        <v>0</v>
      </c>
      <c r="AT58" s="117">
        <v>0</v>
      </c>
      <c r="AU58" s="117">
        <v>0</v>
      </c>
      <c r="AV58" s="117">
        <v>0</v>
      </c>
      <c r="AW58" s="117">
        <v>0</v>
      </c>
      <c r="AX58" s="117">
        <v>0</v>
      </c>
      <c r="AY58" s="117">
        <v>0</v>
      </c>
      <c r="AZ58" s="117">
        <v>0</v>
      </c>
      <c r="BA58" s="117">
        <v>0</v>
      </c>
      <c r="BB58" s="117">
        <v>0</v>
      </c>
      <c r="BC58" s="117">
        <v>0</v>
      </c>
      <c r="BD58" s="118">
        <v>1</v>
      </c>
      <c r="BE58" s="118">
        <v>1</v>
      </c>
      <c r="BF58" s="52">
        <v>-1</v>
      </c>
      <c r="BG58" s="117">
        <v>0</v>
      </c>
      <c r="BH58" s="117">
        <v>0</v>
      </c>
      <c r="BI58" s="117">
        <v>0</v>
      </c>
      <c r="BJ58" s="117">
        <v>0</v>
      </c>
      <c r="BK58" s="117">
        <v>0</v>
      </c>
      <c r="BL58" s="117">
        <v>0</v>
      </c>
      <c r="BM58" s="117">
        <v>0</v>
      </c>
      <c r="BN58" s="117">
        <v>0</v>
      </c>
      <c r="BO58" s="53">
        <v>0</v>
      </c>
      <c r="BP58" s="53">
        <v>0</v>
      </c>
      <c r="BQ58" s="53">
        <v>0</v>
      </c>
      <c r="BR58" s="53">
        <v>0</v>
      </c>
      <c r="BS58" s="53">
        <v>0</v>
      </c>
      <c r="BT58" s="53">
        <v>0</v>
      </c>
      <c r="BU58" s="53">
        <v>0</v>
      </c>
      <c r="BV58" s="53">
        <v>0</v>
      </c>
      <c r="BW58" s="53">
        <v>0</v>
      </c>
      <c r="BX58" s="53">
        <v>0</v>
      </c>
      <c r="BY58" s="53">
        <v>0</v>
      </c>
      <c r="BZ58" s="58">
        <v>0</v>
      </c>
      <c r="CA58" s="117">
        <v>0</v>
      </c>
      <c r="CB58" s="117">
        <v>0</v>
      </c>
      <c r="CC58" s="117">
        <v>0</v>
      </c>
      <c r="CD58" s="117">
        <v>0</v>
      </c>
      <c r="CE58" s="117">
        <v>0</v>
      </c>
      <c r="CF58" s="117">
        <v>0</v>
      </c>
      <c r="CG58" s="117">
        <v>0</v>
      </c>
      <c r="CH58" s="117">
        <v>0</v>
      </c>
      <c r="CI58" s="117">
        <v>0</v>
      </c>
      <c r="CJ58" s="117">
        <v>0</v>
      </c>
      <c r="CK58" s="117">
        <v>0</v>
      </c>
      <c r="CL58" s="117">
        <v>0</v>
      </c>
      <c r="CM58" s="117">
        <v>0</v>
      </c>
      <c r="CN58" s="117">
        <v>0</v>
      </c>
      <c r="CO58" s="117">
        <v>0</v>
      </c>
      <c r="CP58" s="117">
        <v>0</v>
      </c>
      <c r="CQ58" s="117">
        <v>0</v>
      </c>
      <c r="CR58" s="117">
        <v>0</v>
      </c>
      <c r="CS58" s="117">
        <v>0</v>
      </c>
      <c r="CT58" s="117">
        <v>0</v>
      </c>
      <c r="CU58" s="117">
        <v>0</v>
      </c>
      <c r="CV58" s="117">
        <v>0</v>
      </c>
      <c r="CW58" s="117">
        <v>0</v>
      </c>
      <c r="CX58" s="117">
        <v>0</v>
      </c>
      <c r="CY58" s="117">
        <v>0</v>
      </c>
      <c r="CZ58" s="117">
        <v>0</v>
      </c>
      <c r="DA58" s="117">
        <v>0</v>
      </c>
    </row>
    <row r="59" spans="1:105" ht="20" customHeight="1">
      <c r="A59" s="121" t="s">
        <v>774</v>
      </c>
      <c r="B59" s="59">
        <v>0</v>
      </c>
      <c r="C59" s="53">
        <v>0</v>
      </c>
      <c r="D59" s="53">
        <v>0</v>
      </c>
      <c r="E59" s="53">
        <v>0</v>
      </c>
      <c r="F59" s="53">
        <v>0</v>
      </c>
      <c r="G59" s="53">
        <v>0</v>
      </c>
      <c r="H59" s="53">
        <v>0</v>
      </c>
      <c r="I59" s="53">
        <v>0</v>
      </c>
      <c r="J59" s="53">
        <v>0</v>
      </c>
      <c r="K59" s="53">
        <v>0</v>
      </c>
      <c r="L59" s="53">
        <v>0</v>
      </c>
      <c r="M59" s="53">
        <v>0</v>
      </c>
      <c r="N59" s="53">
        <v>0</v>
      </c>
      <c r="O59" s="53">
        <v>0</v>
      </c>
      <c r="P59" s="53">
        <v>0</v>
      </c>
      <c r="Q59" s="53">
        <v>0</v>
      </c>
      <c r="R59" s="53">
        <v>0</v>
      </c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53">
        <v>0</v>
      </c>
      <c r="Y59" s="53">
        <v>0</v>
      </c>
      <c r="Z59" s="53">
        <v>0</v>
      </c>
      <c r="AA59" s="53">
        <v>0</v>
      </c>
      <c r="AB59" s="53">
        <v>0</v>
      </c>
      <c r="AC59" s="53">
        <v>0</v>
      </c>
      <c r="AD59" s="53">
        <v>0</v>
      </c>
      <c r="AE59" s="53">
        <v>0</v>
      </c>
      <c r="AF59" s="53">
        <v>0</v>
      </c>
      <c r="AG59" s="53">
        <v>0</v>
      </c>
      <c r="AH59" s="53">
        <v>0</v>
      </c>
      <c r="AI59" s="53">
        <v>0</v>
      </c>
      <c r="AJ59" s="53">
        <v>0</v>
      </c>
      <c r="AK59" s="53">
        <v>0</v>
      </c>
      <c r="AL59" s="53">
        <v>0</v>
      </c>
      <c r="AM59" s="53">
        <v>0</v>
      </c>
      <c r="AN59" s="53">
        <v>0</v>
      </c>
      <c r="AO59" s="53">
        <v>0</v>
      </c>
      <c r="AP59" s="53">
        <v>0</v>
      </c>
      <c r="AQ59" s="53">
        <v>0</v>
      </c>
      <c r="AR59" s="117">
        <v>0</v>
      </c>
      <c r="AS59" s="117">
        <v>0</v>
      </c>
      <c r="AT59" s="117">
        <v>0</v>
      </c>
      <c r="AU59" s="117">
        <v>0</v>
      </c>
      <c r="AV59" s="117">
        <v>0</v>
      </c>
      <c r="AW59" s="117">
        <v>0</v>
      </c>
      <c r="AX59" s="117">
        <v>0</v>
      </c>
      <c r="AY59" s="117">
        <v>0</v>
      </c>
      <c r="AZ59" s="117">
        <v>0</v>
      </c>
      <c r="BA59" s="117">
        <v>0</v>
      </c>
      <c r="BB59" s="117">
        <v>0</v>
      </c>
      <c r="BC59" s="117">
        <v>0</v>
      </c>
      <c r="BD59" s="117">
        <v>0</v>
      </c>
      <c r="BE59" s="117">
        <v>0</v>
      </c>
      <c r="BF59" s="117">
        <v>0</v>
      </c>
      <c r="BG59" s="52">
        <v>-1</v>
      </c>
      <c r="BH59" s="118">
        <v>1</v>
      </c>
      <c r="BI59" s="118">
        <v>1</v>
      </c>
      <c r="BJ59" s="117">
        <v>0</v>
      </c>
      <c r="BK59" s="117">
        <v>0</v>
      </c>
      <c r="BL59" s="117">
        <v>0</v>
      </c>
      <c r="BM59" s="117">
        <v>0</v>
      </c>
      <c r="BN59" s="117">
        <v>0</v>
      </c>
      <c r="BO59" s="53">
        <v>0</v>
      </c>
      <c r="BP59" s="53">
        <v>0</v>
      </c>
      <c r="BQ59" s="53">
        <v>0</v>
      </c>
      <c r="BR59" s="53">
        <v>0</v>
      </c>
      <c r="BS59" s="53">
        <v>0</v>
      </c>
      <c r="BT59" s="53">
        <v>0</v>
      </c>
      <c r="BU59" s="53">
        <v>0</v>
      </c>
      <c r="BV59" s="53">
        <v>0</v>
      </c>
      <c r="BW59" s="53">
        <v>0</v>
      </c>
      <c r="BX59" s="53">
        <v>0</v>
      </c>
      <c r="BY59" s="53">
        <v>0</v>
      </c>
      <c r="BZ59" s="58">
        <v>0</v>
      </c>
      <c r="CA59" s="117">
        <v>0</v>
      </c>
      <c r="CB59" s="117">
        <v>0</v>
      </c>
      <c r="CC59" s="117">
        <v>0</v>
      </c>
      <c r="CD59" s="117">
        <v>0</v>
      </c>
      <c r="CE59" s="117">
        <v>0</v>
      </c>
      <c r="CF59" s="117">
        <v>0</v>
      </c>
      <c r="CG59" s="117">
        <v>0</v>
      </c>
      <c r="CH59" s="117">
        <v>0</v>
      </c>
      <c r="CI59" s="117">
        <v>0</v>
      </c>
      <c r="CJ59" s="117">
        <v>0</v>
      </c>
      <c r="CK59" s="117">
        <v>0</v>
      </c>
      <c r="CL59" s="117">
        <v>0</v>
      </c>
      <c r="CM59" s="117">
        <v>0</v>
      </c>
      <c r="CN59" s="117">
        <v>0</v>
      </c>
      <c r="CO59" s="117">
        <v>0</v>
      </c>
      <c r="CP59" s="117">
        <v>0</v>
      </c>
      <c r="CQ59" s="117">
        <v>0</v>
      </c>
      <c r="CR59" s="117">
        <v>0</v>
      </c>
      <c r="CS59" s="117">
        <v>0</v>
      </c>
      <c r="CT59" s="117">
        <v>0</v>
      </c>
      <c r="CU59" s="117">
        <v>0</v>
      </c>
      <c r="CV59" s="117">
        <v>0</v>
      </c>
      <c r="CW59" s="117">
        <v>0</v>
      </c>
      <c r="CX59" s="117">
        <v>0</v>
      </c>
      <c r="CY59" s="117">
        <v>0</v>
      </c>
      <c r="CZ59" s="117">
        <v>0</v>
      </c>
      <c r="DA59" s="117">
        <v>0</v>
      </c>
    </row>
    <row r="60" spans="1:105" ht="20" customHeight="1">
      <c r="A60" s="121" t="s">
        <v>701</v>
      </c>
      <c r="B60" s="59">
        <v>0</v>
      </c>
      <c r="C60" s="53">
        <v>0</v>
      </c>
      <c r="D60" s="53">
        <v>0</v>
      </c>
      <c r="E60" s="53">
        <v>0</v>
      </c>
      <c r="F60" s="53">
        <v>0</v>
      </c>
      <c r="G60" s="53">
        <v>0</v>
      </c>
      <c r="H60" s="53">
        <v>0</v>
      </c>
      <c r="I60" s="53">
        <v>0</v>
      </c>
      <c r="J60" s="53">
        <v>0</v>
      </c>
      <c r="K60" s="53">
        <v>0</v>
      </c>
      <c r="L60" s="53">
        <v>0</v>
      </c>
      <c r="M60" s="53">
        <v>0</v>
      </c>
      <c r="N60" s="53">
        <v>0</v>
      </c>
      <c r="O60" s="53">
        <v>0</v>
      </c>
      <c r="P60" s="53">
        <v>0</v>
      </c>
      <c r="Q60" s="53">
        <v>0</v>
      </c>
      <c r="R60" s="53">
        <v>0</v>
      </c>
      <c r="S60" s="53">
        <v>0</v>
      </c>
      <c r="T60" s="53">
        <v>0</v>
      </c>
      <c r="U60" s="53">
        <v>0</v>
      </c>
      <c r="V60" s="53">
        <v>0</v>
      </c>
      <c r="W60" s="53">
        <v>0</v>
      </c>
      <c r="X60" s="53">
        <v>0</v>
      </c>
      <c r="Y60" s="53">
        <v>0</v>
      </c>
      <c r="Z60" s="53">
        <v>0</v>
      </c>
      <c r="AA60" s="53">
        <v>0</v>
      </c>
      <c r="AB60" s="53">
        <v>0</v>
      </c>
      <c r="AC60" s="53">
        <v>0</v>
      </c>
      <c r="AD60" s="53">
        <v>0</v>
      </c>
      <c r="AE60" s="53">
        <v>0</v>
      </c>
      <c r="AF60" s="53">
        <v>0</v>
      </c>
      <c r="AG60" s="53">
        <v>0</v>
      </c>
      <c r="AH60" s="53">
        <v>0</v>
      </c>
      <c r="AI60" s="53">
        <v>0</v>
      </c>
      <c r="AJ60" s="53">
        <v>0</v>
      </c>
      <c r="AK60" s="53">
        <v>0</v>
      </c>
      <c r="AL60" s="53">
        <v>0</v>
      </c>
      <c r="AM60" s="53">
        <v>0</v>
      </c>
      <c r="AN60" s="53">
        <v>0</v>
      </c>
      <c r="AO60" s="53">
        <v>0</v>
      </c>
      <c r="AP60" s="53">
        <v>0</v>
      </c>
      <c r="AQ60" s="53">
        <v>0</v>
      </c>
      <c r="AR60" s="117">
        <v>0</v>
      </c>
      <c r="AS60" s="117">
        <v>0</v>
      </c>
      <c r="AT60" s="117">
        <v>0</v>
      </c>
      <c r="AU60" s="117">
        <v>0</v>
      </c>
      <c r="AV60" s="117">
        <v>0</v>
      </c>
      <c r="AW60" s="117">
        <v>0</v>
      </c>
      <c r="AX60" s="117">
        <v>0</v>
      </c>
      <c r="AY60" s="117">
        <v>0</v>
      </c>
      <c r="AZ60" s="117">
        <v>0</v>
      </c>
      <c r="BA60" s="117">
        <v>0</v>
      </c>
      <c r="BB60" s="117">
        <v>0</v>
      </c>
      <c r="BC60" s="117">
        <v>0</v>
      </c>
      <c r="BD60" s="117">
        <v>0</v>
      </c>
      <c r="BE60" s="117">
        <v>0</v>
      </c>
      <c r="BF60" s="117">
        <v>0</v>
      </c>
      <c r="BG60" s="118">
        <v>1</v>
      </c>
      <c r="BH60" s="52">
        <v>-1</v>
      </c>
      <c r="BI60" s="118">
        <v>1</v>
      </c>
      <c r="BJ60" s="117">
        <v>0</v>
      </c>
      <c r="BK60" s="117">
        <v>0</v>
      </c>
      <c r="BL60" s="117">
        <v>0</v>
      </c>
      <c r="BM60" s="117">
        <v>0</v>
      </c>
      <c r="BN60" s="117">
        <v>0</v>
      </c>
      <c r="BO60" s="53">
        <v>0</v>
      </c>
      <c r="BP60" s="53">
        <v>0</v>
      </c>
      <c r="BQ60" s="53">
        <v>0</v>
      </c>
      <c r="BR60" s="53">
        <v>0</v>
      </c>
      <c r="BS60" s="53">
        <v>0</v>
      </c>
      <c r="BT60" s="53">
        <v>0</v>
      </c>
      <c r="BU60" s="53">
        <v>0</v>
      </c>
      <c r="BV60" s="53">
        <v>0</v>
      </c>
      <c r="BW60" s="53">
        <v>0</v>
      </c>
      <c r="BX60" s="53">
        <v>0</v>
      </c>
      <c r="BY60" s="53">
        <v>0</v>
      </c>
      <c r="BZ60" s="58">
        <v>0</v>
      </c>
      <c r="CA60" s="117">
        <v>0</v>
      </c>
      <c r="CB60" s="117">
        <v>0</v>
      </c>
      <c r="CC60" s="117">
        <v>0</v>
      </c>
      <c r="CD60" s="117">
        <v>0</v>
      </c>
      <c r="CE60" s="117">
        <v>0</v>
      </c>
      <c r="CF60" s="117">
        <v>0</v>
      </c>
      <c r="CG60" s="117">
        <v>0</v>
      </c>
      <c r="CH60" s="117">
        <v>0</v>
      </c>
      <c r="CI60" s="117">
        <v>0</v>
      </c>
      <c r="CJ60" s="117">
        <v>0</v>
      </c>
      <c r="CK60" s="117">
        <v>0</v>
      </c>
      <c r="CL60" s="117">
        <v>0</v>
      </c>
      <c r="CM60" s="117">
        <v>0</v>
      </c>
      <c r="CN60" s="117">
        <v>0</v>
      </c>
      <c r="CO60" s="117">
        <v>0</v>
      </c>
      <c r="CP60" s="117">
        <v>0</v>
      </c>
      <c r="CQ60" s="117">
        <v>0</v>
      </c>
      <c r="CR60" s="117">
        <v>0</v>
      </c>
      <c r="CS60" s="117">
        <v>0</v>
      </c>
      <c r="CT60" s="117">
        <v>0</v>
      </c>
      <c r="CU60" s="117">
        <v>0</v>
      </c>
      <c r="CV60" s="117">
        <v>0</v>
      </c>
      <c r="CW60" s="117">
        <v>0</v>
      </c>
      <c r="CX60" s="117">
        <v>0</v>
      </c>
      <c r="CY60" s="117">
        <v>0</v>
      </c>
      <c r="CZ60" s="117">
        <v>0</v>
      </c>
      <c r="DA60" s="117">
        <v>0</v>
      </c>
    </row>
    <row r="61" spans="1:105" ht="20" customHeight="1">
      <c r="A61" s="121" t="s">
        <v>702</v>
      </c>
      <c r="B61" s="59">
        <v>0</v>
      </c>
      <c r="C61" s="53">
        <v>0</v>
      </c>
      <c r="D61" s="53">
        <v>0</v>
      </c>
      <c r="E61" s="53">
        <v>0</v>
      </c>
      <c r="F61" s="53">
        <v>0</v>
      </c>
      <c r="G61" s="53">
        <v>0</v>
      </c>
      <c r="H61" s="53">
        <v>0</v>
      </c>
      <c r="I61" s="53">
        <v>0</v>
      </c>
      <c r="J61" s="53">
        <v>0</v>
      </c>
      <c r="K61" s="53">
        <v>0</v>
      </c>
      <c r="L61" s="53">
        <v>0</v>
      </c>
      <c r="M61" s="53">
        <v>0</v>
      </c>
      <c r="N61" s="53">
        <v>0</v>
      </c>
      <c r="O61" s="53">
        <v>0</v>
      </c>
      <c r="P61" s="53">
        <v>0</v>
      </c>
      <c r="Q61" s="53">
        <v>0</v>
      </c>
      <c r="R61" s="53">
        <v>0</v>
      </c>
      <c r="S61" s="53">
        <v>0</v>
      </c>
      <c r="T61" s="53">
        <v>0</v>
      </c>
      <c r="U61" s="53">
        <v>0</v>
      </c>
      <c r="V61" s="53">
        <v>0</v>
      </c>
      <c r="W61" s="53">
        <v>0</v>
      </c>
      <c r="X61" s="53">
        <v>0</v>
      </c>
      <c r="Y61" s="53">
        <v>0</v>
      </c>
      <c r="Z61" s="53">
        <v>0</v>
      </c>
      <c r="AA61" s="53">
        <v>0</v>
      </c>
      <c r="AB61" s="53">
        <v>0</v>
      </c>
      <c r="AC61" s="53">
        <v>0</v>
      </c>
      <c r="AD61" s="53">
        <v>0</v>
      </c>
      <c r="AE61" s="53">
        <v>0</v>
      </c>
      <c r="AF61" s="53">
        <v>0</v>
      </c>
      <c r="AG61" s="53">
        <v>0</v>
      </c>
      <c r="AH61" s="53">
        <v>0</v>
      </c>
      <c r="AI61" s="53">
        <v>0</v>
      </c>
      <c r="AJ61" s="53">
        <v>0</v>
      </c>
      <c r="AK61" s="53">
        <v>0</v>
      </c>
      <c r="AL61" s="53">
        <v>0</v>
      </c>
      <c r="AM61" s="53">
        <v>0</v>
      </c>
      <c r="AN61" s="53">
        <v>0</v>
      </c>
      <c r="AO61" s="53">
        <v>0</v>
      </c>
      <c r="AP61" s="53">
        <v>0</v>
      </c>
      <c r="AQ61" s="53">
        <v>0</v>
      </c>
      <c r="AR61" s="117">
        <v>0</v>
      </c>
      <c r="AS61" s="117">
        <v>0</v>
      </c>
      <c r="AT61" s="117">
        <v>0</v>
      </c>
      <c r="AU61" s="117">
        <v>0</v>
      </c>
      <c r="AV61" s="117">
        <v>0</v>
      </c>
      <c r="AW61" s="117">
        <v>0</v>
      </c>
      <c r="AX61" s="117">
        <v>0</v>
      </c>
      <c r="AY61" s="117">
        <v>0</v>
      </c>
      <c r="AZ61" s="117">
        <v>0</v>
      </c>
      <c r="BA61" s="117">
        <v>0</v>
      </c>
      <c r="BB61" s="117">
        <v>0</v>
      </c>
      <c r="BC61" s="117">
        <v>0</v>
      </c>
      <c r="BD61" s="117">
        <v>0</v>
      </c>
      <c r="BE61" s="117">
        <v>0</v>
      </c>
      <c r="BF61" s="117">
        <v>0</v>
      </c>
      <c r="BG61" s="118">
        <v>1</v>
      </c>
      <c r="BH61" s="118">
        <v>1</v>
      </c>
      <c r="BI61" s="52">
        <v>-1</v>
      </c>
      <c r="BJ61" s="117">
        <v>0</v>
      </c>
      <c r="BK61" s="117">
        <v>0</v>
      </c>
      <c r="BL61" s="117">
        <v>0</v>
      </c>
      <c r="BM61" s="117">
        <v>0</v>
      </c>
      <c r="BN61" s="117">
        <v>0</v>
      </c>
      <c r="BO61" s="53">
        <v>0</v>
      </c>
      <c r="BP61" s="53">
        <v>0</v>
      </c>
      <c r="BQ61" s="53">
        <v>0</v>
      </c>
      <c r="BR61" s="53">
        <v>0</v>
      </c>
      <c r="BS61" s="53">
        <v>0</v>
      </c>
      <c r="BT61" s="53">
        <v>0</v>
      </c>
      <c r="BU61" s="53">
        <v>0</v>
      </c>
      <c r="BV61" s="53">
        <v>0</v>
      </c>
      <c r="BW61" s="53">
        <v>0</v>
      </c>
      <c r="BX61" s="53">
        <v>0</v>
      </c>
      <c r="BY61" s="53">
        <v>0</v>
      </c>
      <c r="BZ61" s="58">
        <v>0</v>
      </c>
      <c r="CA61" s="117">
        <v>0</v>
      </c>
      <c r="CB61" s="117">
        <v>0</v>
      </c>
      <c r="CC61" s="117">
        <v>0</v>
      </c>
      <c r="CD61" s="117">
        <v>0</v>
      </c>
      <c r="CE61" s="117">
        <v>0</v>
      </c>
      <c r="CF61" s="117">
        <v>0</v>
      </c>
      <c r="CG61" s="117">
        <v>0</v>
      </c>
      <c r="CH61" s="117">
        <v>0</v>
      </c>
      <c r="CI61" s="117">
        <v>0</v>
      </c>
      <c r="CJ61" s="117">
        <v>0</v>
      </c>
      <c r="CK61" s="117">
        <v>0</v>
      </c>
      <c r="CL61" s="117">
        <v>0</v>
      </c>
      <c r="CM61" s="117">
        <v>0</v>
      </c>
      <c r="CN61" s="117">
        <v>0</v>
      </c>
      <c r="CO61" s="117">
        <v>0</v>
      </c>
      <c r="CP61" s="117">
        <v>0</v>
      </c>
      <c r="CQ61" s="117">
        <v>0</v>
      </c>
      <c r="CR61" s="117">
        <v>0</v>
      </c>
      <c r="CS61" s="117">
        <v>0</v>
      </c>
      <c r="CT61" s="117">
        <v>0</v>
      </c>
      <c r="CU61" s="117">
        <v>0</v>
      </c>
      <c r="CV61" s="117">
        <v>0</v>
      </c>
      <c r="CW61" s="117">
        <v>0</v>
      </c>
      <c r="CX61" s="117">
        <v>0</v>
      </c>
      <c r="CY61" s="117">
        <v>0</v>
      </c>
      <c r="CZ61" s="117">
        <v>0</v>
      </c>
      <c r="DA61" s="117">
        <v>0</v>
      </c>
    </row>
    <row r="62" spans="1:105" ht="20" customHeight="1">
      <c r="A62" s="121" t="s">
        <v>777</v>
      </c>
      <c r="B62" s="59">
        <v>0</v>
      </c>
      <c r="C62" s="53">
        <v>0</v>
      </c>
      <c r="D62" s="53">
        <v>0</v>
      </c>
      <c r="E62" s="53">
        <v>0</v>
      </c>
      <c r="F62" s="53">
        <v>0</v>
      </c>
      <c r="G62" s="53">
        <v>0</v>
      </c>
      <c r="H62" s="53">
        <v>0</v>
      </c>
      <c r="I62" s="53">
        <v>0</v>
      </c>
      <c r="J62" s="53">
        <v>0</v>
      </c>
      <c r="K62" s="53">
        <v>0</v>
      </c>
      <c r="L62" s="53">
        <v>0</v>
      </c>
      <c r="M62" s="53">
        <v>0</v>
      </c>
      <c r="N62" s="53">
        <v>0</v>
      </c>
      <c r="O62" s="53">
        <v>0</v>
      </c>
      <c r="P62" s="53">
        <v>0</v>
      </c>
      <c r="Q62" s="53">
        <v>0</v>
      </c>
      <c r="R62" s="53">
        <v>0</v>
      </c>
      <c r="S62" s="53">
        <v>0</v>
      </c>
      <c r="T62" s="53">
        <v>0</v>
      </c>
      <c r="U62" s="53">
        <v>0</v>
      </c>
      <c r="V62" s="53">
        <v>0</v>
      </c>
      <c r="W62" s="53">
        <v>0</v>
      </c>
      <c r="X62" s="53">
        <v>0</v>
      </c>
      <c r="Y62" s="53">
        <v>0</v>
      </c>
      <c r="Z62" s="53">
        <v>0</v>
      </c>
      <c r="AA62" s="53">
        <v>0</v>
      </c>
      <c r="AB62" s="53">
        <v>0</v>
      </c>
      <c r="AC62" s="53">
        <v>0</v>
      </c>
      <c r="AD62" s="53">
        <v>0</v>
      </c>
      <c r="AE62" s="53">
        <v>0</v>
      </c>
      <c r="AF62" s="53">
        <v>0</v>
      </c>
      <c r="AG62" s="53">
        <v>0</v>
      </c>
      <c r="AH62" s="53">
        <v>0</v>
      </c>
      <c r="AI62" s="53">
        <v>0</v>
      </c>
      <c r="AJ62" s="53">
        <v>0</v>
      </c>
      <c r="AK62" s="53">
        <v>0</v>
      </c>
      <c r="AL62" s="53">
        <v>0</v>
      </c>
      <c r="AM62" s="53">
        <v>0</v>
      </c>
      <c r="AN62" s="53">
        <v>0</v>
      </c>
      <c r="AO62" s="53">
        <v>0</v>
      </c>
      <c r="AP62" s="53">
        <v>0</v>
      </c>
      <c r="AQ62" s="53">
        <v>0</v>
      </c>
      <c r="AR62" s="117">
        <v>0</v>
      </c>
      <c r="AS62" s="117">
        <v>0</v>
      </c>
      <c r="AT62" s="117">
        <v>0</v>
      </c>
      <c r="AU62" s="117">
        <v>0</v>
      </c>
      <c r="AV62" s="117">
        <v>0</v>
      </c>
      <c r="AW62" s="117">
        <v>0</v>
      </c>
      <c r="AX62" s="117">
        <v>0</v>
      </c>
      <c r="AY62" s="117">
        <v>0</v>
      </c>
      <c r="AZ62" s="117">
        <v>0</v>
      </c>
      <c r="BA62" s="117">
        <v>0</v>
      </c>
      <c r="BB62" s="117">
        <v>0</v>
      </c>
      <c r="BC62" s="117">
        <v>0</v>
      </c>
      <c r="BD62" s="117">
        <v>0</v>
      </c>
      <c r="BE62" s="117">
        <v>0</v>
      </c>
      <c r="BF62" s="117">
        <v>0</v>
      </c>
      <c r="BG62" s="117">
        <v>0</v>
      </c>
      <c r="BH62" s="117">
        <v>0</v>
      </c>
      <c r="BI62" s="117">
        <v>0</v>
      </c>
      <c r="BJ62" s="52">
        <v>-1</v>
      </c>
      <c r="BK62" s="117">
        <v>0</v>
      </c>
      <c r="BL62" s="117">
        <v>0</v>
      </c>
      <c r="BM62" s="117">
        <v>0</v>
      </c>
      <c r="BN62" s="117">
        <v>0</v>
      </c>
      <c r="BO62" s="53">
        <v>0</v>
      </c>
      <c r="BP62" s="53">
        <v>0</v>
      </c>
      <c r="BQ62" s="53">
        <v>0</v>
      </c>
      <c r="BR62" s="53">
        <v>0</v>
      </c>
      <c r="BS62" s="53">
        <v>0</v>
      </c>
      <c r="BT62" s="53">
        <v>0</v>
      </c>
      <c r="BU62" s="53">
        <v>0</v>
      </c>
      <c r="BV62" s="53">
        <v>0</v>
      </c>
      <c r="BW62" s="53">
        <v>0</v>
      </c>
      <c r="BX62" s="53">
        <v>0</v>
      </c>
      <c r="BY62" s="53">
        <v>0</v>
      </c>
      <c r="BZ62" s="58">
        <v>0</v>
      </c>
      <c r="CA62" s="117">
        <v>0</v>
      </c>
      <c r="CB62" s="117">
        <v>0</v>
      </c>
      <c r="CC62" s="117">
        <v>0</v>
      </c>
      <c r="CD62" s="117">
        <v>0</v>
      </c>
      <c r="CE62" s="117">
        <v>0</v>
      </c>
      <c r="CF62" s="117">
        <v>0</v>
      </c>
      <c r="CG62" s="117">
        <v>0</v>
      </c>
      <c r="CH62" s="117">
        <v>0</v>
      </c>
      <c r="CI62" s="117">
        <v>0</v>
      </c>
      <c r="CJ62" s="117">
        <v>0</v>
      </c>
      <c r="CK62" s="117">
        <v>0</v>
      </c>
      <c r="CL62" s="117">
        <v>0</v>
      </c>
      <c r="CM62" s="117">
        <v>0</v>
      </c>
      <c r="CN62" s="117">
        <v>0</v>
      </c>
      <c r="CO62" s="117">
        <v>0</v>
      </c>
      <c r="CP62" s="117">
        <v>0</v>
      </c>
      <c r="CQ62" s="117">
        <v>0</v>
      </c>
      <c r="CR62" s="117">
        <v>0</v>
      </c>
      <c r="CS62" s="117">
        <v>0</v>
      </c>
      <c r="CT62" s="117">
        <v>0</v>
      </c>
      <c r="CU62" s="117">
        <v>0</v>
      </c>
      <c r="CV62" s="117">
        <v>0</v>
      </c>
      <c r="CW62" s="117">
        <v>0</v>
      </c>
      <c r="CX62" s="117">
        <v>0</v>
      </c>
      <c r="CY62" s="117">
        <v>0</v>
      </c>
      <c r="CZ62" s="117">
        <v>0</v>
      </c>
      <c r="DA62" s="117">
        <v>0</v>
      </c>
    </row>
    <row r="63" spans="1:105" ht="20" customHeight="1">
      <c r="A63" s="121" t="s">
        <v>703</v>
      </c>
      <c r="B63" s="59">
        <v>0</v>
      </c>
      <c r="C63" s="53">
        <v>0</v>
      </c>
      <c r="D63" s="53">
        <v>0</v>
      </c>
      <c r="E63" s="53">
        <v>0</v>
      </c>
      <c r="F63" s="53">
        <v>0</v>
      </c>
      <c r="G63" s="53">
        <v>0</v>
      </c>
      <c r="H63" s="53">
        <v>0</v>
      </c>
      <c r="I63" s="53">
        <v>0</v>
      </c>
      <c r="J63" s="53">
        <v>0</v>
      </c>
      <c r="K63" s="53">
        <v>0</v>
      </c>
      <c r="L63" s="53">
        <v>0</v>
      </c>
      <c r="M63" s="53">
        <v>0</v>
      </c>
      <c r="N63" s="53">
        <v>0</v>
      </c>
      <c r="O63" s="53">
        <v>0</v>
      </c>
      <c r="P63" s="53">
        <v>0</v>
      </c>
      <c r="Q63" s="53">
        <v>0</v>
      </c>
      <c r="R63" s="53">
        <v>0</v>
      </c>
      <c r="S63" s="53">
        <v>0</v>
      </c>
      <c r="T63" s="53">
        <v>0</v>
      </c>
      <c r="U63" s="53">
        <v>0</v>
      </c>
      <c r="V63" s="53">
        <v>0</v>
      </c>
      <c r="W63" s="53">
        <v>0</v>
      </c>
      <c r="X63" s="53">
        <v>0</v>
      </c>
      <c r="Y63" s="53">
        <v>0</v>
      </c>
      <c r="Z63" s="53">
        <v>0</v>
      </c>
      <c r="AA63" s="53">
        <v>0</v>
      </c>
      <c r="AB63" s="53">
        <v>0</v>
      </c>
      <c r="AC63" s="53">
        <v>0</v>
      </c>
      <c r="AD63" s="53">
        <v>0</v>
      </c>
      <c r="AE63" s="53">
        <v>0</v>
      </c>
      <c r="AF63" s="53">
        <v>0</v>
      </c>
      <c r="AG63" s="53">
        <v>0</v>
      </c>
      <c r="AH63" s="53">
        <v>0</v>
      </c>
      <c r="AI63" s="53">
        <v>0</v>
      </c>
      <c r="AJ63" s="53">
        <v>0</v>
      </c>
      <c r="AK63" s="53">
        <v>0</v>
      </c>
      <c r="AL63" s="53">
        <v>0</v>
      </c>
      <c r="AM63" s="53">
        <v>0</v>
      </c>
      <c r="AN63" s="53">
        <v>0</v>
      </c>
      <c r="AO63" s="53">
        <v>0</v>
      </c>
      <c r="AP63" s="53">
        <v>0</v>
      </c>
      <c r="AQ63" s="53">
        <v>0</v>
      </c>
      <c r="AR63" s="117">
        <v>0</v>
      </c>
      <c r="AS63" s="117">
        <v>0</v>
      </c>
      <c r="AT63" s="117">
        <v>0</v>
      </c>
      <c r="AU63" s="117">
        <v>0</v>
      </c>
      <c r="AV63" s="117">
        <v>0</v>
      </c>
      <c r="AW63" s="117">
        <v>0</v>
      </c>
      <c r="AX63" s="117">
        <v>0</v>
      </c>
      <c r="AY63" s="117">
        <v>0</v>
      </c>
      <c r="AZ63" s="117">
        <v>0</v>
      </c>
      <c r="BA63" s="117">
        <v>0</v>
      </c>
      <c r="BB63" s="117">
        <v>0</v>
      </c>
      <c r="BC63" s="117">
        <v>0</v>
      </c>
      <c r="BD63" s="117">
        <v>0</v>
      </c>
      <c r="BE63" s="117">
        <v>0</v>
      </c>
      <c r="BF63" s="117">
        <v>0</v>
      </c>
      <c r="BG63" s="117">
        <v>0</v>
      </c>
      <c r="BH63" s="117">
        <v>0</v>
      </c>
      <c r="BI63" s="117">
        <v>0</v>
      </c>
      <c r="BJ63" s="117">
        <v>0</v>
      </c>
      <c r="BK63" s="52">
        <v>-1</v>
      </c>
      <c r="BL63" s="118">
        <v>1</v>
      </c>
      <c r="BM63" s="117">
        <v>0</v>
      </c>
      <c r="BN63" s="117">
        <v>0</v>
      </c>
      <c r="BO63" s="53">
        <v>0</v>
      </c>
      <c r="BP63" s="53">
        <v>0</v>
      </c>
      <c r="BQ63" s="53">
        <v>0</v>
      </c>
      <c r="BR63" s="53">
        <v>0</v>
      </c>
      <c r="BS63" s="53">
        <v>0</v>
      </c>
      <c r="BT63" s="53">
        <v>0</v>
      </c>
      <c r="BU63" s="53">
        <v>0</v>
      </c>
      <c r="BV63" s="53">
        <v>0</v>
      </c>
      <c r="BW63" s="53">
        <v>0</v>
      </c>
      <c r="BX63" s="53">
        <v>0</v>
      </c>
      <c r="BY63" s="53">
        <v>0</v>
      </c>
      <c r="BZ63" s="58">
        <v>0</v>
      </c>
      <c r="CA63" s="117">
        <v>0</v>
      </c>
      <c r="CB63" s="117">
        <v>0</v>
      </c>
      <c r="CC63" s="117">
        <v>0</v>
      </c>
      <c r="CD63" s="117">
        <v>0</v>
      </c>
      <c r="CE63" s="117">
        <v>0</v>
      </c>
      <c r="CF63" s="117">
        <v>0</v>
      </c>
      <c r="CG63" s="117">
        <v>0</v>
      </c>
      <c r="CH63" s="117">
        <v>0</v>
      </c>
      <c r="CI63" s="117">
        <v>0</v>
      </c>
      <c r="CJ63" s="117">
        <v>0</v>
      </c>
      <c r="CK63" s="117">
        <v>0</v>
      </c>
      <c r="CL63" s="117">
        <v>0</v>
      </c>
      <c r="CM63" s="117">
        <v>0</v>
      </c>
      <c r="CN63" s="117">
        <v>0</v>
      </c>
      <c r="CO63" s="117">
        <v>0</v>
      </c>
      <c r="CP63" s="117">
        <v>0</v>
      </c>
      <c r="CQ63" s="117">
        <v>0</v>
      </c>
      <c r="CR63" s="117">
        <v>0</v>
      </c>
      <c r="CS63" s="117">
        <v>0</v>
      </c>
      <c r="CT63" s="117">
        <v>0</v>
      </c>
      <c r="CU63" s="117">
        <v>0</v>
      </c>
      <c r="CV63" s="117">
        <v>0</v>
      </c>
      <c r="CW63" s="117">
        <v>0</v>
      </c>
      <c r="CX63" s="117">
        <v>0</v>
      </c>
      <c r="CY63" s="117">
        <v>0</v>
      </c>
      <c r="CZ63" s="117">
        <v>0</v>
      </c>
      <c r="DA63" s="117">
        <v>0</v>
      </c>
    </row>
    <row r="64" spans="1:105" ht="20" customHeight="1">
      <c r="A64" s="121" t="s">
        <v>704</v>
      </c>
      <c r="B64" s="59">
        <v>0</v>
      </c>
      <c r="C64" s="53">
        <v>0</v>
      </c>
      <c r="D64" s="53">
        <v>0</v>
      </c>
      <c r="E64" s="53">
        <v>0</v>
      </c>
      <c r="F64" s="53">
        <v>0</v>
      </c>
      <c r="G64" s="53">
        <v>0</v>
      </c>
      <c r="H64" s="53">
        <v>0</v>
      </c>
      <c r="I64" s="53">
        <v>0</v>
      </c>
      <c r="J64" s="53">
        <v>0</v>
      </c>
      <c r="K64" s="53">
        <v>0</v>
      </c>
      <c r="L64" s="53">
        <v>0</v>
      </c>
      <c r="M64" s="53">
        <v>0</v>
      </c>
      <c r="N64" s="53">
        <v>0</v>
      </c>
      <c r="O64" s="53">
        <v>0</v>
      </c>
      <c r="P64" s="53">
        <v>0</v>
      </c>
      <c r="Q64" s="53">
        <v>0</v>
      </c>
      <c r="R64" s="53">
        <v>0</v>
      </c>
      <c r="S64" s="53">
        <v>0</v>
      </c>
      <c r="T64" s="53">
        <v>0</v>
      </c>
      <c r="U64" s="53">
        <v>0</v>
      </c>
      <c r="V64" s="53">
        <v>0</v>
      </c>
      <c r="W64" s="53">
        <v>0</v>
      </c>
      <c r="X64" s="53">
        <v>0</v>
      </c>
      <c r="Y64" s="53">
        <v>0</v>
      </c>
      <c r="Z64" s="53">
        <v>0</v>
      </c>
      <c r="AA64" s="53">
        <v>0</v>
      </c>
      <c r="AB64" s="53">
        <v>0</v>
      </c>
      <c r="AC64" s="53">
        <v>0</v>
      </c>
      <c r="AD64" s="53">
        <v>0</v>
      </c>
      <c r="AE64" s="53">
        <v>0</v>
      </c>
      <c r="AF64" s="53">
        <v>0</v>
      </c>
      <c r="AG64" s="53">
        <v>0</v>
      </c>
      <c r="AH64" s="53">
        <v>0</v>
      </c>
      <c r="AI64" s="53">
        <v>0</v>
      </c>
      <c r="AJ64" s="53">
        <v>0</v>
      </c>
      <c r="AK64" s="53">
        <v>0</v>
      </c>
      <c r="AL64" s="53">
        <v>0</v>
      </c>
      <c r="AM64" s="53">
        <v>0</v>
      </c>
      <c r="AN64" s="53">
        <v>0</v>
      </c>
      <c r="AO64" s="53">
        <v>0</v>
      </c>
      <c r="AP64" s="53">
        <v>0</v>
      </c>
      <c r="AQ64" s="53">
        <v>0</v>
      </c>
      <c r="AR64" s="117">
        <v>0</v>
      </c>
      <c r="AS64" s="117">
        <v>0</v>
      </c>
      <c r="AT64" s="117">
        <v>0</v>
      </c>
      <c r="AU64" s="117">
        <v>0</v>
      </c>
      <c r="AV64" s="117">
        <v>0</v>
      </c>
      <c r="AW64" s="117">
        <v>0</v>
      </c>
      <c r="AX64" s="117">
        <v>0</v>
      </c>
      <c r="AY64" s="117">
        <v>0</v>
      </c>
      <c r="AZ64" s="117">
        <v>0</v>
      </c>
      <c r="BA64" s="117">
        <v>0</v>
      </c>
      <c r="BB64" s="117">
        <v>0</v>
      </c>
      <c r="BC64" s="117">
        <v>0</v>
      </c>
      <c r="BD64" s="117">
        <v>0</v>
      </c>
      <c r="BE64" s="117">
        <v>0</v>
      </c>
      <c r="BF64" s="117">
        <v>0</v>
      </c>
      <c r="BG64" s="117">
        <v>0</v>
      </c>
      <c r="BH64" s="117">
        <v>0</v>
      </c>
      <c r="BI64" s="117">
        <v>0</v>
      </c>
      <c r="BJ64" s="117">
        <v>0</v>
      </c>
      <c r="BK64" s="118">
        <v>1</v>
      </c>
      <c r="BL64" s="52">
        <v>-1</v>
      </c>
      <c r="BM64" s="117">
        <v>0</v>
      </c>
      <c r="BN64" s="117">
        <v>0</v>
      </c>
      <c r="BO64" s="53">
        <v>0</v>
      </c>
      <c r="BP64" s="53">
        <v>0</v>
      </c>
      <c r="BQ64" s="53">
        <v>0</v>
      </c>
      <c r="BR64" s="53">
        <v>0</v>
      </c>
      <c r="BS64" s="53">
        <v>0</v>
      </c>
      <c r="BT64" s="53">
        <v>0</v>
      </c>
      <c r="BU64" s="53">
        <v>0</v>
      </c>
      <c r="BV64" s="53">
        <v>0</v>
      </c>
      <c r="BW64" s="53">
        <v>0</v>
      </c>
      <c r="BX64" s="53">
        <v>0</v>
      </c>
      <c r="BY64" s="53">
        <v>0</v>
      </c>
      <c r="BZ64" s="58">
        <v>0</v>
      </c>
      <c r="CA64" s="117">
        <v>0</v>
      </c>
      <c r="CB64" s="117">
        <v>0</v>
      </c>
      <c r="CC64" s="117">
        <v>0</v>
      </c>
      <c r="CD64" s="117">
        <v>0</v>
      </c>
      <c r="CE64" s="117">
        <v>0</v>
      </c>
      <c r="CF64" s="117">
        <v>0</v>
      </c>
      <c r="CG64" s="117">
        <v>0</v>
      </c>
      <c r="CH64" s="117">
        <v>0</v>
      </c>
      <c r="CI64" s="117">
        <v>0</v>
      </c>
      <c r="CJ64" s="117">
        <v>0</v>
      </c>
      <c r="CK64" s="117">
        <v>0</v>
      </c>
      <c r="CL64" s="117">
        <v>0</v>
      </c>
      <c r="CM64" s="117">
        <v>0</v>
      </c>
      <c r="CN64" s="117">
        <v>0</v>
      </c>
      <c r="CO64" s="117">
        <v>0</v>
      </c>
      <c r="CP64" s="117">
        <v>0</v>
      </c>
      <c r="CQ64" s="117">
        <v>0</v>
      </c>
      <c r="CR64" s="117">
        <v>0</v>
      </c>
      <c r="CS64" s="117">
        <v>0</v>
      </c>
      <c r="CT64" s="117">
        <v>0</v>
      </c>
      <c r="CU64" s="117">
        <v>0</v>
      </c>
      <c r="CV64" s="117">
        <v>0</v>
      </c>
      <c r="CW64" s="117">
        <v>0</v>
      </c>
      <c r="CX64" s="117">
        <v>0</v>
      </c>
      <c r="CY64" s="117">
        <v>0</v>
      </c>
      <c r="CZ64" s="117">
        <v>0</v>
      </c>
      <c r="DA64" s="117">
        <v>0</v>
      </c>
    </row>
    <row r="65" spans="1:105" ht="20" customHeight="1">
      <c r="A65" s="121" t="s">
        <v>781</v>
      </c>
      <c r="B65" s="59">
        <v>0</v>
      </c>
      <c r="C65" s="53">
        <v>0</v>
      </c>
      <c r="D65" s="53">
        <v>0</v>
      </c>
      <c r="E65" s="53">
        <v>0</v>
      </c>
      <c r="F65" s="53">
        <v>0</v>
      </c>
      <c r="G65" s="53">
        <v>0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3">
        <v>0</v>
      </c>
      <c r="AE65" s="53">
        <v>0</v>
      </c>
      <c r="AF65" s="53">
        <v>0</v>
      </c>
      <c r="AG65" s="53">
        <v>0</v>
      </c>
      <c r="AH65" s="53">
        <v>0</v>
      </c>
      <c r="AI65" s="53">
        <v>0</v>
      </c>
      <c r="AJ65" s="53">
        <v>0</v>
      </c>
      <c r="AK65" s="53">
        <v>0</v>
      </c>
      <c r="AL65" s="53">
        <v>0</v>
      </c>
      <c r="AM65" s="53">
        <v>0</v>
      </c>
      <c r="AN65" s="53">
        <v>0</v>
      </c>
      <c r="AO65" s="53">
        <v>0</v>
      </c>
      <c r="AP65" s="53">
        <v>0</v>
      </c>
      <c r="AQ65" s="53">
        <v>0</v>
      </c>
      <c r="AR65" s="117">
        <v>0</v>
      </c>
      <c r="AS65" s="117">
        <v>0</v>
      </c>
      <c r="AT65" s="117">
        <v>0</v>
      </c>
      <c r="AU65" s="117">
        <v>0</v>
      </c>
      <c r="AV65" s="117">
        <v>0</v>
      </c>
      <c r="AW65" s="117">
        <v>0</v>
      </c>
      <c r="AX65" s="117">
        <v>0</v>
      </c>
      <c r="AY65" s="117">
        <v>0</v>
      </c>
      <c r="AZ65" s="117">
        <v>0</v>
      </c>
      <c r="BA65" s="117">
        <v>0</v>
      </c>
      <c r="BB65" s="117">
        <v>0</v>
      </c>
      <c r="BC65" s="117">
        <v>0</v>
      </c>
      <c r="BD65" s="117">
        <v>0</v>
      </c>
      <c r="BE65" s="117">
        <v>0</v>
      </c>
      <c r="BF65" s="117">
        <v>0</v>
      </c>
      <c r="BG65" s="117">
        <v>0</v>
      </c>
      <c r="BH65" s="117">
        <v>0</v>
      </c>
      <c r="BI65" s="117">
        <v>0</v>
      </c>
      <c r="BJ65" s="117">
        <v>0</v>
      </c>
      <c r="BK65" s="117">
        <v>0</v>
      </c>
      <c r="BL65" s="117">
        <v>0</v>
      </c>
      <c r="BM65" s="52">
        <v>-1</v>
      </c>
      <c r="BN65" s="117">
        <v>0</v>
      </c>
      <c r="BO65" s="117">
        <v>0</v>
      </c>
      <c r="BP65" s="117">
        <v>0</v>
      </c>
      <c r="BQ65" s="53">
        <v>0</v>
      </c>
      <c r="BR65" s="53">
        <v>0</v>
      </c>
      <c r="BS65" s="53">
        <v>0</v>
      </c>
      <c r="BT65" s="53">
        <v>0</v>
      </c>
      <c r="BU65" s="53">
        <v>0</v>
      </c>
      <c r="BV65" s="53">
        <v>0</v>
      </c>
      <c r="BW65" s="53">
        <v>0</v>
      </c>
      <c r="BX65" s="53">
        <v>0</v>
      </c>
      <c r="BY65" s="53">
        <v>0</v>
      </c>
      <c r="BZ65" s="58">
        <v>0</v>
      </c>
      <c r="CA65" s="117">
        <v>0</v>
      </c>
      <c r="CB65" s="117">
        <v>0</v>
      </c>
      <c r="CC65" s="117">
        <v>0</v>
      </c>
      <c r="CD65" s="117">
        <v>0</v>
      </c>
      <c r="CE65" s="117">
        <v>0</v>
      </c>
      <c r="CF65" s="117">
        <v>0</v>
      </c>
      <c r="CG65" s="117">
        <v>0</v>
      </c>
      <c r="CH65" s="117">
        <v>0</v>
      </c>
      <c r="CI65" s="117">
        <v>0</v>
      </c>
      <c r="CJ65" s="117">
        <v>0</v>
      </c>
      <c r="CK65" s="117">
        <v>0</v>
      </c>
      <c r="CL65" s="117">
        <v>0</v>
      </c>
      <c r="CM65" s="117">
        <v>0</v>
      </c>
      <c r="CN65" s="117">
        <v>0</v>
      </c>
      <c r="CO65" s="117">
        <v>0</v>
      </c>
      <c r="CP65" s="117">
        <v>0</v>
      </c>
      <c r="CQ65" s="117">
        <v>0</v>
      </c>
      <c r="CR65" s="117">
        <v>0</v>
      </c>
      <c r="CS65" s="117">
        <v>0</v>
      </c>
      <c r="CT65" s="117">
        <v>0</v>
      </c>
      <c r="CU65" s="117">
        <v>0</v>
      </c>
      <c r="CV65" s="117">
        <v>0</v>
      </c>
      <c r="CW65" s="117">
        <v>0</v>
      </c>
      <c r="CX65" s="117">
        <v>0</v>
      </c>
      <c r="CY65" s="117">
        <v>0</v>
      </c>
      <c r="CZ65" s="117">
        <v>0</v>
      </c>
      <c r="DA65" s="117">
        <v>0</v>
      </c>
    </row>
    <row r="66" spans="1:105" ht="20" customHeight="1">
      <c r="A66" s="121" t="s">
        <v>783</v>
      </c>
      <c r="B66" s="59">
        <v>0</v>
      </c>
      <c r="C66" s="53">
        <v>0</v>
      </c>
      <c r="D66" s="53">
        <v>0</v>
      </c>
      <c r="E66" s="53">
        <v>0</v>
      </c>
      <c r="F66" s="53">
        <v>0</v>
      </c>
      <c r="G66" s="53">
        <v>0</v>
      </c>
      <c r="H66" s="53">
        <v>0</v>
      </c>
      <c r="I66" s="53">
        <v>0</v>
      </c>
      <c r="J66" s="53">
        <v>0</v>
      </c>
      <c r="K66" s="53">
        <v>0</v>
      </c>
      <c r="L66" s="53">
        <v>0</v>
      </c>
      <c r="M66" s="53">
        <v>0</v>
      </c>
      <c r="N66" s="53">
        <v>0</v>
      </c>
      <c r="O66" s="53">
        <v>0</v>
      </c>
      <c r="P66" s="53">
        <v>0</v>
      </c>
      <c r="Q66" s="53">
        <v>0</v>
      </c>
      <c r="R66" s="53">
        <v>0</v>
      </c>
      <c r="S66" s="53">
        <v>0</v>
      </c>
      <c r="T66" s="53">
        <v>0</v>
      </c>
      <c r="U66" s="53">
        <v>0</v>
      </c>
      <c r="V66" s="53">
        <v>0</v>
      </c>
      <c r="W66" s="53">
        <v>0</v>
      </c>
      <c r="X66" s="53">
        <v>0</v>
      </c>
      <c r="Y66" s="53">
        <v>0</v>
      </c>
      <c r="Z66" s="53">
        <v>0</v>
      </c>
      <c r="AA66" s="53">
        <v>0</v>
      </c>
      <c r="AB66" s="53">
        <v>0</v>
      </c>
      <c r="AC66" s="53">
        <v>0</v>
      </c>
      <c r="AD66" s="53">
        <v>0</v>
      </c>
      <c r="AE66" s="53">
        <v>0</v>
      </c>
      <c r="AF66" s="53">
        <v>0</v>
      </c>
      <c r="AG66" s="53">
        <v>0</v>
      </c>
      <c r="AH66" s="53">
        <v>0</v>
      </c>
      <c r="AI66" s="53">
        <v>0</v>
      </c>
      <c r="AJ66" s="53">
        <v>0</v>
      </c>
      <c r="AK66" s="53">
        <v>0</v>
      </c>
      <c r="AL66" s="53">
        <v>0</v>
      </c>
      <c r="AM66" s="53">
        <v>0</v>
      </c>
      <c r="AN66" s="53">
        <v>0</v>
      </c>
      <c r="AO66" s="53">
        <v>0</v>
      </c>
      <c r="AP66" s="53">
        <v>0</v>
      </c>
      <c r="AQ66" s="53">
        <v>0</v>
      </c>
      <c r="AR66" s="117">
        <v>0</v>
      </c>
      <c r="AS66" s="117">
        <v>0</v>
      </c>
      <c r="AT66" s="117">
        <v>0</v>
      </c>
      <c r="AU66" s="117">
        <v>0</v>
      </c>
      <c r="AV66" s="117">
        <v>0</v>
      </c>
      <c r="AW66" s="117">
        <v>0</v>
      </c>
      <c r="AX66" s="117">
        <v>0</v>
      </c>
      <c r="AY66" s="117">
        <v>0</v>
      </c>
      <c r="AZ66" s="117">
        <v>0</v>
      </c>
      <c r="BA66" s="117">
        <v>0</v>
      </c>
      <c r="BB66" s="117">
        <v>0</v>
      </c>
      <c r="BC66" s="117">
        <v>0</v>
      </c>
      <c r="BD66" s="117">
        <v>0</v>
      </c>
      <c r="BE66" s="117">
        <v>0</v>
      </c>
      <c r="BF66" s="117">
        <v>0</v>
      </c>
      <c r="BG66" s="117">
        <v>0</v>
      </c>
      <c r="BH66" s="117">
        <v>0</v>
      </c>
      <c r="BI66" s="117">
        <v>0</v>
      </c>
      <c r="BJ66" s="117">
        <v>0</v>
      </c>
      <c r="BK66" s="117">
        <v>0</v>
      </c>
      <c r="BL66" s="117">
        <v>0</v>
      </c>
      <c r="BM66" s="117">
        <v>0</v>
      </c>
      <c r="BN66" s="52">
        <v>-1</v>
      </c>
      <c r="BO66" s="118">
        <v>1</v>
      </c>
      <c r="BP66" s="117">
        <v>0</v>
      </c>
      <c r="BQ66" s="53">
        <v>0</v>
      </c>
      <c r="BR66" s="53">
        <v>0</v>
      </c>
      <c r="BS66" s="53">
        <v>0</v>
      </c>
      <c r="BT66" s="53">
        <v>0</v>
      </c>
      <c r="BU66" s="53">
        <v>0</v>
      </c>
      <c r="BV66" s="53">
        <v>0</v>
      </c>
      <c r="BW66" s="53">
        <v>0</v>
      </c>
      <c r="BX66" s="53">
        <v>0</v>
      </c>
      <c r="BY66" s="53">
        <v>0</v>
      </c>
      <c r="BZ66" s="58">
        <v>0</v>
      </c>
      <c r="CA66" s="117">
        <v>0</v>
      </c>
      <c r="CB66" s="117">
        <v>0</v>
      </c>
      <c r="CC66" s="117">
        <v>0</v>
      </c>
      <c r="CD66" s="117">
        <v>0</v>
      </c>
      <c r="CE66" s="117">
        <v>0</v>
      </c>
      <c r="CF66" s="117">
        <v>0</v>
      </c>
      <c r="CG66" s="117">
        <v>0</v>
      </c>
      <c r="CH66" s="117">
        <v>0</v>
      </c>
      <c r="CI66" s="117">
        <v>0</v>
      </c>
      <c r="CJ66" s="117">
        <v>0</v>
      </c>
      <c r="CK66" s="117">
        <v>0</v>
      </c>
      <c r="CL66" s="117">
        <v>0</v>
      </c>
      <c r="CM66" s="117">
        <v>0</v>
      </c>
      <c r="CN66" s="117">
        <v>0</v>
      </c>
      <c r="CO66" s="117">
        <v>0</v>
      </c>
      <c r="CP66" s="117">
        <v>0</v>
      </c>
      <c r="CQ66" s="117">
        <v>0</v>
      </c>
      <c r="CR66" s="117">
        <v>0</v>
      </c>
      <c r="CS66" s="117">
        <v>0</v>
      </c>
      <c r="CT66" s="117">
        <v>0</v>
      </c>
      <c r="CU66" s="117">
        <v>0</v>
      </c>
      <c r="CV66" s="117">
        <v>0</v>
      </c>
      <c r="CW66" s="117">
        <v>0</v>
      </c>
      <c r="CX66" s="117">
        <v>0</v>
      </c>
      <c r="CY66" s="117">
        <v>0</v>
      </c>
      <c r="CZ66" s="117">
        <v>0</v>
      </c>
      <c r="DA66" s="117">
        <v>0</v>
      </c>
    </row>
    <row r="67" spans="1:105" ht="20" customHeight="1">
      <c r="A67" s="121" t="s">
        <v>709</v>
      </c>
      <c r="B67" s="59">
        <v>0</v>
      </c>
      <c r="C67" s="53">
        <v>0</v>
      </c>
      <c r="D67" s="53">
        <v>0</v>
      </c>
      <c r="E67" s="53">
        <v>0</v>
      </c>
      <c r="F67" s="53">
        <v>0</v>
      </c>
      <c r="G67" s="53">
        <v>0</v>
      </c>
      <c r="H67" s="53">
        <v>0</v>
      </c>
      <c r="I67" s="53">
        <v>0</v>
      </c>
      <c r="J67" s="53">
        <v>0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0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53">
        <v>0</v>
      </c>
      <c r="Y67" s="53">
        <v>0</v>
      </c>
      <c r="Z67" s="53">
        <v>0</v>
      </c>
      <c r="AA67" s="53">
        <v>0</v>
      </c>
      <c r="AB67" s="53">
        <v>0</v>
      </c>
      <c r="AC67" s="53">
        <v>0</v>
      </c>
      <c r="AD67" s="53">
        <v>0</v>
      </c>
      <c r="AE67" s="53">
        <v>0</v>
      </c>
      <c r="AF67" s="53">
        <v>0</v>
      </c>
      <c r="AG67" s="53">
        <v>0</v>
      </c>
      <c r="AH67" s="53">
        <v>0</v>
      </c>
      <c r="AI67" s="53">
        <v>0</v>
      </c>
      <c r="AJ67" s="53">
        <v>0</v>
      </c>
      <c r="AK67" s="53">
        <v>0</v>
      </c>
      <c r="AL67" s="53">
        <v>0</v>
      </c>
      <c r="AM67" s="53">
        <v>0</v>
      </c>
      <c r="AN67" s="53">
        <v>0</v>
      </c>
      <c r="AO67" s="53">
        <v>0</v>
      </c>
      <c r="AP67" s="53">
        <v>0</v>
      </c>
      <c r="AQ67" s="53">
        <v>0</v>
      </c>
      <c r="AR67" s="53">
        <v>0</v>
      </c>
      <c r="AS67" s="53">
        <v>0</v>
      </c>
      <c r="AT67" s="53">
        <v>0</v>
      </c>
      <c r="AU67" s="53">
        <v>0</v>
      </c>
      <c r="AV67" s="53">
        <v>0</v>
      </c>
      <c r="AW67" s="53">
        <v>0</v>
      </c>
      <c r="AX67" s="53">
        <v>0</v>
      </c>
      <c r="AY67" s="53">
        <v>0</v>
      </c>
      <c r="AZ67" s="53">
        <v>0</v>
      </c>
      <c r="BA67" s="53">
        <v>0</v>
      </c>
      <c r="BB67" s="53">
        <v>0</v>
      </c>
      <c r="BC67" s="53">
        <v>0</v>
      </c>
      <c r="BD67" s="53">
        <v>0</v>
      </c>
      <c r="BE67" s="53">
        <v>0</v>
      </c>
      <c r="BF67" s="53">
        <v>0</v>
      </c>
      <c r="BG67" s="53">
        <v>0</v>
      </c>
      <c r="BH67" s="53">
        <v>0</v>
      </c>
      <c r="BI67" s="53">
        <v>0</v>
      </c>
      <c r="BJ67" s="53">
        <v>0</v>
      </c>
      <c r="BK67" s="53">
        <v>0</v>
      </c>
      <c r="BL67" s="53">
        <v>0</v>
      </c>
      <c r="BM67" s="117">
        <v>0</v>
      </c>
      <c r="BN67" s="118">
        <v>1</v>
      </c>
      <c r="BO67" s="52">
        <v>-1</v>
      </c>
      <c r="BP67" s="118">
        <v>1</v>
      </c>
      <c r="BQ67" s="117">
        <v>0</v>
      </c>
      <c r="BR67" s="117">
        <v>0</v>
      </c>
      <c r="BS67" s="53">
        <v>0</v>
      </c>
      <c r="BT67" s="53">
        <v>0</v>
      </c>
      <c r="BU67" s="53">
        <v>0</v>
      </c>
      <c r="BV67" s="53">
        <v>0</v>
      </c>
      <c r="BW67" s="53">
        <v>0</v>
      </c>
      <c r="BX67" s="53">
        <v>0</v>
      </c>
      <c r="BY67" s="53">
        <v>0</v>
      </c>
      <c r="BZ67" s="58">
        <v>0</v>
      </c>
      <c r="CA67" s="117">
        <v>0</v>
      </c>
      <c r="CB67" s="117">
        <v>0</v>
      </c>
      <c r="CC67" s="117">
        <v>0</v>
      </c>
      <c r="CD67" s="117">
        <v>0</v>
      </c>
      <c r="CE67" s="117">
        <v>0</v>
      </c>
      <c r="CF67" s="117">
        <v>0</v>
      </c>
      <c r="CG67" s="117">
        <v>0</v>
      </c>
      <c r="CH67" s="117">
        <v>0</v>
      </c>
      <c r="CI67" s="117">
        <v>0</v>
      </c>
      <c r="CJ67" s="117">
        <v>0</v>
      </c>
      <c r="CK67" s="117">
        <v>0</v>
      </c>
      <c r="CL67" s="117">
        <v>0</v>
      </c>
      <c r="CM67" s="117">
        <v>0</v>
      </c>
      <c r="CN67" s="117">
        <v>0</v>
      </c>
      <c r="CO67" s="117">
        <v>0</v>
      </c>
      <c r="CP67" s="117">
        <v>0</v>
      </c>
      <c r="CQ67" s="117">
        <v>0</v>
      </c>
      <c r="CR67" s="117">
        <v>0</v>
      </c>
      <c r="CS67" s="117">
        <v>0</v>
      </c>
      <c r="CT67" s="117">
        <v>0</v>
      </c>
      <c r="CU67" s="117">
        <v>0</v>
      </c>
      <c r="CV67" s="117">
        <v>0</v>
      </c>
      <c r="CW67" s="117">
        <v>0</v>
      </c>
      <c r="CX67" s="117">
        <v>0</v>
      </c>
      <c r="CY67" s="117">
        <v>0</v>
      </c>
      <c r="CZ67" s="117">
        <v>0</v>
      </c>
      <c r="DA67" s="117">
        <v>0</v>
      </c>
    </row>
    <row r="68" spans="1:105" ht="20" customHeight="1">
      <c r="A68" s="121" t="s">
        <v>710</v>
      </c>
      <c r="B68" s="59">
        <v>0</v>
      </c>
      <c r="C68" s="53">
        <v>0</v>
      </c>
      <c r="D68" s="53">
        <v>0</v>
      </c>
      <c r="E68" s="53">
        <v>0</v>
      </c>
      <c r="F68" s="53">
        <v>0</v>
      </c>
      <c r="G68" s="53">
        <v>0</v>
      </c>
      <c r="H68" s="53">
        <v>0</v>
      </c>
      <c r="I68" s="53">
        <v>0</v>
      </c>
      <c r="J68" s="53">
        <v>0</v>
      </c>
      <c r="K68" s="53">
        <v>0</v>
      </c>
      <c r="L68" s="53">
        <v>0</v>
      </c>
      <c r="M68" s="53">
        <v>0</v>
      </c>
      <c r="N68" s="53">
        <v>0</v>
      </c>
      <c r="O68" s="53">
        <v>0</v>
      </c>
      <c r="P68" s="53">
        <v>0</v>
      </c>
      <c r="Q68" s="53">
        <v>0</v>
      </c>
      <c r="R68" s="53">
        <v>0</v>
      </c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53">
        <v>0</v>
      </c>
      <c r="Y68" s="53">
        <v>0</v>
      </c>
      <c r="Z68" s="53">
        <v>0</v>
      </c>
      <c r="AA68" s="53">
        <v>0</v>
      </c>
      <c r="AB68" s="53">
        <v>0</v>
      </c>
      <c r="AC68" s="53">
        <v>0</v>
      </c>
      <c r="AD68" s="53">
        <v>0</v>
      </c>
      <c r="AE68" s="53">
        <v>0</v>
      </c>
      <c r="AF68" s="53">
        <v>0</v>
      </c>
      <c r="AG68" s="53">
        <v>0</v>
      </c>
      <c r="AH68" s="53">
        <v>0</v>
      </c>
      <c r="AI68" s="53">
        <v>0</v>
      </c>
      <c r="AJ68" s="53">
        <v>0</v>
      </c>
      <c r="AK68" s="53">
        <v>0</v>
      </c>
      <c r="AL68" s="53">
        <v>0</v>
      </c>
      <c r="AM68" s="53">
        <v>0</v>
      </c>
      <c r="AN68" s="53">
        <v>0</v>
      </c>
      <c r="AO68" s="53">
        <v>0</v>
      </c>
      <c r="AP68" s="53">
        <v>0</v>
      </c>
      <c r="AQ68" s="53">
        <v>0</v>
      </c>
      <c r="AR68" s="53">
        <v>0</v>
      </c>
      <c r="AS68" s="53">
        <v>0</v>
      </c>
      <c r="AT68" s="53">
        <v>0</v>
      </c>
      <c r="AU68" s="53">
        <v>0</v>
      </c>
      <c r="AV68" s="53">
        <v>0</v>
      </c>
      <c r="AW68" s="53">
        <v>0</v>
      </c>
      <c r="AX68" s="53">
        <v>0</v>
      </c>
      <c r="AY68" s="53">
        <v>0</v>
      </c>
      <c r="AZ68" s="53">
        <v>0</v>
      </c>
      <c r="BA68" s="53">
        <v>0</v>
      </c>
      <c r="BB68" s="53">
        <v>0</v>
      </c>
      <c r="BC68" s="53">
        <v>0</v>
      </c>
      <c r="BD68" s="53">
        <v>0</v>
      </c>
      <c r="BE68" s="53">
        <v>0</v>
      </c>
      <c r="BF68" s="53">
        <v>0</v>
      </c>
      <c r="BG68" s="53">
        <v>0</v>
      </c>
      <c r="BH68" s="53">
        <v>0</v>
      </c>
      <c r="BI68" s="53">
        <v>0</v>
      </c>
      <c r="BJ68" s="53">
        <v>0</v>
      </c>
      <c r="BK68" s="53">
        <v>0</v>
      </c>
      <c r="BL68" s="53">
        <v>0</v>
      </c>
      <c r="BM68" s="117">
        <v>0</v>
      </c>
      <c r="BN68" s="117">
        <v>0</v>
      </c>
      <c r="BO68" s="118">
        <v>1</v>
      </c>
      <c r="BP68" s="52">
        <v>-1</v>
      </c>
      <c r="BQ68" s="117">
        <v>0</v>
      </c>
      <c r="BR68" s="117">
        <v>0</v>
      </c>
      <c r="BS68" s="53">
        <v>0</v>
      </c>
      <c r="BT68" s="53">
        <v>0</v>
      </c>
      <c r="BU68" s="53">
        <v>0</v>
      </c>
      <c r="BV68" s="53">
        <v>0</v>
      </c>
      <c r="BW68" s="53">
        <v>0</v>
      </c>
      <c r="BX68" s="53">
        <v>0</v>
      </c>
      <c r="BY68" s="53">
        <v>0</v>
      </c>
      <c r="BZ68" s="58">
        <v>0</v>
      </c>
      <c r="CA68" s="117">
        <v>0</v>
      </c>
      <c r="CB68" s="117">
        <v>0</v>
      </c>
      <c r="CC68" s="117">
        <v>0</v>
      </c>
      <c r="CD68" s="117">
        <v>0</v>
      </c>
      <c r="CE68" s="117">
        <v>0</v>
      </c>
      <c r="CF68" s="117">
        <v>0</v>
      </c>
      <c r="CG68" s="117">
        <v>0</v>
      </c>
      <c r="CH68" s="117">
        <v>0</v>
      </c>
      <c r="CI68" s="117">
        <v>0</v>
      </c>
      <c r="CJ68" s="117">
        <v>0</v>
      </c>
      <c r="CK68" s="117">
        <v>0</v>
      </c>
      <c r="CL68" s="117">
        <v>0</v>
      </c>
      <c r="CM68" s="117">
        <v>0</v>
      </c>
      <c r="CN68" s="117">
        <v>0</v>
      </c>
      <c r="CO68" s="117">
        <v>0</v>
      </c>
      <c r="CP68" s="117">
        <v>0</v>
      </c>
      <c r="CQ68" s="117">
        <v>0</v>
      </c>
      <c r="CR68" s="117">
        <v>0</v>
      </c>
      <c r="CS68" s="117">
        <v>0</v>
      </c>
      <c r="CT68" s="117">
        <v>0</v>
      </c>
      <c r="CU68" s="117">
        <v>0</v>
      </c>
      <c r="CV68" s="117">
        <v>0</v>
      </c>
      <c r="CW68" s="117">
        <v>0</v>
      </c>
      <c r="CX68" s="117">
        <v>0</v>
      </c>
      <c r="CY68" s="117">
        <v>0</v>
      </c>
      <c r="CZ68" s="117">
        <v>0</v>
      </c>
      <c r="DA68" s="117">
        <v>0</v>
      </c>
    </row>
    <row r="69" spans="1:105" ht="20" customHeight="1">
      <c r="A69" s="121" t="s">
        <v>785</v>
      </c>
      <c r="B69" s="59">
        <v>0</v>
      </c>
      <c r="C69" s="53">
        <v>0</v>
      </c>
      <c r="D69" s="53">
        <v>0</v>
      </c>
      <c r="E69" s="53">
        <v>0</v>
      </c>
      <c r="F69" s="53">
        <v>0</v>
      </c>
      <c r="G69" s="53">
        <v>0</v>
      </c>
      <c r="H69" s="53">
        <v>0</v>
      </c>
      <c r="I69" s="53">
        <v>0</v>
      </c>
      <c r="J69" s="53">
        <v>0</v>
      </c>
      <c r="K69" s="53">
        <v>0</v>
      </c>
      <c r="L69" s="53">
        <v>0</v>
      </c>
      <c r="M69" s="53">
        <v>0</v>
      </c>
      <c r="N69" s="53">
        <v>0</v>
      </c>
      <c r="O69" s="53">
        <v>0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53">
        <v>0</v>
      </c>
      <c r="Y69" s="53">
        <v>0</v>
      </c>
      <c r="Z69" s="53">
        <v>0</v>
      </c>
      <c r="AA69" s="53">
        <v>0</v>
      </c>
      <c r="AB69" s="53">
        <v>0</v>
      </c>
      <c r="AC69" s="53">
        <v>0</v>
      </c>
      <c r="AD69" s="53">
        <v>0</v>
      </c>
      <c r="AE69" s="53">
        <v>0</v>
      </c>
      <c r="AF69" s="53">
        <v>0</v>
      </c>
      <c r="AG69" s="53">
        <v>0</v>
      </c>
      <c r="AH69" s="53">
        <v>0</v>
      </c>
      <c r="AI69" s="53">
        <v>0</v>
      </c>
      <c r="AJ69" s="53">
        <v>0</v>
      </c>
      <c r="AK69" s="53">
        <v>0</v>
      </c>
      <c r="AL69" s="53">
        <v>0</v>
      </c>
      <c r="AM69" s="53">
        <v>0</v>
      </c>
      <c r="AN69" s="53">
        <v>0</v>
      </c>
      <c r="AO69" s="53">
        <v>0</v>
      </c>
      <c r="AP69" s="53">
        <v>0</v>
      </c>
      <c r="AQ69" s="53">
        <v>0</v>
      </c>
      <c r="AR69" s="53">
        <v>0</v>
      </c>
      <c r="AS69" s="53">
        <v>0</v>
      </c>
      <c r="AT69" s="53">
        <v>0</v>
      </c>
      <c r="AU69" s="53">
        <v>0</v>
      </c>
      <c r="AV69" s="53">
        <v>0</v>
      </c>
      <c r="AW69" s="53">
        <v>0</v>
      </c>
      <c r="AX69" s="53">
        <v>0</v>
      </c>
      <c r="AY69" s="53">
        <v>0</v>
      </c>
      <c r="AZ69" s="53">
        <v>0</v>
      </c>
      <c r="BA69" s="53">
        <v>0</v>
      </c>
      <c r="BB69" s="53">
        <v>0</v>
      </c>
      <c r="BC69" s="53">
        <v>0</v>
      </c>
      <c r="BD69" s="53">
        <v>0</v>
      </c>
      <c r="BE69" s="53">
        <v>0</v>
      </c>
      <c r="BF69" s="53">
        <v>0</v>
      </c>
      <c r="BG69" s="53">
        <v>0</v>
      </c>
      <c r="BH69" s="53">
        <v>0</v>
      </c>
      <c r="BI69" s="53">
        <v>0</v>
      </c>
      <c r="BJ69" s="53">
        <v>0</v>
      </c>
      <c r="BK69" s="53">
        <v>0</v>
      </c>
      <c r="BL69" s="53">
        <v>0</v>
      </c>
      <c r="BM69" s="53">
        <v>0</v>
      </c>
      <c r="BN69" s="53">
        <v>0</v>
      </c>
      <c r="BO69" s="117">
        <v>0</v>
      </c>
      <c r="BP69" s="117">
        <v>0</v>
      </c>
      <c r="BQ69" s="52">
        <v>-1</v>
      </c>
      <c r="BR69" s="118">
        <v>1</v>
      </c>
      <c r="BS69" s="117">
        <v>0</v>
      </c>
      <c r="BT69" s="117">
        <v>0</v>
      </c>
      <c r="BU69" s="53">
        <v>0</v>
      </c>
      <c r="BV69" s="53">
        <v>0</v>
      </c>
      <c r="BW69" s="53">
        <v>0</v>
      </c>
      <c r="BX69" s="53">
        <v>0</v>
      </c>
      <c r="BY69" s="53">
        <v>0</v>
      </c>
      <c r="BZ69" s="58">
        <v>0</v>
      </c>
      <c r="CA69" s="117">
        <v>0</v>
      </c>
      <c r="CB69" s="117">
        <v>0</v>
      </c>
      <c r="CC69" s="117">
        <v>0</v>
      </c>
      <c r="CD69" s="117">
        <v>0</v>
      </c>
      <c r="CE69" s="117">
        <v>0</v>
      </c>
      <c r="CF69" s="117">
        <v>0</v>
      </c>
      <c r="CG69" s="117">
        <v>0</v>
      </c>
      <c r="CH69" s="117">
        <v>0</v>
      </c>
      <c r="CI69" s="117">
        <v>0</v>
      </c>
      <c r="CJ69" s="117">
        <v>0</v>
      </c>
      <c r="CK69" s="117">
        <v>0</v>
      </c>
      <c r="CL69" s="117">
        <v>0</v>
      </c>
      <c r="CM69" s="117">
        <v>0</v>
      </c>
      <c r="CN69" s="117">
        <v>0</v>
      </c>
      <c r="CO69" s="117">
        <v>0</v>
      </c>
      <c r="CP69" s="117">
        <v>0</v>
      </c>
      <c r="CQ69" s="117">
        <v>0</v>
      </c>
      <c r="CR69" s="117">
        <v>0</v>
      </c>
      <c r="CS69" s="117">
        <v>0</v>
      </c>
      <c r="CT69" s="117">
        <v>0</v>
      </c>
      <c r="CU69" s="117">
        <v>0</v>
      </c>
      <c r="CV69" s="117">
        <v>0</v>
      </c>
      <c r="CW69" s="117">
        <v>0</v>
      </c>
      <c r="CX69" s="117">
        <v>0</v>
      </c>
      <c r="CY69" s="117">
        <v>0</v>
      </c>
      <c r="CZ69" s="117">
        <v>0</v>
      </c>
      <c r="DA69" s="117">
        <v>0</v>
      </c>
    </row>
    <row r="70" spans="1:105" ht="20" customHeight="1">
      <c r="A70" s="121" t="s">
        <v>711</v>
      </c>
      <c r="B70" s="59">
        <v>0</v>
      </c>
      <c r="C70" s="53">
        <v>0</v>
      </c>
      <c r="D70" s="53">
        <v>0</v>
      </c>
      <c r="E70" s="53">
        <v>0</v>
      </c>
      <c r="F70" s="53">
        <v>0</v>
      </c>
      <c r="G70" s="53">
        <v>0</v>
      </c>
      <c r="H70" s="53">
        <v>0</v>
      </c>
      <c r="I70" s="53">
        <v>0</v>
      </c>
      <c r="J70" s="53">
        <v>0</v>
      </c>
      <c r="K70" s="53">
        <v>0</v>
      </c>
      <c r="L70" s="53">
        <v>0</v>
      </c>
      <c r="M70" s="53">
        <v>0</v>
      </c>
      <c r="N70" s="53">
        <v>0</v>
      </c>
      <c r="O70" s="53">
        <v>0</v>
      </c>
      <c r="P70" s="53">
        <v>0</v>
      </c>
      <c r="Q70" s="53">
        <v>0</v>
      </c>
      <c r="R70" s="53">
        <v>0</v>
      </c>
      <c r="S70" s="53">
        <v>0</v>
      </c>
      <c r="T70" s="53">
        <v>0</v>
      </c>
      <c r="U70" s="53">
        <v>0</v>
      </c>
      <c r="V70" s="53">
        <v>0</v>
      </c>
      <c r="W70" s="53">
        <v>0</v>
      </c>
      <c r="X70" s="53">
        <v>0</v>
      </c>
      <c r="Y70" s="53">
        <v>0</v>
      </c>
      <c r="Z70" s="53">
        <v>0</v>
      </c>
      <c r="AA70" s="53">
        <v>0</v>
      </c>
      <c r="AB70" s="53">
        <v>0</v>
      </c>
      <c r="AC70" s="53">
        <v>0</v>
      </c>
      <c r="AD70" s="53">
        <v>0</v>
      </c>
      <c r="AE70" s="53">
        <v>0</v>
      </c>
      <c r="AF70" s="53">
        <v>0</v>
      </c>
      <c r="AG70" s="53">
        <v>0</v>
      </c>
      <c r="AH70" s="53">
        <v>0</v>
      </c>
      <c r="AI70" s="53">
        <v>0</v>
      </c>
      <c r="AJ70" s="53">
        <v>0</v>
      </c>
      <c r="AK70" s="53">
        <v>0</v>
      </c>
      <c r="AL70" s="53">
        <v>0</v>
      </c>
      <c r="AM70" s="53">
        <v>0</v>
      </c>
      <c r="AN70" s="53">
        <v>0</v>
      </c>
      <c r="AO70" s="53">
        <v>0</v>
      </c>
      <c r="AP70" s="53">
        <v>0</v>
      </c>
      <c r="AQ70" s="53">
        <v>0</v>
      </c>
      <c r="AR70" s="53">
        <v>0</v>
      </c>
      <c r="AS70" s="53">
        <v>0</v>
      </c>
      <c r="AT70" s="53">
        <v>0</v>
      </c>
      <c r="AU70" s="53">
        <v>0</v>
      </c>
      <c r="AV70" s="53">
        <v>0</v>
      </c>
      <c r="AW70" s="53">
        <v>0</v>
      </c>
      <c r="AX70" s="53">
        <v>0</v>
      </c>
      <c r="AY70" s="53">
        <v>0</v>
      </c>
      <c r="AZ70" s="53">
        <v>0</v>
      </c>
      <c r="BA70" s="53">
        <v>0</v>
      </c>
      <c r="BB70" s="53">
        <v>0</v>
      </c>
      <c r="BC70" s="53">
        <v>0</v>
      </c>
      <c r="BD70" s="53">
        <v>0</v>
      </c>
      <c r="BE70" s="53">
        <v>0</v>
      </c>
      <c r="BF70" s="53">
        <v>0</v>
      </c>
      <c r="BG70" s="53">
        <v>0</v>
      </c>
      <c r="BH70" s="53">
        <v>0</v>
      </c>
      <c r="BI70" s="53">
        <v>0</v>
      </c>
      <c r="BJ70" s="53">
        <v>0</v>
      </c>
      <c r="BK70" s="53">
        <v>0</v>
      </c>
      <c r="BL70" s="53">
        <v>0</v>
      </c>
      <c r="BM70" s="53">
        <v>0</v>
      </c>
      <c r="BN70" s="53">
        <v>0</v>
      </c>
      <c r="BO70" s="117">
        <v>0</v>
      </c>
      <c r="BP70" s="117">
        <v>0</v>
      </c>
      <c r="BQ70" s="118">
        <v>1</v>
      </c>
      <c r="BR70" s="52">
        <v>-1</v>
      </c>
      <c r="BS70" s="118">
        <v>1</v>
      </c>
      <c r="BT70" s="117">
        <v>0</v>
      </c>
      <c r="BU70" s="53">
        <v>0</v>
      </c>
      <c r="BV70" s="53">
        <v>0</v>
      </c>
      <c r="BW70" s="53">
        <v>0</v>
      </c>
      <c r="BX70" s="53">
        <v>0</v>
      </c>
      <c r="BY70" s="53">
        <v>0</v>
      </c>
      <c r="BZ70" s="58">
        <v>0</v>
      </c>
      <c r="CA70" s="117">
        <v>0</v>
      </c>
      <c r="CB70" s="117">
        <v>0</v>
      </c>
      <c r="CC70" s="117">
        <v>0</v>
      </c>
      <c r="CD70" s="117">
        <v>0</v>
      </c>
      <c r="CE70" s="117">
        <v>0</v>
      </c>
      <c r="CF70" s="117">
        <v>0</v>
      </c>
      <c r="CG70" s="117">
        <v>0</v>
      </c>
      <c r="CH70" s="117">
        <v>0</v>
      </c>
      <c r="CI70" s="117">
        <v>0</v>
      </c>
      <c r="CJ70" s="117">
        <v>0</v>
      </c>
      <c r="CK70" s="117">
        <v>0</v>
      </c>
      <c r="CL70" s="117">
        <v>0</v>
      </c>
      <c r="CM70" s="117">
        <v>0</v>
      </c>
      <c r="CN70" s="117">
        <v>0</v>
      </c>
      <c r="CO70" s="117">
        <v>0</v>
      </c>
      <c r="CP70" s="117">
        <v>0</v>
      </c>
      <c r="CQ70" s="117">
        <v>0</v>
      </c>
      <c r="CR70" s="117">
        <v>0</v>
      </c>
      <c r="CS70" s="117">
        <v>0</v>
      </c>
      <c r="CT70" s="117">
        <v>0</v>
      </c>
      <c r="CU70" s="117">
        <v>0</v>
      </c>
      <c r="CV70" s="117">
        <v>0</v>
      </c>
      <c r="CW70" s="117">
        <v>0</v>
      </c>
      <c r="CX70" s="117">
        <v>0</v>
      </c>
      <c r="CY70" s="117">
        <v>0</v>
      </c>
      <c r="CZ70" s="117">
        <v>0</v>
      </c>
      <c r="DA70" s="117">
        <v>0</v>
      </c>
    </row>
    <row r="71" spans="1:105" ht="20" customHeight="1">
      <c r="A71" s="121" t="s">
        <v>712</v>
      </c>
      <c r="B71" s="59">
        <v>0</v>
      </c>
      <c r="C71" s="53">
        <v>0</v>
      </c>
      <c r="D71" s="53">
        <v>0</v>
      </c>
      <c r="E71" s="53">
        <v>0</v>
      </c>
      <c r="F71" s="53">
        <v>0</v>
      </c>
      <c r="G71" s="53">
        <v>0</v>
      </c>
      <c r="H71" s="53">
        <v>0</v>
      </c>
      <c r="I71" s="53">
        <v>0</v>
      </c>
      <c r="J71" s="53">
        <v>0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53">
        <v>0</v>
      </c>
      <c r="Y71" s="53">
        <v>0</v>
      </c>
      <c r="Z71" s="53">
        <v>0</v>
      </c>
      <c r="AA71" s="53">
        <v>0</v>
      </c>
      <c r="AB71" s="53">
        <v>0</v>
      </c>
      <c r="AC71" s="53">
        <v>0</v>
      </c>
      <c r="AD71" s="53">
        <v>0</v>
      </c>
      <c r="AE71" s="53">
        <v>0</v>
      </c>
      <c r="AF71" s="53">
        <v>0</v>
      </c>
      <c r="AG71" s="53">
        <v>0</v>
      </c>
      <c r="AH71" s="53">
        <v>0</v>
      </c>
      <c r="AI71" s="53">
        <v>0</v>
      </c>
      <c r="AJ71" s="53">
        <v>0</v>
      </c>
      <c r="AK71" s="53">
        <v>0</v>
      </c>
      <c r="AL71" s="53">
        <v>0</v>
      </c>
      <c r="AM71" s="53">
        <v>0</v>
      </c>
      <c r="AN71" s="53">
        <v>0</v>
      </c>
      <c r="AO71" s="53">
        <v>0</v>
      </c>
      <c r="AP71" s="53">
        <v>0</v>
      </c>
      <c r="AQ71" s="53">
        <v>0</v>
      </c>
      <c r="AR71" s="53">
        <v>0</v>
      </c>
      <c r="AS71" s="53">
        <v>0</v>
      </c>
      <c r="AT71" s="53">
        <v>0</v>
      </c>
      <c r="AU71" s="53">
        <v>0</v>
      </c>
      <c r="AV71" s="53">
        <v>0</v>
      </c>
      <c r="AW71" s="53">
        <v>0</v>
      </c>
      <c r="AX71" s="53">
        <v>0</v>
      </c>
      <c r="AY71" s="53">
        <v>0</v>
      </c>
      <c r="AZ71" s="53">
        <v>0</v>
      </c>
      <c r="BA71" s="53">
        <v>0</v>
      </c>
      <c r="BB71" s="53">
        <v>0</v>
      </c>
      <c r="BC71" s="53">
        <v>0</v>
      </c>
      <c r="BD71" s="53">
        <v>0</v>
      </c>
      <c r="BE71" s="53">
        <v>0</v>
      </c>
      <c r="BF71" s="53">
        <v>0</v>
      </c>
      <c r="BG71" s="53">
        <v>0</v>
      </c>
      <c r="BH71" s="53">
        <v>0</v>
      </c>
      <c r="BI71" s="53">
        <v>0</v>
      </c>
      <c r="BJ71" s="53">
        <v>0</v>
      </c>
      <c r="BK71" s="53">
        <v>0</v>
      </c>
      <c r="BL71" s="53">
        <v>0</v>
      </c>
      <c r="BM71" s="53">
        <v>0</v>
      </c>
      <c r="BN71" s="53">
        <v>0</v>
      </c>
      <c r="BO71" s="53">
        <v>0</v>
      </c>
      <c r="BP71" s="53">
        <v>0</v>
      </c>
      <c r="BQ71" s="117">
        <v>0</v>
      </c>
      <c r="BR71" s="118">
        <v>1</v>
      </c>
      <c r="BS71" s="52">
        <v>-1</v>
      </c>
      <c r="BT71" s="117">
        <v>0</v>
      </c>
      <c r="BU71" s="117">
        <v>0</v>
      </c>
      <c r="BV71" s="117">
        <v>0</v>
      </c>
      <c r="BW71" s="53">
        <v>0</v>
      </c>
      <c r="BX71" s="53">
        <v>0</v>
      </c>
      <c r="BY71" s="53">
        <v>0</v>
      </c>
      <c r="BZ71" s="58">
        <v>0</v>
      </c>
      <c r="CA71" s="117">
        <v>0</v>
      </c>
      <c r="CB71" s="117">
        <v>0</v>
      </c>
      <c r="CC71" s="117">
        <v>0</v>
      </c>
      <c r="CD71" s="117">
        <v>0</v>
      </c>
      <c r="CE71" s="117">
        <v>0</v>
      </c>
      <c r="CF71" s="117">
        <v>0</v>
      </c>
      <c r="CG71" s="117">
        <v>0</v>
      </c>
      <c r="CH71" s="117">
        <v>0</v>
      </c>
      <c r="CI71" s="117">
        <v>0</v>
      </c>
      <c r="CJ71" s="117">
        <v>0</v>
      </c>
      <c r="CK71" s="117">
        <v>0</v>
      </c>
      <c r="CL71" s="117">
        <v>0</v>
      </c>
      <c r="CM71" s="117">
        <v>0</v>
      </c>
      <c r="CN71" s="117">
        <v>0</v>
      </c>
      <c r="CO71" s="117">
        <v>0</v>
      </c>
      <c r="CP71" s="117">
        <v>0</v>
      </c>
      <c r="CQ71" s="117">
        <v>0</v>
      </c>
      <c r="CR71" s="117">
        <v>0</v>
      </c>
      <c r="CS71" s="117">
        <v>0</v>
      </c>
      <c r="CT71" s="117">
        <v>0</v>
      </c>
      <c r="CU71" s="117">
        <v>0</v>
      </c>
      <c r="CV71" s="117">
        <v>0</v>
      </c>
      <c r="CW71" s="117">
        <v>0</v>
      </c>
      <c r="CX71" s="117">
        <v>0</v>
      </c>
      <c r="CY71" s="117">
        <v>0</v>
      </c>
      <c r="CZ71" s="117">
        <v>0</v>
      </c>
      <c r="DA71" s="117">
        <v>0</v>
      </c>
    </row>
    <row r="72" spans="1:105" ht="20" customHeight="1">
      <c r="A72" s="121" t="s">
        <v>786</v>
      </c>
      <c r="B72" s="59">
        <v>0</v>
      </c>
      <c r="C72" s="53">
        <v>0</v>
      </c>
      <c r="D72" s="53">
        <v>0</v>
      </c>
      <c r="E72" s="53">
        <v>0</v>
      </c>
      <c r="F72" s="53">
        <v>0</v>
      </c>
      <c r="G72" s="53">
        <v>0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0</v>
      </c>
      <c r="AD72" s="53">
        <v>0</v>
      </c>
      <c r="AE72" s="53">
        <v>0</v>
      </c>
      <c r="AF72" s="53">
        <v>0</v>
      </c>
      <c r="AG72" s="53">
        <v>0</v>
      </c>
      <c r="AH72" s="53">
        <v>0</v>
      </c>
      <c r="AI72" s="53">
        <v>0</v>
      </c>
      <c r="AJ72" s="53">
        <v>0</v>
      </c>
      <c r="AK72" s="53">
        <v>0</v>
      </c>
      <c r="AL72" s="53">
        <v>0</v>
      </c>
      <c r="AM72" s="53">
        <v>0</v>
      </c>
      <c r="AN72" s="53">
        <v>0</v>
      </c>
      <c r="AO72" s="53">
        <v>0</v>
      </c>
      <c r="AP72" s="53">
        <v>0</v>
      </c>
      <c r="AQ72" s="53">
        <v>0</v>
      </c>
      <c r="AR72" s="53">
        <v>0</v>
      </c>
      <c r="AS72" s="53">
        <v>0</v>
      </c>
      <c r="AT72" s="53">
        <v>0</v>
      </c>
      <c r="AU72" s="53">
        <v>0</v>
      </c>
      <c r="AV72" s="53">
        <v>0</v>
      </c>
      <c r="AW72" s="53">
        <v>0</v>
      </c>
      <c r="AX72" s="53">
        <v>0</v>
      </c>
      <c r="AY72" s="53">
        <v>0</v>
      </c>
      <c r="AZ72" s="53">
        <v>0</v>
      </c>
      <c r="BA72" s="53">
        <v>0</v>
      </c>
      <c r="BB72" s="53">
        <v>0</v>
      </c>
      <c r="BC72" s="53">
        <v>0</v>
      </c>
      <c r="BD72" s="53">
        <v>0</v>
      </c>
      <c r="BE72" s="53">
        <v>0</v>
      </c>
      <c r="BF72" s="53">
        <v>0</v>
      </c>
      <c r="BG72" s="53">
        <v>0</v>
      </c>
      <c r="BH72" s="53">
        <v>0</v>
      </c>
      <c r="BI72" s="53">
        <v>0</v>
      </c>
      <c r="BJ72" s="53">
        <v>0</v>
      </c>
      <c r="BK72" s="53">
        <v>0</v>
      </c>
      <c r="BL72" s="53">
        <v>0</v>
      </c>
      <c r="BM72" s="53">
        <v>0</v>
      </c>
      <c r="BN72" s="53">
        <v>0</v>
      </c>
      <c r="BO72" s="53">
        <v>0</v>
      </c>
      <c r="BP72" s="53">
        <v>0</v>
      </c>
      <c r="BQ72" s="117">
        <v>0</v>
      </c>
      <c r="BR72" s="117">
        <v>0</v>
      </c>
      <c r="BS72" s="117">
        <v>0</v>
      </c>
      <c r="BT72" s="52">
        <v>-1</v>
      </c>
      <c r="BU72" s="118">
        <v>1</v>
      </c>
      <c r="BV72" s="117">
        <v>0</v>
      </c>
      <c r="BW72" s="53">
        <v>0</v>
      </c>
      <c r="BX72" s="53">
        <v>0</v>
      </c>
      <c r="BY72" s="53">
        <v>0</v>
      </c>
      <c r="BZ72" s="58">
        <v>0</v>
      </c>
      <c r="CA72" s="117">
        <v>0</v>
      </c>
      <c r="CB72" s="117">
        <v>0</v>
      </c>
      <c r="CC72" s="117">
        <v>0</v>
      </c>
      <c r="CD72" s="117">
        <v>0</v>
      </c>
      <c r="CE72" s="117">
        <v>0</v>
      </c>
      <c r="CF72" s="117">
        <v>0</v>
      </c>
      <c r="CG72" s="117">
        <v>0</v>
      </c>
      <c r="CH72" s="117">
        <v>0</v>
      </c>
      <c r="CI72" s="117">
        <v>0</v>
      </c>
      <c r="CJ72" s="117">
        <v>0</v>
      </c>
      <c r="CK72" s="117">
        <v>0</v>
      </c>
      <c r="CL72" s="117">
        <v>0</v>
      </c>
      <c r="CM72" s="117">
        <v>0</v>
      </c>
      <c r="CN72" s="117">
        <v>0</v>
      </c>
      <c r="CO72" s="117">
        <v>0</v>
      </c>
      <c r="CP72" s="117">
        <v>0</v>
      </c>
      <c r="CQ72" s="117">
        <v>0</v>
      </c>
      <c r="CR72" s="117">
        <v>0</v>
      </c>
      <c r="CS72" s="117">
        <v>0</v>
      </c>
      <c r="CT72" s="117">
        <v>0</v>
      </c>
      <c r="CU72" s="117">
        <v>0</v>
      </c>
      <c r="CV72" s="117">
        <v>0</v>
      </c>
      <c r="CW72" s="117">
        <v>0</v>
      </c>
      <c r="CX72" s="117">
        <v>0</v>
      </c>
      <c r="CY72" s="117">
        <v>0</v>
      </c>
      <c r="CZ72" s="117">
        <v>0</v>
      </c>
      <c r="DA72" s="117">
        <v>0</v>
      </c>
    </row>
    <row r="73" spans="1:105" ht="20" customHeight="1">
      <c r="A73" s="121" t="s">
        <v>713</v>
      </c>
      <c r="B73" s="59">
        <v>0</v>
      </c>
      <c r="C73" s="53">
        <v>0</v>
      </c>
      <c r="D73" s="53">
        <v>0</v>
      </c>
      <c r="E73" s="53">
        <v>0</v>
      </c>
      <c r="F73" s="53">
        <v>0</v>
      </c>
      <c r="G73" s="53">
        <v>0</v>
      </c>
      <c r="H73" s="53">
        <v>0</v>
      </c>
      <c r="I73" s="53">
        <v>0</v>
      </c>
      <c r="J73" s="53">
        <v>0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53">
        <v>0</v>
      </c>
      <c r="Y73" s="53">
        <v>0</v>
      </c>
      <c r="Z73" s="53">
        <v>0</v>
      </c>
      <c r="AA73" s="53">
        <v>0</v>
      </c>
      <c r="AB73" s="53">
        <v>0</v>
      </c>
      <c r="AC73" s="53">
        <v>0</v>
      </c>
      <c r="AD73" s="53">
        <v>0</v>
      </c>
      <c r="AE73" s="53">
        <v>0</v>
      </c>
      <c r="AF73" s="53">
        <v>0</v>
      </c>
      <c r="AG73" s="53">
        <v>0</v>
      </c>
      <c r="AH73" s="53">
        <v>0</v>
      </c>
      <c r="AI73" s="53">
        <v>0</v>
      </c>
      <c r="AJ73" s="53">
        <v>0</v>
      </c>
      <c r="AK73" s="53">
        <v>0</v>
      </c>
      <c r="AL73" s="53">
        <v>0</v>
      </c>
      <c r="AM73" s="53">
        <v>0</v>
      </c>
      <c r="AN73" s="53">
        <v>0</v>
      </c>
      <c r="AO73" s="53">
        <v>0</v>
      </c>
      <c r="AP73" s="53">
        <v>0</v>
      </c>
      <c r="AQ73" s="53">
        <v>0</v>
      </c>
      <c r="AR73" s="53">
        <v>0</v>
      </c>
      <c r="AS73" s="53">
        <v>0</v>
      </c>
      <c r="AT73" s="53">
        <v>0</v>
      </c>
      <c r="AU73" s="53">
        <v>0</v>
      </c>
      <c r="AV73" s="53">
        <v>0</v>
      </c>
      <c r="AW73" s="53">
        <v>0</v>
      </c>
      <c r="AX73" s="53">
        <v>0</v>
      </c>
      <c r="AY73" s="53">
        <v>0</v>
      </c>
      <c r="AZ73" s="53">
        <v>0</v>
      </c>
      <c r="BA73" s="53">
        <v>0</v>
      </c>
      <c r="BB73" s="53">
        <v>0</v>
      </c>
      <c r="BC73" s="53">
        <v>0</v>
      </c>
      <c r="BD73" s="53">
        <v>0</v>
      </c>
      <c r="BE73" s="53">
        <v>0</v>
      </c>
      <c r="BF73" s="53">
        <v>0</v>
      </c>
      <c r="BG73" s="53">
        <v>0</v>
      </c>
      <c r="BH73" s="53">
        <v>0</v>
      </c>
      <c r="BI73" s="53">
        <v>0</v>
      </c>
      <c r="BJ73" s="53">
        <v>0</v>
      </c>
      <c r="BK73" s="53">
        <v>0</v>
      </c>
      <c r="BL73" s="53">
        <v>0</v>
      </c>
      <c r="BM73" s="53">
        <v>0</v>
      </c>
      <c r="BN73" s="53">
        <v>0</v>
      </c>
      <c r="BO73" s="53">
        <v>0</v>
      </c>
      <c r="BP73" s="53">
        <v>0</v>
      </c>
      <c r="BQ73" s="53">
        <v>0</v>
      </c>
      <c r="BR73" s="53">
        <v>0</v>
      </c>
      <c r="BS73" s="117">
        <v>0</v>
      </c>
      <c r="BT73" s="118">
        <v>1</v>
      </c>
      <c r="BU73" s="52">
        <v>-1</v>
      </c>
      <c r="BV73" s="118">
        <v>1</v>
      </c>
      <c r="BW73" s="117">
        <v>0</v>
      </c>
      <c r="BX73" s="117">
        <v>0</v>
      </c>
      <c r="BY73" s="53">
        <v>0</v>
      </c>
      <c r="BZ73" s="58">
        <v>0</v>
      </c>
      <c r="CA73" s="117">
        <v>0</v>
      </c>
      <c r="CB73" s="117">
        <v>0</v>
      </c>
      <c r="CC73" s="117">
        <v>0</v>
      </c>
      <c r="CD73" s="117">
        <v>0</v>
      </c>
      <c r="CE73" s="117">
        <v>0</v>
      </c>
      <c r="CF73" s="117">
        <v>0</v>
      </c>
      <c r="CG73" s="117">
        <v>0</v>
      </c>
      <c r="CH73" s="117">
        <v>0</v>
      </c>
      <c r="CI73" s="117">
        <v>0</v>
      </c>
      <c r="CJ73" s="117">
        <v>0</v>
      </c>
      <c r="CK73" s="117">
        <v>0</v>
      </c>
      <c r="CL73" s="117">
        <v>0</v>
      </c>
      <c r="CM73" s="117">
        <v>0</v>
      </c>
      <c r="CN73" s="117">
        <v>0</v>
      </c>
      <c r="CO73" s="117">
        <v>0</v>
      </c>
      <c r="CP73" s="117">
        <v>0</v>
      </c>
      <c r="CQ73" s="117">
        <v>0</v>
      </c>
      <c r="CR73" s="117">
        <v>0</v>
      </c>
      <c r="CS73" s="117">
        <v>0</v>
      </c>
      <c r="CT73" s="117">
        <v>0</v>
      </c>
      <c r="CU73" s="117">
        <v>0</v>
      </c>
      <c r="CV73" s="117">
        <v>0</v>
      </c>
      <c r="CW73" s="117">
        <v>0</v>
      </c>
      <c r="CX73" s="117">
        <v>0</v>
      </c>
      <c r="CY73" s="117">
        <v>0</v>
      </c>
      <c r="CZ73" s="117">
        <v>0</v>
      </c>
      <c r="DA73" s="117">
        <v>0</v>
      </c>
    </row>
    <row r="74" spans="1:105" ht="20" customHeight="1">
      <c r="A74" s="121" t="s">
        <v>690</v>
      </c>
      <c r="B74" s="59">
        <v>0</v>
      </c>
      <c r="C74" s="53">
        <v>0</v>
      </c>
      <c r="D74" s="53">
        <v>0</v>
      </c>
      <c r="E74" s="53">
        <v>0</v>
      </c>
      <c r="F74" s="53">
        <v>0</v>
      </c>
      <c r="G74" s="53">
        <v>0</v>
      </c>
      <c r="H74" s="53">
        <v>0</v>
      </c>
      <c r="I74" s="53">
        <v>0</v>
      </c>
      <c r="J74" s="53">
        <v>0</v>
      </c>
      <c r="K74" s="53">
        <v>0</v>
      </c>
      <c r="L74" s="53">
        <v>0</v>
      </c>
      <c r="M74" s="53">
        <v>0</v>
      </c>
      <c r="N74" s="53">
        <v>0</v>
      </c>
      <c r="O74" s="53">
        <v>0</v>
      </c>
      <c r="P74" s="53">
        <v>0</v>
      </c>
      <c r="Q74" s="53">
        <v>0</v>
      </c>
      <c r="R74" s="53">
        <v>0</v>
      </c>
      <c r="S74" s="53">
        <v>0</v>
      </c>
      <c r="T74" s="53">
        <v>0</v>
      </c>
      <c r="U74" s="53">
        <v>0</v>
      </c>
      <c r="V74" s="53">
        <v>0</v>
      </c>
      <c r="W74" s="53">
        <v>0</v>
      </c>
      <c r="X74" s="53">
        <v>0</v>
      </c>
      <c r="Y74" s="53">
        <v>0</v>
      </c>
      <c r="Z74" s="53">
        <v>0</v>
      </c>
      <c r="AA74" s="53">
        <v>0</v>
      </c>
      <c r="AB74" s="53">
        <v>0</v>
      </c>
      <c r="AC74" s="53">
        <v>0</v>
      </c>
      <c r="AD74" s="53">
        <v>0</v>
      </c>
      <c r="AE74" s="53">
        <v>0</v>
      </c>
      <c r="AF74" s="53">
        <v>0</v>
      </c>
      <c r="AG74" s="53">
        <v>0</v>
      </c>
      <c r="AH74" s="53">
        <v>0</v>
      </c>
      <c r="AI74" s="53">
        <v>0</v>
      </c>
      <c r="AJ74" s="53">
        <v>0</v>
      </c>
      <c r="AK74" s="53">
        <v>0</v>
      </c>
      <c r="AL74" s="53">
        <v>0</v>
      </c>
      <c r="AM74" s="53">
        <v>0</v>
      </c>
      <c r="AN74" s="53">
        <v>0</v>
      </c>
      <c r="AO74" s="53">
        <v>0</v>
      </c>
      <c r="AP74" s="53">
        <v>0</v>
      </c>
      <c r="AQ74" s="53">
        <v>0</v>
      </c>
      <c r="AR74" s="53">
        <v>0</v>
      </c>
      <c r="AS74" s="53">
        <v>0</v>
      </c>
      <c r="AT74" s="53">
        <v>0</v>
      </c>
      <c r="AU74" s="53">
        <v>0</v>
      </c>
      <c r="AV74" s="53">
        <v>0</v>
      </c>
      <c r="AW74" s="53">
        <v>0</v>
      </c>
      <c r="AX74" s="53">
        <v>0</v>
      </c>
      <c r="AY74" s="53">
        <v>0</v>
      </c>
      <c r="AZ74" s="53">
        <v>0</v>
      </c>
      <c r="BA74" s="53">
        <v>0</v>
      </c>
      <c r="BB74" s="53">
        <v>0</v>
      </c>
      <c r="BC74" s="53">
        <v>0</v>
      </c>
      <c r="BD74" s="53">
        <v>0</v>
      </c>
      <c r="BE74" s="53">
        <v>0</v>
      </c>
      <c r="BF74" s="53">
        <v>0</v>
      </c>
      <c r="BG74" s="53">
        <v>0</v>
      </c>
      <c r="BH74" s="53">
        <v>0</v>
      </c>
      <c r="BI74" s="53">
        <v>0</v>
      </c>
      <c r="BJ74" s="53">
        <v>0</v>
      </c>
      <c r="BK74" s="53">
        <v>0</v>
      </c>
      <c r="BL74" s="53">
        <v>0</v>
      </c>
      <c r="BM74" s="53">
        <v>0</v>
      </c>
      <c r="BN74" s="53">
        <v>0</v>
      </c>
      <c r="BO74" s="53">
        <v>0</v>
      </c>
      <c r="BP74" s="53">
        <v>0</v>
      </c>
      <c r="BQ74" s="53">
        <v>0</v>
      </c>
      <c r="BR74" s="53">
        <v>0</v>
      </c>
      <c r="BS74" s="117">
        <v>0</v>
      </c>
      <c r="BT74" s="117">
        <v>0</v>
      </c>
      <c r="BU74" s="118">
        <v>1</v>
      </c>
      <c r="BV74" s="52">
        <v>-1</v>
      </c>
      <c r="BW74" s="117">
        <v>0</v>
      </c>
      <c r="BX74" s="117">
        <v>0</v>
      </c>
      <c r="BY74" s="117">
        <v>0</v>
      </c>
      <c r="BZ74" s="58">
        <v>0</v>
      </c>
      <c r="CA74" s="117">
        <v>0</v>
      </c>
      <c r="CB74" s="117">
        <v>0</v>
      </c>
      <c r="CC74" s="117">
        <v>0</v>
      </c>
      <c r="CD74" s="117">
        <v>0</v>
      </c>
      <c r="CE74" s="117">
        <v>0</v>
      </c>
      <c r="CF74" s="117">
        <v>0</v>
      </c>
      <c r="CG74" s="117">
        <v>0</v>
      </c>
      <c r="CH74" s="117">
        <v>0</v>
      </c>
      <c r="CI74" s="117">
        <v>0</v>
      </c>
      <c r="CJ74" s="117">
        <v>0</v>
      </c>
      <c r="CK74" s="117">
        <v>0</v>
      </c>
      <c r="CL74" s="117">
        <v>0</v>
      </c>
      <c r="CM74" s="117">
        <v>0</v>
      </c>
      <c r="CN74" s="117">
        <v>0</v>
      </c>
      <c r="CO74" s="117">
        <v>0</v>
      </c>
      <c r="CP74" s="117">
        <v>0</v>
      </c>
      <c r="CQ74" s="117">
        <v>0</v>
      </c>
      <c r="CR74" s="117">
        <v>0</v>
      </c>
      <c r="CS74" s="117">
        <v>0</v>
      </c>
      <c r="CT74" s="117">
        <v>0</v>
      </c>
      <c r="CU74" s="117">
        <v>0</v>
      </c>
      <c r="CV74" s="117">
        <v>0</v>
      </c>
      <c r="CW74" s="117">
        <v>0</v>
      </c>
      <c r="CX74" s="117">
        <v>0</v>
      </c>
      <c r="CY74" s="117">
        <v>0</v>
      </c>
      <c r="CZ74" s="117">
        <v>0</v>
      </c>
      <c r="DA74" s="117">
        <v>0</v>
      </c>
    </row>
    <row r="75" spans="1:105" ht="20" customHeight="1">
      <c r="A75" s="121" t="s">
        <v>788</v>
      </c>
      <c r="B75" s="59">
        <v>0</v>
      </c>
      <c r="C75" s="53">
        <v>0</v>
      </c>
      <c r="D75" s="53">
        <v>0</v>
      </c>
      <c r="E75" s="53">
        <v>0</v>
      </c>
      <c r="F75" s="53">
        <v>0</v>
      </c>
      <c r="G75" s="53">
        <v>0</v>
      </c>
      <c r="H75" s="53">
        <v>0</v>
      </c>
      <c r="I75" s="53">
        <v>0</v>
      </c>
      <c r="J75" s="53">
        <v>0</v>
      </c>
      <c r="K75" s="53">
        <v>0</v>
      </c>
      <c r="L75" s="53">
        <v>0</v>
      </c>
      <c r="M75" s="53">
        <v>0</v>
      </c>
      <c r="N75" s="53">
        <v>0</v>
      </c>
      <c r="O75" s="53">
        <v>0</v>
      </c>
      <c r="P75" s="53">
        <v>0</v>
      </c>
      <c r="Q75" s="53">
        <v>0</v>
      </c>
      <c r="R75" s="53">
        <v>0</v>
      </c>
      <c r="S75" s="53">
        <v>0</v>
      </c>
      <c r="T75" s="53">
        <v>0</v>
      </c>
      <c r="U75" s="53">
        <v>0</v>
      </c>
      <c r="V75" s="53">
        <v>0</v>
      </c>
      <c r="W75" s="53">
        <v>0</v>
      </c>
      <c r="X75" s="53">
        <v>0</v>
      </c>
      <c r="Y75" s="53">
        <v>0</v>
      </c>
      <c r="Z75" s="53">
        <v>0</v>
      </c>
      <c r="AA75" s="53">
        <v>0</v>
      </c>
      <c r="AB75" s="53">
        <v>0</v>
      </c>
      <c r="AC75" s="53">
        <v>0</v>
      </c>
      <c r="AD75" s="53">
        <v>0</v>
      </c>
      <c r="AE75" s="53">
        <v>0</v>
      </c>
      <c r="AF75" s="53">
        <v>0</v>
      </c>
      <c r="AG75" s="53">
        <v>0</v>
      </c>
      <c r="AH75" s="53">
        <v>0</v>
      </c>
      <c r="AI75" s="53">
        <v>0</v>
      </c>
      <c r="AJ75" s="53">
        <v>0</v>
      </c>
      <c r="AK75" s="53">
        <v>0</v>
      </c>
      <c r="AL75" s="53">
        <v>0</v>
      </c>
      <c r="AM75" s="53">
        <v>0</v>
      </c>
      <c r="AN75" s="53">
        <v>0</v>
      </c>
      <c r="AO75" s="53">
        <v>0</v>
      </c>
      <c r="AP75" s="53">
        <v>0</v>
      </c>
      <c r="AQ75" s="53">
        <v>0</v>
      </c>
      <c r="AR75" s="53">
        <v>0</v>
      </c>
      <c r="AS75" s="53">
        <v>0</v>
      </c>
      <c r="AT75" s="53">
        <v>0</v>
      </c>
      <c r="AU75" s="53">
        <v>0</v>
      </c>
      <c r="AV75" s="53">
        <v>0</v>
      </c>
      <c r="AW75" s="53">
        <v>0</v>
      </c>
      <c r="AX75" s="53">
        <v>0</v>
      </c>
      <c r="AY75" s="53">
        <v>0</v>
      </c>
      <c r="AZ75" s="53">
        <v>0</v>
      </c>
      <c r="BA75" s="53">
        <v>0</v>
      </c>
      <c r="BB75" s="53">
        <v>0</v>
      </c>
      <c r="BC75" s="53">
        <v>0</v>
      </c>
      <c r="BD75" s="53">
        <v>0</v>
      </c>
      <c r="BE75" s="53">
        <v>0</v>
      </c>
      <c r="BF75" s="53">
        <v>0</v>
      </c>
      <c r="BG75" s="53">
        <v>0</v>
      </c>
      <c r="BH75" s="53">
        <v>0</v>
      </c>
      <c r="BI75" s="53">
        <v>0</v>
      </c>
      <c r="BJ75" s="53">
        <v>0</v>
      </c>
      <c r="BK75" s="53">
        <v>0</v>
      </c>
      <c r="BL75" s="53">
        <v>0</v>
      </c>
      <c r="BM75" s="53">
        <v>0</v>
      </c>
      <c r="BN75" s="53">
        <v>0</v>
      </c>
      <c r="BO75" s="53">
        <v>0</v>
      </c>
      <c r="BP75" s="53">
        <v>0</v>
      </c>
      <c r="BQ75" s="53">
        <v>0</v>
      </c>
      <c r="BR75" s="53">
        <v>0</v>
      </c>
      <c r="BS75" s="53">
        <v>0</v>
      </c>
      <c r="BT75" s="53">
        <v>0</v>
      </c>
      <c r="BU75" s="117">
        <v>0</v>
      </c>
      <c r="BV75" s="117">
        <v>0</v>
      </c>
      <c r="BW75" s="52">
        <v>-1</v>
      </c>
      <c r="BX75" s="118">
        <v>1</v>
      </c>
      <c r="BY75" s="117">
        <v>0</v>
      </c>
      <c r="BZ75" s="58">
        <v>0</v>
      </c>
      <c r="CA75" s="117">
        <v>0</v>
      </c>
      <c r="CB75" s="117">
        <v>0</v>
      </c>
      <c r="CC75" s="117">
        <v>0</v>
      </c>
      <c r="CD75" s="117">
        <v>0</v>
      </c>
      <c r="CE75" s="117">
        <v>0</v>
      </c>
      <c r="CF75" s="117">
        <v>0</v>
      </c>
      <c r="CG75" s="117">
        <v>0</v>
      </c>
      <c r="CH75" s="117">
        <v>0</v>
      </c>
      <c r="CI75" s="117">
        <v>0</v>
      </c>
      <c r="CJ75" s="117">
        <v>0</v>
      </c>
      <c r="CK75" s="117">
        <v>0</v>
      </c>
      <c r="CL75" s="117">
        <v>0</v>
      </c>
      <c r="CM75" s="117">
        <v>0</v>
      </c>
      <c r="CN75" s="117">
        <v>0</v>
      </c>
      <c r="CO75" s="117">
        <v>0</v>
      </c>
      <c r="CP75" s="117">
        <v>0</v>
      </c>
      <c r="CQ75" s="117">
        <v>0</v>
      </c>
      <c r="CR75" s="117">
        <v>0</v>
      </c>
      <c r="CS75" s="117">
        <v>0</v>
      </c>
      <c r="CT75" s="117">
        <v>0</v>
      </c>
      <c r="CU75" s="117">
        <v>0</v>
      </c>
      <c r="CV75" s="117">
        <v>0</v>
      </c>
      <c r="CW75" s="117">
        <v>0</v>
      </c>
      <c r="CX75" s="117">
        <v>0</v>
      </c>
      <c r="CY75" s="117">
        <v>0</v>
      </c>
      <c r="CZ75" s="117">
        <v>0</v>
      </c>
      <c r="DA75" s="117">
        <v>0</v>
      </c>
    </row>
    <row r="76" spans="1:105" ht="20" customHeight="1">
      <c r="A76" s="121" t="s">
        <v>716</v>
      </c>
      <c r="B76" s="59">
        <v>0</v>
      </c>
      <c r="C76" s="53">
        <v>0</v>
      </c>
      <c r="D76" s="53">
        <v>0</v>
      </c>
      <c r="E76" s="53">
        <v>0</v>
      </c>
      <c r="F76" s="53">
        <v>0</v>
      </c>
      <c r="G76" s="53">
        <v>0</v>
      </c>
      <c r="H76" s="53">
        <v>0</v>
      </c>
      <c r="I76" s="53">
        <v>0</v>
      </c>
      <c r="J76" s="53">
        <v>0</v>
      </c>
      <c r="K76" s="53">
        <v>0</v>
      </c>
      <c r="L76" s="53">
        <v>0</v>
      </c>
      <c r="M76" s="53">
        <v>0</v>
      </c>
      <c r="N76" s="53">
        <v>0</v>
      </c>
      <c r="O76" s="53">
        <v>0</v>
      </c>
      <c r="P76" s="53">
        <v>0</v>
      </c>
      <c r="Q76" s="53">
        <v>0</v>
      </c>
      <c r="R76" s="53">
        <v>0</v>
      </c>
      <c r="S76" s="53">
        <v>0</v>
      </c>
      <c r="T76" s="53">
        <v>0</v>
      </c>
      <c r="U76" s="53">
        <v>0</v>
      </c>
      <c r="V76" s="53">
        <v>0</v>
      </c>
      <c r="W76" s="53">
        <v>0</v>
      </c>
      <c r="X76" s="53">
        <v>0</v>
      </c>
      <c r="Y76" s="53">
        <v>0</v>
      </c>
      <c r="Z76" s="53">
        <v>0</v>
      </c>
      <c r="AA76" s="53">
        <v>0</v>
      </c>
      <c r="AB76" s="53">
        <v>0</v>
      </c>
      <c r="AC76" s="53">
        <v>0</v>
      </c>
      <c r="AD76" s="53">
        <v>0</v>
      </c>
      <c r="AE76" s="53">
        <v>0</v>
      </c>
      <c r="AF76" s="53">
        <v>0</v>
      </c>
      <c r="AG76" s="53">
        <v>0</v>
      </c>
      <c r="AH76" s="53">
        <v>0</v>
      </c>
      <c r="AI76" s="53">
        <v>0</v>
      </c>
      <c r="AJ76" s="53">
        <v>0</v>
      </c>
      <c r="AK76" s="53">
        <v>0</v>
      </c>
      <c r="AL76" s="53">
        <v>0</v>
      </c>
      <c r="AM76" s="53">
        <v>0</v>
      </c>
      <c r="AN76" s="53">
        <v>0</v>
      </c>
      <c r="AO76" s="53">
        <v>0</v>
      </c>
      <c r="AP76" s="53">
        <v>0</v>
      </c>
      <c r="AQ76" s="53">
        <v>0</v>
      </c>
      <c r="AR76" s="53">
        <v>0</v>
      </c>
      <c r="AS76" s="53">
        <v>0</v>
      </c>
      <c r="AT76" s="53">
        <v>0</v>
      </c>
      <c r="AU76" s="53">
        <v>0</v>
      </c>
      <c r="AV76" s="53">
        <v>0</v>
      </c>
      <c r="AW76" s="53">
        <v>0</v>
      </c>
      <c r="AX76" s="53">
        <v>0</v>
      </c>
      <c r="AY76" s="53">
        <v>0</v>
      </c>
      <c r="AZ76" s="53">
        <v>0</v>
      </c>
      <c r="BA76" s="53">
        <v>0</v>
      </c>
      <c r="BB76" s="53">
        <v>0</v>
      </c>
      <c r="BC76" s="53">
        <v>0</v>
      </c>
      <c r="BD76" s="53">
        <v>0</v>
      </c>
      <c r="BE76" s="53">
        <v>0</v>
      </c>
      <c r="BF76" s="53">
        <v>0</v>
      </c>
      <c r="BG76" s="53">
        <v>0</v>
      </c>
      <c r="BH76" s="53">
        <v>0</v>
      </c>
      <c r="BI76" s="53">
        <v>0</v>
      </c>
      <c r="BJ76" s="53">
        <v>0</v>
      </c>
      <c r="BK76" s="53">
        <v>0</v>
      </c>
      <c r="BL76" s="53">
        <v>0</v>
      </c>
      <c r="BM76" s="53">
        <v>0</v>
      </c>
      <c r="BN76" s="53">
        <v>0</v>
      </c>
      <c r="BO76" s="53">
        <v>0</v>
      </c>
      <c r="BP76" s="53">
        <v>0</v>
      </c>
      <c r="BQ76" s="53">
        <v>0</v>
      </c>
      <c r="BR76" s="53">
        <v>0</v>
      </c>
      <c r="BS76" s="53">
        <v>0</v>
      </c>
      <c r="BT76" s="53">
        <v>0</v>
      </c>
      <c r="BU76" s="117">
        <v>0</v>
      </c>
      <c r="BV76" s="117">
        <v>0</v>
      </c>
      <c r="BW76" s="118">
        <v>1</v>
      </c>
      <c r="BX76" s="52">
        <v>-1</v>
      </c>
      <c r="BY76" s="118">
        <v>1</v>
      </c>
      <c r="BZ76" s="58">
        <v>0</v>
      </c>
      <c r="CA76" s="117">
        <v>0</v>
      </c>
      <c r="CB76" s="117">
        <v>0</v>
      </c>
      <c r="CC76" s="117">
        <v>0</v>
      </c>
      <c r="CD76" s="117">
        <v>0</v>
      </c>
      <c r="CE76" s="117">
        <v>0</v>
      </c>
      <c r="CF76" s="117">
        <v>0</v>
      </c>
      <c r="CG76" s="117">
        <v>0</v>
      </c>
      <c r="CH76" s="117">
        <v>0</v>
      </c>
      <c r="CI76" s="117">
        <v>0</v>
      </c>
      <c r="CJ76" s="117">
        <v>0</v>
      </c>
      <c r="CK76" s="117">
        <v>0</v>
      </c>
      <c r="CL76" s="117">
        <v>0</v>
      </c>
      <c r="CM76" s="117">
        <v>0</v>
      </c>
      <c r="CN76" s="117">
        <v>0</v>
      </c>
      <c r="CO76" s="117">
        <v>0</v>
      </c>
      <c r="CP76" s="117">
        <v>0</v>
      </c>
      <c r="CQ76" s="117">
        <v>0</v>
      </c>
      <c r="CR76" s="117">
        <v>0</v>
      </c>
      <c r="CS76" s="117">
        <v>0</v>
      </c>
      <c r="CT76" s="117">
        <v>0</v>
      </c>
      <c r="CU76" s="117">
        <v>0</v>
      </c>
      <c r="CV76" s="117">
        <v>0</v>
      </c>
      <c r="CW76" s="117">
        <v>0</v>
      </c>
      <c r="CX76" s="117">
        <v>0</v>
      </c>
      <c r="CY76" s="117">
        <v>0</v>
      </c>
      <c r="CZ76" s="117">
        <v>0</v>
      </c>
      <c r="DA76" s="117">
        <v>0</v>
      </c>
    </row>
    <row r="77" spans="1:105" ht="20" customHeight="1">
      <c r="A77" s="121" t="s">
        <v>717</v>
      </c>
      <c r="B77" s="59">
        <v>0</v>
      </c>
      <c r="C77" s="53">
        <v>0</v>
      </c>
      <c r="D77" s="53">
        <v>0</v>
      </c>
      <c r="E77" s="53">
        <v>0</v>
      </c>
      <c r="F77" s="53">
        <v>0</v>
      </c>
      <c r="G77" s="53">
        <v>0</v>
      </c>
      <c r="H77" s="53">
        <v>0</v>
      </c>
      <c r="I77" s="53">
        <v>0</v>
      </c>
      <c r="J77" s="53">
        <v>0</v>
      </c>
      <c r="K77" s="53">
        <v>0</v>
      </c>
      <c r="L77" s="53">
        <v>0</v>
      </c>
      <c r="M77" s="53">
        <v>0</v>
      </c>
      <c r="N77" s="53">
        <v>0</v>
      </c>
      <c r="O77" s="53">
        <v>0</v>
      </c>
      <c r="P77" s="53">
        <v>0</v>
      </c>
      <c r="Q77" s="53">
        <v>0</v>
      </c>
      <c r="R77" s="53">
        <v>0</v>
      </c>
      <c r="S77" s="53">
        <v>0</v>
      </c>
      <c r="T77" s="53">
        <v>0</v>
      </c>
      <c r="U77" s="53">
        <v>0</v>
      </c>
      <c r="V77" s="53">
        <v>0</v>
      </c>
      <c r="W77" s="53">
        <v>0</v>
      </c>
      <c r="X77" s="53">
        <v>0</v>
      </c>
      <c r="Y77" s="53">
        <v>0</v>
      </c>
      <c r="Z77" s="53">
        <v>0</v>
      </c>
      <c r="AA77" s="53">
        <v>0</v>
      </c>
      <c r="AB77" s="53">
        <v>0</v>
      </c>
      <c r="AC77" s="53">
        <v>0</v>
      </c>
      <c r="AD77" s="53">
        <v>0</v>
      </c>
      <c r="AE77" s="53">
        <v>0</v>
      </c>
      <c r="AF77" s="53">
        <v>0</v>
      </c>
      <c r="AG77" s="53">
        <v>0</v>
      </c>
      <c r="AH77" s="53">
        <v>0</v>
      </c>
      <c r="AI77" s="53">
        <v>0</v>
      </c>
      <c r="AJ77" s="53">
        <v>0</v>
      </c>
      <c r="AK77" s="53">
        <v>0</v>
      </c>
      <c r="AL77" s="53">
        <v>0</v>
      </c>
      <c r="AM77" s="53">
        <v>0</v>
      </c>
      <c r="AN77" s="53">
        <v>0</v>
      </c>
      <c r="AO77" s="53">
        <v>0</v>
      </c>
      <c r="AP77" s="53">
        <v>0</v>
      </c>
      <c r="AQ77" s="53">
        <v>0</v>
      </c>
      <c r="AR77" s="53">
        <v>0</v>
      </c>
      <c r="AS77" s="53">
        <v>0</v>
      </c>
      <c r="AT77" s="53">
        <v>0</v>
      </c>
      <c r="AU77" s="53">
        <v>0</v>
      </c>
      <c r="AV77" s="53">
        <v>0</v>
      </c>
      <c r="AW77" s="53">
        <v>0</v>
      </c>
      <c r="AX77" s="53">
        <v>0</v>
      </c>
      <c r="AY77" s="53">
        <v>0</v>
      </c>
      <c r="AZ77" s="53">
        <v>0</v>
      </c>
      <c r="BA77" s="53">
        <v>0</v>
      </c>
      <c r="BB77" s="53">
        <v>0</v>
      </c>
      <c r="BC77" s="53">
        <v>0</v>
      </c>
      <c r="BD77" s="53">
        <v>0</v>
      </c>
      <c r="BE77" s="53">
        <v>0</v>
      </c>
      <c r="BF77" s="53">
        <v>0</v>
      </c>
      <c r="BG77" s="53">
        <v>0</v>
      </c>
      <c r="BH77" s="53">
        <v>0</v>
      </c>
      <c r="BI77" s="53">
        <v>0</v>
      </c>
      <c r="BJ77" s="53">
        <v>0</v>
      </c>
      <c r="BK77" s="53">
        <v>0</v>
      </c>
      <c r="BL77" s="53">
        <v>0</v>
      </c>
      <c r="BM77" s="53">
        <v>0</v>
      </c>
      <c r="BN77" s="53">
        <v>0</v>
      </c>
      <c r="BO77" s="53">
        <v>0</v>
      </c>
      <c r="BP77" s="53">
        <v>0</v>
      </c>
      <c r="BQ77" s="53">
        <v>0</v>
      </c>
      <c r="BR77" s="53">
        <v>0</v>
      </c>
      <c r="BS77" s="53">
        <v>0</v>
      </c>
      <c r="BT77" s="53">
        <v>0</v>
      </c>
      <c r="BU77" s="53">
        <v>0</v>
      </c>
      <c r="BV77" s="117">
        <v>0</v>
      </c>
      <c r="BW77" s="117">
        <v>0</v>
      </c>
      <c r="BX77" s="118">
        <v>1</v>
      </c>
      <c r="BY77" s="52">
        <v>-1</v>
      </c>
      <c r="BZ77" s="58">
        <v>0</v>
      </c>
      <c r="CA77" s="117">
        <v>0</v>
      </c>
      <c r="CB77" s="117">
        <v>0</v>
      </c>
      <c r="CC77" s="117">
        <v>0</v>
      </c>
      <c r="CD77" s="117">
        <v>0</v>
      </c>
      <c r="CE77" s="117">
        <v>0</v>
      </c>
      <c r="CF77" s="117">
        <v>0</v>
      </c>
      <c r="CG77" s="117">
        <v>0</v>
      </c>
      <c r="CH77" s="117">
        <v>0</v>
      </c>
      <c r="CI77" s="117">
        <v>0</v>
      </c>
      <c r="CJ77" s="117">
        <v>0</v>
      </c>
      <c r="CK77" s="117">
        <v>0</v>
      </c>
      <c r="CL77" s="117">
        <v>0</v>
      </c>
      <c r="CM77" s="117">
        <v>0</v>
      </c>
      <c r="CN77" s="117">
        <v>0</v>
      </c>
      <c r="CO77" s="117">
        <v>0</v>
      </c>
      <c r="CP77" s="117">
        <v>0</v>
      </c>
      <c r="CQ77" s="117">
        <v>0</v>
      </c>
      <c r="CR77" s="117">
        <v>0</v>
      </c>
      <c r="CS77" s="117">
        <v>0</v>
      </c>
      <c r="CT77" s="117">
        <v>0</v>
      </c>
      <c r="CU77" s="117">
        <v>0</v>
      </c>
      <c r="CV77" s="117">
        <v>0</v>
      </c>
      <c r="CW77" s="117">
        <v>0</v>
      </c>
      <c r="CX77" s="117">
        <v>0</v>
      </c>
      <c r="CY77" s="117">
        <v>0</v>
      </c>
      <c r="CZ77" s="117">
        <v>0</v>
      </c>
      <c r="DA77" s="117">
        <v>0</v>
      </c>
    </row>
    <row r="78" spans="1:105" ht="20" customHeight="1">
      <c r="A78" s="121" t="s">
        <v>791</v>
      </c>
      <c r="B78" s="60">
        <v>0</v>
      </c>
      <c r="C78" s="61">
        <v>0</v>
      </c>
      <c r="D78" s="61">
        <v>0</v>
      </c>
      <c r="E78" s="61">
        <v>0</v>
      </c>
      <c r="F78" s="61">
        <v>0</v>
      </c>
      <c r="G78" s="61">
        <v>0</v>
      </c>
      <c r="H78" s="61">
        <v>0</v>
      </c>
      <c r="I78" s="61">
        <v>0</v>
      </c>
      <c r="J78" s="61">
        <v>0</v>
      </c>
      <c r="K78" s="61">
        <v>0</v>
      </c>
      <c r="L78" s="61">
        <v>0</v>
      </c>
      <c r="M78" s="61">
        <v>0</v>
      </c>
      <c r="N78" s="61">
        <v>0</v>
      </c>
      <c r="O78" s="61">
        <v>0</v>
      </c>
      <c r="P78" s="61">
        <v>0</v>
      </c>
      <c r="Q78" s="61">
        <v>0</v>
      </c>
      <c r="R78" s="61">
        <v>0</v>
      </c>
      <c r="S78" s="61">
        <v>0</v>
      </c>
      <c r="T78" s="61">
        <v>0</v>
      </c>
      <c r="U78" s="61">
        <v>0</v>
      </c>
      <c r="V78" s="61">
        <v>0</v>
      </c>
      <c r="W78" s="61">
        <v>0</v>
      </c>
      <c r="X78" s="61">
        <v>0</v>
      </c>
      <c r="Y78" s="61">
        <v>0</v>
      </c>
      <c r="Z78" s="61">
        <v>0</v>
      </c>
      <c r="AA78" s="61">
        <v>0</v>
      </c>
      <c r="AB78" s="61">
        <v>0</v>
      </c>
      <c r="AC78" s="61">
        <v>0</v>
      </c>
      <c r="AD78" s="61">
        <v>0</v>
      </c>
      <c r="AE78" s="61">
        <v>0</v>
      </c>
      <c r="AF78" s="61">
        <v>0</v>
      </c>
      <c r="AG78" s="61">
        <v>0</v>
      </c>
      <c r="AH78" s="61">
        <v>0</v>
      </c>
      <c r="AI78" s="61">
        <v>0</v>
      </c>
      <c r="AJ78" s="61">
        <v>0</v>
      </c>
      <c r="AK78" s="61">
        <v>0</v>
      </c>
      <c r="AL78" s="61">
        <v>0</v>
      </c>
      <c r="AM78" s="61">
        <v>0</v>
      </c>
      <c r="AN78" s="61">
        <v>0</v>
      </c>
      <c r="AO78" s="61">
        <v>0</v>
      </c>
      <c r="AP78" s="61">
        <v>0</v>
      </c>
      <c r="AQ78" s="61">
        <v>0</v>
      </c>
      <c r="AR78" s="61">
        <v>0</v>
      </c>
      <c r="AS78" s="61">
        <v>0</v>
      </c>
      <c r="AT78" s="61">
        <v>0</v>
      </c>
      <c r="AU78" s="61">
        <v>0</v>
      </c>
      <c r="AV78" s="61">
        <v>0</v>
      </c>
      <c r="AW78" s="61">
        <v>0</v>
      </c>
      <c r="AX78" s="61">
        <v>0</v>
      </c>
      <c r="AY78" s="61">
        <v>0</v>
      </c>
      <c r="AZ78" s="61">
        <v>0</v>
      </c>
      <c r="BA78" s="61">
        <v>0</v>
      </c>
      <c r="BB78" s="61">
        <v>0</v>
      </c>
      <c r="BC78" s="61">
        <v>0</v>
      </c>
      <c r="BD78" s="61">
        <v>0</v>
      </c>
      <c r="BE78" s="61">
        <v>0</v>
      </c>
      <c r="BF78" s="61">
        <v>0</v>
      </c>
      <c r="BG78" s="61">
        <v>0</v>
      </c>
      <c r="BH78" s="61">
        <v>0</v>
      </c>
      <c r="BI78" s="61">
        <v>0</v>
      </c>
      <c r="BJ78" s="61">
        <v>0</v>
      </c>
      <c r="BK78" s="61">
        <v>0</v>
      </c>
      <c r="BL78" s="61">
        <v>0</v>
      </c>
      <c r="BM78" s="61">
        <v>0</v>
      </c>
      <c r="BN78" s="61">
        <v>0</v>
      </c>
      <c r="BO78" s="61">
        <v>0</v>
      </c>
      <c r="BP78" s="61">
        <v>0</v>
      </c>
      <c r="BQ78" s="61">
        <v>0</v>
      </c>
      <c r="BR78" s="61">
        <v>0</v>
      </c>
      <c r="BS78" s="61">
        <v>0</v>
      </c>
      <c r="BT78" s="61">
        <v>0</v>
      </c>
      <c r="BU78" s="61">
        <v>0</v>
      </c>
      <c r="BV78" s="61">
        <v>0</v>
      </c>
      <c r="BW78" s="61">
        <v>0</v>
      </c>
      <c r="BX78" s="61">
        <v>0</v>
      </c>
      <c r="BY78" s="61">
        <v>0</v>
      </c>
      <c r="BZ78" s="62">
        <v>-1</v>
      </c>
      <c r="CA78" s="117">
        <v>0</v>
      </c>
      <c r="CB78" s="117">
        <v>0</v>
      </c>
      <c r="CC78" s="117">
        <v>0</v>
      </c>
      <c r="CD78" s="117">
        <v>0</v>
      </c>
      <c r="CE78" s="117">
        <v>0</v>
      </c>
      <c r="CF78" s="117">
        <v>0</v>
      </c>
      <c r="CG78" s="117">
        <v>0</v>
      </c>
      <c r="CH78" s="117">
        <v>0</v>
      </c>
      <c r="CI78" s="117">
        <v>0</v>
      </c>
      <c r="CJ78" s="117">
        <v>0</v>
      </c>
      <c r="CK78" s="117">
        <v>0</v>
      </c>
      <c r="CL78" s="117">
        <v>0</v>
      </c>
      <c r="CM78" s="117">
        <v>0</v>
      </c>
      <c r="CN78" s="117">
        <v>0</v>
      </c>
      <c r="CO78" s="117">
        <v>0</v>
      </c>
      <c r="CP78" s="117">
        <v>0</v>
      </c>
      <c r="CQ78" s="117">
        <v>0</v>
      </c>
      <c r="CR78" s="117">
        <v>0</v>
      </c>
      <c r="CS78" s="117">
        <v>0</v>
      </c>
      <c r="CT78" s="117">
        <v>0</v>
      </c>
      <c r="CU78" s="117">
        <v>0</v>
      </c>
      <c r="CV78" s="117">
        <v>0</v>
      </c>
      <c r="CW78" s="117">
        <v>0</v>
      </c>
      <c r="CX78" s="117">
        <v>0</v>
      </c>
      <c r="CY78" s="117">
        <v>0</v>
      </c>
      <c r="CZ78" s="117">
        <v>0</v>
      </c>
      <c r="DA78" s="117">
        <v>0</v>
      </c>
    </row>
    <row r="79" spans="1:105" ht="20" customHeight="1">
      <c r="A79" s="121" t="s">
        <v>802</v>
      </c>
      <c r="B79" s="117">
        <v>0</v>
      </c>
      <c r="C79" s="117">
        <v>0</v>
      </c>
      <c r="D79" s="117">
        <v>0</v>
      </c>
      <c r="E79" s="117">
        <v>0</v>
      </c>
      <c r="F79" s="117">
        <v>0</v>
      </c>
      <c r="G79" s="117">
        <v>0</v>
      </c>
      <c r="H79" s="117">
        <v>0</v>
      </c>
      <c r="I79" s="117">
        <v>0</v>
      </c>
      <c r="J79" s="117">
        <v>0</v>
      </c>
      <c r="K79" s="117">
        <v>0</v>
      </c>
      <c r="L79" s="117">
        <v>0</v>
      </c>
      <c r="M79" s="117">
        <v>0</v>
      </c>
      <c r="N79" s="117">
        <v>0</v>
      </c>
      <c r="O79" s="117">
        <v>0</v>
      </c>
      <c r="P79" s="117">
        <v>0</v>
      </c>
      <c r="Q79" s="117">
        <v>0</v>
      </c>
      <c r="R79" s="117">
        <v>0</v>
      </c>
      <c r="S79" s="117">
        <v>0</v>
      </c>
      <c r="T79" s="117">
        <v>0</v>
      </c>
      <c r="U79" s="117">
        <v>0</v>
      </c>
      <c r="V79" s="117">
        <v>0</v>
      </c>
      <c r="W79" s="117">
        <v>0</v>
      </c>
      <c r="X79" s="117">
        <v>0</v>
      </c>
      <c r="Y79" s="117">
        <v>0</v>
      </c>
      <c r="Z79" s="117">
        <v>0</v>
      </c>
      <c r="AA79" s="117">
        <v>0</v>
      </c>
      <c r="AB79" s="117">
        <v>0</v>
      </c>
      <c r="AC79" s="117">
        <v>0</v>
      </c>
      <c r="AD79" s="117">
        <v>0</v>
      </c>
      <c r="AE79" s="117">
        <v>0</v>
      </c>
      <c r="AF79" s="117">
        <v>0</v>
      </c>
      <c r="AG79" s="117">
        <v>0</v>
      </c>
      <c r="AH79" s="117">
        <v>0</v>
      </c>
      <c r="AI79" s="117">
        <v>0</v>
      </c>
      <c r="AJ79" s="117">
        <v>0</v>
      </c>
      <c r="AK79" s="117">
        <v>0</v>
      </c>
      <c r="AL79" s="117">
        <v>0</v>
      </c>
      <c r="AM79" s="117">
        <v>0</v>
      </c>
      <c r="AN79" s="117">
        <v>0</v>
      </c>
      <c r="AO79" s="117">
        <v>0</v>
      </c>
      <c r="AP79" s="117">
        <v>0</v>
      </c>
      <c r="AQ79" s="117">
        <v>0</v>
      </c>
      <c r="AR79" s="117">
        <v>0</v>
      </c>
      <c r="AS79" s="117">
        <v>0</v>
      </c>
      <c r="AT79" s="117">
        <v>0</v>
      </c>
      <c r="AU79" s="117">
        <v>0</v>
      </c>
      <c r="AV79" s="117">
        <v>0</v>
      </c>
      <c r="AW79" s="117">
        <v>0</v>
      </c>
      <c r="AX79" s="117">
        <v>0</v>
      </c>
      <c r="AY79" s="117">
        <v>0</v>
      </c>
      <c r="AZ79" s="117">
        <v>0</v>
      </c>
      <c r="BA79" s="117">
        <v>0</v>
      </c>
      <c r="BB79" s="117">
        <v>0</v>
      </c>
      <c r="BC79" s="117">
        <v>0</v>
      </c>
      <c r="BD79" s="117">
        <v>0</v>
      </c>
      <c r="BE79" s="117">
        <v>0</v>
      </c>
      <c r="BF79" s="117">
        <v>0</v>
      </c>
      <c r="BG79" s="117">
        <v>0</v>
      </c>
      <c r="BH79" s="117">
        <v>0</v>
      </c>
      <c r="BI79" s="117">
        <v>0</v>
      </c>
      <c r="BJ79" s="117">
        <v>0</v>
      </c>
      <c r="BK79" s="117">
        <v>0</v>
      </c>
      <c r="BL79" s="117">
        <v>0</v>
      </c>
      <c r="BM79" s="117">
        <v>0</v>
      </c>
      <c r="BN79" s="117">
        <v>0</v>
      </c>
      <c r="BO79" s="117">
        <v>0</v>
      </c>
      <c r="BP79" s="117">
        <v>0</v>
      </c>
      <c r="BQ79" s="117">
        <v>0</v>
      </c>
      <c r="BR79" s="117">
        <v>0</v>
      </c>
      <c r="BS79" s="117">
        <v>0</v>
      </c>
      <c r="BT79" s="117">
        <v>0</v>
      </c>
      <c r="BU79" s="117">
        <v>0</v>
      </c>
      <c r="BV79" s="117">
        <v>0</v>
      </c>
      <c r="BW79" s="117">
        <v>0</v>
      </c>
      <c r="BX79" s="117">
        <v>0</v>
      </c>
      <c r="BY79" s="117">
        <v>0</v>
      </c>
      <c r="BZ79" s="117">
        <v>0</v>
      </c>
      <c r="CA79" s="52">
        <v>-1</v>
      </c>
      <c r="CB79" s="117">
        <v>0</v>
      </c>
      <c r="CC79" s="117">
        <v>0</v>
      </c>
      <c r="CD79" s="117">
        <v>0</v>
      </c>
      <c r="CE79" s="117">
        <v>0</v>
      </c>
      <c r="CF79" s="117">
        <v>0</v>
      </c>
      <c r="CG79" s="117">
        <v>0</v>
      </c>
      <c r="CH79" s="117">
        <v>0</v>
      </c>
      <c r="CI79" s="117">
        <v>0</v>
      </c>
      <c r="CJ79" s="117">
        <v>0</v>
      </c>
      <c r="CK79" s="117">
        <v>0</v>
      </c>
      <c r="CL79" s="117">
        <v>0</v>
      </c>
      <c r="CM79" s="117">
        <v>0</v>
      </c>
      <c r="CN79" s="117">
        <v>0</v>
      </c>
      <c r="CO79" s="117">
        <v>0</v>
      </c>
      <c r="CP79" s="117">
        <v>0</v>
      </c>
      <c r="CQ79" s="117">
        <v>0</v>
      </c>
      <c r="CR79" s="117">
        <v>0</v>
      </c>
      <c r="CS79" s="117">
        <v>0</v>
      </c>
      <c r="CT79" s="117">
        <v>0</v>
      </c>
      <c r="CU79" s="117">
        <v>0</v>
      </c>
      <c r="CV79" s="117">
        <v>0</v>
      </c>
      <c r="CW79" s="117">
        <v>0</v>
      </c>
      <c r="CX79" s="117">
        <v>0</v>
      </c>
      <c r="CY79" s="117">
        <v>0</v>
      </c>
      <c r="CZ79" s="117">
        <v>0</v>
      </c>
      <c r="DA79" s="117">
        <v>0</v>
      </c>
    </row>
    <row r="80" spans="1:105" ht="20" customHeight="1">
      <c r="A80" s="121" t="s">
        <v>803</v>
      </c>
      <c r="B80" s="117">
        <v>0</v>
      </c>
      <c r="C80" s="117">
        <v>0</v>
      </c>
      <c r="D80" s="117">
        <v>0</v>
      </c>
      <c r="E80" s="117">
        <v>0</v>
      </c>
      <c r="F80" s="117">
        <v>0</v>
      </c>
      <c r="G80" s="117">
        <v>0</v>
      </c>
      <c r="H80" s="117">
        <v>0</v>
      </c>
      <c r="I80" s="117">
        <v>0</v>
      </c>
      <c r="J80" s="117">
        <v>0</v>
      </c>
      <c r="K80" s="117">
        <v>0</v>
      </c>
      <c r="L80" s="117">
        <v>0</v>
      </c>
      <c r="M80" s="117">
        <v>0</v>
      </c>
      <c r="N80" s="117">
        <v>0</v>
      </c>
      <c r="O80" s="117">
        <v>0</v>
      </c>
      <c r="P80" s="117">
        <v>0</v>
      </c>
      <c r="Q80" s="117">
        <v>0</v>
      </c>
      <c r="R80" s="117">
        <v>0</v>
      </c>
      <c r="S80" s="117">
        <v>0</v>
      </c>
      <c r="T80" s="117">
        <v>0</v>
      </c>
      <c r="U80" s="117">
        <v>0</v>
      </c>
      <c r="V80" s="117">
        <v>0</v>
      </c>
      <c r="W80" s="117">
        <v>0</v>
      </c>
      <c r="X80" s="117">
        <v>0</v>
      </c>
      <c r="Y80" s="117">
        <v>0</v>
      </c>
      <c r="Z80" s="117">
        <v>0</v>
      </c>
      <c r="AA80" s="117">
        <v>0</v>
      </c>
      <c r="AB80" s="117">
        <v>0</v>
      </c>
      <c r="AC80" s="117">
        <v>0</v>
      </c>
      <c r="AD80" s="117">
        <v>0</v>
      </c>
      <c r="AE80" s="117">
        <v>0</v>
      </c>
      <c r="AF80" s="117">
        <v>0</v>
      </c>
      <c r="AG80" s="117">
        <v>0</v>
      </c>
      <c r="AH80" s="117">
        <v>0</v>
      </c>
      <c r="AI80" s="117">
        <v>0</v>
      </c>
      <c r="AJ80" s="117">
        <v>0</v>
      </c>
      <c r="AK80" s="117">
        <v>0</v>
      </c>
      <c r="AL80" s="117">
        <v>0</v>
      </c>
      <c r="AM80" s="117">
        <v>0</v>
      </c>
      <c r="AN80" s="117">
        <v>0</v>
      </c>
      <c r="AO80" s="117">
        <v>0</v>
      </c>
      <c r="AP80" s="117">
        <v>0</v>
      </c>
      <c r="AQ80" s="117">
        <v>0</v>
      </c>
      <c r="AR80" s="117">
        <v>0</v>
      </c>
      <c r="AS80" s="117">
        <v>0</v>
      </c>
      <c r="AT80" s="117">
        <v>0</v>
      </c>
      <c r="AU80" s="117">
        <v>0</v>
      </c>
      <c r="AV80" s="117">
        <v>0</v>
      </c>
      <c r="AW80" s="117">
        <v>0</v>
      </c>
      <c r="AX80" s="117">
        <v>0</v>
      </c>
      <c r="AY80" s="117">
        <v>0</v>
      </c>
      <c r="AZ80" s="117">
        <v>0</v>
      </c>
      <c r="BA80" s="117">
        <v>0</v>
      </c>
      <c r="BB80" s="117">
        <v>0</v>
      </c>
      <c r="BC80" s="117">
        <v>0</v>
      </c>
      <c r="BD80" s="117">
        <v>0</v>
      </c>
      <c r="BE80" s="117">
        <v>0</v>
      </c>
      <c r="BF80" s="117">
        <v>0</v>
      </c>
      <c r="BG80" s="117">
        <v>0</v>
      </c>
      <c r="BH80" s="117">
        <v>0</v>
      </c>
      <c r="BI80" s="117">
        <v>0</v>
      </c>
      <c r="BJ80" s="117">
        <v>0</v>
      </c>
      <c r="BK80" s="117">
        <v>0</v>
      </c>
      <c r="BL80" s="117">
        <v>0</v>
      </c>
      <c r="BM80" s="117">
        <v>0</v>
      </c>
      <c r="BN80" s="117">
        <v>0</v>
      </c>
      <c r="BO80" s="117">
        <v>0</v>
      </c>
      <c r="BP80" s="117">
        <v>0</v>
      </c>
      <c r="BQ80" s="117">
        <v>0</v>
      </c>
      <c r="BR80" s="117">
        <v>0</v>
      </c>
      <c r="BS80" s="117">
        <v>0</v>
      </c>
      <c r="BT80" s="117">
        <v>0</v>
      </c>
      <c r="BU80" s="117">
        <v>0</v>
      </c>
      <c r="BV80" s="117">
        <v>0</v>
      </c>
      <c r="BW80" s="117">
        <v>0</v>
      </c>
      <c r="BX80" s="117">
        <v>0</v>
      </c>
      <c r="BY80" s="117">
        <v>0</v>
      </c>
      <c r="BZ80" s="117">
        <v>0</v>
      </c>
      <c r="CA80" s="117">
        <v>0</v>
      </c>
      <c r="CB80" s="52">
        <v>-1</v>
      </c>
      <c r="CC80" s="117">
        <v>0</v>
      </c>
      <c r="CD80" s="117">
        <v>0</v>
      </c>
      <c r="CE80" s="117">
        <v>0</v>
      </c>
      <c r="CF80" s="117">
        <v>0</v>
      </c>
      <c r="CG80" s="117">
        <v>0</v>
      </c>
      <c r="CH80" s="117">
        <v>0</v>
      </c>
      <c r="CI80" s="117">
        <v>0</v>
      </c>
      <c r="CJ80" s="117">
        <v>0</v>
      </c>
      <c r="CK80" s="117">
        <v>0</v>
      </c>
      <c r="CL80" s="117">
        <v>0</v>
      </c>
      <c r="CM80" s="117">
        <v>0</v>
      </c>
      <c r="CN80" s="117">
        <v>0</v>
      </c>
      <c r="CO80" s="117">
        <v>0</v>
      </c>
      <c r="CP80" s="117">
        <v>0</v>
      </c>
      <c r="CQ80" s="117">
        <v>0</v>
      </c>
      <c r="CR80" s="117">
        <v>0</v>
      </c>
      <c r="CS80" s="117">
        <v>0</v>
      </c>
      <c r="CT80" s="117">
        <v>0</v>
      </c>
      <c r="CU80" s="117">
        <v>0</v>
      </c>
      <c r="CV80" s="117">
        <v>0</v>
      </c>
      <c r="CW80" s="117">
        <v>0</v>
      </c>
      <c r="CX80" s="117">
        <v>0</v>
      </c>
      <c r="CY80" s="117">
        <v>0</v>
      </c>
      <c r="CZ80" s="117">
        <v>0</v>
      </c>
      <c r="DA80" s="117">
        <v>0</v>
      </c>
    </row>
    <row r="81" spans="1:105" ht="20" customHeight="1">
      <c r="A81" s="121" t="s">
        <v>804</v>
      </c>
      <c r="B81" s="117">
        <v>0</v>
      </c>
      <c r="C81" s="117">
        <v>0</v>
      </c>
      <c r="D81" s="117">
        <v>0</v>
      </c>
      <c r="E81" s="117">
        <v>0</v>
      </c>
      <c r="F81" s="117">
        <v>0</v>
      </c>
      <c r="G81" s="117">
        <v>0</v>
      </c>
      <c r="H81" s="117">
        <v>0</v>
      </c>
      <c r="I81" s="117">
        <v>0</v>
      </c>
      <c r="J81" s="117">
        <v>0</v>
      </c>
      <c r="K81" s="117">
        <v>0</v>
      </c>
      <c r="L81" s="117">
        <v>0</v>
      </c>
      <c r="M81" s="117">
        <v>0</v>
      </c>
      <c r="N81" s="117">
        <v>0</v>
      </c>
      <c r="O81" s="117">
        <v>0</v>
      </c>
      <c r="P81" s="117">
        <v>0</v>
      </c>
      <c r="Q81" s="117">
        <v>0</v>
      </c>
      <c r="R81" s="117">
        <v>0</v>
      </c>
      <c r="S81" s="117">
        <v>0</v>
      </c>
      <c r="T81" s="117">
        <v>0</v>
      </c>
      <c r="U81" s="117">
        <v>0</v>
      </c>
      <c r="V81" s="117">
        <v>0</v>
      </c>
      <c r="W81" s="117">
        <v>0</v>
      </c>
      <c r="X81" s="117">
        <v>0</v>
      </c>
      <c r="Y81" s="117">
        <v>0</v>
      </c>
      <c r="Z81" s="117">
        <v>0</v>
      </c>
      <c r="AA81" s="117">
        <v>0</v>
      </c>
      <c r="AB81" s="117">
        <v>0</v>
      </c>
      <c r="AC81" s="117">
        <v>0</v>
      </c>
      <c r="AD81" s="117">
        <v>0</v>
      </c>
      <c r="AE81" s="117">
        <v>0</v>
      </c>
      <c r="AF81" s="117">
        <v>0</v>
      </c>
      <c r="AG81" s="117">
        <v>0</v>
      </c>
      <c r="AH81" s="117">
        <v>0</v>
      </c>
      <c r="AI81" s="117">
        <v>0</v>
      </c>
      <c r="AJ81" s="117">
        <v>0</v>
      </c>
      <c r="AK81" s="117">
        <v>0</v>
      </c>
      <c r="AL81" s="117">
        <v>0</v>
      </c>
      <c r="AM81" s="117">
        <v>0</v>
      </c>
      <c r="AN81" s="117">
        <v>0</v>
      </c>
      <c r="AO81" s="117">
        <v>0</v>
      </c>
      <c r="AP81" s="117">
        <v>0</v>
      </c>
      <c r="AQ81" s="117">
        <v>0</v>
      </c>
      <c r="AR81" s="117">
        <v>0</v>
      </c>
      <c r="AS81" s="117">
        <v>0</v>
      </c>
      <c r="AT81" s="117">
        <v>0</v>
      </c>
      <c r="AU81" s="117">
        <v>0</v>
      </c>
      <c r="AV81" s="117">
        <v>0</v>
      </c>
      <c r="AW81" s="117">
        <v>0</v>
      </c>
      <c r="AX81" s="117">
        <v>0</v>
      </c>
      <c r="AY81" s="117">
        <v>0</v>
      </c>
      <c r="AZ81" s="117">
        <v>0</v>
      </c>
      <c r="BA81" s="117">
        <v>0</v>
      </c>
      <c r="BB81" s="117">
        <v>0</v>
      </c>
      <c r="BC81" s="117">
        <v>0</v>
      </c>
      <c r="BD81" s="117">
        <v>0</v>
      </c>
      <c r="BE81" s="117">
        <v>0</v>
      </c>
      <c r="BF81" s="117">
        <v>0</v>
      </c>
      <c r="BG81" s="117">
        <v>0</v>
      </c>
      <c r="BH81" s="117">
        <v>0</v>
      </c>
      <c r="BI81" s="117">
        <v>0</v>
      </c>
      <c r="BJ81" s="117">
        <v>0</v>
      </c>
      <c r="BK81" s="117">
        <v>0</v>
      </c>
      <c r="BL81" s="117">
        <v>0</v>
      </c>
      <c r="BM81" s="117">
        <v>0</v>
      </c>
      <c r="BN81" s="117">
        <v>0</v>
      </c>
      <c r="BO81" s="117">
        <v>0</v>
      </c>
      <c r="BP81" s="117">
        <v>0</v>
      </c>
      <c r="BQ81" s="117">
        <v>0</v>
      </c>
      <c r="BR81" s="117">
        <v>0</v>
      </c>
      <c r="BS81" s="117">
        <v>0</v>
      </c>
      <c r="BT81" s="117">
        <v>0</v>
      </c>
      <c r="BU81" s="117">
        <v>0</v>
      </c>
      <c r="BV81" s="117">
        <v>0</v>
      </c>
      <c r="BW81" s="117">
        <v>0</v>
      </c>
      <c r="BX81" s="117">
        <v>0</v>
      </c>
      <c r="BY81" s="117">
        <v>0</v>
      </c>
      <c r="BZ81" s="117">
        <v>0</v>
      </c>
      <c r="CA81" s="117">
        <v>0</v>
      </c>
      <c r="CB81" s="117">
        <v>0</v>
      </c>
      <c r="CC81" s="52">
        <v>-1</v>
      </c>
      <c r="CD81" s="117">
        <v>0</v>
      </c>
      <c r="CE81" s="117">
        <v>0</v>
      </c>
      <c r="CF81" s="117">
        <v>0</v>
      </c>
      <c r="CG81" s="117">
        <v>0</v>
      </c>
      <c r="CH81" s="117">
        <v>0</v>
      </c>
      <c r="CI81" s="117">
        <v>0</v>
      </c>
      <c r="CJ81" s="117">
        <v>0</v>
      </c>
      <c r="CK81" s="117">
        <v>0</v>
      </c>
      <c r="CL81" s="117">
        <v>0</v>
      </c>
      <c r="CM81" s="117">
        <v>0</v>
      </c>
      <c r="CN81" s="117">
        <v>0</v>
      </c>
      <c r="CO81" s="117">
        <v>0</v>
      </c>
      <c r="CP81" s="117">
        <v>0</v>
      </c>
      <c r="CQ81" s="117">
        <v>0</v>
      </c>
      <c r="CR81" s="117">
        <v>0</v>
      </c>
      <c r="CS81" s="117">
        <v>0</v>
      </c>
      <c r="CT81" s="117">
        <v>0</v>
      </c>
      <c r="CU81" s="117">
        <v>0</v>
      </c>
      <c r="CV81" s="117">
        <v>0</v>
      </c>
      <c r="CW81" s="117">
        <v>0</v>
      </c>
      <c r="CX81" s="117">
        <v>0</v>
      </c>
      <c r="CY81" s="117">
        <v>0</v>
      </c>
      <c r="CZ81" s="117">
        <v>0</v>
      </c>
      <c r="DA81" s="117">
        <v>0</v>
      </c>
    </row>
    <row r="82" spans="1:105" ht="20" customHeight="1">
      <c r="A82" s="121" t="s">
        <v>805</v>
      </c>
      <c r="B82" s="117">
        <v>0</v>
      </c>
      <c r="C82" s="117">
        <v>0</v>
      </c>
      <c r="D82" s="117">
        <v>0</v>
      </c>
      <c r="E82" s="117">
        <v>0</v>
      </c>
      <c r="F82" s="117">
        <v>0</v>
      </c>
      <c r="G82" s="117">
        <v>0</v>
      </c>
      <c r="H82" s="117">
        <v>0</v>
      </c>
      <c r="I82" s="117">
        <v>0</v>
      </c>
      <c r="J82" s="117">
        <v>0</v>
      </c>
      <c r="K82" s="117">
        <v>0</v>
      </c>
      <c r="L82" s="117">
        <v>0</v>
      </c>
      <c r="M82" s="117">
        <v>0</v>
      </c>
      <c r="N82" s="117">
        <v>0</v>
      </c>
      <c r="O82" s="117">
        <v>0</v>
      </c>
      <c r="P82" s="117">
        <v>0</v>
      </c>
      <c r="Q82" s="117">
        <v>0</v>
      </c>
      <c r="R82" s="117">
        <v>0</v>
      </c>
      <c r="S82" s="117">
        <v>0</v>
      </c>
      <c r="T82" s="117">
        <v>0</v>
      </c>
      <c r="U82" s="117">
        <v>0</v>
      </c>
      <c r="V82" s="117">
        <v>0</v>
      </c>
      <c r="W82" s="117">
        <v>0</v>
      </c>
      <c r="X82" s="117">
        <v>0</v>
      </c>
      <c r="Y82" s="117">
        <v>0</v>
      </c>
      <c r="Z82" s="117">
        <v>0</v>
      </c>
      <c r="AA82" s="117">
        <v>0</v>
      </c>
      <c r="AB82" s="117">
        <v>0</v>
      </c>
      <c r="AC82" s="117">
        <v>0</v>
      </c>
      <c r="AD82" s="117">
        <v>0</v>
      </c>
      <c r="AE82" s="117">
        <v>0</v>
      </c>
      <c r="AF82" s="117">
        <v>0</v>
      </c>
      <c r="AG82" s="117">
        <v>0</v>
      </c>
      <c r="AH82" s="117">
        <v>0</v>
      </c>
      <c r="AI82" s="117">
        <v>0</v>
      </c>
      <c r="AJ82" s="117">
        <v>0</v>
      </c>
      <c r="AK82" s="117">
        <v>0</v>
      </c>
      <c r="AL82" s="117">
        <v>0</v>
      </c>
      <c r="AM82" s="117">
        <v>0</v>
      </c>
      <c r="AN82" s="117">
        <v>0</v>
      </c>
      <c r="AO82" s="117">
        <v>0</v>
      </c>
      <c r="AP82" s="117">
        <v>0</v>
      </c>
      <c r="AQ82" s="117">
        <v>0</v>
      </c>
      <c r="AR82" s="117">
        <v>0</v>
      </c>
      <c r="AS82" s="117">
        <v>0</v>
      </c>
      <c r="AT82" s="117">
        <v>0</v>
      </c>
      <c r="AU82" s="117">
        <v>0</v>
      </c>
      <c r="AV82" s="117">
        <v>0</v>
      </c>
      <c r="AW82" s="117">
        <v>0</v>
      </c>
      <c r="AX82" s="117">
        <v>0</v>
      </c>
      <c r="AY82" s="117">
        <v>0</v>
      </c>
      <c r="AZ82" s="117">
        <v>0</v>
      </c>
      <c r="BA82" s="117">
        <v>0</v>
      </c>
      <c r="BB82" s="117">
        <v>0</v>
      </c>
      <c r="BC82" s="117">
        <v>0</v>
      </c>
      <c r="BD82" s="117">
        <v>0</v>
      </c>
      <c r="BE82" s="117">
        <v>0</v>
      </c>
      <c r="BF82" s="117">
        <v>0</v>
      </c>
      <c r="BG82" s="117">
        <v>0</v>
      </c>
      <c r="BH82" s="117">
        <v>0</v>
      </c>
      <c r="BI82" s="117">
        <v>0</v>
      </c>
      <c r="BJ82" s="117">
        <v>0</v>
      </c>
      <c r="BK82" s="117">
        <v>0</v>
      </c>
      <c r="BL82" s="117">
        <v>0</v>
      </c>
      <c r="BM82" s="117">
        <v>0</v>
      </c>
      <c r="BN82" s="117">
        <v>0</v>
      </c>
      <c r="BO82" s="117">
        <v>0</v>
      </c>
      <c r="BP82" s="117">
        <v>0</v>
      </c>
      <c r="BQ82" s="117">
        <v>0</v>
      </c>
      <c r="BR82" s="117">
        <v>0</v>
      </c>
      <c r="BS82" s="117">
        <v>0</v>
      </c>
      <c r="BT82" s="117">
        <v>0</v>
      </c>
      <c r="BU82" s="117">
        <v>0</v>
      </c>
      <c r="BV82" s="117">
        <v>0</v>
      </c>
      <c r="BW82" s="117">
        <v>0</v>
      </c>
      <c r="BX82" s="117">
        <v>0</v>
      </c>
      <c r="BY82" s="117">
        <v>0</v>
      </c>
      <c r="BZ82" s="117">
        <v>0</v>
      </c>
      <c r="CA82" s="117">
        <v>0</v>
      </c>
      <c r="CB82" s="117">
        <v>0</v>
      </c>
      <c r="CC82" s="117">
        <v>0</v>
      </c>
      <c r="CD82" s="52">
        <v>-1</v>
      </c>
      <c r="CE82" s="117">
        <v>0</v>
      </c>
      <c r="CF82" s="117">
        <v>0</v>
      </c>
      <c r="CG82" s="117">
        <v>0</v>
      </c>
      <c r="CH82" s="117">
        <v>0</v>
      </c>
      <c r="CI82" s="117">
        <v>0</v>
      </c>
      <c r="CJ82" s="117">
        <v>0</v>
      </c>
      <c r="CK82" s="117">
        <v>0</v>
      </c>
      <c r="CL82" s="117">
        <v>0</v>
      </c>
      <c r="CM82" s="117">
        <v>0</v>
      </c>
      <c r="CN82" s="117">
        <v>0</v>
      </c>
      <c r="CO82" s="117">
        <v>0</v>
      </c>
      <c r="CP82" s="117">
        <v>0</v>
      </c>
      <c r="CQ82" s="117">
        <v>0</v>
      </c>
      <c r="CR82" s="117">
        <v>0</v>
      </c>
      <c r="CS82" s="117">
        <v>0</v>
      </c>
      <c r="CT82" s="117">
        <v>0</v>
      </c>
      <c r="CU82" s="117">
        <v>0</v>
      </c>
      <c r="CV82" s="117">
        <v>0</v>
      </c>
      <c r="CW82" s="117">
        <v>0</v>
      </c>
      <c r="CX82" s="117">
        <v>0</v>
      </c>
      <c r="CY82" s="117">
        <v>0</v>
      </c>
      <c r="CZ82" s="117">
        <v>0</v>
      </c>
      <c r="DA82" s="117">
        <v>0</v>
      </c>
    </row>
    <row r="83" spans="1:105" ht="20" customHeight="1">
      <c r="A83" s="121" t="s">
        <v>806</v>
      </c>
      <c r="B83" s="117">
        <v>0</v>
      </c>
      <c r="C83" s="117">
        <v>0</v>
      </c>
      <c r="D83" s="117">
        <v>0</v>
      </c>
      <c r="E83" s="117">
        <v>0</v>
      </c>
      <c r="F83" s="117">
        <v>0</v>
      </c>
      <c r="G83" s="117">
        <v>0</v>
      </c>
      <c r="H83" s="117">
        <v>0</v>
      </c>
      <c r="I83" s="117">
        <v>0</v>
      </c>
      <c r="J83" s="117">
        <v>0</v>
      </c>
      <c r="K83" s="117">
        <v>0</v>
      </c>
      <c r="L83" s="117">
        <v>0</v>
      </c>
      <c r="M83" s="117">
        <v>0</v>
      </c>
      <c r="N83" s="117">
        <v>0</v>
      </c>
      <c r="O83" s="117">
        <v>0</v>
      </c>
      <c r="P83" s="117">
        <v>0</v>
      </c>
      <c r="Q83" s="117">
        <v>0</v>
      </c>
      <c r="R83" s="117">
        <v>0</v>
      </c>
      <c r="S83" s="117">
        <v>0</v>
      </c>
      <c r="T83" s="117">
        <v>0</v>
      </c>
      <c r="U83" s="117">
        <v>0</v>
      </c>
      <c r="V83" s="117">
        <v>0</v>
      </c>
      <c r="W83" s="117">
        <v>0</v>
      </c>
      <c r="X83" s="117">
        <v>0</v>
      </c>
      <c r="Y83" s="117">
        <v>0</v>
      </c>
      <c r="Z83" s="117">
        <v>0</v>
      </c>
      <c r="AA83" s="117">
        <v>0</v>
      </c>
      <c r="AB83" s="117">
        <v>0</v>
      </c>
      <c r="AC83" s="117">
        <v>0</v>
      </c>
      <c r="AD83" s="117">
        <v>0</v>
      </c>
      <c r="AE83" s="117">
        <v>0</v>
      </c>
      <c r="AF83" s="117">
        <v>0</v>
      </c>
      <c r="AG83" s="117">
        <v>0</v>
      </c>
      <c r="AH83" s="117">
        <v>0</v>
      </c>
      <c r="AI83" s="117">
        <v>0</v>
      </c>
      <c r="AJ83" s="117">
        <v>0</v>
      </c>
      <c r="AK83" s="117">
        <v>0</v>
      </c>
      <c r="AL83" s="117">
        <v>0</v>
      </c>
      <c r="AM83" s="117">
        <v>0</v>
      </c>
      <c r="AN83" s="117">
        <v>0</v>
      </c>
      <c r="AO83" s="117">
        <v>0</v>
      </c>
      <c r="AP83" s="117">
        <v>0</v>
      </c>
      <c r="AQ83" s="117">
        <v>0</v>
      </c>
      <c r="AR83" s="117">
        <v>0</v>
      </c>
      <c r="AS83" s="117">
        <v>0</v>
      </c>
      <c r="AT83" s="117">
        <v>0</v>
      </c>
      <c r="AU83" s="117">
        <v>0</v>
      </c>
      <c r="AV83" s="117">
        <v>0</v>
      </c>
      <c r="AW83" s="117">
        <v>0</v>
      </c>
      <c r="AX83" s="117">
        <v>0</v>
      </c>
      <c r="AY83" s="117">
        <v>0</v>
      </c>
      <c r="AZ83" s="117">
        <v>0</v>
      </c>
      <c r="BA83" s="117">
        <v>0</v>
      </c>
      <c r="BB83" s="117">
        <v>0</v>
      </c>
      <c r="BC83" s="117">
        <v>0</v>
      </c>
      <c r="BD83" s="117">
        <v>0</v>
      </c>
      <c r="BE83" s="117">
        <v>0</v>
      </c>
      <c r="BF83" s="117">
        <v>0</v>
      </c>
      <c r="BG83" s="117">
        <v>0</v>
      </c>
      <c r="BH83" s="117">
        <v>0</v>
      </c>
      <c r="BI83" s="117">
        <v>0</v>
      </c>
      <c r="BJ83" s="117">
        <v>0</v>
      </c>
      <c r="BK83" s="117">
        <v>0</v>
      </c>
      <c r="BL83" s="117">
        <v>0</v>
      </c>
      <c r="BM83" s="117">
        <v>0</v>
      </c>
      <c r="BN83" s="117">
        <v>0</v>
      </c>
      <c r="BO83" s="117">
        <v>0</v>
      </c>
      <c r="BP83" s="117">
        <v>0</v>
      </c>
      <c r="BQ83" s="117">
        <v>0</v>
      </c>
      <c r="BR83" s="117">
        <v>0</v>
      </c>
      <c r="BS83" s="117">
        <v>0</v>
      </c>
      <c r="BT83" s="117">
        <v>0</v>
      </c>
      <c r="BU83" s="117">
        <v>0</v>
      </c>
      <c r="BV83" s="117">
        <v>0</v>
      </c>
      <c r="BW83" s="117">
        <v>0</v>
      </c>
      <c r="BX83" s="117">
        <v>0</v>
      </c>
      <c r="BY83" s="117">
        <v>0</v>
      </c>
      <c r="BZ83" s="117">
        <v>0</v>
      </c>
      <c r="CA83" s="117">
        <v>0</v>
      </c>
      <c r="CB83" s="117">
        <v>0</v>
      </c>
      <c r="CC83" s="117">
        <v>0</v>
      </c>
      <c r="CD83" s="117">
        <v>0</v>
      </c>
      <c r="CE83" s="52">
        <v>-1</v>
      </c>
      <c r="CF83" s="117">
        <v>0</v>
      </c>
      <c r="CG83" s="117">
        <v>0</v>
      </c>
      <c r="CH83" s="117">
        <v>0</v>
      </c>
      <c r="CI83" s="117">
        <v>0</v>
      </c>
      <c r="CJ83" s="117">
        <v>0</v>
      </c>
      <c r="CK83" s="117">
        <v>0</v>
      </c>
      <c r="CL83" s="117">
        <v>0</v>
      </c>
      <c r="CM83" s="117">
        <v>0</v>
      </c>
      <c r="CN83" s="117">
        <v>0</v>
      </c>
      <c r="CO83" s="117">
        <v>0</v>
      </c>
      <c r="CP83" s="117">
        <v>0</v>
      </c>
      <c r="CQ83" s="117">
        <v>0</v>
      </c>
      <c r="CR83" s="117">
        <v>0</v>
      </c>
      <c r="CS83" s="117">
        <v>0</v>
      </c>
      <c r="CT83" s="117">
        <v>0</v>
      </c>
      <c r="CU83" s="117">
        <v>0</v>
      </c>
      <c r="CV83" s="117">
        <v>0</v>
      </c>
      <c r="CW83" s="117">
        <v>0</v>
      </c>
      <c r="CX83" s="117">
        <v>0</v>
      </c>
      <c r="CY83" s="117">
        <v>0</v>
      </c>
      <c r="CZ83" s="117">
        <v>0</v>
      </c>
      <c r="DA83" s="117">
        <v>0</v>
      </c>
    </row>
    <row r="84" spans="1:105" ht="20" customHeight="1">
      <c r="A84" s="121" t="s">
        <v>807</v>
      </c>
      <c r="B84" s="117">
        <v>0</v>
      </c>
      <c r="C84" s="117">
        <v>0</v>
      </c>
      <c r="D84" s="117">
        <v>0</v>
      </c>
      <c r="E84" s="117">
        <v>0</v>
      </c>
      <c r="F84" s="117">
        <v>0</v>
      </c>
      <c r="G84" s="117">
        <v>0</v>
      </c>
      <c r="H84" s="117">
        <v>0</v>
      </c>
      <c r="I84" s="117">
        <v>0</v>
      </c>
      <c r="J84" s="117">
        <v>0</v>
      </c>
      <c r="K84" s="117">
        <v>0</v>
      </c>
      <c r="L84" s="117">
        <v>0</v>
      </c>
      <c r="M84" s="117">
        <v>0</v>
      </c>
      <c r="N84" s="117">
        <v>0</v>
      </c>
      <c r="O84" s="117">
        <v>0</v>
      </c>
      <c r="P84" s="117">
        <v>0</v>
      </c>
      <c r="Q84" s="117">
        <v>0</v>
      </c>
      <c r="R84" s="117">
        <v>0</v>
      </c>
      <c r="S84" s="117">
        <v>0</v>
      </c>
      <c r="T84" s="117">
        <v>0</v>
      </c>
      <c r="U84" s="117">
        <v>0</v>
      </c>
      <c r="V84" s="117">
        <v>0</v>
      </c>
      <c r="W84" s="117">
        <v>0</v>
      </c>
      <c r="X84" s="117">
        <v>0</v>
      </c>
      <c r="Y84" s="117">
        <v>0</v>
      </c>
      <c r="Z84" s="117">
        <v>0</v>
      </c>
      <c r="AA84" s="117">
        <v>0</v>
      </c>
      <c r="AB84" s="117">
        <v>0</v>
      </c>
      <c r="AC84" s="117">
        <v>0</v>
      </c>
      <c r="AD84" s="117">
        <v>0</v>
      </c>
      <c r="AE84" s="117">
        <v>0</v>
      </c>
      <c r="AF84" s="117">
        <v>0</v>
      </c>
      <c r="AG84" s="117">
        <v>0</v>
      </c>
      <c r="AH84" s="117">
        <v>0</v>
      </c>
      <c r="AI84" s="117">
        <v>0</v>
      </c>
      <c r="AJ84" s="117">
        <v>0</v>
      </c>
      <c r="AK84" s="117">
        <v>0</v>
      </c>
      <c r="AL84" s="117">
        <v>0</v>
      </c>
      <c r="AM84" s="117">
        <v>0</v>
      </c>
      <c r="AN84" s="117">
        <v>0</v>
      </c>
      <c r="AO84" s="117">
        <v>0</v>
      </c>
      <c r="AP84" s="117">
        <v>0</v>
      </c>
      <c r="AQ84" s="117">
        <v>0</v>
      </c>
      <c r="AR84" s="117">
        <v>0</v>
      </c>
      <c r="AS84" s="117">
        <v>0</v>
      </c>
      <c r="AT84" s="117">
        <v>0</v>
      </c>
      <c r="AU84" s="117">
        <v>0</v>
      </c>
      <c r="AV84" s="117">
        <v>0</v>
      </c>
      <c r="AW84" s="117">
        <v>0</v>
      </c>
      <c r="AX84" s="117">
        <v>0</v>
      </c>
      <c r="AY84" s="117">
        <v>0</v>
      </c>
      <c r="AZ84" s="117">
        <v>0</v>
      </c>
      <c r="BA84" s="117">
        <v>0</v>
      </c>
      <c r="BB84" s="117">
        <v>0</v>
      </c>
      <c r="BC84" s="117">
        <v>0</v>
      </c>
      <c r="BD84" s="117">
        <v>0</v>
      </c>
      <c r="BE84" s="117">
        <v>0</v>
      </c>
      <c r="BF84" s="117">
        <v>0</v>
      </c>
      <c r="BG84" s="117">
        <v>0</v>
      </c>
      <c r="BH84" s="117">
        <v>0</v>
      </c>
      <c r="BI84" s="117">
        <v>0</v>
      </c>
      <c r="BJ84" s="117">
        <v>0</v>
      </c>
      <c r="BK84" s="117">
        <v>0</v>
      </c>
      <c r="BL84" s="117">
        <v>0</v>
      </c>
      <c r="BM84" s="117">
        <v>0</v>
      </c>
      <c r="BN84" s="117">
        <v>0</v>
      </c>
      <c r="BO84" s="117">
        <v>0</v>
      </c>
      <c r="BP84" s="117">
        <v>0</v>
      </c>
      <c r="BQ84" s="117">
        <v>0</v>
      </c>
      <c r="BR84" s="117">
        <v>0</v>
      </c>
      <c r="BS84" s="117">
        <v>0</v>
      </c>
      <c r="BT84" s="117">
        <v>0</v>
      </c>
      <c r="BU84" s="117">
        <v>0</v>
      </c>
      <c r="BV84" s="117">
        <v>0</v>
      </c>
      <c r="BW84" s="117">
        <v>0</v>
      </c>
      <c r="BX84" s="117">
        <v>0</v>
      </c>
      <c r="BY84" s="117">
        <v>0</v>
      </c>
      <c r="BZ84" s="117">
        <v>0</v>
      </c>
      <c r="CA84" s="117">
        <v>0</v>
      </c>
      <c r="CB84" s="117">
        <v>0</v>
      </c>
      <c r="CC84" s="117">
        <v>0</v>
      </c>
      <c r="CD84" s="117">
        <v>0</v>
      </c>
      <c r="CE84" s="117">
        <v>0</v>
      </c>
      <c r="CF84" s="52">
        <v>-1</v>
      </c>
      <c r="CG84" s="117">
        <v>0</v>
      </c>
      <c r="CH84" s="117">
        <v>0</v>
      </c>
      <c r="CI84" s="117">
        <v>0</v>
      </c>
      <c r="CJ84" s="117">
        <v>0</v>
      </c>
      <c r="CK84" s="117">
        <v>0</v>
      </c>
      <c r="CL84" s="117">
        <v>0</v>
      </c>
      <c r="CM84" s="117">
        <v>0</v>
      </c>
      <c r="CN84" s="117">
        <v>0</v>
      </c>
      <c r="CO84" s="117">
        <v>0</v>
      </c>
      <c r="CP84" s="117">
        <v>0</v>
      </c>
      <c r="CQ84" s="117">
        <v>0</v>
      </c>
      <c r="CR84" s="117">
        <v>0</v>
      </c>
      <c r="CS84" s="117">
        <v>0</v>
      </c>
      <c r="CT84" s="117">
        <v>0</v>
      </c>
      <c r="CU84" s="117">
        <v>0</v>
      </c>
      <c r="CV84" s="117">
        <v>0</v>
      </c>
      <c r="CW84" s="117">
        <v>0</v>
      </c>
      <c r="CX84" s="117">
        <v>0</v>
      </c>
      <c r="CY84" s="117">
        <v>0</v>
      </c>
      <c r="CZ84" s="117">
        <v>0</v>
      </c>
      <c r="DA84" s="117">
        <v>0</v>
      </c>
    </row>
    <row r="85" spans="1:105" ht="20" customHeight="1">
      <c r="A85" s="121" t="s">
        <v>808</v>
      </c>
      <c r="B85" s="117">
        <v>0</v>
      </c>
      <c r="C85" s="117">
        <v>0</v>
      </c>
      <c r="D85" s="117">
        <v>0</v>
      </c>
      <c r="E85" s="117">
        <v>0</v>
      </c>
      <c r="F85" s="117">
        <v>0</v>
      </c>
      <c r="G85" s="117">
        <v>0</v>
      </c>
      <c r="H85" s="117">
        <v>0</v>
      </c>
      <c r="I85" s="117">
        <v>0</v>
      </c>
      <c r="J85" s="117">
        <v>0</v>
      </c>
      <c r="K85" s="117">
        <v>0</v>
      </c>
      <c r="L85" s="117">
        <v>0</v>
      </c>
      <c r="M85" s="117">
        <v>0</v>
      </c>
      <c r="N85" s="117">
        <v>0</v>
      </c>
      <c r="O85" s="117">
        <v>0</v>
      </c>
      <c r="P85" s="117">
        <v>0</v>
      </c>
      <c r="Q85" s="117">
        <v>0</v>
      </c>
      <c r="R85" s="117">
        <v>0</v>
      </c>
      <c r="S85" s="117">
        <v>0</v>
      </c>
      <c r="T85" s="117">
        <v>0</v>
      </c>
      <c r="U85" s="117">
        <v>0</v>
      </c>
      <c r="V85" s="117">
        <v>0</v>
      </c>
      <c r="W85" s="117">
        <v>0</v>
      </c>
      <c r="X85" s="117">
        <v>0</v>
      </c>
      <c r="Y85" s="117">
        <v>0</v>
      </c>
      <c r="Z85" s="117">
        <v>0</v>
      </c>
      <c r="AA85" s="117">
        <v>0</v>
      </c>
      <c r="AB85" s="117">
        <v>0</v>
      </c>
      <c r="AC85" s="117">
        <v>0</v>
      </c>
      <c r="AD85" s="117">
        <v>0</v>
      </c>
      <c r="AE85" s="117">
        <v>0</v>
      </c>
      <c r="AF85" s="117">
        <v>0</v>
      </c>
      <c r="AG85" s="117">
        <v>0</v>
      </c>
      <c r="AH85" s="117">
        <v>0</v>
      </c>
      <c r="AI85" s="117">
        <v>0</v>
      </c>
      <c r="AJ85" s="117">
        <v>0</v>
      </c>
      <c r="AK85" s="117">
        <v>0</v>
      </c>
      <c r="AL85" s="117">
        <v>0</v>
      </c>
      <c r="AM85" s="117">
        <v>0</v>
      </c>
      <c r="AN85" s="117">
        <v>0</v>
      </c>
      <c r="AO85" s="117">
        <v>0</v>
      </c>
      <c r="AP85" s="117">
        <v>0</v>
      </c>
      <c r="AQ85" s="117">
        <v>0</v>
      </c>
      <c r="AR85" s="117">
        <v>0</v>
      </c>
      <c r="AS85" s="117">
        <v>0</v>
      </c>
      <c r="AT85" s="117">
        <v>0</v>
      </c>
      <c r="AU85" s="117">
        <v>0</v>
      </c>
      <c r="AV85" s="117">
        <v>0</v>
      </c>
      <c r="AW85" s="117">
        <v>0</v>
      </c>
      <c r="AX85" s="117">
        <v>0</v>
      </c>
      <c r="AY85" s="117">
        <v>0</v>
      </c>
      <c r="AZ85" s="117">
        <v>0</v>
      </c>
      <c r="BA85" s="117">
        <v>0</v>
      </c>
      <c r="BB85" s="117">
        <v>0</v>
      </c>
      <c r="BC85" s="117">
        <v>0</v>
      </c>
      <c r="BD85" s="117">
        <v>0</v>
      </c>
      <c r="BE85" s="117">
        <v>0</v>
      </c>
      <c r="BF85" s="117">
        <v>0</v>
      </c>
      <c r="BG85" s="117">
        <v>0</v>
      </c>
      <c r="BH85" s="117">
        <v>0</v>
      </c>
      <c r="BI85" s="117">
        <v>0</v>
      </c>
      <c r="BJ85" s="117">
        <v>0</v>
      </c>
      <c r="BK85" s="117">
        <v>0</v>
      </c>
      <c r="BL85" s="117">
        <v>0</v>
      </c>
      <c r="BM85" s="117">
        <v>0</v>
      </c>
      <c r="BN85" s="117">
        <v>0</v>
      </c>
      <c r="BO85" s="117">
        <v>0</v>
      </c>
      <c r="BP85" s="117">
        <v>0</v>
      </c>
      <c r="BQ85" s="117">
        <v>0</v>
      </c>
      <c r="BR85" s="117">
        <v>0</v>
      </c>
      <c r="BS85" s="117">
        <v>0</v>
      </c>
      <c r="BT85" s="117">
        <v>0</v>
      </c>
      <c r="BU85" s="117">
        <v>0</v>
      </c>
      <c r="BV85" s="117">
        <v>0</v>
      </c>
      <c r="BW85" s="117">
        <v>0</v>
      </c>
      <c r="BX85" s="117">
        <v>0</v>
      </c>
      <c r="BY85" s="117">
        <v>0</v>
      </c>
      <c r="BZ85" s="117">
        <v>0</v>
      </c>
      <c r="CA85" s="117">
        <v>0</v>
      </c>
      <c r="CB85" s="117">
        <v>0</v>
      </c>
      <c r="CC85" s="117">
        <v>0</v>
      </c>
      <c r="CD85" s="117">
        <v>0</v>
      </c>
      <c r="CE85" s="117">
        <v>0</v>
      </c>
      <c r="CF85" s="117">
        <v>0</v>
      </c>
      <c r="CG85" s="52">
        <v>-1</v>
      </c>
      <c r="CH85" s="117">
        <v>0</v>
      </c>
      <c r="CI85" s="117">
        <v>0</v>
      </c>
      <c r="CJ85" s="117">
        <v>0</v>
      </c>
      <c r="CK85" s="117">
        <v>0</v>
      </c>
      <c r="CL85" s="117">
        <v>0</v>
      </c>
      <c r="CM85" s="117">
        <v>0</v>
      </c>
      <c r="CN85" s="117">
        <v>0</v>
      </c>
      <c r="CO85" s="117">
        <v>0</v>
      </c>
      <c r="CP85" s="117">
        <v>0</v>
      </c>
      <c r="CQ85" s="117">
        <v>0</v>
      </c>
      <c r="CR85" s="117">
        <v>0</v>
      </c>
      <c r="CS85" s="117">
        <v>0</v>
      </c>
      <c r="CT85" s="117">
        <v>0</v>
      </c>
      <c r="CU85" s="117">
        <v>0</v>
      </c>
      <c r="CV85" s="117">
        <v>0</v>
      </c>
      <c r="CW85" s="117">
        <v>0</v>
      </c>
      <c r="CX85" s="117">
        <v>0</v>
      </c>
      <c r="CY85" s="117">
        <v>0</v>
      </c>
      <c r="CZ85" s="117">
        <v>0</v>
      </c>
      <c r="DA85" s="117">
        <v>0</v>
      </c>
    </row>
    <row r="86" spans="1:105" ht="20" customHeight="1">
      <c r="A86" s="121" t="s">
        <v>809</v>
      </c>
      <c r="B86" s="117">
        <v>0</v>
      </c>
      <c r="C86" s="117">
        <v>0</v>
      </c>
      <c r="D86" s="117">
        <v>0</v>
      </c>
      <c r="E86" s="117">
        <v>0</v>
      </c>
      <c r="F86" s="117">
        <v>0</v>
      </c>
      <c r="G86" s="117">
        <v>0</v>
      </c>
      <c r="H86" s="117">
        <v>0</v>
      </c>
      <c r="I86" s="117">
        <v>0</v>
      </c>
      <c r="J86" s="117">
        <v>0</v>
      </c>
      <c r="K86" s="117">
        <v>0</v>
      </c>
      <c r="L86" s="117">
        <v>0</v>
      </c>
      <c r="M86" s="117">
        <v>0</v>
      </c>
      <c r="N86" s="117">
        <v>0</v>
      </c>
      <c r="O86" s="117">
        <v>0</v>
      </c>
      <c r="P86" s="117">
        <v>0</v>
      </c>
      <c r="Q86" s="117">
        <v>0</v>
      </c>
      <c r="R86" s="117">
        <v>0</v>
      </c>
      <c r="S86" s="117">
        <v>0</v>
      </c>
      <c r="T86" s="117">
        <v>0</v>
      </c>
      <c r="U86" s="117">
        <v>0</v>
      </c>
      <c r="V86" s="117">
        <v>0</v>
      </c>
      <c r="W86" s="117">
        <v>0</v>
      </c>
      <c r="X86" s="117">
        <v>0</v>
      </c>
      <c r="Y86" s="117">
        <v>0</v>
      </c>
      <c r="Z86" s="117">
        <v>0</v>
      </c>
      <c r="AA86" s="117">
        <v>0</v>
      </c>
      <c r="AB86" s="117">
        <v>0</v>
      </c>
      <c r="AC86" s="117">
        <v>0</v>
      </c>
      <c r="AD86" s="117">
        <v>0</v>
      </c>
      <c r="AE86" s="117">
        <v>0</v>
      </c>
      <c r="AF86" s="117">
        <v>0</v>
      </c>
      <c r="AG86" s="117">
        <v>0</v>
      </c>
      <c r="AH86" s="117">
        <v>0</v>
      </c>
      <c r="AI86" s="117">
        <v>0</v>
      </c>
      <c r="AJ86" s="117">
        <v>0</v>
      </c>
      <c r="AK86" s="117">
        <v>0</v>
      </c>
      <c r="AL86" s="117">
        <v>0</v>
      </c>
      <c r="AM86" s="117">
        <v>0</v>
      </c>
      <c r="AN86" s="117">
        <v>0</v>
      </c>
      <c r="AO86" s="117">
        <v>0</v>
      </c>
      <c r="AP86" s="117">
        <v>0</v>
      </c>
      <c r="AQ86" s="117">
        <v>0</v>
      </c>
      <c r="AR86" s="117">
        <v>0</v>
      </c>
      <c r="AS86" s="117">
        <v>0</v>
      </c>
      <c r="AT86" s="117">
        <v>0</v>
      </c>
      <c r="AU86" s="117">
        <v>0</v>
      </c>
      <c r="AV86" s="117">
        <v>0</v>
      </c>
      <c r="AW86" s="117">
        <v>0</v>
      </c>
      <c r="AX86" s="117">
        <v>0</v>
      </c>
      <c r="AY86" s="117">
        <v>0</v>
      </c>
      <c r="AZ86" s="117">
        <v>0</v>
      </c>
      <c r="BA86" s="117">
        <v>0</v>
      </c>
      <c r="BB86" s="117">
        <v>0</v>
      </c>
      <c r="BC86" s="117">
        <v>0</v>
      </c>
      <c r="BD86" s="117">
        <v>0</v>
      </c>
      <c r="BE86" s="117">
        <v>0</v>
      </c>
      <c r="BF86" s="117">
        <v>0</v>
      </c>
      <c r="BG86" s="117">
        <v>0</v>
      </c>
      <c r="BH86" s="117">
        <v>0</v>
      </c>
      <c r="BI86" s="117">
        <v>0</v>
      </c>
      <c r="BJ86" s="117">
        <v>0</v>
      </c>
      <c r="BK86" s="117">
        <v>0</v>
      </c>
      <c r="BL86" s="117">
        <v>0</v>
      </c>
      <c r="BM86" s="117">
        <v>0</v>
      </c>
      <c r="BN86" s="117">
        <v>0</v>
      </c>
      <c r="BO86" s="117">
        <v>0</v>
      </c>
      <c r="BP86" s="117">
        <v>0</v>
      </c>
      <c r="BQ86" s="117">
        <v>0</v>
      </c>
      <c r="BR86" s="117">
        <v>0</v>
      </c>
      <c r="BS86" s="117">
        <v>0</v>
      </c>
      <c r="BT86" s="117">
        <v>0</v>
      </c>
      <c r="BU86" s="117">
        <v>0</v>
      </c>
      <c r="BV86" s="117">
        <v>0</v>
      </c>
      <c r="BW86" s="117">
        <v>0</v>
      </c>
      <c r="BX86" s="117">
        <v>0</v>
      </c>
      <c r="BY86" s="117">
        <v>0</v>
      </c>
      <c r="BZ86" s="117">
        <v>0</v>
      </c>
      <c r="CA86" s="117">
        <v>0</v>
      </c>
      <c r="CB86" s="117">
        <v>0</v>
      </c>
      <c r="CC86" s="117">
        <v>0</v>
      </c>
      <c r="CD86" s="117">
        <v>0</v>
      </c>
      <c r="CE86" s="117">
        <v>0</v>
      </c>
      <c r="CF86" s="117">
        <v>0</v>
      </c>
      <c r="CG86" s="117">
        <v>0</v>
      </c>
      <c r="CH86" s="52">
        <v>-1</v>
      </c>
      <c r="CI86" s="117">
        <v>0</v>
      </c>
      <c r="CJ86" s="117">
        <v>0</v>
      </c>
      <c r="CK86" s="117">
        <v>0</v>
      </c>
      <c r="CL86" s="117">
        <v>0</v>
      </c>
      <c r="CM86" s="117">
        <v>0</v>
      </c>
      <c r="CN86" s="117">
        <v>0</v>
      </c>
      <c r="CO86" s="117">
        <v>0</v>
      </c>
      <c r="CP86" s="117">
        <v>0</v>
      </c>
      <c r="CQ86" s="117">
        <v>0</v>
      </c>
      <c r="CR86" s="117">
        <v>0</v>
      </c>
      <c r="CS86" s="117">
        <v>0</v>
      </c>
      <c r="CT86" s="117">
        <v>0</v>
      </c>
      <c r="CU86" s="117">
        <v>0</v>
      </c>
      <c r="CV86" s="117">
        <v>0</v>
      </c>
      <c r="CW86" s="117">
        <v>0</v>
      </c>
      <c r="CX86" s="117">
        <v>0</v>
      </c>
      <c r="CY86" s="117">
        <v>0</v>
      </c>
      <c r="CZ86" s="117">
        <v>0</v>
      </c>
      <c r="DA86" s="117">
        <v>0</v>
      </c>
    </row>
    <row r="87" spans="1:105" ht="20" customHeight="1">
      <c r="A87" s="121" t="s">
        <v>810</v>
      </c>
      <c r="B87" s="117">
        <v>0</v>
      </c>
      <c r="C87" s="117">
        <v>0</v>
      </c>
      <c r="D87" s="117">
        <v>0</v>
      </c>
      <c r="E87" s="117">
        <v>0</v>
      </c>
      <c r="F87" s="117">
        <v>0</v>
      </c>
      <c r="G87" s="117">
        <v>0</v>
      </c>
      <c r="H87" s="117">
        <v>0</v>
      </c>
      <c r="I87" s="117">
        <v>0</v>
      </c>
      <c r="J87" s="117">
        <v>0</v>
      </c>
      <c r="K87" s="117">
        <v>0</v>
      </c>
      <c r="L87" s="117">
        <v>0</v>
      </c>
      <c r="M87" s="117">
        <v>0</v>
      </c>
      <c r="N87" s="117">
        <v>0</v>
      </c>
      <c r="O87" s="117">
        <v>0</v>
      </c>
      <c r="P87" s="117">
        <v>0</v>
      </c>
      <c r="Q87" s="117">
        <v>0</v>
      </c>
      <c r="R87" s="117">
        <v>0</v>
      </c>
      <c r="S87" s="117">
        <v>0</v>
      </c>
      <c r="T87" s="117">
        <v>0</v>
      </c>
      <c r="U87" s="117">
        <v>0</v>
      </c>
      <c r="V87" s="117">
        <v>0</v>
      </c>
      <c r="W87" s="117">
        <v>0</v>
      </c>
      <c r="X87" s="117">
        <v>0</v>
      </c>
      <c r="Y87" s="117">
        <v>0</v>
      </c>
      <c r="Z87" s="117">
        <v>0</v>
      </c>
      <c r="AA87" s="117">
        <v>0</v>
      </c>
      <c r="AB87" s="117">
        <v>0</v>
      </c>
      <c r="AC87" s="117">
        <v>0</v>
      </c>
      <c r="AD87" s="117">
        <v>0</v>
      </c>
      <c r="AE87" s="117">
        <v>0</v>
      </c>
      <c r="AF87" s="117">
        <v>0</v>
      </c>
      <c r="AG87" s="117">
        <v>0</v>
      </c>
      <c r="AH87" s="117">
        <v>0</v>
      </c>
      <c r="AI87" s="117">
        <v>0</v>
      </c>
      <c r="AJ87" s="117">
        <v>0</v>
      </c>
      <c r="AK87" s="117">
        <v>0</v>
      </c>
      <c r="AL87" s="117">
        <v>0</v>
      </c>
      <c r="AM87" s="117">
        <v>0</v>
      </c>
      <c r="AN87" s="117">
        <v>0</v>
      </c>
      <c r="AO87" s="117">
        <v>0</v>
      </c>
      <c r="AP87" s="117">
        <v>0</v>
      </c>
      <c r="AQ87" s="117">
        <v>0</v>
      </c>
      <c r="AR87" s="117">
        <v>0</v>
      </c>
      <c r="AS87" s="117">
        <v>0</v>
      </c>
      <c r="AT87" s="117">
        <v>0</v>
      </c>
      <c r="AU87" s="117">
        <v>0</v>
      </c>
      <c r="AV87" s="117">
        <v>0</v>
      </c>
      <c r="AW87" s="117">
        <v>0</v>
      </c>
      <c r="AX87" s="117">
        <v>0</v>
      </c>
      <c r="AY87" s="117">
        <v>0</v>
      </c>
      <c r="AZ87" s="117">
        <v>0</v>
      </c>
      <c r="BA87" s="117">
        <v>0</v>
      </c>
      <c r="BB87" s="117">
        <v>0</v>
      </c>
      <c r="BC87" s="117">
        <v>0</v>
      </c>
      <c r="BD87" s="117">
        <v>0</v>
      </c>
      <c r="BE87" s="117">
        <v>0</v>
      </c>
      <c r="BF87" s="117">
        <v>0</v>
      </c>
      <c r="BG87" s="117">
        <v>0</v>
      </c>
      <c r="BH87" s="117">
        <v>0</v>
      </c>
      <c r="BI87" s="117">
        <v>0</v>
      </c>
      <c r="BJ87" s="117">
        <v>0</v>
      </c>
      <c r="BK87" s="117">
        <v>0</v>
      </c>
      <c r="BL87" s="117">
        <v>0</v>
      </c>
      <c r="BM87" s="117">
        <v>0</v>
      </c>
      <c r="BN87" s="117">
        <v>0</v>
      </c>
      <c r="BO87" s="117">
        <v>0</v>
      </c>
      <c r="BP87" s="117">
        <v>0</v>
      </c>
      <c r="BQ87" s="117">
        <v>0</v>
      </c>
      <c r="BR87" s="117">
        <v>0</v>
      </c>
      <c r="BS87" s="117">
        <v>0</v>
      </c>
      <c r="BT87" s="117">
        <v>0</v>
      </c>
      <c r="BU87" s="117">
        <v>0</v>
      </c>
      <c r="BV87" s="117">
        <v>0</v>
      </c>
      <c r="BW87" s="117">
        <v>0</v>
      </c>
      <c r="BX87" s="117">
        <v>0</v>
      </c>
      <c r="BY87" s="117">
        <v>0</v>
      </c>
      <c r="BZ87" s="117">
        <v>0</v>
      </c>
      <c r="CA87" s="117">
        <v>0</v>
      </c>
      <c r="CB87" s="117">
        <v>0</v>
      </c>
      <c r="CC87" s="117">
        <v>0</v>
      </c>
      <c r="CD87" s="117">
        <v>0</v>
      </c>
      <c r="CE87" s="117">
        <v>0</v>
      </c>
      <c r="CF87" s="117">
        <v>0</v>
      </c>
      <c r="CG87" s="117">
        <v>0</v>
      </c>
      <c r="CH87" s="117">
        <v>0</v>
      </c>
      <c r="CI87" s="52">
        <v>-1</v>
      </c>
      <c r="CJ87" s="117">
        <v>0</v>
      </c>
      <c r="CK87" s="117">
        <v>0</v>
      </c>
      <c r="CL87" s="117">
        <v>0</v>
      </c>
      <c r="CM87" s="117">
        <v>0</v>
      </c>
      <c r="CN87" s="117">
        <v>0</v>
      </c>
      <c r="CO87" s="117">
        <v>0</v>
      </c>
      <c r="CP87" s="117">
        <v>0</v>
      </c>
      <c r="CQ87" s="117">
        <v>0</v>
      </c>
      <c r="CR87" s="117">
        <v>0</v>
      </c>
      <c r="CS87" s="117">
        <v>0</v>
      </c>
      <c r="CT87" s="117">
        <v>0</v>
      </c>
      <c r="CU87" s="117">
        <v>0</v>
      </c>
      <c r="CV87" s="117">
        <v>0</v>
      </c>
      <c r="CW87" s="117">
        <v>0</v>
      </c>
      <c r="CX87" s="117">
        <v>0</v>
      </c>
      <c r="CY87" s="117">
        <v>0</v>
      </c>
      <c r="CZ87" s="117">
        <v>0</v>
      </c>
      <c r="DA87" s="117">
        <v>0</v>
      </c>
    </row>
    <row r="88" spans="1:105" ht="20" customHeight="1">
      <c r="A88" s="121" t="s">
        <v>811</v>
      </c>
      <c r="B88" s="117">
        <v>0</v>
      </c>
      <c r="C88" s="117">
        <v>0</v>
      </c>
      <c r="D88" s="117">
        <v>0</v>
      </c>
      <c r="E88" s="117">
        <v>0</v>
      </c>
      <c r="F88" s="117">
        <v>0</v>
      </c>
      <c r="G88" s="117">
        <v>0</v>
      </c>
      <c r="H88" s="117">
        <v>0</v>
      </c>
      <c r="I88" s="117">
        <v>0</v>
      </c>
      <c r="J88" s="117">
        <v>0</v>
      </c>
      <c r="K88" s="117">
        <v>0</v>
      </c>
      <c r="L88" s="117">
        <v>0</v>
      </c>
      <c r="M88" s="117">
        <v>0</v>
      </c>
      <c r="N88" s="117">
        <v>0</v>
      </c>
      <c r="O88" s="117">
        <v>0</v>
      </c>
      <c r="P88" s="117">
        <v>0</v>
      </c>
      <c r="Q88" s="117">
        <v>0</v>
      </c>
      <c r="R88" s="117">
        <v>0</v>
      </c>
      <c r="S88" s="117">
        <v>0</v>
      </c>
      <c r="T88" s="117">
        <v>0</v>
      </c>
      <c r="U88" s="117">
        <v>0</v>
      </c>
      <c r="V88" s="117">
        <v>0</v>
      </c>
      <c r="W88" s="117">
        <v>0</v>
      </c>
      <c r="X88" s="117">
        <v>0</v>
      </c>
      <c r="Y88" s="117">
        <v>0</v>
      </c>
      <c r="Z88" s="117">
        <v>0</v>
      </c>
      <c r="AA88" s="117">
        <v>0</v>
      </c>
      <c r="AB88" s="117">
        <v>0</v>
      </c>
      <c r="AC88" s="117">
        <v>0</v>
      </c>
      <c r="AD88" s="117">
        <v>0</v>
      </c>
      <c r="AE88" s="117">
        <v>0</v>
      </c>
      <c r="AF88" s="117">
        <v>0</v>
      </c>
      <c r="AG88" s="117">
        <v>0</v>
      </c>
      <c r="AH88" s="117">
        <v>0</v>
      </c>
      <c r="AI88" s="117">
        <v>0</v>
      </c>
      <c r="AJ88" s="117">
        <v>0</v>
      </c>
      <c r="AK88" s="117">
        <v>0</v>
      </c>
      <c r="AL88" s="117">
        <v>0</v>
      </c>
      <c r="AM88" s="117">
        <v>0</v>
      </c>
      <c r="AN88" s="117">
        <v>0</v>
      </c>
      <c r="AO88" s="117">
        <v>0</v>
      </c>
      <c r="AP88" s="117">
        <v>0</v>
      </c>
      <c r="AQ88" s="117">
        <v>0</v>
      </c>
      <c r="AR88" s="117">
        <v>0</v>
      </c>
      <c r="AS88" s="117">
        <v>0</v>
      </c>
      <c r="AT88" s="117">
        <v>0</v>
      </c>
      <c r="AU88" s="117">
        <v>0</v>
      </c>
      <c r="AV88" s="117">
        <v>0</v>
      </c>
      <c r="AW88" s="117">
        <v>0</v>
      </c>
      <c r="AX88" s="117">
        <v>0</v>
      </c>
      <c r="AY88" s="117">
        <v>0</v>
      </c>
      <c r="AZ88" s="117">
        <v>0</v>
      </c>
      <c r="BA88" s="117">
        <v>0</v>
      </c>
      <c r="BB88" s="117">
        <v>0</v>
      </c>
      <c r="BC88" s="117">
        <v>0</v>
      </c>
      <c r="BD88" s="117">
        <v>0</v>
      </c>
      <c r="BE88" s="117">
        <v>0</v>
      </c>
      <c r="BF88" s="117">
        <v>0</v>
      </c>
      <c r="BG88" s="117">
        <v>0</v>
      </c>
      <c r="BH88" s="117">
        <v>0</v>
      </c>
      <c r="BI88" s="117">
        <v>0</v>
      </c>
      <c r="BJ88" s="117">
        <v>0</v>
      </c>
      <c r="BK88" s="117">
        <v>0</v>
      </c>
      <c r="BL88" s="117">
        <v>0</v>
      </c>
      <c r="BM88" s="117">
        <v>0</v>
      </c>
      <c r="BN88" s="117">
        <v>0</v>
      </c>
      <c r="BO88" s="117">
        <v>0</v>
      </c>
      <c r="BP88" s="117">
        <v>0</v>
      </c>
      <c r="BQ88" s="117">
        <v>0</v>
      </c>
      <c r="BR88" s="117">
        <v>0</v>
      </c>
      <c r="BS88" s="117">
        <v>0</v>
      </c>
      <c r="BT88" s="117">
        <v>0</v>
      </c>
      <c r="BU88" s="117">
        <v>0</v>
      </c>
      <c r="BV88" s="117">
        <v>0</v>
      </c>
      <c r="BW88" s="117">
        <v>0</v>
      </c>
      <c r="BX88" s="117">
        <v>0</v>
      </c>
      <c r="BY88" s="117">
        <v>0</v>
      </c>
      <c r="BZ88" s="117">
        <v>0</v>
      </c>
      <c r="CA88" s="117">
        <v>0</v>
      </c>
      <c r="CB88" s="117">
        <v>0</v>
      </c>
      <c r="CC88" s="117">
        <v>0</v>
      </c>
      <c r="CD88" s="117">
        <v>0</v>
      </c>
      <c r="CE88" s="117">
        <v>0</v>
      </c>
      <c r="CF88" s="117">
        <v>0</v>
      </c>
      <c r="CG88" s="117">
        <v>0</v>
      </c>
      <c r="CH88" s="117">
        <v>0</v>
      </c>
      <c r="CI88" s="117">
        <v>0</v>
      </c>
      <c r="CJ88" s="52">
        <v>-1</v>
      </c>
      <c r="CK88" s="117">
        <v>0</v>
      </c>
      <c r="CL88" s="117">
        <v>0</v>
      </c>
      <c r="CM88" s="117">
        <v>0</v>
      </c>
      <c r="CN88" s="117">
        <v>0</v>
      </c>
      <c r="CO88" s="117">
        <v>0</v>
      </c>
      <c r="CP88" s="117">
        <v>0</v>
      </c>
      <c r="CQ88" s="117">
        <v>0</v>
      </c>
      <c r="CR88" s="117">
        <v>0</v>
      </c>
      <c r="CS88" s="117">
        <v>0</v>
      </c>
      <c r="CT88" s="117">
        <v>0</v>
      </c>
      <c r="CU88" s="117">
        <v>0</v>
      </c>
      <c r="CV88" s="117">
        <v>0</v>
      </c>
      <c r="CW88" s="117">
        <v>0</v>
      </c>
      <c r="CX88" s="117">
        <v>0</v>
      </c>
      <c r="CY88" s="117">
        <v>0</v>
      </c>
      <c r="CZ88" s="117">
        <v>0</v>
      </c>
      <c r="DA88" s="117">
        <v>0</v>
      </c>
    </row>
    <row r="89" spans="1:105" ht="20" customHeight="1">
      <c r="A89" s="121" t="s">
        <v>812</v>
      </c>
      <c r="B89" s="117">
        <v>0</v>
      </c>
      <c r="C89" s="117">
        <v>0</v>
      </c>
      <c r="D89" s="117">
        <v>0</v>
      </c>
      <c r="E89" s="117">
        <v>0</v>
      </c>
      <c r="F89" s="117">
        <v>0</v>
      </c>
      <c r="G89" s="117">
        <v>0</v>
      </c>
      <c r="H89" s="117">
        <v>0</v>
      </c>
      <c r="I89" s="117">
        <v>0</v>
      </c>
      <c r="J89" s="117">
        <v>0</v>
      </c>
      <c r="K89" s="117">
        <v>0</v>
      </c>
      <c r="L89" s="117">
        <v>0</v>
      </c>
      <c r="M89" s="117">
        <v>0</v>
      </c>
      <c r="N89" s="117">
        <v>0</v>
      </c>
      <c r="O89" s="117">
        <v>0</v>
      </c>
      <c r="P89" s="117">
        <v>0</v>
      </c>
      <c r="Q89" s="117">
        <v>0</v>
      </c>
      <c r="R89" s="117">
        <v>0</v>
      </c>
      <c r="S89" s="117">
        <v>0</v>
      </c>
      <c r="T89" s="117">
        <v>0</v>
      </c>
      <c r="U89" s="117">
        <v>0</v>
      </c>
      <c r="V89" s="117">
        <v>0</v>
      </c>
      <c r="W89" s="117">
        <v>0</v>
      </c>
      <c r="X89" s="117">
        <v>0</v>
      </c>
      <c r="Y89" s="117">
        <v>0</v>
      </c>
      <c r="Z89" s="117">
        <v>0</v>
      </c>
      <c r="AA89" s="117">
        <v>0</v>
      </c>
      <c r="AB89" s="117">
        <v>0</v>
      </c>
      <c r="AC89" s="117">
        <v>0</v>
      </c>
      <c r="AD89" s="117">
        <v>0</v>
      </c>
      <c r="AE89" s="117">
        <v>0</v>
      </c>
      <c r="AF89" s="117">
        <v>0</v>
      </c>
      <c r="AG89" s="117">
        <v>0</v>
      </c>
      <c r="AH89" s="117">
        <v>0</v>
      </c>
      <c r="AI89" s="117">
        <v>0</v>
      </c>
      <c r="AJ89" s="117">
        <v>0</v>
      </c>
      <c r="AK89" s="117">
        <v>0</v>
      </c>
      <c r="AL89" s="117">
        <v>0</v>
      </c>
      <c r="AM89" s="117">
        <v>0</v>
      </c>
      <c r="AN89" s="117">
        <v>0</v>
      </c>
      <c r="AO89" s="117">
        <v>0</v>
      </c>
      <c r="AP89" s="117">
        <v>0</v>
      </c>
      <c r="AQ89" s="117">
        <v>0</v>
      </c>
      <c r="AR89" s="117">
        <v>0</v>
      </c>
      <c r="AS89" s="117">
        <v>0</v>
      </c>
      <c r="AT89" s="117">
        <v>0</v>
      </c>
      <c r="AU89" s="117">
        <v>0</v>
      </c>
      <c r="AV89" s="117">
        <v>0</v>
      </c>
      <c r="AW89" s="117">
        <v>0</v>
      </c>
      <c r="AX89" s="117">
        <v>0</v>
      </c>
      <c r="AY89" s="117">
        <v>0</v>
      </c>
      <c r="AZ89" s="117">
        <v>0</v>
      </c>
      <c r="BA89" s="117">
        <v>0</v>
      </c>
      <c r="BB89" s="117">
        <v>0</v>
      </c>
      <c r="BC89" s="117">
        <v>0</v>
      </c>
      <c r="BD89" s="117">
        <v>0</v>
      </c>
      <c r="BE89" s="117">
        <v>0</v>
      </c>
      <c r="BF89" s="117">
        <v>0</v>
      </c>
      <c r="BG89" s="117">
        <v>0</v>
      </c>
      <c r="BH89" s="117">
        <v>0</v>
      </c>
      <c r="BI89" s="117">
        <v>0</v>
      </c>
      <c r="BJ89" s="117">
        <v>0</v>
      </c>
      <c r="BK89" s="117">
        <v>0</v>
      </c>
      <c r="BL89" s="117">
        <v>0</v>
      </c>
      <c r="BM89" s="117">
        <v>0</v>
      </c>
      <c r="BN89" s="117">
        <v>0</v>
      </c>
      <c r="BO89" s="117">
        <v>0</v>
      </c>
      <c r="BP89" s="117">
        <v>0</v>
      </c>
      <c r="BQ89" s="117">
        <v>0</v>
      </c>
      <c r="BR89" s="117">
        <v>0</v>
      </c>
      <c r="BS89" s="117">
        <v>0</v>
      </c>
      <c r="BT89" s="117">
        <v>0</v>
      </c>
      <c r="BU89" s="117">
        <v>0</v>
      </c>
      <c r="BV89" s="117">
        <v>0</v>
      </c>
      <c r="BW89" s="117">
        <v>0</v>
      </c>
      <c r="BX89" s="117">
        <v>0</v>
      </c>
      <c r="BY89" s="117">
        <v>0</v>
      </c>
      <c r="BZ89" s="117">
        <v>0</v>
      </c>
      <c r="CA89" s="117">
        <v>0</v>
      </c>
      <c r="CB89" s="117">
        <v>0</v>
      </c>
      <c r="CC89" s="117">
        <v>0</v>
      </c>
      <c r="CD89" s="117">
        <v>0</v>
      </c>
      <c r="CE89" s="117">
        <v>0</v>
      </c>
      <c r="CF89" s="117">
        <v>0</v>
      </c>
      <c r="CG89" s="117">
        <v>0</v>
      </c>
      <c r="CH89" s="117">
        <v>0</v>
      </c>
      <c r="CI89" s="117">
        <v>0</v>
      </c>
      <c r="CJ89" s="117">
        <v>0</v>
      </c>
      <c r="CK89" s="52">
        <v>-1</v>
      </c>
      <c r="CL89" s="117">
        <v>0</v>
      </c>
      <c r="CM89" s="117">
        <v>0</v>
      </c>
      <c r="CN89" s="117">
        <v>0</v>
      </c>
      <c r="CO89" s="117">
        <v>0</v>
      </c>
      <c r="CP89" s="117">
        <v>0</v>
      </c>
      <c r="CQ89" s="117">
        <v>0</v>
      </c>
      <c r="CR89" s="117">
        <v>0</v>
      </c>
      <c r="CS89" s="117">
        <v>0</v>
      </c>
      <c r="CT89" s="117">
        <v>0</v>
      </c>
      <c r="CU89" s="117">
        <v>0</v>
      </c>
      <c r="CV89" s="117">
        <v>0</v>
      </c>
      <c r="CW89" s="117">
        <v>0</v>
      </c>
      <c r="CX89" s="117">
        <v>0</v>
      </c>
      <c r="CY89" s="117">
        <v>0</v>
      </c>
      <c r="CZ89" s="117">
        <v>0</v>
      </c>
      <c r="DA89" s="117">
        <v>0</v>
      </c>
    </row>
    <row r="90" spans="1:105" ht="20" customHeight="1">
      <c r="A90" s="121" t="s">
        <v>813</v>
      </c>
      <c r="B90" s="117">
        <v>0</v>
      </c>
      <c r="C90" s="117">
        <v>0</v>
      </c>
      <c r="D90" s="117">
        <v>0</v>
      </c>
      <c r="E90" s="117">
        <v>0</v>
      </c>
      <c r="F90" s="117">
        <v>0</v>
      </c>
      <c r="G90" s="117">
        <v>0</v>
      </c>
      <c r="H90" s="117">
        <v>0</v>
      </c>
      <c r="I90" s="117">
        <v>0</v>
      </c>
      <c r="J90" s="117">
        <v>0</v>
      </c>
      <c r="K90" s="117">
        <v>0</v>
      </c>
      <c r="L90" s="117">
        <v>0</v>
      </c>
      <c r="M90" s="117">
        <v>0</v>
      </c>
      <c r="N90" s="117">
        <v>0</v>
      </c>
      <c r="O90" s="117">
        <v>0</v>
      </c>
      <c r="P90" s="117">
        <v>0</v>
      </c>
      <c r="Q90" s="117">
        <v>0</v>
      </c>
      <c r="R90" s="117">
        <v>0</v>
      </c>
      <c r="S90" s="117">
        <v>0</v>
      </c>
      <c r="T90" s="117">
        <v>0</v>
      </c>
      <c r="U90" s="117">
        <v>0</v>
      </c>
      <c r="V90" s="117">
        <v>0</v>
      </c>
      <c r="W90" s="117">
        <v>0</v>
      </c>
      <c r="X90" s="117">
        <v>0</v>
      </c>
      <c r="Y90" s="117">
        <v>0</v>
      </c>
      <c r="Z90" s="117">
        <v>0</v>
      </c>
      <c r="AA90" s="117">
        <v>0</v>
      </c>
      <c r="AB90" s="117">
        <v>0</v>
      </c>
      <c r="AC90" s="117">
        <v>0</v>
      </c>
      <c r="AD90" s="117">
        <v>0</v>
      </c>
      <c r="AE90" s="117">
        <v>0</v>
      </c>
      <c r="AF90" s="117">
        <v>0</v>
      </c>
      <c r="AG90" s="117">
        <v>0</v>
      </c>
      <c r="AH90" s="117">
        <v>0</v>
      </c>
      <c r="AI90" s="117">
        <v>0</v>
      </c>
      <c r="AJ90" s="117">
        <v>0</v>
      </c>
      <c r="AK90" s="117">
        <v>0</v>
      </c>
      <c r="AL90" s="117">
        <v>0</v>
      </c>
      <c r="AM90" s="117">
        <v>0</v>
      </c>
      <c r="AN90" s="117">
        <v>0</v>
      </c>
      <c r="AO90" s="117">
        <v>0</v>
      </c>
      <c r="AP90" s="117">
        <v>0</v>
      </c>
      <c r="AQ90" s="117">
        <v>0</v>
      </c>
      <c r="AR90" s="117">
        <v>0</v>
      </c>
      <c r="AS90" s="117">
        <v>0</v>
      </c>
      <c r="AT90" s="117">
        <v>0</v>
      </c>
      <c r="AU90" s="117">
        <v>0</v>
      </c>
      <c r="AV90" s="117">
        <v>0</v>
      </c>
      <c r="AW90" s="117">
        <v>0</v>
      </c>
      <c r="AX90" s="117">
        <v>0</v>
      </c>
      <c r="AY90" s="117">
        <v>0</v>
      </c>
      <c r="AZ90" s="117">
        <v>0</v>
      </c>
      <c r="BA90" s="117">
        <v>0</v>
      </c>
      <c r="BB90" s="117">
        <v>0</v>
      </c>
      <c r="BC90" s="117">
        <v>0</v>
      </c>
      <c r="BD90" s="117">
        <v>0</v>
      </c>
      <c r="BE90" s="117">
        <v>0</v>
      </c>
      <c r="BF90" s="117">
        <v>0</v>
      </c>
      <c r="BG90" s="117">
        <v>0</v>
      </c>
      <c r="BH90" s="117">
        <v>0</v>
      </c>
      <c r="BI90" s="117">
        <v>0</v>
      </c>
      <c r="BJ90" s="117">
        <v>0</v>
      </c>
      <c r="BK90" s="117">
        <v>0</v>
      </c>
      <c r="BL90" s="117">
        <v>0</v>
      </c>
      <c r="BM90" s="117">
        <v>0</v>
      </c>
      <c r="BN90" s="117">
        <v>0</v>
      </c>
      <c r="BO90" s="117">
        <v>0</v>
      </c>
      <c r="BP90" s="117">
        <v>0</v>
      </c>
      <c r="BQ90" s="117">
        <v>0</v>
      </c>
      <c r="BR90" s="117">
        <v>0</v>
      </c>
      <c r="BS90" s="117">
        <v>0</v>
      </c>
      <c r="BT90" s="117">
        <v>0</v>
      </c>
      <c r="BU90" s="117">
        <v>0</v>
      </c>
      <c r="BV90" s="117">
        <v>0</v>
      </c>
      <c r="BW90" s="117">
        <v>0</v>
      </c>
      <c r="BX90" s="117">
        <v>0</v>
      </c>
      <c r="BY90" s="117">
        <v>0</v>
      </c>
      <c r="BZ90" s="117">
        <v>0</v>
      </c>
      <c r="CA90" s="117">
        <v>0</v>
      </c>
      <c r="CB90" s="117">
        <v>0</v>
      </c>
      <c r="CC90" s="117">
        <v>0</v>
      </c>
      <c r="CD90" s="117">
        <v>0</v>
      </c>
      <c r="CE90" s="117">
        <v>0</v>
      </c>
      <c r="CF90" s="117">
        <v>0</v>
      </c>
      <c r="CG90" s="117">
        <v>0</v>
      </c>
      <c r="CH90" s="117">
        <v>0</v>
      </c>
      <c r="CI90" s="117">
        <v>0</v>
      </c>
      <c r="CJ90" s="117">
        <v>0</v>
      </c>
      <c r="CK90" s="117">
        <v>0</v>
      </c>
      <c r="CL90" s="52">
        <v>-1</v>
      </c>
      <c r="CM90" s="117">
        <v>0</v>
      </c>
      <c r="CN90" s="117">
        <v>0</v>
      </c>
      <c r="CO90" s="117">
        <v>0</v>
      </c>
      <c r="CP90" s="117">
        <v>0</v>
      </c>
      <c r="CQ90" s="117">
        <v>0</v>
      </c>
      <c r="CR90" s="117">
        <v>0</v>
      </c>
      <c r="CS90" s="117">
        <v>0</v>
      </c>
      <c r="CT90" s="117">
        <v>0</v>
      </c>
      <c r="CU90" s="117">
        <v>0</v>
      </c>
      <c r="CV90" s="117">
        <v>0</v>
      </c>
      <c r="CW90" s="117">
        <v>0</v>
      </c>
      <c r="CX90" s="117">
        <v>0</v>
      </c>
      <c r="CY90" s="117">
        <v>0</v>
      </c>
      <c r="CZ90" s="117">
        <v>0</v>
      </c>
      <c r="DA90" s="117">
        <v>0</v>
      </c>
    </row>
    <row r="91" spans="1:105" ht="20" customHeight="1">
      <c r="A91" s="121" t="s">
        <v>814</v>
      </c>
      <c r="B91" s="117">
        <v>0</v>
      </c>
      <c r="C91" s="117">
        <v>0</v>
      </c>
      <c r="D91" s="117">
        <v>0</v>
      </c>
      <c r="E91" s="117">
        <v>0</v>
      </c>
      <c r="F91" s="117">
        <v>0</v>
      </c>
      <c r="G91" s="117">
        <v>0</v>
      </c>
      <c r="H91" s="117">
        <v>0</v>
      </c>
      <c r="I91" s="117">
        <v>0</v>
      </c>
      <c r="J91" s="117">
        <v>0</v>
      </c>
      <c r="K91" s="117">
        <v>0</v>
      </c>
      <c r="L91" s="117">
        <v>0</v>
      </c>
      <c r="M91" s="117">
        <v>0</v>
      </c>
      <c r="N91" s="117">
        <v>0</v>
      </c>
      <c r="O91" s="117">
        <v>0</v>
      </c>
      <c r="P91" s="117">
        <v>0</v>
      </c>
      <c r="Q91" s="117">
        <v>0</v>
      </c>
      <c r="R91" s="117">
        <v>0</v>
      </c>
      <c r="S91" s="117">
        <v>0</v>
      </c>
      <c r="T91" s="117">
        <v>0</v>
      </c>
      <c r="U91" s="117">
        <v>0</v>
      </c>
      <c r="V91" s="117">
        <v>0</v>
      </c>
      <c r="W91" s="117">
        <v>0</v>
      </c>
      <c r="X91" s="117">
        <v>0</v>
      </c>
      <c r="Y91" s="117">
        <v>0</v>
      </c>
      <c r="Z91" s="117">
        <v>0</v>
      </c>
      <c r="AA91" s="117">
        <v>0</v>
      </c>
      <c r="AB91" s="117">
        <v>0</v>
      </c>
      <c r="AC91" s="117">
        <v>0</v>
      </c>
      <c r="AD91" s="117">
        <v>0</v>
      </c>
      <c r="AE91" s="117">
        <v>0</v>
      </c>
      <c r="AF91" s="117">
        <v>0</v>
      </c>
      <c r="AG91" s="117">
        <v>0</v>
      </c>
      <c r="AH91" s="117">
        <v>0</v>
      </c>
      <c r="AI91" s="117">
        <v>0</v>
      </c>
      <c r="AJ91" s="117">
        <v>0</v>
      </c>
      <c r="AK91" s="117">
        <v>0</v>
      </c>
      <c r="AL91" s="117">
        <v>0</v>
      </c>
      <c r="AM91" s="117">
        <v>0</v>
      </c>
      <c r="AN91" s="117">
        <v>0</v>
      </c>
      <c r="AO91" s="117">
        <v>0</v>
      </c>
      <c r="AP91" s="117">
        <v>0</v>
      </c>
      <c r="AQ91" s="117">
        <v>0</v>
      </c>
      <c r="AR91" s="117">
        <v>0</v>
      </c>
      <c r="AS91" s="117">
        <v>0</v>
      </c>
      <c r="AT91" s="117">
        <v>0</v>
      </c>
      <c r="AU91" s="117">
        <v>0</v>
      </c>
      <c r="AV91" s="117">
        <v>0</v>
      </c>
      <c r="AW91" s="117">
        <v>0</v>
      </c>
      <c r="AX91" s="117">
        <v>0</v>
      </c>
      <c r="AY91" s="117">
        <v>0</v>
      </c>
      <c r="AZ91" s="117">
        <v>0</v>
      </c>
      <c r="BA91" s="117">
        <v>0</v>
      </c>
      <c r="BB91" s="117">
        <v>0</v>
      </c>
      <c r="BC91" s="117">
        <v>0</v>
      </c>
      <c r="BD91" s="117">
        <v>0</v>
      </c>
      <c r="BE91" s="117">
        <v>0</v>
      </c>
      <c r="BF91" s="117">
        <v>0</v>
      </c>
      <c r="BG91" s="117">
        <v>0</v>
      </c>
      <c r="BH91" s="117">
        <v>0</v>
      </c>
      <c r="BI91" s="117">
        <v>0</v>
      </c>
      <c r="BJ91" s="117">
        <v>0</v>
      </c>
      <c r="BK91" s="117">
        <v>0</v>
      </c>
      <c r="BL91" s="117">
        <v>0</v>
      </c>
      <c r="BM91" s="117">
        <v>0</v>
      </c>
      <c r="BN91" s="117">
        <v>0</v>
      </c>
      <c r="BO91" s="117">
        <v>0</v>
      </c>
      <c r="BP91" s="117">
        <v>0</v>
      </c>
      <c r="BQ91" s="117">
        <v>0</v>
      </c>
      <c r="BR91" s="117">
        <v>0</v>
      </c>
      <c r="BS91" s="117">
        <v>0</v>
      </c>
      <c r="BT91" s="117">
        <v>0</v>
      </c>
      <c r="BU91" s="117">
        <v>0</v>
      </c>
      <c r="BV91" s="117">
        <v>0</v>
      </c>
      <c r="BW91" s="117">
        <v>0</v>
      </c>
      <c r="BX91" s="117">
        <v>0</v>
      </c>
      <c r="BY91" s="117">
        <v>0</v>
      </c>
      <c r="BZ91" s="117">
        <v>0</v>
      </c>
      <c r="CA91" s="117">
        <v>0</v>
      </c>
      <c r="CB91" s="117">
        <v>0</v>
      </c>
      <c r="CC91" s="117">
        <v>0</v>
      </c>
      <c r="CD91" s="117">
        <v>0</v>
      </c>
      <c r="CE91" s="117">
        <v>0</v>
      </c>
      <c r="CF91" s="117">
        <v>0</v>
      </c>
      <c r="CG91" s="117">
        <v>0</v>
      </c>
      <c r="CH91" s="117">
        <v>0</v>
      </c>
      <c r="CI91" s="117">
        <v>0</v>
      </c>
      <c r="CJ91" s="117">
        <v>0</v>
      </c>
      <c r="CK91" s="117">
        <v>0</v>
      </c>
      <c r="CL91" s="117">
        <v>0</v>
      </c>
      <c r="CM91" s="52">
        <v>-1</v>
      </c>
      <c r="CN91" s="117">
        <v>0</v>
      </c>
      <c r="CO91" s="117">
        <v>0</v>
      </c>
      <c r="CP91" s="117">
        <v>0</v>
      </c>
      <c r="CQ91" s="117">
        <v>0</v>
      </c>
      <c r="CR91" s="117">
        <v>0</v>
      </c>
      <c r="CS91" s="117">
        <v>0</v>
      </c>
      <c r="CT91" s="117">
        <v>0</v>
      </c>
      <c r="CU91" s="117">
        <v>0</v>
      </c>
      <c r="CV91" s="117">
        <v>0</v>
      </c>
      <c r="CW91" s="117">
        <v>0</v>
      </c>
      <c r="CX91" s="117">
        <v>0</v>
      </c>
      <c r="CY91" s="117">
        <v>0</v>
      </c>
      <c r="CZ91" s="117">
        <v>0</v>
      </c>
      <c r="DA91" s="117">
        <v>0</v>
      </c>
    </row>
    <row r="92" spans="1:105" ht="20" customHeight="1">
      <c r="A92" s="121" t="s">
        <v>815</v>
      </c>
      <c r="B92" s="117">
        <v>0</v>
      </c>
      <c r="C92" s="117">
        <v>0</v>
      </c>
      <c r="D92" s="117">
        <v>0</v>
      </c>
      <c r="E92" s="117">
        <v>0</v>
      </c>
      <c r="F92" s="117">
        <v>0</v>
      </c>
      <c r="G92" s="117">
        <v>0</v>
      </c>
      <c r="H92" s="117">
        <v>0</v>
      </c>
      <c r="I92" s="117">
        <v>0</v>
      </c>
      <c r="J92" s="117">
        <v>0</v>
      </c>
      <c r="K92" s="117">
        <v>0</v>
      </c>
      <c r="L92" s="117">
        <v>0</v>
      </c>
      <c r="M92" s="117">
        <v>0</v>
      </c>
      <c r="N92" s="117">
        <v>0</v>
      </c>
      <c r="O92" s="117">
        <v>0</v>
      </c>
      <c r="P92" s="117">
        <v>0</v>
      </c>
      <c r="Q92" s="117">
        <v>0</v>
      </c>
      <c r="R92" s="117">
        <v>0</v>
      </c>
      <c r="S92" s="117">
        <v>0</v>
      </c>
      <c r="T92" s="117">
        <v>0</v>
      </c>
      <c r="U92" s="117">
        <v>0</v>
      </c>
      <c r="V92" s="117">
        <v>0</v>
      </c>
      <c r="W92" s="117">
        <v>0</v>
      </c>
      <c r="X92" s="117">
        <v>0</v>
      </c>
      <c r="Y92" s="117">
        <v>0</v>
      </c>
      <c r="Z92" s="117">
        <v>0</v>
      </c>
      <c r="AA92" s="117">
        <v>0</v>
      </c>
      <c r="AB92" s="117">
        <v>0</v>
      </c>
      <c r="AC92" s="117">
        <v>0</v>
      </c>
      <c r="AD92" s="117">
        <v>0</v>
      </c>
      <c r="AE92" s="117">
        <v>0</v>
      </c>
      <c r="AF92" s="117">
        <v>0</v>
      </c>
      <c r="AG92" s="117">
        <v>0</v>
      </c>
      <c r="AH92" s="117">
        <v>0</v>
      </c>
      <c r="AI92" s="117">
        <v>0</v>
      </c>
      <c r="AJ92" s="117">
        <v>0</v>
      </c>
      <c r="AK92" s="117">
        <v>0</v>
      </c>
      <c r="AL92" s="117">
        <v>0</v>
      </c>
      <c r="AM92" s="117">
        <v>0</v>
      </c>
      <c r="AN92" s="117">
        <v>0</v>
      </c>
      <c r="AO92" s="117">
        <v>0</v>
      </c>
      <c r="AP92" s="117">
        <v>0</v>
      </c>
      <c r="AQ92" s="117">
        <v>0</v>
      </c>
      <c r="AR92" s="117">
        <v>0</v>
      </c>
      <c r="AS92" s="117">
        <v>0</v>
      </c>
      <c r="AT92" s="117">
        <v>0</v>
      </c>
      <c r="AU92" s="117">
        <v>0</v>
      </c>
      <c r="AV92" s="117">
        <v>0</v>
      </c>
      <c r="AW92" s="117">
        <v>0</v>
      </c>
      <c r="AX92" s="117">
        <v>0</v>
      </c>
      <c r="AY92" s="117">
        <v>0</v>
      </c>
      <c r="AZ92" s="117">
        <v>0</v>
      </c>
      <c r="BA92" s="117">
        <v>0</v>
      </c>
      <c r="BB92" s="117">
        <v>0</v>
      </c>
      <c r="BC92" s="117">
        <v>0</v>
      </c>
      <c r="BD92" s="117">
        <v>0</v>
      </c>
      <c r="BE92" s="117">
        <v>0</v>
      </c>
      <c r="BF92" s="117">
        <v>0</v>
      </c>
      <c r="BG92" s="117">
        <v>0</v>
      </c>
      <c r="BH92" s="117">
        <v>0</v>
      </c>
      <c r="BI92" s="117">
        <v>0</v>
      </c>
      <c r="BJ92" s="117">
        <v>0</v>
      </c>
      <c r="BK92" s="117">
        <v>0</v>
      </c>
      <c r="BL92" s="117">
        <v>0</v>
      </c>
      <c r="BM92" s="117">
        <v>0</v>
      </c>
      <c r="BN92" s="117">
        <v>0</v>
      </c>
      <c r="BO92" s="117">
        <v>0</v>
      </c>
      <c r="BP92" s="117">
        <v>0</v>
      </c>
      <c r="BQ92" s="117">
        <v>0</v>
      </c>
      <c r="BR92" s="117">
        <v>0</v>
      </c>
      <c r="BS92" s="117">
        <v>0</v>
      </c>
      <c r="BT92" s="117">
        <v>0</v>
      </c>
      <c r="BU92" s="117">
        <v>0</v>
      </c>
      <c r="BV92" s="117">
        <v>0</v>
      </c>
      <c r="BW92" s="117">
        <v>0</v>
      </c>
      <c r="BX92" s="117">
        <v>0</v>
      </c>
      <c r="BY92" s="117">
        <v>0</v>
      </c>
      <c r="BZ92" s="117">
        <v>0</v>
      </c>
      <c r="CA92" s="117">
        <v>0</v>
      </c>
      <c r="CB92" s="117">
        <v>0</v>
      </c>
      <c r="CC92" s="117">
        <v>0</v>
      </c>
      <c r="CD92" s="117">
        <v>0</v>
      </c>
      <c r="CE92" s="117">
        <v>0</v>
      </c>
      <c r="CF92" s="117">
        <v>0</v>
      </c>
      <c r="CG92" s="117">
        <v>0</v>
      </c>
      <c r="CH92" s="117">
        <v>0</v>
      </c>
      <c r="CI92" s="117">
        <v>0</v>
      </c>
      <c r="CJ92" s="117">
        <v>0</v>
      </c>
      <c r="CK92" s="117">
        <v>0</v>
      </c>
      <c r="CL92" s="117">
        <v>0</v>
      </c>
      <c r="CM92" s="117">
        <v>0</v>
      </c>
      <c r="CN92" s="52">
        <v>-1</v>
      </c>
      <c r="CO92" s="117">
        <v>0</v>
      </c>
      <c r="CP92" s="117">
        <v>0</v>
      </c>
      <c r="CQ92" s="117">
        <v>0</v>
      </c>
      <c r="CR92" s="117">
        <v>0</v>
      </c>
      <c r="CS92" s="117">
        <v>0</v>
      </c>
      <c r="CT92" s="117">
        <v>0</v>
      </c>
      <c r="CU92" s="117">
        <v>0</v>
      </c>
      <c r="CV92" s="117">
        <v>0</v>
      </c>
      <c r="CW92" s="117">
        <v>0</v>
      </c>
      <c r="CX92" s="117">
        <v>0</v>
      </c>
      <c r="CY92" s="117">
        <v>0</v>
      </c>
      <c r="CZ92" s="117">
        <v>0</v>
      </c>
      <c r="DA92" s="117">
        <v>0</v>
      </c>
    </row>
    <row r="93" spans="1:105" ht="20" customHeight="1">
      <c r="A93" s="121" t="s">
        <v>816</v>
      </c>
      <c r="B93" s="117">
        <v>0</v>
      </c>
      <c r="C93" s="117">
        <v>0</v>
      </c>
      <c r="D93" s="117">
        <v>0</v>
      </c>
      <c r="E93" s="117">
        <v>0</v>
      </c>
      <c r="F93" s="117">
        <v>0</v>
      </c>
      <c r="G93" s="117">
        <v>0</v>
      </c>
      <c r="H93" s="117">
        <v>0</v>
      </c>
      <c r="I93" s="117">
        <v>0</v>
      </c>
      <c r="J93" s="117">
        <v>0</v>
      </c>
      <c r="K93" s="117">
        <v>0</v>
      </c>
      <c r="L93" s="117">
        <v>0</v>
      </c>
      <c r="M93" s="117">
        <v>0</v>
      </c>
      <c r="N93" s="117">
        <v>0</v>
      </c>
      <c r="O93" s="117">
        <v>0</v>
      </c>
      <c r="P93" s="117">
        <v>0</v>
      </c>
      <c r="Q93" s="117">
        <v>0</v>
      </c>
      <c r="R93" s="117">
        <v>0</v>
      </c>
      <c r="S93" s="117">
        <v>0</v>
      </c>
      <c r="T93" s="117">
        <v>0</v>
      </c>
      <c r="U93" s="117">
        <v>0</v>
      </c>
      <c r="V93" s="117">
        <v>0</v>
      </c>
      <c r="W93" s="117">
        <v>0</v>
      </c>
      <c r="X93" s="117">
        <v>0</v>
      </c>
      <c r="Y93" s="117">
        <v>0</v>
      </c>
      <c r="Z93" s="117">
        <v>0</v>
      </c>
      <c r="AA93" s="117">
        <v>0</v>
      </c>
      <c r="AB93" s="117">
        <v>0</v>
      </c>
      <c r="AC93" s="117">
        <v>0</v>
      </c>
      <c r="AD93" s="117">
        <v>0</v>
      </c>
      <c r="AE93" s="117">
        <v>0</v>
      </c>
      <c r="AF93" s="117">
        <v>0</v>
      </c>
      <c r="AG93" s="117">
        <v>0</v>
      </c>
      <c r="AH93" s="117">
        <v>0</v>
      </c>
      <c r="AI93" s="117">
        <v>0</v>
      </c>
      <c r="AJ93" s="117">
        <v>0</v>
      </c>
      <c r="AK93" s="117">
        <v>0</v>
      </c>
      <c r="AL93" s="117">
        <v>0</v>
      </c>
      <c r="AM93" s="117">
        <v>0</v>
      </c>
      <c r="AN93" s="117">
        <v>0</v>
      </c>
      <c r="AO93" s="117">
        <v>0</v>
      </c>
      <c r="AP93" s="117">
        <v>0</v>
      </c>
      <c r="AQ93" s="117">
        <v>0</v>
      </c>
      <c r="AR93" s="117">
        <v>0</v>
      </c>
      <c r="AS93" s="117">
        <v>0</v>
      </c>
      <c r="AT93" s="117">
        <v>0</v>
      </c>
      <c r="AU93" s="117">
        <v>0</v>
      </c>
      <c r="AV93" s="117">
        <v>0</v>
      </c>
      <c r="AW93" s="117">
        <v>0</v>
      </c>
      <c r="AX93" s="117">
        <v>0</v>
      </c>
      <c r="AY93" s="117">
        <v>0</v>
      </c>
      <c r="AZ93" s="117">
        <v>0</v>
      </c>
      <c r="BA93" s="117">
        <v>0</v>
      </c>
      <c r="BB93" s="117">
        <v>0</v>
      </c>
      <c r="BC93" s="117">
        <v>0</v>
      </c>
      <c r="BD93" s="117">
        <v>0</v>
      </c>
      <c r="BE93" s="117">
        <v>0</v>
      </c>
      <c r="BF93" s="117">
        <v>0</v>
      </c>
      <c r="BG93" s="117">
        <v>0</v>
      </c>
      <c r="BH93" s="117">
        <v>0</v>
      </c>
      <c r="BI93" s="117">
        <v>0</v>
      </c>
      <c r="BJ93" s="117">
        <v>0</v>
      </c>
      <c r="BK93" s="117">
        <v>0</v>
      </c>
      <c r="BL93" s="117">
        <v>0</v>
      </c>
      <c r="BM93" s="117">
        <v>0</v>
      </c>
      <c r="BN93" s="117">
        <v>0</v>
      </c>
      <c r="BO93" s="117">
        <v>0</v>
      </c>
      <c r="BP93" s="117">
        <v>0</v>
      </c>
      <c r="BQ93" s="117">
        <v>0</v>
      </c>
      <c r="BR93" s="117">
        <v>0</v>
      </c>
      <c r="BS93" s="117">
        <v>0</v>
      </c>
      <c r="BT93" s="117">
        <v>0</v>
      </c>
      <c r="BU93" s="117">
        <v>0</v>
      </c>
      <c r="BV93" s="117">
        <v>0</v>
      </c>
      <c r="BW93" s="117">
        <v>0</v>
      </c>
      <c r="BX93" s="117">
        <v>0</v>
      </c>
      <c r="BY93" s="117">
        <v>0</v>
      </c>
      <c r="BZ93" s="117">
        <v>0</v>
      </c>
      <c r="CA93" s="117">
        <v>0</v>
      </c>
      <c r="CB93" s="117">
        <v>0</v>
      </c>
      <c r="CC93" s="117">
        <v>0</v>
      </c>
      <c r="CD93" s="117">
        <v>0</v>
      </c>
      <c r="CE93" s="117">
        <v>0</v>
      </c>
      <c r="CF93" s="117">
        <v>0</v>
      </c>
      <c r="CG93" s="117">
        <v>0</v>
      </c>
      <c r="CH93" s="117">
        <v>0</v>
      </c>
      <c r="CI93" s="117">
        <v>0</v>
      </c>
      <c r="CJ93" s="117">
        <v>0</v>
      </c>
      <c r="CK93" s="117">
        <v>0</v>
      </c>
      <c r="CL93" s="117">
        <v>0</v>
      </c>
      <c r="CM93" s="117">
        <v>0</v>
      </c>
      <c r="CN93" s="117">
        <v>0</v>
      </c>
      <c r="CO93" s="52">
        <v>-1</v>
      </c>
      <c r="CP93" s="117">
        <v>0</v>
      </c>
      <c r="CQ93" s="117">
        <v>0</v>
      </c>
      <c r="CR93" s="117">
        <v>0</v>
      </c>
      <c r="CS93" s="117">
        <v>0</v>
      </c>
      <c r="CT93" s="117">
        <v>0</v>
      </c>
      <c r="CU93" s="117">
        <v>0</v>
      </c>
      <c r="CV93" s="117">
        <v>0</v>
      </c>
      <c r="CW93" s="117">
        <v>0</v>
      </c>
      <c r="CX93" s="117">
        <v>0</v>
      </c>
      <c r="CY93" s="117">
        <v>0</v>
      </c>
      <c r="CZ93" s="117">
        <v>0</v>
      </c>
      <c r="DA93" s="117">
        <v>0</v>
      </c>
    </row>
    <row r="94" spans="1:105" ht="20" customHeight="1">
      <c r="A94" s="121" t="s">
        <v>817</v>
      </c>
      <c r="B94" s="117">
        <v>0</v>
      </c>
      <c r="C94" s="117">
        <v>0</v>
      </c>
      <c r="D94" s="117">
        <v>0</v>
      </c>
      <c r="E94" s="117">
        <v>0</v>
      </c>
      <c r="F94" s="117">
        <v>0</v>
      </c>
      <c r="G94" s="117">
        <v>0</v>
      </c>
      <c r="H94" s="117">
        <v>0</v>
      </c>
      <c r="I94" s="117">
        <v>0</v>
      </c>
      <c r="J94" s="117">
        <v>0</v>
      </c>
      <c r="K94" s="117">
        <v>0</v>
      </c>
      <c r="L94" s="117">
        <v>0</v>
      </c>
      <c r="M94" s="117">
        <v>0</v>
      </c>
      <c r="N94" s="117">
        <v>0</v>
      </c>
      <c r="O94" s="117">
        <v>0</v>
      </c>
      <c r="P94" s="117">
        <v>0</v>
      </c>
      <c r="Q94" s="117">
        <v>0</v>
      </c>
      <c r="R94" s="117">
        <v>0</v>
      </c>
      <c r="S94" s="117">
        <v>0</v>
      </c>
      <c r="T94" s="117">
        <v>0</v>
      </c>
      <c r="U94" s="117">
        <v>0</v>
      </c>
      <c r="V94" s="117">
        <v>0</v>
      </c>
      <c r="W94" s="117">
        <v>0</v>
      </c>
      <c r="X94" s="117">
        <v>0</v>
      </c>
      <c r="Y94" s="117">
        <v>0</v>
      </c>
      <c r="Z94" s="117">
        <v>0</v>
      </c>
      <c r="AA94" s="117">
        <v>0</v>
      </c>
      <c r="AB94" s="117">
        <v>0</v>
      </c>
      <c r="AC94" s="117">
        <v>0</v>
      </c>
      <c r="AD94" s="117">
        <v>0</v>
      </c>
      <c r="AE94" s="117">
        <v>0</v>
      </c>
      <c r="AF94" s="117">
        <v>0</v>
      </c>
      <c r="AG94" s="117">
        <v>0</v>
      </c>
      <c r="AH94" s="117">
        <v>0</v>
      </c>
      <c r="AI94" s="117">
        <v>0</v>
      </c>
      <c r="AJ94" s="117">
        <v>0</v>
      </c>
      <c r="AK94" s="117">
        <v>0</v>
      </c>
      <c r="AL94" s="117">
        <v>0</v>
      </c>
      <c r="AM94" s="117">
        <v>0</v>
      </c>
      <c r="AN94" s="117">
        <v>0</v>
      </c>
      <c r="AO94" s="117">
        <v>0</v>
      </c>
      <c r="AP94" s="117">
        <v>0</v>
      </c>
      <c r="AQ94" s="117">
        <v>0</v>
      </c>
      <c r="AR94" s="117">
        <v>0</v>
      </c>
      <c r="AS94" s="117">
        <v>0</v>
      </c>
      <c r="AT94" s="117">
        <v>0</v>
      </c>
      <c r="AU94" s="117">
        <v>0</v>
      </c>
      <c r="AV94" s="117">
        <v>0</v>
      </c>
      <c r="AW94" s="117">
        <v>0</v>
      </c>
      <c r="AX94" s="117">
        <v>0</v>
      </c>
      <c r="AY94" s="117">
        <v>0</v>
      </c>
      <c r="AZ94" s="117">
        <v>0</v>
      </c>
      <c r="BA94" s="117">
        <v>0</v>
      </c>
      <c r="BB94" s="117">
        <v>0</v>
      </c>
      <c r="BC94" s="117">
        <v>0</v>
      </c>
      <c r="BD94" s="117">
        <v>0</v>
      </c>
      <c r="BE94" s="117">
        <v>0</v>
      </c>
      <c r="BF94" s="117">
        <v>0</v>
      </c>
      <c r="BG94" s="117">
        <v>0</v>
      </c>
      <c r="BH94" s="117">
        <v>0</v>
      </c>
      <c r="BI94" s="117">
        <v>0</v>
      </c>
      <c r="BJ94" s="117">
        <v>0</v>
      </c>
      <c r="BK94" s="117">
        <v>0</v>
      </c>
      <c r="BL94" s="117">
        <v>0</v>
      </c>
      <c r="BM94" s="117">
        <v>0</v>
      </c>
      <c r="BN94" s="117">
        <v>0</v>
      </c>
      <c r="BO94" s="117">
        <v>0</v>
      </c>
      <c r="BP94" s="117">
        <v>0</v>
      </c>
      <c r="BQ94" s="117">
        <v>0</v>
      </c>
      <c r="BR94" s="117">
        <v>0</v>
      </c>
      <c r="BS94" s="117">
        <v>0</v>
      </c>
      <c r="BT94" s="117">
        <v>0</v>
      </c>
      <c r="BU94" s="117">
        <v>0</v>
      </c>
      <c r="BV94" s="117">
        <v>0</v>
      </c>
      <c r="BW94" s="117">
        <v>0</v>
      </c>
      <c r="BX94" s="117">
        <v>0</v>
      </c>
      <c r="BY94" s="117">
        <v>0</v>
      </c>
      <c r="BZ94" s="117">
        <v>0</v>
      </c>
      <c r="CA94" s="117">
        <v>0</v>
      </c>
      <c r="CB94" s="117">
        <v>0</v>
      </c>
      <c r="CC94" s="117">
        <v>0</v>
      </c>
      <c r="CD94" s="117">
        <v>0</v>
      </c>
      <c r="CE94" s="117">
        <v>0</v>
      </c>
      <c r="CF94" s="117">
        <v>0</v>
      </c>
      <c r="CG94" s="117">
        <v>0</v>
      </c>
      <c r="CH94" s="117">
        <v>0</v>
      </c>
      <c r="CI94" s="117">
        <v>0</v>
      </c>
      <c r="CJ94" s="117">
        <v>0</v>
      </c>
      <c r="CK94" s="117">
        <v>0</v>
      </c>
      <c r="CL94" s="117">
        <v>0</v>
      </c>
      <c r="CM94" s="117">
        <v>0</v>
      </c>
      <c r="CN94" s="117">
        <v>0</v>
      </c>
      <c r="CO94" s="117">
        <v>0</v>
      </c>
      <c r="CP94" s="52">
        <v>-1</v>
      </c>
      <c r="CQ94" s="117">
        <v>0</v>
      </c>
      <c r="CR94" s="117">
        <v>0</v>
      </c>
      <c r="CS94" s="117">
        <v>0</v>
      </c>
      <c r="CT94" s="117">
        <v>0</v>
      </c>
      <c r="CU94" s="117">
        <v>0</v>
      </c>
      <c r="CV94" s="117">
        <v>0</v>
      </c>
      <c r="CW94" s="117">
        <v>0</v>
      </c>
      <c r="CX94" s="117">
        <v>0</v>
      </c>
      <c r="CY94" s="117">
        <v>0</v>
      </c>
      <c r="CZ94" s="117">
        <v>0</v>
      </c>
      <c r="DA94" s="117">
        <v>0</v>
      </c>
    </row>
    <row r="95" spans="1:105" ht="20" customHeight="1">
      <c r="A95" s="121" t="s">
        <v>818</v>
      </c>
      <c r="B95" s="117">
        <v>0</v>
      </c>
      <c r="C95" s="117">
        <v>0</v>
      </c>
      <c r="D95" s="117">
        <v>0</v>
      </c>
      <c r="E95" s="117">
        <v>0</v>
      </c>
      <c r="F95" s="117">
        <v>0</v>
      </c>
      <c r="G95" s="117">
        <v>0</v>
      </c>
      <c r="H95" s="117">
        <v>0</v>
      </c>
      <c r="I95" s="117">
        <v>0</v>
      </c>
      <c r="J95" s="117">
        <v>0</v>
      </c>
      <c r="K95" s="117">
        <v>0</v>
      </c>
      <c r="L95" s="117">
        <v>0</v>
      </c>
      <c r="M95" s="117">
        <v>0</v>
      </c>
      <c r="N95" s="117">
        <v>0</v>
      </c>
      <c r="O95" s="117">
        <v>0</v>
      </c>
      <c r="P95" s="117">
        <v>0</v>
      </c>
      <c r="Q95" s="117">
        <v>0</v>
      </c>
      <c r="R95" s="117">
        <v>0</v>
      </c>
      <c r="S95" s="117">
        <v>0</v>
      </c>
      <c r="T95" s="117">
        <v>0</v>
      </c>
      <c r="U95" s="117">
        <v>0</v>
      </c>
      <c r="V95" s="117">
        <v>0</v>
      </c>
      <c r="W95" s="117">
        <v>0</v>
      </c>
      <c r="X95" s="117">
        <v>0</v>
      </c>
      <c r="Y95" s="117">
        <v>0</v>
      </c>
      <c r="Z95" s="117">
        <v>0</v>
      </c>
      <c r="AA95" s="117">
        <v>0</v>
      </c>
      <c r="AB95" s="117">
        <v>0</v>
      </c>
      <c r="AC95" s="117">
        <v>0</v>
      </c>
      <c r="AD95" s="117">
        <v>0</v>
      </c>
      <c r="AE95" s="117">
        <v>0</v>
      </c>
      <c r="AF95" s="117">
        <v>0</v>
      </c>
      <c r="AG95" s="117">
        <v>0</v>
      </c>
      <c r="AH95" s="117">
        <v>0</v>
      </c>
      <c r="AI95" s="117">
        <v>0</v>
      </c>
      <c r="AJ95" s="117">
        <v>0</v>
      </c>
      <c r="AK95" s="117">
        <v>0</v>
      </c>
      <c r="AL95" s="117">
        <v>0</v>
      </c>
      <c r="AM95" s="117">
        <v>0</v>
      </c>
      <c r="AN95" s="117">
        <v>0</v>
      </c>
      <c r="AO95" s="117">
        <v>0</v>
      </c>
      <c r="AP95" s="117">
        <v>0</v>
      </c>
      <c r="AQ95" s="117">
        <v>0</v>
      </c>
      <c r="AR95" s="117">
        <v>0</v>
      </c>
      <c r="AS95" s="117">
        <v>0</v>
      </c>
      <c r="AT95" s="117">
        <v>0</v>
      </c>
      <c r="AU95" s="117">
        <v>0</v>
      </c>
      <c r="AV95" s="117">
        <v>0</v>
      </c>
      <c r="AW95" s="117">
        <v>0</v>
      </c>
      <c r="AX95" s="117">
        <v>0</v>
      </c>
      <c r="AY95" s="117">
        <v>0</v>
      </c>
      <c r="AZ95" s="117">
        <v>0</v>
      </c>
      <c r="BA95" s="117">
        <v>0</v>
      </c>
      <c r="BB95" s="117">
        <v>0</v>
      </c>
      <c r="BC95" s="117">
        <v>0</v>
      </c>
      <c r="BD95" s="117">
        <v>0</v>
      </c>
      <c r="BE95" s="117">
        <v>0</v>
      </c>
      <c r="BF95" s="117">
        <v>0</v>
      </c>
      <c r="BG95" s="117">
        <v>0</v>
      </c>
      <c r="BH95" s="117">
        <v>0</v>
      </c>
      <c r="BI95" s="117">
        <v>0</v>
      </c>
      <c r="BJ95" s="117">
        <v>0</v>
      </c>
      <c r="BK95" s="117">
        <v>0</v>
      </c>
      <c r="BL95" s="117">
        <v>0</v>
      </c>
      <c r="BM95" s="117">
        <v>0</v>
      </c>
      <c r="BN95" s="117">
        <v>0</v>
      </c>
      <c r="BO95" s="117">
        <v>0</v>
      </c>
      <c r="BP95" s="117">
        <v>0</v>
      </c>
      <c r="BQ95" s="117">
        <v>0</v>
      </c>
      <c r="BR95" s="117">
        <v>0</v>
      </c>
      <c r="BS95" s="117">
        <v>0</v>
      </c>
      <c r="BT95" s="117">
        <v>0</v>
      </c>
      <c r="BU95" s="117">
        <v>0</v>
      </c>
      <c r="BV95" s="117">
        <v>0</v>
      </c>
      <c r="BW95" s="117">
        <v>0</v>
      </c>
      <c r="BX95" s="117">
        <v>0</v>
      </c>
      <c r="BY95" s="117">
        <v>0</v>
      </c>
      <c r="BZ95" s="117">
        <v>0</v>
      </c>
      <c r="CA95" s="117">
        <v>0</v>
      </c>
      <c r="CB95" s="117">
        <v>0</v>
      </c>
      <c r="CC95" s="117">
        <v>0</v>
      </c>
      <c r="CD95" s="117">
        <v>0</v>
      </c>
      <c r="CE95" s="117">
        <v>0</v>
      </c>
      <c r="CF95" s="117">
        <v>0</v>
      </c>
      <c r="CG95" s="117">
        <v>0</v>
      </c>
      <c r="CH95" s="117">
        <v>0</v>
      </c>
      <c r="CI95" s="117">
        <v>0</v>
      </c>
      <c r="CJ95" s="117">
        <v>0</v>
      </c>
      <c r="CK95" s="117">
        <v>0</v>
      </c>
      <c r="CL95" s="117">
        <v>0</v>
      </c>
      <c r="CM95" s="117">
        <v>0</v>
      </c>
      <c r="CN95" s="117">
        <v>0</v>
      </c>
      <c r="CO95" s="117">
        <v>0</v>
      </c>
      <c r="CP95" s="117">
        <v>0</v>
      </c>
      <c r="CQ95" s="52">
        <v>-1</v>
      </c>
      <c r="CR95" s="117">
        <v>0</v>
      </c>
      <c r="CS95" s="117">
        <v>0</v>
      </c>
      <c r="CT95" s="117">
        <v>0</v>
      </c>
      <c r="CU95" s="117">
        <v>0</v>
      </c>
      <c r="CV95" s="117">
        <v>0</v>
      </c>
      <c r="CW95" s="117">
        <v>0</v>
      </c>
      <c r="CX95" s="117">
        <v>0</v>
      </c>
      <c r="CY95" s="117">
        <v>0</v>
      </c>
      <c r="CZ95" s="117">
        <v>0</v>
      </c>
      <c r="DA95" s="117">
        <v>0</v>
      </c>
    </row>
    <row r="96" spans="1:105" ht="20" customHeight="1">
      <c r="A96" s="121" t="s">
        <v>819</v>
      </c>
      <c r="B96" s="117">
        <v>0</v>
      </c>
      <c r="C96" s="117">
        <v>0</v>
      </c>
      <c r="D96" s="117">
        <v>0</v>
      </c>
      <c r="E96" s="117">
        <v>0</v>
      </c>
      <c r="F96" s="117">
        <v>0</v>
      </c>
      <c r="G96" s="117">
        <v>0</v>
      </c>
      <c r="H96" s="117">
        <v>0</v>
      </c>
      <c r="I96" s="117">
        <v>0</v>
      </c>
      <c r="J96" s="117">
        <v>0</v>
      </c>
      <c r="K96" s="117">
        <v>0</v>
      </c>
      <c r="L96" s="117">
        <v>0</v>
      </c>
      <c r="M96" s="117">
        <v>0</v>
      </c>
      <c r="N96" s="117">
        <v>0</v>
      </c>
      <c r="O96" s="117">
        <v>0</v>
      </c>
      <c r="P96" s="117">
        <v>0</v>
      </c>
      <c r="Q96" s="117">
        <v>0</v>
      </c>
      <c r="R96" s="117">
        <v>0</v>
      </c>
      <c r="S96" s="117">
        <v>0</v>
      </c>
      <c r="T96" s="117">
        <v>0</v>
      </c>
      <c r="U96" s="117">
        <v>0</v>
      </c>
      <c r="V96" s="117">
        <v>0</v>
      </c>
      <c r="W96" s="117">
        <v>0</v>
      </c>
      <c r="X96" s="117">
        <v>0</v>
      </c>
      <c r="Y96" s="117">
        <v>0</v>
      </c>
      <c r="Z96" s="117">
        <v>0</v>
      </c>
      <c r="AA96" s="117">
        <v>0</v>
      </c>
      <c r="AB96" s="117">
        <v>0</v>
      </c>
      <c r="AC96" s="117">
        <v>0</v>
      </c>
      <c r="AD96" s="117">
        <v>0</v>
      </c>
      <c r="AE96" s="117">
        <v>0</v>
      </c>
      <c r="AF96" s="117">
        <v>0</v>
      </c>
      <c r="AG96" s="117">
        <v>0</v>
      </c>
      <c r="AH96" s="117">
        <v>0</v>
      </c>
      <c r="AI96" s="117">
        <v>0</v>
      </c>
      <c r="AJ96" s="117">
        <v>0</v>
      </c>
      <c r="AK96" s="117">
        <v>0</v>
      </c>
      <c r="AL96" s="117">
        <v>0</v>
      </c>
      <c r="AM96" s="117">
        <v>0</v>
      </c>
      <c r="AN96" s="117">
        <v>0</v>
      </c>
      <c r="AO96" s="117">
        <v>0</v>
      </c>
      <c r="AP96" s="117">
        <v>0</v>
      </c>
      <c r="AQ96" s="117">
        <v>0</v>
      </c>
      <c r="AR96" s="117">
        <v>0</v>
      </c>
      <c r="AS96" s="117">
        <v>0</v>
      </c>
      <c r="AT96" s="117">
        <v>0</v>
      </c>
      <c r="AU96" s="117">
        <v>0</v>
      </c>
      <c r="AV96" s="117">
        <v>0</v>
      </c>
      <c r="AW96" s="117">
        <v>0</v>
      </c>
      <c r="AX96" s="117">
        <v>0</v>
      </c>
      <c r="AY96" s="117">
        <v>0</v>
      </c>
      <c r="AZ96" s="117">
        <v>0</v>
      </c>
      <c r="BA96" s="117">
        <v>0</v>
      </c>
      <c r="BB96" s="117">
        <v>0</v>
      </c>
      <c r="BC96" s="117">
        <v>0</v>
      </c>
      <c r="BD96" s="117">
        <v>0</v>
      </c>
      <c r="BE96" s="117">
        <v>0</v>
      </c>
      <c r="BF96" s="117">
        <v>0</v>
      </c>
      <c r="BG96" s="117">
        <v>0</v>
      </c>
      <c r="BH96" s="117">
        <v>0</v>
      </c>
      <c r="BI96" s="117">
        <v>0</v>
      </c>
      <c r="BJ96" s="117">
        <v>0</v>
      </c>
      <c r="BK96" s="117">
        <v>0</v>
      </c>
      <c r="BL96" s="117">
        <v>0</v>
      </c>
      <c r="BM96" s="117">
        <v>0</v>
      </c>
      <c r="BN96" s="117">
        <v>0</v>
      </c>
      <c r="BO96" s="117">
        <v>0</v>
      </c>
      <c r="BP96" s="117">
        <v>0</v>
      </c>
      <c r="BQ96" s="117">
        <v>0</v>
      </c>
      <c r="BR96" s="117">
        <v>0</v>
      </c>
      <c r="BS96" s="117">
        <v>0</v>
      </c>
      <c r="BT96" s="117">
        <v>0</v>
      </c>
      <c r="BU96" s="117">
        <v>0</v>
      </c>
      <c r="BV96" s="117">
        <v>0</v>
      </c>
      <c r="BW96" s="117">
        <v>0</v>
      </c>
      <c r="BX96" s="117">
        <v>0</v>
      </c>
      <c r="BY96" s="117">
        <v>0</v>
      </c>
      <c r="BZ96" s="117">
        <v>0</v>
      </c>
      <c r="CA96" s="117">
        <v>0</v>
      </c>
      <c r="CB96" s="117">
        <v>0</v>
      </c>
      <c r="CC96" s="117">
        <v>0</v>
      </c>
      <c r="CD96" s="117">
        <v>0</v>
      </c>
      <c r="CE96" s="117">
        <v>0</v>
      </c>
      <c r="CF96" s="117">
        <v>0</v>
      </c>
      <c r="CG96" s="117">
        <v>0</v>
      </c>
      <c r="CH96" s="117">
        <v>0</v>
      </c>
      <c r="CI96" s="117">
        <v>0</v>
      </c>
      <c r="CJ96" s="117">
        <v>0</v>
      </c>
      <c r="CK96" s="117">
        <v>0</v>
      </c>
      <c r="CL96" s="117">
        <v>0</v>
      </c>
      <c r="CM96" s="117">
        <v>0</v>
      </c>
      <c r="CN96" s="117">
        <v>0</v>
      </c>
      <c r="CO96" s="117">
        <v>0</v>
      </c>
      <c r="CP96" s="117">
        <v>0</v>
      </c>
      <c r="CQ96" s="117">
        <v>0</v>
      </c>
      <c r="CR96" s="52">
        <v>-1</v>
      </c>
      <c r="CS96" s="117">
        <v>0</v>
      </c>
      <c r="CT96" s="117">
        <v>0</v>
      </c>
      <c r="CU96" s="117">
        <v>0</v>
      </c>
      <c r="CV96" s="117">
        <v>0</v>
      </c>
      <c r="CW96" s="117">
        <v>0</v>
      </c>
      <c r="CX96" s="117">
        <v>0</v>
      </c>
      <c r="CY96" s="117">
        <v>0</v>
      </c>
      <c r="CZ96" s="117">
        <v>0</v>
      </c>
      <c r="DA96" s="117">
        <v>0</v>
      </c>
    </row>
    <row r="97" spans="1:105" ht="20" customHeight="1">
      <c r="A97" s="121" t="s">
        <v>820</v>
      </c>
      <c r="B97" s="117">
        <v>0</v>
      </c>
      <c r="C97" s="117">
        <v>0</v>
      </c>
      <c r="D97" s="117">
        <v>0</v>
      </c>
      <c r="E97" s="117">
        <v>0</v>
      </c>
      <c r="F97" s="117">
        <v>0</v>
      </c>
      <c r="G97" s="117">
        <v>0</v>
      </c>
      <c r="H97" s="117">
        <v>0</v>
      </c>
      <c r="I97" s="117">
        <v>0</v>
      </c>
      <c r="J97" s="117">
        <v>0</v>
      </c>
      <c r="K97" s="117">
        <v>0</v>
      </c>
      <c r="L97" s="117">
        <v>0</v>
      </c>
      <c r="M97" s="117">
        <v>0</v>
      </c>
      <c r="N97" s="117">
        <v>0</v>
      </c>
      <c r="O97" s="117">
        <v>0</v>
      </c>
      <c r="P97" s="117">
        <v>0</v>
      </c>
      <c r="Q97" s="117">
        <v>0</v>
      </c>
      <c r="R97" s="117">
        <v>0</v>
      </c>
      <c r="S97" s="117">
        <v>0</v>
      </c>
      <c r="T97" s="117">
        <v>0</v>
      </c>
      <c r="U97" s="117">
        <v>0</v>
      </c>
      <c r="V97" s="117">
        <v>0</v>
      </c>
      <c r="W97" s="117">
        <v>0</v>
      </c>
      <c r="X97" s="117">
        <v>0</v>
      </c>
      <c r="Y97" s="117">
        <v>0</v>
      </c>
      <c r="Z97" s="117">
        <v>0</v>
      </c>
      <c r="AA97" s="117">
        <v>0</v>
      </c>
      <c r="AB97" s="117">
        <v>0</v>
      </c>
      <c r="AC97" s="117">
        <v>0</v>
      </c>
      <c r="AD97" s="117">
        <v>0</v>
      </c>
      <c r="AE97" s="117">
        <v>0</v>
      </c>
      <c r="AF97" s="117">
        <v>0</v>
      </c>
      <c r="AG97" s="117">
        <v>0</v>
      </c>
      <c r="AH97" s="117">
        <v>0</v>
      </c>
      <c r="AI97" s="117">
        <v>0</v>
      </c>
      <c r="AJ97" s="117">
        <v>0</v>
      </c>
      <c r="AK97" s="117">
        <v>0</v>
      </c>
      <c r="AL97" s="117">
        <v>0</v>
      </c>
      <c r="AM97" s="117">
        <v>0</v>
      </c>
      <c r="AN97" s="117">
        <v>0</v>
      </c>
      <c r="AO97" s="117">
        <v>0</v>
      </c>
      <c r="AP97" s="117">
        <v>0</v>
      </c>
      <c r="AQ97" s="117">
        <v>0</v>
      </c>
      <c r="AR97" s="117">
        <v>0</v>
      </c>
      <c r="AS97" s="117">
        <v>0</v>
      </c>
      <c r="AT97" s="117">
        <v>0</v>
      </c>
      <c r="AU97" s="117">
        <v>0</v>
      </c>
      <c r="AV97" s="117">
        <v>0</v>
      </c>
      <c r="AW97" s="117">
        <v>0</v>
      </c>
      <c r="AX97" s="117">
        <v>0</v>
      </c>
      <c r="AY97" s="117">
        <v>0</v>
      </c>
      <c r="AZ97" s="117">
        <v>0</v>
      </c>
      <c r="BA97" s="117">
        <v>0</v>
      </c>
      <c r="BB97" s="117">
        <v>0</v>
      </c>
      <c r="BC97" s="117">
        <v>0</v>
      </c>
      <c r="BD97" s="117">
        <v>0</v>
      </c>
      <c r="BE97" s="117">
        <v>0</v>
      </c>
      <c r="BF97" s="117">
        <v>0</v>
      </c>
      <c r="BG97" s="117">
        <v>0</v>
      </c>
      <c r="BH97" s="117">
        <v>0</v>
      </c>
      <c r="BI97" s="117">
        <v>0</v>
      </c>
      <c r="BJ97" s="117">
        <v>0</v>
      </c>
      <c r="BK97" s="117">
        <v>0</v>
      </c>
      <c r="BL97" s="117">
        <v>0</v>
      </c>
      <c r="BM97" s="117">
        <v>0</v>
      </c>
      <c r="BN97" s="117">
        <v>0</v>
      </c>
      <c r="BO97" s="117">
        <v>0</v>
      </c>
      <c r="BP97" s="117">
        <v>0</v>
      </c>
      <c r="BQ97" s="117">
        <v>0</v>
      </c>
      <c r="BR97" s="117">
        <v>0</v>
      </c>
      <c r="BS97" s="117">
        <v>0</v>
      </c>
      <c r="BT97" s="117">
        <v>0</v>
      </c>
      <c r="BU97" s="117">
        <v>0</v>
      </c>
      <c r="BV97" s="117">
        <v>0</v>
      </c>
      <c r="BW97" s="117">
        <v>0</v>
      </c>
      <c r="BX97" s="117">
        <v>0</v>
      </c>
      <c r="BY97" s="117">
        <v>0</v>
      </c>
      <c r="BZ97" s="117">
        <v>0</v>
      </c>
      <c r="CA97" s="117">
        <v>0</v>
      </c>
      <c r="CB97" s="117">
        <v>0</v>
      </c>
      <c r="CC97" s="117">
        <v>0</v>
      </c>
      <c r="CD97" s="117">
        <v>0</v>
      </c>
      <c r="CE97" s="117">
        <v>0</v>
      </c>
      <c r="CF97" s="117">
        <v>0</v>
      </c>
      <c r="CG97" s="117">
        <v>0</v>
      </c>
      <c r="CH97" s="117">
        <v>0</v>
      </c>
      <c r="CI97" s="117">
        <v>0</v>
      </c>
      <c r="CJ97" s="117">
        <v>0</v>
      </c>
      <c r="CK97" s="117">
        <v>0</v>
      </c>
      <c r="CL97" s="117">
        <v>0</v>
      </c>
      <c r="CM97" s="117">
        <v>0</v>
      </c>
      <c r="CN97" s="117">
        <v>0</v>
      </c>
      <c r="CO97" s="117">
        <v>0</v>
      </c>
      <c r="CP97" s="117">
        <v>0</v>
      </c>
      <c r="CQ97" s="117">
        <v>0</v>
      </c>
      <c r="CR97" s="117">
        <v>0</v>
      </c>
      <c r="CS97" s="52">
        <v>-1</v>
      </c>
      <c r="CT97" s="117">
        <v>0</v>
      </c>
      <c r="CU97" s="117">
        <v>0</v>
      </c>
      <c r="CV97" s="117">
        <v>0</v>
      </c>
      <c r="CW97" s="117">
        <v>0</v>
      </c>
      <c r="CX97" s="117">
        <v>0</v>
      </c>
      <c r="CY97" s="117">
        <v>0</v>
      </c>
      <c r="CZ97" s="117">
        <v>0</v>
      </c>
      <c r="DA97" s="117">
        <v>0</v>
      </c>
    </row>
    <row r="98" spans="1:105" ht="20" customHeight="1">
      <c r="A98" s="121" t="s">
        <v>821</v>
      </c>
      <c r="B98" s="117">
        <v>0</v>
      </c>
      <c r="C98" s="117">
        <v>0</v>
      </c>
      <c r="D98" s="117">
        <v>0</v>
      </c>
      <c r="E98" s="117">
        <v>0</v>
      </c>
      <c r="F98" s="117">
        <v>0</v>
      </c>
      <c r="G98" s="117">
        <v>0</v>
      </c>
      <c r="H98" s="117">
        <v>0</v>
      </c>
      <c r="I98" s="117">
        <v>0</v>
      </c>
      <c r="J98" s="117">
        <v>0</v>
      </c>
      <c r="K98" s="117">
        <v>0</v>
      </c>
      <c r="L98" s="117">
        <v>0</v>
      </c>
      <c r="M98" s="117">
        <v>0</v>
      </c>
      <c r="N98" s="117">
        <v>0</v>
      </c>
      <c r="O98" s="117">
        <v>0</v>
      </c>
      <c r="P98" s="117">
        <v>0</v>
      </c>
      <c r="Q98" s="117">
        <v>0</v>
      </c>
      <c r="R98" s="117">
        <v>0</v>
      </c>
      <c r="S98" s="117">
        <v>0</v>
      </c>
      <c r="T98" s="117">
        <v>0</v>
      </c>
      <c r="U98" s="117">
        <v>0</v>
      </c>
      <c r="V98" s="117">
        <v>0</v>
      </c>
      <c r="W98" s="117">
        <v>0</v>
      </c>
      <c r="X98" s="117">
        <v>0</v>
      </c>
      <c r="Y98" s="117">
        <v>0</v>
      </c>
      <c r="Z98" s="117">
        <v>0</v>
      </c>
      <c r="AA98" s="117">
        <v>0</v>
      </c>
      <c r="AB98" s="117">
        <v>0</v>
      </c>
      <c r="AC98" s="117">
        <v>0</v>
      </c>
      <c r="AD98" s="117">
        <v>0</v>
      </c>
      <c r="AE98" s="117">
        <v>0</v>
      </c>
      <c r="AF98" s="117">
        <v>0</v>
      </c>
      <c r="AG98" s="117">
        <v>0</v>
      </c>
      <c r="AH98" s="117">
        <v>0</v>
      </c>
      <c r="AI98" s="117">
        <v>0</v>
      </c>
      <c r="AJ98" s="117">
        <v>0</v>
      </c>
      <c r="AK98" s="117">
        <v>0</v>
      </c>
      <c r="AL98" s="117">
        <v>0</v>
      </c>
      <c r="AM98" s="117">
        <v>0</v>
      </c>
      <c r="AN98" s="117">
        <v>0</v>
      </c>
      <c r="AO98" s="117">
        <v>0</v>
      </c>
      <c r="AP98" s="117">
        <v>0</v>
      </c>
      <c r="AQ98" s="117">
        <v>0</v>
      </c>
      <c r="AR98" s="117">
        <v>0</v>
      </c>
      <c r="AS98" s="117">
        <v>0</v>
      </c>
      <c r="AT98" s="117">
        <v>0</v>
      </c>
      <c r="AU98" s="117">
        <v>0</v>
      </c>
      <c r="AV98" s="117">
        <v>0</v>
      </c>
      <c r="AW98" s="117">
        <v>0</v>
      </c>
      <c r="AX98" s="117">
        <v>0</v>
      </c>
      <c r="AY98" s="117">
        <v>0</v>
      </c>
      <c r="AZ98" s="117">
        <v>0</v>
      </c>
      <c r="BA98" s="117">
        <v>0</v>
      </c>
      <c r="BB98" s="117">
        <v>0</v>
      </c>
      <c r="BC98" s="117">
        <v>0</v>
      </c>
      <c r="BD98" s="117">
        <v>0</v>
      </c>
      <c r="BE98" s="117">
        <v>0</v>
      </c>
      <c r="BF98" s="117">
        <v>0</v>
      </c>
      <c r="BG98" s="117">
        <v>0</v>
      </c>
      <c r="BH98" s="117">
        <v>0</v>
      </c>
      <c r="BI98" s="117">
        <v>0</v>
      </c>
      <c r="BJ98" s="117">
        <v>0</v>
      </c>
      <c r="BK98" s="117">
        <v>0</v>
      </c>
      <c r="BL98" s="117">
        <v>0</v>
      </c>
      <c r="BM98" s="117">
        <v>0</v>
      </c>
      <c r="BN98" s="117">
        <v>0</v>
      </c>
      <c r="BO98" s="117">
        <v>0</v>
      </c>
      <c r="BP98" s="117">
        <v>0</v>
      </c>
      <c r="BQ98" s="117">
        <v>0</v>
      </c>
      <c r="BR98" s="117">
        <v>0</v>
      </c>
      <c r="BS98" s="117">
        <v>0</v>
      </c>
      <c r="BT98" s="117">
        <v>0</v>
      </c>
      <c r="BU98" s="117">
        <v>0</v>
      </c>
      <c r="BV98" s="117">
        <v>0</v>
      </c>
      <c r="BW98" s="117">
        <v>0</v>
      </c>
      <c r="BX98" s="117">
        <v>0</v>
      </c>
      <c r="BY98" s="117">
        <v>0</v>
      </c>
      <c r="BZ98" s="117">
        <v>0</v>
      </c>
      <c r="CA98" s="117">
        <v>0</v>
      </c>
      <c r="CB98" s="117">
        <v>0</v>
      </c>
      <c r="CC98" s="117">
        <v>0</v>
      </c>
      <c r="CD98" s="117">
        <v>0</v>
      </c>
      <c r="CE98" s="117">
        <v>0</v>
      </c>
      <c r="CF98" s="117">
        <v>0</v>
      </c>
      <c r="CG98" s="117">
        <v>0</v>
      </c>
      <c r="CH98" s="117">
        <v>0</v>
      </c>
      <c r="CI98" s="117">
        <v>0</v>
      </c>
      <c r="CJ98" s="117">
        <v>0</v>
      </c>
      <c r="CK98" s="117">
        <v>0</v>
      </c>
      <c r="CL98" s="117">
        <v>0</v>
      </c>
      <c r="CM98" s="117">
        <v>0</v>
      </c>
      <c r="CN98" s="117">
        <v>0</v>
      </c>
      <c r="CO98" s="117">
        <v>0</v>
      </c>
      <c r="CP98" s="117">
        <v>0</v>
      </c>
      <c r="CQ98" s="117">
        <v>0</v>
      </c>
      <c r="CR98" s="117">
        <v>0</v>
      </c>
      <c r="CS98" s="117">
        <v>0</v>
      </c>
      <c r="CT98" s="52">
        <v>-1</v>
      </c>
      <c r="CU98" s="117">
        <v>0</v>
      </c>
      <c r="CV98" s="117">
        <v>0</v>
      </c>
      <c r="CW98" s="117">
        <v>0</v>
      </c>
      <c r="CX98" s="117">
        <v>0</v>
      </c>
      <c r="CY98" s="117">
        <v>0</v>
      </c>
      <c r="CZ98" s="117">
        <v>0</v>
      </c>
      <c r="DA98" s="117">
        <v>0</v>
      </c>
    </row>
    <row r="99" spans="1:105" ht="20" customHeight="1">
      <c r="A99" s="121" t="s">
        <v>822</v>
      </c>
      <c r="B99" s="117">
        <v>0</v>
      </c>
      <c r="C99" s="117">
        <v>0</v>
      </c>
      <c r="D99" s="117">
        <v>0</v>
      </c>
      <c r="E99" s="117">
        <v>0</v>
      </c>
      <c r="F99" s="117">
        <v>0</v>
      </c>
      <c r="G99" s="117">
        <v>0</v>
      </c>
      <c r="H99" s="117">
        <v>0</v>
      </c>
      <c r="I99" s="117">
        <v>0</v>
      </c>
      <c r="J99" s="117">
        <v>0</v>
      </c>
      <c r="K99" s="117">
        <v>0</v>
      </c>
      <c r="L99" s="117">
        <v>0</v>
      </c>
      <c r="M99" s="117">
        <v>0</v>
      </c>
      <c r="N99" s="117">
        <v>0</v>
      </c>
      <c r="O99" s="117">
        <v>0</v>
      </c>
      <c r="P99" s="117">
        <v>0</v>
      </c>
      <c r="Q99" s="117">
        <v>0</v>
      </c>
      <c r="R99" s="117">
        <v>0</v>
      </c>
      <c r="S99" s="117">
        <v>0</v>
      </c>
      <c r="T99" s="117">
        <v>0</v>
      </c>
      <c r="U99" s="117">
        <v>0</v>
      </c>
      <c r="V99" s="117">
        <v>0</v>
      </c>
      <c r="W99" s="117">
        <v>0</v>
      </c>
      <c r="X99" s="117">
        <v>0</v>
      </c>
      <c r="Y99" s="117">
        <v>0</v>
      </c>
      <c r="Z99" s="117">
        <v>0</v>
      </c>
      <c r="AA99" s="117">
        <v>0</v>
      </c>
      <c r="AB99" s="117">
        <v>0</v>
      </c>
      <c r="AC99" s="117">
        <v>0</v>
      </c>
      <c r="AD99" s="117">
        <v>0</v>
      </c>
      <c r="AE99" s="117">
        <v>0</v>
      </c>
      <c r="AF99" s="117">
        <v>0</v>
      </c>
      <c r="AG99" s="117">
        <v>0</v>
      </c>
      <c r="AH99" s="117">
        <v>0</v>
      </c>
      <c r="AI99" s="117">
        <v>0</v>
      </c>
      <c r="AJ99" s="117">
        <v>0</v>
      </c>
      <c r="AK99" s="117">
        <v>0</v>
      </c>
      <c r="AL99" s="117">
        <v>0</v>
      </c>
      <c r="AM99" s="117">
        <v>0</v>
      </c>
      <c r="AN99" s="117">
        <v>0</v>
      </c>
      <c r="AO99" s="117">
        <v>0</v>
      </c>
      <c r="AP99" s="117">
        <v>0</v>
      </c>
      <c r="AQ99" s="117">
        <v>0</v>
      </c>
      <c r="AR99" s="117">
        <v>0</v>
      </c>
      <c r="AS99" s="117">
        <v>0</v>
      </c>
      <c r="AT99" s="117">
        <v>0</v>
      </c>
      <c r="AU99" s="117">
        <v>0</v>
      </c>
      <c r="AV99" s="117">
        <v>0</v>
      </c>
      <c r="AW99" s="117">
        <v>0</v>
      </c>
      <c r="AX99" s="117">
        <v>0</v>
      </c>
      <c r="AY99" s="117">
        <v>0</v>
      </c>
      <c r="AZ99" s="117">
        <v>0</v>
      </c>
      <c r="BA99" s="117">
        <v>0</v>
      </c>
      <c r="BB99" s="117">
        <v>0</v>
      </c>
      <c r="BC99" s="117">
        <v>0</v>
      </c>
      <c r="BD99" s="117">
        <v>0</v>
      </c>
      <c r="BE99" s="117">
        <v>0</v>
      </c>
      <c r="BF99" s="117">
        <v>0</v>
      </c>
      <c r="BG99" s="117">
        <v>0</v>
      </c>
      <c r="BH99" s="117">
        <v>0</v>
      </c>
      <c r="BI99" s="117">
        <v>0</v>
      </c>
      <c r="BJ99" s="117">
        <v>0</v>
      </c>
      <c r="BK99" s="117">
        <v>0</v>
      </c>
      <c r="BL99" s="117">
        <v>0</v>
      </c>
      <c r="BM99" s="117">
        <v>0</v>
      </c>
      <c r="BN99" s="117">
        <v>0</v>
      </c>
      <c r="BO99" s="117">
        <v>0</v>
      </c>
      <c r="BP99" s="117">
        <v>0</v>
      </c>
      <c r="BQ99" s="117">
        <v>0</v>
      </c>
      <c r="BR99" s="117">
        <v>0</v>
      </c>
      <c r="BS99" s="117">
        <v>0</v>
      </c>
      <c r="BT99" s="117">
        <v>0</v>
      </c>
      <c r="BU99" s="117">
        <v>0</v>
      </c>
      <c r="BV99" s="117">
        <v>0</v>
      </c>
      <c r="BW99" s="117">
        <v>0</v>
      </c>
      <c r="BX99" s="117">
        <v>0</v>
      </c>
      <c r="BY99" s="117">
        <v>0</v>
      </c>
      <c r="BZ99" s="117">
        <v>0</v>
      </c>
      <c r="CA99" s="117">
        <v>0</v>
      </c>
      <c r="CB99" s="117">
        <v>0</v>
      </c>
      <c r="CC99" s="117">
        <v>0</v>
      </c>
      <c r="CD99" s="117">
        <v>0</v>
      </c>
      <c r="CE99" s="117">
        <v>0</v>
      </c>
      <c r="CF99" s="117">
        <v>0</v>
      </c>
      <c r="CG99" s="117">
        <v>0</v>
      </c>
      <c r="CH99" s="117">
        <v>0</v>
      </c>
      <c r="CI99" s="117">
        <v>0</v>
      </c>
      <c r="CJ99" s="117">
        <v>0</v>
      </c>
      <c r="CK99" s="117">
        <v>0</v>
      </c>
      <c r="CL99" s="117">
        <v>0</v>
      </c>
      <c r="CM99" s="117">
        <v>0</v>
      </c>
      <c r="CN99" s="117">
        <v>0</v>
      </c>
      <c r="CO99" s="117">
        <v>0</v>
      </c>
      <c r="CP99" s="117">
        <v>0</v>
      </c>
      <c r="CQ99" s="117">
        <v>0</v>
      </c>
      <c r="CR99" s="117">
        <v>0</v>
      </c>
      <c r="CS99" s="117">
        <v>0</v>
      </c>
      <c r="CT99" s="117">
        <v>0</v>
      </c>
      <c r="CU99" s="52">
        <v>-1</v>
      </c>
      <c r="CV99" s="117">
        <v>0</v>
      </c>
      <c r="CW99" s="117">
        <v>0</v>
      </c>
      <c r="CX99" s="117">
        <v>0</v>
      </c>
      <c r="CY99" s="117">
        <v>0</v>
      </c>
      <c r="CZ99" s="117">
        <v>0</v>
      </c>
      <c r="DA99" s="117">
        <v>0</v>
      </c>
    </row>
    <row r="100" spans="1:105" ht="20" customHeight="1">
      <c r="A100" s="121" t="s">
        <v>823</v>
      </c>
      <c r="B100" s="117">
        <v>0</v>
      </c>
      <c r="C100" s="117">
        <v>0</v>
      </c>
      <c r="D100" s="117">
        <v>0</v>
      </c>
      <c r="E100" s="117">
        <v>0</v>
      </c>
      <c r="F100" s="117">
        <v>0</v>
      </c>
      <c r="G100" s="117">
        <v>0</v>
      </c>
      <c r="H100" s="117">
        <v>0</v>
      </c>
      <c r="I100" s="117">
        <v>0</v>
      </c>
      <c r="J100" s="117">
        <v>0</v>
      </c>
      <c r="K100" s="117">
        <v>0</v>
      </c>
      <c r="L100" s="117">
        <v>0</v>
      </c>
      <c r="M100" s="117">
        <v>0</v>
      </c>
      <c r="N100" s="117">
        <v>0</v>
      </c>
      <c r="O100" s="117">
        <v>0</v>
      </c>
      <c r="P100" s="117">
        <v>0</v>
      </c>
      <c r="Q100" s="117">
        <v>0</v>
      </c>
      <c r="R100" s="117">
        <v>0</v>
      </c>
      <c r="S100" s="117">
        <v>0</v>
      </c>
      <c r="T100" s="117">
        <v>0</v>
      </c>
      <c r="U100" s="117">
        <v>0</v>
      </c>
      <c r="V100" s="117">
        <v>0</v>
      </c>
      <c r="W100" s="117">
        <v>0</v>
      </c>
      <c r="X100" s="117">
        <v>0</v>
      </c>
      <c r="Y100" s="117">
        <v>0</v>
      </c>
      <c r="Z100" s="117">
        <v>0</v>
      </c>
      <c r="AA100" s="117">
        <v>0</v>
      </c>
      <c r="AB100" s="117">
        <v>0</v>
      </c>
      <c r="AC100" s="117">
        <v>0</v>
      </c>
      <c r="AD100" s="117">
        <v>0</v>
      </c>
      <c r="AE100" s="117">
        <v>0</v>
      </c>
      <c r="AF100" s="117">
        <v>0</v>
      </c>
      <c r="AG100" s="117">
        <v>0</v>
      </c>
      <c r="AH100" s="117">
        <v>0</v>
      </c>
      <c r="AI100" s="117">
        <v>0</v>
      </c>
      <c r="AJ100" s="117">
        <v>0</v>
      </c>
      <c r="AK100" s="117">
        <v>0</v>
      </c>
      <c r="AL100" s="117">
        <v>0</v>
      </c>
      <c r="AM100" s="117">
        <v>0</v>
      </c>
      <c r="AN100" s="117">
        <v>0</v>
      </c>
      <c r="AO100" s="117">
        <v>0</v>
      </c>
      <c r="AP100" s="117">
        <v>0</v>
      </c>
      <c r="AQ100" s="117">
        <v>0</v>
      </c>
      <c r="AR100" s="117">
        <v>0</v>
      </c>
      <c r="AS100" s="117">
        <v>0</v>
      </c>
      <c r="AT100" s="117">
        <v>0</v>
      </c>
      <c r="AU100" s="117">
        <v>0</v>
      </c>
      <c r="AV100" s="117">
        <v>0</v>
      </c>
      <c r="AW100" s="117">
        <v>0</v>
      </c>
      <c r="AX100" s="117">
        <v>0</v>
      </c>
      <c r="AY100" s="117">
        <v>0</v>
      </c>
      <c r="AZ100" s="117">
        <v>0</v>
      </c>
      <c r="BA100" s="117">
        <v>0</v>
      </c>
      <c r="BB100" s="117">
        <v>0</v>
      </c>
      <c r="BC100" s="117">
        <v>0</v>
      </c>
      <c r="BD100" s="117">
        <v>0</v>
      </c>
      <c r="BE100" s="117">
        <v>0</v>
      </c>
      <c r="BF100" s="117">
        <v>0</v>
      </c>
      <c r="BG100" s="117">
        <v>0</v>
      </c>
      <c r="BH100" s="117">
        <v>0</v>
      </c>
      <c r="BI100" s="117">
        <v>0</v>
      </c>
      <c r="BJ100" s="117">
        <v>0</v>
      </c>
      <c r="BK100" s="117">
        <v>0</v>
      </c>
      <c r="BL100" s="117">
        <v>0</v>
      </c>
      <c r="BM100" s="117">
        <v>0</v>
      </c>
      <c r="BN100" s="117">
        <v>0</v>
      </c>
      <c r="BO100" s="117">
        <v>0</v>
      </c>
      <c r="BP100" s="117">
        <v>0</v>
      </c>
      <c r="BQ100" s="117">
        <v>0</v>
      </c>
      <c r="BR100" s="117">
        <v>0</v>
      </c>
      <c r="BS100" s="117">
        <v>0</v>
      </c>
      <c r="BT100" s="117">
        <v>0</v>
      </c>
      <c r="BU100" s="117">
        <v>0</v>
      </c>
      <c r="BV100" s="117">
        <v>0</v>
      </c>
      <c r="BW100" s="117">
        <v>0</v>
      </c>
      <c r="BX100" s="117">
        <v>0</v>
      </c>
      <c r="BY100" s="117">
        <v>0</v>
      </c>
      <c r="BZ100" s="117">
        <v>0</v>
      </c>
      <c r="CA100" s="117">
        <v>0</v>
      </c>
      <c r="CB100" s="117">
        <v>0</v>
      </c>
      <c r="CC100" s="117">
        <v>0</v>
      </c>
      <c r="CD100" s="117">
        <v>0</v>
      </c>
      <c r="CE100" s="117">
        <v>0</v>
      </c>
      <c r="CF100" s="117">
        <v>0</v>
      </c>
      <c r="CG100" s="117">
        <v>0</v>
      </c>
      <c r="CH100" s="117">
        <v>0</v>
      </c>
      <c r="CI100" s="117">
        <v>0</v>
      </c>
      <c r="CJ100" s="117">
        <v>0</v>
      </c>
      <c r="CK100" s="117">
        <v>0</v>
      </c>
      <c r="CL100" s="117">
        <v>0</v>
      </c>
      <c r="CM100" s="117">
        <v>0</v>
      </c>
      <c r="CN100" s="117">
        <v>0</v>
      </c>
      <c r="CO100" s="117">
        <v>0</v>
      </c>
      <c r="CP100" s="117">
        <v>0</v>
      </c>
      <c r="CQ100" s="117">
        <v>0</v>
      </c>
      <c r="CR100" s="117">
        <v>0</v>
      </c>
      <c r="CS100" s="117">
        <v>0</v>
      </c>
      <c r="CT100" s="117">
        <v>0</v>
      </c>
      <c r="CU100" s="117">
        <v>0</v>
      </c>
      <c r="CV100" s="52">
        <v>-1</v>
      </c>
      <c r="CW100" s="117">
        <v>0</v>
      </c>
      <c r="CX100" s="117">
        <v>0</v>
      </c>
      <c r="CY100" s="117">
        <v>0</v>
      </c>
      <c r="CZ100" s="117">
        <v>0</v>
      </c>
      <c r="DA100" s="117">
        <v>0</v>
      </c>
    </row>
    <row r="101" spans="1:105" ht="20" customHeight="1">
      <c r="A101" s="121" t="s">
        <v>824</v>
      </c>
      <c r="B101" s="117">
        <v>0</v>
      </c>
      <c r="C101" s="117">
        <v>0</v>
      </c>
      <c r="D101" s="117">
        <v>0</v>
      </c>
      <c r="E101" s="117">
        <v>0</v>
      </c>
      <c r="F101" s="117">
        <v>0</v>
      </c>
      <c r="G101" s="117">
        <v>0</v>
      </c>
      <c r="H101" s="117">
        <v>0</v>
      </c>
      <c r="I101" s="117">
        <v>0</v>
      </c>
      <c r="J101" s="117">
        <v>0</v>
      </c>
      <c r="K101" s="117">
        <v>0</v>
      </c>
      <c r="L101" s="117">
        <v>0</v>
      </c>
      <c r="M101" s="117">
        <v>0</v>
      </c>
      <c r="N101" s="117">
        <v>0</v>
      </c>
      <c r="O101" s="117">
        <v>0</v>
      </c>
      <c r="P101" s="117">
        <v>0</v>
      </c>
      <c r="Q101" s="117">
        <v>0</v>
      </c>
      <c r="R101" s="117">
        <v>0</v>
      </c>
      <c r="S101" s="117">
        <v>0</v>
      </c>
      <c r="T101" s="117">
        <v>0</v>
      </c>
      <c r="U101" s="117">
        <v>0</v>
      </c>
      <c r="V101" s="117">
        <v>0</v>
      </c>
      <c r="W101" s="117">
        <v>0</v>
      </c>
      <c r="X101" s="117">
        <v>0</v>
      </c>
      <c r="Y101" s="117">
        <v>0</v>
      </c>
      <c r="Z101" s="117">
        <v>0</v>
      </c>
      <c r="AA101" s="117">
        <v>0</v>
      </c>
      <c r="AB101" s="117">
        <v>0</v>
      </c>
      <c r="AC101" s="117">
        <v>0</v>
      </c>
      <c r="AD101" s="117">
        <v>0</v>
      </c>
      <c r="AE101" s="117">
        <v>0</v>
      </c>
      <c r="AF101" s="117">
        <v>0</v>
      </c>
      <c r="AG101" s="117">
        <v>0</v>
      </c>
      <c r="AH101" s="117">
        <v>0</v>
      </c>
      <c r="AI101" s="117">
        <v>0</v>
      </c>
      <c r="AJ101" s="117">
        <v>0</v>
      </c>
      <c r="AK101" s="117">
        <v>0</v>
      </c>
      <c r="AL101" s="117">
        <v>0</v>
      </c>
      <c r="AM101" s="117">
        <v>0</v>
      </c>
      <c r="AN101" s="117">
        <v>0</v>
      </c>
      <c r="AO101" s="117">
        <v>0</v>
      </c>
      <c r="AP101" s="117">
        <v>0</v>
      </c>
      <c r="AQ101" s="117">
        <v>0</v>
      </c>
      <c r="AR101" s="117">
        <v>0</v>
      </c>
      <c r="AS101" s="117">
        <v>0</v>
      </c>
      <c r="AT101" s="117">
        <v>0</v>
      </c>
      <c r="AU101" s="117">
        <v>0</v>
      </c>
      <c r="AV101" s="117">
        <v>0</v>
      </c>
      <c r="AW101" s="117">
        <v>0</v>
      </c>
      <c r="AX101" s="117">
        <v>0</v>
      </c>
      <c r="AY101" s="117">
        <v>0</v>
      </c>
      <c r="AZ101" s="117">
        <v>0</v>
      </c>
      <c r="BA101" s="117">
        <v>0</v>
      </c>
      <c r="BB101" s="117">
        <v>0</v>
      </c>
      <c r="BC101" s="117">
        <v>0</v>
      </c>
      <c r="BD101" s="117">
        <v>0</v>
      </c>
      <c r="BE101" s="117">
        <v>0</v>
      </c>
      <c r="BF101" s="117">
        <v>0</v>
      </c>
      <c r="BG101" s="117">
        <v>0</v>
      </c>
      <c r="BH101" s="117">
        <v>0</v>
      </c>
      <c r="BI101" s="117">
        <v>0</v>
      </c>
      <c r="BJ101" s="117">
        <v>0</v>
      </c>
      <c r="BK101" s="117">
        <v>0</v>
      </c>
      <c r="BL101" s="117">
        <v>0</v>
      </c>
      <c r="BM101" s="117">
        <v>0</v>
      </c>
      <c r="BN101" s="117">
        <v>0</v>
      </c>
      <c r="BO101" s="117">
        <v>0</v>
      </c>
      <c r="BP101" s="117">
        <v>0</v>
      </c>
      <c r="BQ101" s="117">
        <v>0</v>
      </c>
      <c r="BR101" s="117">
        <v>0</v>
      </c>
      <c r="BS101" s="117">
        <v>0</v>
      </c>
      <c r="BT101" s="117">
        <v>0</v>
      </c>
      <c r="BU101" s="117">
        <v>0</v>
      </c>
      <c r="BV101" s="117">
        <v>0</v>
      </c>
      <c r="BW101" s="117">
        <v>0</v>
      </c>
      <c r="BX101" s="117">
        <v>0</v>
      </c>
      <c r="BY101" s="117">
        <v>0</v>
      </c>
      <c r="BZ101" s="117">
        <v>0</v>
      </c>
      <c r="CA101" s="117">
        <v>0</v>
      </c>
      <c r="CB101" s="117">
        <v>0</v>
      </c>
      <c r="CC101" s="117">
        <v>0</v>
      </c>
      <c r="CD101" s="117">
        <v>0</v>
      </c>
      <c r="CE101" s="117">
        <v>0</v>
      </c>
      <c r="CF101" s="117">
        <v>0</v>
      </c>
      <c r="CG101" s="117">
        <v>0</v>
      </c>
      <c r="CH101" s="117">
        <v>0</v>
      </c>
      <c r="CI101" s="117">
        <v>0</v>
      </c>
      <c r="CJ101" s="117">
        <v>0</v>
      </c>
      <c r="CK101" s="117">
        <v>0</v>
      </c>
      <c r="CL101" s="117">
        <v>0</v>
      </c>
      <c r="CM101" s="117">
        <v>0</v>
      </c>
      <c r="CN101" s="117">
        <v>0</v>
      </c>
      <c r="CO101" s="117">
        <v>0</v>
      </c>
      <c r="CP101" s="117">
        <v>0</v>
      </c>
      <c r="CQ101" s="117">
        <v>0</v>
      </c>
      <c r="CR101" s="117">
        <v>0</v>
      </c>
      <c r="CS101" s="117">
        <v>0</v>
      </c>
      <c r="CT101" s="117">
        <v>0</v>
      </c>
      <c r="CU101" s="117">
        <v>0</v>
      </c>
      <c r="CV101" s="117">
        <v>0</v>
      </c>
      <c r="CW101" s="52">
        <v>-1</v>
      </c>
      <c r="CX101" s="117">
        <v>0</v>
      </c>
      <c r="CY101" s="117">
        <v>0</v>
      </c>
      <c r="CZ101" s="117">
        <v>0</v>
      </c>
      <c r="DA101" s="117">
        <v>0</v>
      </c>
    </row>
    <row r="102" spans="1:105" ht="20" customHeight="1">
      <c r="A102" s="121" t="s">
        <v>825</v>
      </c>
      <c r="B102" s="117">
        <v>0</v>
      </c>
      <c r="C102" s="117">
        <v>0</v>
      </c>
      <c r="D102" s="117">
        <v>0</v>
      </c>
      <c r="E102" s="117">
        <v>0</v>
      </c>
      <c r="F102" s="117">
        <v>0</v>
      </c>
      <c r="G102" s="117">
        <v>0</v>
      </c>
      <c r="H102" s="117">
        <v>0</v>
      </c>
      <c r="I102" s="117">
        <v>0</v>
      </c>
      <c r="J102" s="117">
        <v>0</v>
      </c>
      <c r="K102" s="117">
        <v>0</v>
      </c>
      <c r="L102" s="117">
        <v>0</v>
      </c>
      <c r="M102" s="117">
        <v>0</v>
      </c>
      <c r="N102" s="117">
        <v>0</v>
      </c>
      <c r="O102" s="117">
        <v>0</v>
      </c>
      <c r="P102" s="117">
        <v>0</v>
      </c>
      <c r="Q102" s="117">
        <v>0</v>
      </c>
      <c r="R102" s="117">
        <v>0</v>
      </c>
      <c r="S102" s="117">
        <v>0</v>
      </c>
      <c r="T102" s="117">
        <v>0</v>
      </c>
      <c r="U102" s="117">
        <v>0</v>
      </c>
      <c r="V102" s="117">
        <v>0</v>
      </c>
      <c r="W102" s="117">
        <v>0</v>
      </c>
      <c r="X102" s="117">
        <v>0</v>
      </c>
      <c r="Y102" s="117">
        <v>0</v>
      </c>
      <c r="Z102" s="117">
        <v>0</v>
      </c>
      <c r="AA102" s="117">
        <v>0</v>
      </c>
      <c r="AB102" s="117">
        <v>0</v>
      </c>
      <c r="AC102" s="117">
        <v>0</v>
      </c>
      <c r="AD102" s="117">
        <v>0</v>
      </c>
      <c r="AE102" s="117">
        <v>0</v>
      </c>
      <c r="AF102" s="117">
        <v>0</v>
      </c>
      <c r="AG102" s="117">
        <v>0</v>
      </c>
      <c r="AH102" s="117">
        <v>0</v>
      </c>
      <c r="AI102" s="117">
        <v>0</v>
      </c>
      <c r="AJ102" s="117">
        <v>0</v>
      </c>
      <c r="AK102" s="117">
        <v>0</v>
      </c>
      <c r="AL102" s="117">
        <v>0</v>
      </c>
      <c r="AM102" s="117">
        <v>0</v>
      </c>
      <c r="AN102" s="117">
        <v>0</v>
      </c>
      <c r="AO102" s="117">
        <v>0</v>
      </c>
      <c r="AP102" s="117">
        <v>0</v>
      </c>
      <c r="AQ102" s="117">
        <v>0</v>
      </c>
      <c r="AR102" s="117">
        <v>0</v>
      </c>
      <c r="AS102" s="117">
        <v>0</v>
      </c>
      <c r="AT102" s="117">
        <v>0</v>
      </c>
      <c r="AU102" s="117">
        <v>0</v>
      </c>
      <c r="AV102" s="117">
        <v>0</v>
      </c>
      <c r="AW102" s="117">
        <v>0</v>
      </c>
      <c r="AX102" s="117">
        <v>0</v>
      </c>
      <c r="AY102" s="117">
        <v>0</v>
      </c>
      <c r="AZ102" s="117">
        <v>0</v>
      </c>
      <c r="BA102" s="117">
        <v>0</v>
      </c>
      <c r="BB102" s="117">
        <v>0</v>
      </c>
      <c r="BC102" s="117">
        <v>0</v>
      </c>
      <c r="BD102" s="117">
        <v>0</v>
      </c>
      <c r="BE102" s="117">
        <v>0</v>
      </c>
      <c r="BF102" s="117">
        <v>0</v>
      </c>
      <c r="BG102" s="117">
        <v>0</v>
      </c>
      <c r="BH102" s="117">
        <v>0</v>
      </c>
      <c r="BI102" s="117">
        <v>0</v>
      </c>
      <c r="BJ102" s="117">
        <v>0</v>
      </c>
      <c r="BK102" s="117">
        <v>0</v>
      </c>
      <c r="BL102" s="117">
        <v>0</v>
      </c>
      <c r="BM102" s="117">
        <v>0</v>
      </c>
      <c r="BN102" s="117">
        <v>0</v>
      </c>
      <c r="BO102" s="117">
        <v>0</v>
      </c>
      <c r="BP102" s="117">
        <v>0</v>
      </c>
      <c r="BQ102" s="117">
        <v>0</v>
      </c>
      <c r="BR102" s="117">
        <v>0</v>
      </c>
      <c r="BS102" s="117">
        <v>0</v>
      </c>
      <c r="BT102" s="117">
        <v>0</v>
      </c>
      <c r="BU102" s="117">
        <v>0</v>
      </c>
      <c r="BV102" s="117">
        <v>0</v>
      </c>
      <c r="BW102" s="117">
        <v>0</v>
      </c>
      <c r="BX102" s="117">
        <v>0</v>
      </c>
      <c r="BY102" s="117">
        <v>0</v>
      </c>
      <c r="BZ102" s="117">
        <v>0</v>
      </c>
      <c r="CA102" s="117">
        <v>0</v>
      </c>
      <c r="CB102" s="117">
        <v>0</v>
      </c>
      <c r="CC102" s="117">
        <v>0</v>
      </c>
      <c r="CD102" s="117">
        <v>0</v>
      </c>
      <c r="CE102" s="117">
        <v>0</v>
      </c>
      <c r="CF102" s="117">
        <v>0</v>
      </c>
      <c r="CG102" s="117">
        <v>0</v>
      </c>
      <c r="CH102" s="117">
        <v>0</v>
      </c>
      <c r="CI102" s="117">
        <v>0</v>
      </c>
      <c r="CJ102" s="117">
        <v>0</v>
      </c>
      <c r="CK102" s="117">
        <v>0</v>
      </c>
      <c r="CL102" s="117">
        <v>0</v>
      </c>
      <c r="CM102" s="117">
        <v>0</v>
      </c>
      <c r="CN102" s="117">
        <v>0</v>
      </c>
      <c r="CO102" s="117">
        <v>0</v>
      </c>
      <c r="CP102" s="117">
        <v>0</v>
      </c>
      <c r="CQ102" s="117">
        <v>0</v>
      </c>
      <c r="CR102" s="117">
        <v>0</v>
      </c>
      <c r="CS102" s="117">
        <v>0</v>
      </c>
      <c r="CT102" s="117">
        <v>0</v>
      </c>
      <c r="CU102" s="117">
        <v>0</v>
      </c>
      <c r="CV102" s="117">
        <v>0</v>
      </c>
      <c r="CW102" s="117">
        <v>0</v>
      </c>
      <c r="CX102" s="52">
        <v>-1</v>
      </c>
      <c r="CY102" s="117">
        <v>0</v>
      </c>
      <c r="CZ102" s="117">
        <v>0</v>
      </c>
      <c r="DA102" s="117">
        <v>0</v>
      </c>
    </row>
    <row r="103" spans="1:105" ht="20" customHeight="1">
      <c r="A103" s="121" t="s">
        <v>826</v>
      </c>
      <c r="B103" s="117">
        <v>0</v>
      </c>
      <c r="C103" s="117">
        <v>0</v>
      </c>
      <c r="D103" s="117">
        <v>0</v>
      </c>
      <c r="E103" s="117">
        <v>0</v>
      </c>
      <c r="F103" s="117">
        <v>0</v>
      </c>
      <c r="G103" s="117">
        <v>0</v>
      </c>
      <c r="H103" s="117">
        <v>0</v>
      </c>
      <c r="I103" s="117">
        <v>0</v>
      </c>
      <c r="J103" s="117">
        <v>0</v>
      </c>
      <c r="K103" s="117">
        <v>0</v>
      </c>
      <c r="L103" s="117">
        <v>0</v>
      </c>
      <c r="M103" s="117">
        <v>0</v>
      </c>
      <c r="N103" s="117">
        <v>0</v>
      </c>
      <c r="O103" s="117">
        <v>0</v>
      </c>
      <c r="P103" s="117">
        <v>0</v>
      </c>
      <c r="Q103" s="117">
        <v>0</v>
      </c>
      <c r="R103" s="117">
        <v>0</v>
      </c>
      <c r="S103" s="117">
        <v>0</v>
      </c>
      <c r="T103" s="117">
        <v>0</v>
      </c>
      <c r="U103" s="117">
        <v>0</v>
      </c>
      <c r="V103" s="117">
        <v>0</v>
      </c>
      <c r="W103" s="117">
        <v>0</v>
      </c>
      <c r="X103" s="117">
        <v>0</v>
      </c>
      <c r="Y103" s="117">
        <v>0</v>
      </c>
      <c r="Z103" s="117">
        <v>0</v>
      </c>
      <c r="AA103" s="117">
        <v>0</v>
      </c>
      <c r="AB103" s="117">
        <v>0</v>
      </c>
      <c r="AC103" s="117">
        <v>0</v>
      </c>
      <c r="AD103" s="117">
        <v>0</v>
      </c>
      <c r="AE103" s="117">
        <v>0</v>
      </c>
      <c r="AF103" s="117">
        <v>0</v>
      </c>
      <c r="AG103" s="117">
        <v>0</v>
      </c>
      <c r="AH103" s="117">
        <v>0</v>
      </c>
      <c r="AI103" s="117">
        <v>0</v>
      </c>
      <c r="AJ103" s="117">
        <v>0</v>
      </c>
      <c r="AK103" s="117">
        <v>0</v>
      </c>
      <c r="AL103" s="117">
        <v>0</v>
      </c>
      <c r="AM103" s="117">
        <v>0</v>
      </c>
      <c r="AN103" s="117">
        <v>0</v>
      </c>
      <c r="AO103" s="117">
        <v>0</v>
      </c>
      <c r="AP103" s="117">
        <v>0</v>
      </c>
      <c r="AQ103" s="117">
        <v>0</v>
      </c>
      <c r="AR103" s="117">
        <v>0</v>
      </c>
      <c r="AS103" s="117">
        <v>0</v>
      </c>
      <c r="AT103" s="117">
        <v>0</v>
      </c>
      <c r="AU103" s="117">
        <v>0</v>
      </c>
      <c r="AV103" s="117">
        <v>0</v>
      </c>
      <c r="AW103" s="117">
        <v>0</v>
      </c>
      <c r="AX103" s="117">
        <v>0</v>
      </c>
      <c r="AY103" s="117">
        <v>0</v>
      </c>
      <c r="AZ103" s="117">
        <v>0</v>
      </c>
      <c r="BA103" s="117">
        <v>0</v>
      </c>
      <c r="BB103" s="117">
        <v>0</v>
      </c>
      <c r="BC103" s="117">
        <v>0</v>
      </c>
      <c r="BD103" s="117">
        <v>0</v>
      </c>
      <c r="BE103" s="117">
        <v>0</v>
      </c>
      <c r="BF103" s="117">
        <v>0</v>
      </c>
      <c r="BG103" s="117">
        <v>0</v>
      </c>
      <c r="BH103" s="117">
        <v>0</v>
      </c>
      <c r="BI103" s="117">
        <v>0</v>
      </c>
      <c r="BJ103" s="117">
        <v>0</v>
      </c>
      <c r="BK103" s="117">
        <v>0</v>
      </c>
      <c r="BL103" s="117">
        <v>0</v>
      </c>
      <c r="BM103" s="117">
        <v>0</v>
      </c>
      <c r="BN103" s="117">
        <v>0</v>
      </c>
      <c r="BO103" s="117">
        <v>0</v>
      </c>
      <c r="BP103" s="117">
        <v>0</v>
      </c>
      <c r="BQ103" s="117">
        <v>0</v>
      </c>
      <c r="BR103" s="117">
        <v>0</v>
      </c>
      <c r="BS103" s="117">
        <v>0</v>
      </c>
      <c r="BT103" s="117">
        <v>0</v>
      </c>
      <c r="BU103" s="117">
        <v>0</v>
      </c>
      <c r="BV103" s="117">
        <v>0</v>
      </c>
      <c r="BW103" s="117">
        <v>0</v>
      </c>
      <c r="BX103" s="117">
        <v>0</v>
      </c>
      <c r="BY103" s="117">
        <v>0</v>
      </c>
      <c r="BZ103" s="117">
        <v>0</v>
      </c>
      <c r="CA103" s="117">
        <v>0</v>
      </c>
      <c r="CB103" s="117">
        <v>0</v>
      </c>
      <c r="CC103" s="117">
        <v>0</v>
      </c>
      <c r="CD103" s="117">
        <v>0</v>
      </c>
      <c r="CE103" s="117">
        <v>0</v>
      </c>
      <c r="CF103" s="117">
        <v>0</v>
      </c>
      <c r="CG103" s="117">
        <v>0</v>
      </c>
      <c r="CH103" s="117">
        <v>0</v>
      </c>
      <c r="CI103" s="117">
        <v>0</v>
      </c>
      <c r="CJ103" s="117">
        <v>0</v>
      </c>
      <c r="CK103" s="117">
        <v>0</v>
      </c>
      <c r="CL103" s="117">
        <v>0</v>
      </c>
      <c r="CM103" s="117">
        <v>0</v>
      </c>
      <c r="CN103" s="117">
        <v>0</v>
      </c>
      <c r="CO103" s="117">
        <v>0</v>
      </c>
      <c r="CP103" s="117">
        <v>0</v>
      </c>
      <c r="CQ103" s="117">
        <v>0</v>
      </c>
      <c r="CR103" s="117">
        <v>0</v>
      </c>
      <c r="CS103" s="117">
        <v>0</v>
      </c>
      <c r="CT103" s="117">
        <v>0</v>
      </c>
      <c r="CU103" s="117">
        <v>0</v>
      </c>
      <c r="CV103" s="117">
        <v>0</v>
      </c>
      <c r="CW103" s="117">
        <v>0</v>
      </c>
      <c r="CX103" s="117">
        <v>0</v>
      </c>
      <c r="CY103" s="52">
        <v>-1</v>
      </c>
      <c r="CZ103" s="117">
        <v>0</v>
      </c>
      <c r="DA103" s="117">
        <v>0</v>
      </c>
    </row>
    <row r="104" spans="1:105" ht="20" customHeight="1">
      <c r="A104" s="121" t="s">
        <v>827</v>
      </c>
      <c r="B104" s="117">
        <v>0</v>
      </c>
      <c r="C104" s="117">
        <v>0</v>
      </c>
      <c r="D104" s="117">
        <v>0</v>
      </c>
      <c r="E104" s="117">
        <v>0</v>
      </c>
      <c r="F104" s="117">
        <v>0</v>
      </c>
      <c r="G104" s="117">
        <v>0</v>
      </c>
      <c r="H104" s="117">
        <v>0</v>
      </c>
      <c r="I104" s="117">
        <v>0</v>
      </c>
      <c r="J104" s="117">
        <v>0</v>
      </c>
      <c r="K104" s="117">
        <v>0</v>
      </c>
      <c r="L104" s="117">
        <v>0</v>
      </c>
      <c r="M104" s="117">
        <v>0</v>
      </c>
      <c r="N104" s="117">
        <v>0</v>
      </c>
      <c r="O104" s="117">
        <v>0</v>
      </c>
      <c r="P104" s="117">
        <v>0</v>
      </c>
      <c r="Q104" s="117">
        <v>0</v>
      </c>
      <c r="R104" s="117">
        <v>0</v>
      </c>
      <c r="S104" s="117">
        <v>0</v>
      </c>
      <c r="T104" s="117">
        <v>0</v>
      </c>
      <c r="U104" s="117">
        <v>0</v>
      </c>
      <c r="V104" s="117">
        <v>0</v>
      </c>
      <c r="W104" s="117">
        <v>0</v>
      </c>
      <c r="X104" s="117">
        <v>0</v>
      </c>
      <c r="Y104" s="117">
        <v>0</v>
      </c>
      <c r="Z104" s="117">
        <v>0</v>
      </c>
      <c r="AA104" s="117">
        <v>0</v>
      </c>
      <c r="AB104" s="117">
        <v>0</v>
      </c>
      <c r="AC104" s="117">
        <v>0</v>
      </c>
      <c r="AD104" s="117">
        <v>0</v>
      </c>
      <c r="AE104" s="117">
        <v>0</v>
      </c>
      <c r="AF104" s="117">
        <v>0</v>
      </c>
      <c r="AG104" s="117">
        <v>0</v>
      </c>
      <c r="AH104" s="117">
        <v>0</v>
      </c>
      <c r="AI104" s="117">
        <v>0</v>
      </c>
      <c r="AJ104" s="117">
        <v>0</v>
      </c>
      <c r="AK104" s="117">
        <v>0</v>
      </c>
      <c r="AL104" s="117">
        <v>0</v>
      </c>
      <c r="AM104" s="117">
        <v>0</v>
      </c>
      <c r="AN104" s="117">
        <v>0</v>
      </c>
      <c r="AO104" s="117">
        <v>0</v>
      </c>
      <c r="AP104" s="117">
        <v>0</v>
      </c>
      <c r="AQ104" s="117">
        <v>0</v>
      </c>
      <c r="AR104" s="117">
        <v>0</v>
      </c>
      <c r="AS104" s="117">
        <v>0</v>
      </c>
      <c r="AT104" s="117">
        <v>0</v>
      </c>
      <c r="AU104" s="117">
        <v>0</v>
      </c>
      <c r="AV104" s="117">
        <v>0</v>
      </c>
      <c r="AW104" s="117">
        <v>0</v>
      </c>
      <c r="AX104" s="117">
        <v>0</v>
      </c>
      <c r="AY104" s="117">
        <v>0</v>
      </c>
      <c r="AZ104" s="117">
        <v>0</v>
      </c>
      <c r="BA104" s="117">
        <v>0</v>
      </c>
      <c r="BB104" s="117">
        <v>0</v>
      </c>
      <c r="BC104" s="117">
        <v>0</v>
      </c>
      <c r="BD104" s="117">
        <v>0</v>
      </c>
      <c r="BE104" s="117">
        <v>0</v>
      </c>
      <c r="BF104" s="117">
        <v>0</v>
      </c>
      <c r="BG104" s="117">
        <v>0</v>
      </c>
      <c r="BH104" s="117">
        <v>0</v>
      </c>
      <c r="BI104" s="117">
        <v>0</v>
      </c>
      <c r="BJ104" s="117">
        <v>0</v>
      </c>
      <c r="BK104" s="117">
        <v>0</v>
      </c>
      <c r="BL104" s="117">
        <v>0</v>
      </c>
      <c r="BM104" s="117">
        <v>0</v>
      </c>
      <c r="BN104" s="117">
        <v>0</v>
      </c>
      <c r="BO104" s="117">
        <v>0</v>
      </c>
      <c r="BP104" s="117">
        <v>0</v>
      </c>
      <c r="BQ104" s="117">
        <v>0</v>
      </c>
      <c r="BR104" s="117">
        <v>0</v>
      </c>
      <c r="BS104" s="117">
        <v>0</v>
      </c>
      <c r="BT104" s="117">
        <v>0</v>
      </c>
      <c r="BU104" s="117">
        <v>0</v>
      </c>
      <c r="BV104" s="117">
        <v>0</v>
      </c>
      <c r="BW104" s="117">
        <v>0</v>
      </c>
      <c r="BX104" s="117">
        <v>0</v>
      </c>
      <c r="BY104" s="117">
        <v>0</v>
      </c>
      <c r="BZ104" s="117">
        <v>0</v>
      </c>
      <c r="CA104" s="117">
        <v>0</v>
      </c>
      <c r="CB104" s="117">
        <v>0</v>
      </c>
      <c r="CC104" s="117">
        <v>0</v>
      </c>
      <c r="CD104" s="117">
        <v>0</v>
      </c>
      <c r="CE104" s="117">
        <v>0</v>
      </c>
      <c r="CF104" s="117">
        <v>0</v>
      </c>
      <c r="CG104" s="117">
        <v>0</v>
      </c>
      <c r="CH104" s="117">
        <v>0</v>
      </c>
      <c r="CI104" s="117">
        <v>0</v>
      </c>
      <c r="CJ104" s="117">
        <v>0</v>
      </c>
      <c r="CK104" s="117">
        <v>0</v>
      </c>
      <c r="CL104" s="117">
        <v>0</v>
      </c>
      <c r="CM104" s="117">
        <v>0</v>
      </c>
      <c r="CN104" s="117">
        <v>0</v>
      </c>
      <c r="CO104" s="117">
        <v>0</v>
      </c>
      <c r="CP104" s="117">
        <v>0</v>
      </c>
      <c r="CQ104" s="117">
        <v>0</v>
      </c>
      <c r="CR104" s="117">
        <v>0</v>
      </c>
      <c r="CS104" s="117">
        <v>0</v>
      </c>
      <c r="CT104" s="117">
        <v>0</v>
      </c>
      <c r="CU104" s="117">
        <v>0</v>
      </c>
      <c r="CV104" s="117">
        <v>0</v>
      </c>
      <c r="CW104" s="117">
        <v>0</v>
      </c>
      <c r="CX104" s="117">
        <v>0</v>
      </c>
      <c r="CY104" s="117">
        <v>0</v>
      </c>
      <c r="CZ104" s="52">
        <v>-1</v>
      </c>
      <c r="DA104" s="117">
        <v>0</v>
      </c>
    </row>
    <row r="105" spans="1:105" ht="20" customHeight="1">
      <c r="A105" s="121" t="s">
        <v>745</v>
      </c>
      <c r="B105" s="117">
        <v>0</v>
      </c>
      <c r="C105" s="117">
        <v>0</v>
      </c>
      <c r="D105" s="117">
        <v>0</v>
      </c>
      <c r="E105" s="117">
        <v>0</v>
      </c>
      <c r="F105" s="117">
        <v>0</v>
      </c>
      <c r="G105" s="117">
        <v>0</v>
      </c>
      <c r="H105" s="117">
        <v>0</v>
      </c>
      <c r="I105" s="117">
        <v>0</v>
      </c>
      <c r="J105" s="117">
        <v>0</v>
      </c>
      <c r="K105" s="117">
        <v>0</v>
      </c>
      <c r="L105" s="117">
        <v>0</v>
      </c>
      <c r="M105" s="117">
        <v>0</v>
      </c>
      <c r="N105" s="117">
        <v>0</v>
      </c>
      <c r="O105" s="117">
        <v>0</v>
      </c>
      <c r="P105" s="117">
        <v>0</v>
      </c>
      <c r="Q105" s="117">
        <v>0</v>
      </c>
      <c r="R105" s="117">
        <v>0</v>
      </c>
      <c r="S105" s="117">
        <v>0</v>
      </c>
      <c r="T105" s="117">
        <v>0</v>
      </c>
      <c r="U105" s="117">
        <v>0</v>
      </c>
      <c r="V105" s="117">
        <v>0</v>
      </c>
      <c r="W105" s="117">
        <v>0</v>
      </c>
      <c r="X105" s="117">
        <v>0</v>
      </c>
      <c r="Y105" s="117">
        <v>0</v>
      </c>
      <c r="Z105" s="117">
        <v>0</v>
      </c>
      <c r="AA105" s="117">
        <v>0</v>
      </c>
      <c r="AB105" s="117">
        <v>0</v>
      </c>
      <c r="AC105" s="117">
        <v>0</v>
      </c>
      <c r="AD105" s="117">
        <v>0</v>
      </c>
      <c r="AE105" s="117">
        <v>0</v>
      </c>
      <c r="AF105" s="117">
        <v>0</v>
      </c>
      <c r="AG105" s="117">
        <v>0</v>
      </c>
      <c r="AH105" s="117">
        <v>0</v>
      </c>
      <c r="AI105" s="117">
        <v>0</v>
      </c>
      <c r="AJ105" s="117">
        <v>0</v>
      </c>
      <c r="AK105" s="117">
        <v>0</v>
      </c>
      <c r="AL105" s="117">
        <v>0</v>
      </c>
      <c r="AM105" s="117">
        <v>0</v>
      </c>
      <c r="AN105" s="117">
        <v>0</v>
      </c>
      <c r="AO105" s="117">
        <v>0</v>
      </c>
      <c r="AP105" s="117">
        <v>0</v>
      </c>
      <c r="AQ105" s="117">
        <v>0</v>
      </c>
      <c r="AR105" s="117">
        <v>0</v>
      </c>
      <c r="AS105" s="117">
        <v>0</v>
      </c>
      <c r="AT105" s="117">
        <v>0</v>
      </c>
      <c r="AU105" s="117">
        <v>0</v>
      </c>
      <c r="AV105" s="117">
        <v>0</v>
      </c>
      <c r="AW105" s="117">
        <v>0</v>
      </c>
      <c r="AX105" s="117">
        <v>0</v>
      </c>
      <c r="AY105" s="117">
        <v>0</v>
      </c>
      <c r="AZ105" s="117">
        <v>0</v>
      </c>
      <c r="BA105" s="117">
        <v>0</v>
      </c>
      <c r="BB105" s="117">
        <v>0</v>
      </c>
      <c r="BC105" s="117">
        <v>0</v>
      </c>
      <c r="BD105" s="117">
        <v>0</v>
      </c>
      <c r="BE105" s="117">
        <v>0</v>
      </c>
      <c r="BF105" s="117">
        <v>0</v>
      </c>
      <c r="BG105" s="117">
        <v>0</v>
      </c>
      <c r="BH105" s="117">
        <v>0</v>
      </c>
      <c r="BI105" s="117">
        <v>0</v>
      </c>
      <c r="BJ105" s="117">
        <v>0</v>
      </c>
      <c r="BK105" s="117">
        <v>0</v>
      </c>
      <c r="BL105" s="117">
        <v>0</v>
      </c>
      <c r="BM105" s="117">
        <v>0</v>
      </c>
      <c r="BN105" s="117">
        <v>0</v>
      </c>
      <c r="BO105" s="117">
        <v>0</v>
      </c>
      <c r="BP105" s="117">
        <v>0</v>
      </c>
      <c r="BQ105" s="117">
        <v>0</v>
      </c>
      <c r="BR105" s="117">
        <v>0</v>
      </c>
      <c r="BS105" s="117">
        <v>0</v>
      </c>
      <c r="BT105" s="117">
        <v>0</v>
      </c>
      <c r="BU105" s="117">
        <v>0</v>
      </c>
      <c r="BV105" s="117">
        <v>0</v>
      </c>
      <c r="BW105" s="117">
        <v>0</v>
      </c>
      <c r="BX105" s="117">
        <v>0</v>
      </c>
      <c r="BY105" s="117">
        <v>0</v>
      </c>
      <c r="BZ105" s="117">
        <v>0</v>
      </c>
      <c r="CA105" s="117">
        <v>0</v>
      </c>
      <c r="CB105" s="117">
        <v>0</v>
      </c>
      <c r="CC105" s="117">
        <v>0</v>
      </c>
      <c r="CD105" s="117">
        <v>0</v>
      </c>
      <c r="CE105" s="117">
        <v>0</v>
      </c>
      <c r="CF105" s="117">
        <v>0</v>
      </c>
      <c r="CG105" s="117">
        <v>0</v>
      </c>
      <c r="CH105" s="117">
        <v>0</v>
      </c>
      <c r="CI105" s="117">
        <v>0</v>
      </c>
      <c r="CJ105" s="117">
        <v>0</v>
      </c>
      <c r="CK105" s="117">
        <v>0</v>
      </c>
      <c r="CL105" s="117">
        <v>0</v>
      </c>
      <c r="CM105" s="117">
        <v>0</v>
      </c>
      <c r="CN105" s="117">
        <v>0</v>
      </c>
      <c r="CO105" s="117">
        <v>0</v>
      </c>
      <c r="CP105" s="117">
        <v>0</v>
      </c>
      <c r="CQ105" s="117">
        <v>0</v>
      </c>
      <c r="CR105" s="117">
        <v>0</v>
      </c>
      <c r="CS105" s="117">
        <v>0</v>
      </c>
      <c r="CT105" s="117">
        <v>0</v>
      </c>
      <c r="CU105" s="117">
        <v>0</v>
      </c>
      <c r="CV105" s="117">
        <v>0</v>
      </c>
      <c r="CW105" s="117">
        <v>0</v>
      </c>
      <c r="CX105" s="117">
        <v>0</v>
      </c>
      <c r="CY105" s="117">
        <v>0</v>
      </c>
      <c r="CZ105" s="117">
        <v>0</v>
      </c>
      <c r="DA105" s="52">
        <v>-1</v>
      </c>
    </row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I83"/>
  <sheetViews>
    <sheetView zoomScale="50" zoomScaleNormal="5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W30" sqref="W30"/>
    </sheetView>
  </sheetViews>
  <sheetFormatPr baseColWidth="10" defaultColWidth="10.83203125" defaultRowHeight="15.5"/>
  <cols>
    <col min="1" max="1" width="5.83203125" style="24" customWidth="1"/>
    <col min="2" max="79" width="5.83203125" style="25" customWidth="1"/>
    <col min="80" max="80" width="6.5" style="25" customWidth="1"/>
    <col min="81" max="81" width="6.5" style="27" customWidth="1"/>
    <col min="82" max="83" width="6.5" style="25" customWidth="1"/>
    <col min="84" max="16384" width="10.83203125" style="25"/>
  </cols>
  <sheetData>
    <row r="1" spans="1:85" s="24" customFormat="1" ht="15" customHeight="1" thickBot="1">
      <c r="A1" s="31"/>
      <c r="B1" s="32">
        <v>120</v>
      </c>
      <c r="C1" s="32">
        <v>122</v>
      </c>
      <c r="D1" s="32">
        <v>126</v>
      </c>
      <c r="E1" s="32">
        <v>134</v>
      </c>
      <c r="F1" s="32">
        <v>136</v>
      </c>
      <c r="G1" s="32">
        <v>138</v>
      </c>
      <c r="H1" s="32">
        <v>140</v>
      </c>
      <c r="I1" s="32">
        <v>142</v>
      </c>
      <c r="J1" s="32">
        <v>144</v>
      </c>
      <c r="K1" s="32">
        <v>146</v>
      </c>
      <c r="L1" s="32">
        <v>148</v>
      </c>
      <c r="M1" s="32">
        <v>150</v>
      </c>
      <c r="N1" s="32">
        <v>152</v>
      </c>
      <c r="O1" s="32">
        <v>154</v>
      </c>
      <c r="P1" s="32">
        <v>156</v>
      </c>
      <c r="Q1" s="32">
        <v>158</v>
      </c>
      <c r="R1" s="32">
        <v>160</v>
      </c>
      <c r="S1" s="32">
        <v>162</v>
      </c>
      <c r="T1" s="32">
        <v>164</v>
      </c>
      <c r="U1" s="32">
        <v>166</v>
      </c>
      <c r="V1" s="32">
        <v>168</v>
      </c>
      <c r="W1" s="32">
        <v>170</v>
      </c>
      <c r="X1" s="32">
        <v>172</v>
      </c>
      <c r="Y1" s="32">
        <v>174</v>
      </c>
      <c r="Z1" s="32">
        <v>204</v>
      </c>
      <c r="AA1" s="32" t="s">
        <v>705</v>
      </c>
      <c r="AB1" s="32" t="s">
        <v>706</v>
      </c>
      <c r="AC1" s="32">
        <v>208</v>
      </c>
      <c r="AD1" s="32" t="s">
        <v>707</v>
      </c>
      <c r="AE1" s="32" t="s">
        <v>708</v>
      </c>
      <c r="AF1" s="32">
        <v>214</v>
      </c>
      <c r="AG1" s="32">
        <v>228</v>
      </c>
      <c r="AH1" s="32" t="s">
        <v>714</v>
      </c>
      <c r="AI1" s="32" t="s">
        <v>715</v>
      </c>
      <c r="AJ1" s="32">
        <v>232</v>
      </c>
      <c r="AK1" s="32" t="s">
        <v>718</v>
      </c>
      <c r="AL1" s="32" t="s">
        <v>719</v>
      </c>
      <c r="AM1" s="32">
        <v>236</v>
      </c>
      <c r="AN1" s="32">
        <v>238</v>
      </c>
      <c r="AO1" s="33">
        <v>240</v>
      </c>
      <c r="AP1" s="32">
        <v>143</v>
      </c>
      <c r="AQ1" s="32" t="s">
        <v>691</v>
      </c>
      <c r="AR1" s="32" t="s">
        <v>692</v>
      </c>
      <c r="AS1" s="32">
        <v>147</v>
      </c>
      <c r="AT1" s="32" t="s">
        <v>693</v>
      </c>
      <c r="AU1" s="32" t="s">
        <v>694</v>
      </c>
      <c r="AV1" s="32">
        <v>151</v>
      </c>
      <c r="AW1" s="32" t="s">
        <v>695</v>
      </c>
      <c r="AX1" s="32" t="s">
        <v>696</v>
      </c>
      <c r="AY1" s="32">
        <v>155</v>
      </c>
      <c r="AZ1" s="32" t="s">
        <v>697</v>
      </c>
      <c r="BA1" s="32" t="s">
        <v>698</v>
      </c>
      <c r="BB1" s="32">
        <v>159</v>
      </c>
      <c r="BC1" s="32">
        <v>161</v>
      </c>
      <c r="BD1" s="32">
        <v>163</v>
      </c>
      <c r="BE1" s="32" t="s">
        <v>699</v>
      </c>
      <c r="BF1" s="32" t="s">
        <v>700</v>
      </c>
      <c r="BG1" s="32">
        <v>167</v>
      </c>
      <c r="BH1" s="32" t="s">
        <v>701</v>
      </c>
      <c r="BI1" s="32" t="s">
        <v>702</v>
      </c>
      <c r="BJ1" s="32">
        <v>171</v>
      </c>
      <c r="BK1" s="32" t="s">
        <v>703</v>
      </c>
      <c r="BL1" s="32" t="s">
        <v>704</v>
      </c>
      <c r="BM1" s="32">
        <v>207</v>
      </c>
      <c r="BN1" s="32">
        <v>209</v>
      </c>
      <c r="BO1" s="32" t="s">
        <v>709</v>
      </c>
      <c r="BP1" s="32" t="s">
        <v>710</v>
      </c>
      <c r="BQ1" s="32">
        <v>215</v>
      </c>
      <c r="BR1" s="32" t="s">
        <v>711</v>
      </c>
      <c r="BS1" s="32" t="s">
        <v>712</v>
      </c>
      <c r="BT1" s="32">
        <v>227</v>
      </c>
      <c r="BU1" s="32" t="s">
        <v>713</v>
      </c>
      <c r="BV1" s="32" t="s">
        <v>690</v>
      </c>
      <c r="BW1" s="32">
        <v>231</v>
      </c>
      <c r="BX1" s="32" t="s">
        <v>716</v>
      </c>
      <c r="BY1" s="55" t="s">
        <v>717</v>
      </c>
      <c r="BZ1" s="55">
        <v>237</v>
      </c>
      <c r="CA1" s="55" t="s">
        <v>745</v>
      </c>
      <c r="CB1" s="24" t="s">
        <v>721</v>
      </c>
      <c r="CC1" s="26" t="s">
        <v>720</v>
      </c>
      <c r="CD1" s="24" t="s">
        <v>722</v>
      </c>
      <c r="CE1" s="24" t="s">
        <v>727</v>
      </c>
    </row>
    <row r="2" spans="1:85" ht="15" customHeight="1">
      <c r="A2" s="34">
        <v>120</v>
      </c>
      <c r="B2" s="51">
        <v>0</v>
      </c>
      <c r="C2" s="51">
        <f>CB2-$CB$3+$C$80</f>
        <v>157</v>
      </c>
      <c r="D2" s="51">
        <f>CB2-$CB$4+$D$80</f>
        <v>208</v>
      </c>
      <c r="E2" s="51">
        <f>CB2-$CB$5+$E$80</f>
        <v>257</v>
      </c>
      <c r="F2" s="51">
        <f>CB2-$CB$6+$F$80</f>
        <v>307</v>
      </c>
      <c r="G2" s="51">
        <f>CB2-$CB$7+$G$80</f>
        <v>357</v>
      </c>
      <c r="H2" s="51">
        <f>CB2-$CB$8+$H$80</f>
        <v>420</v>
      </c>
      <c r="I2" s="51">
        <f>CB2-$CB$9+$I$80</f>
        <v>463</v>
      </c>
      <c r="J2" s="51">
        <f>CB2-$CB$10+$J$80</f>
        <v>506</v>
      </c>
      <c r="K2" s="51">
        <f>CB2-$CB$11+$K$80</f>
        <v>549</v>
      </c>
      <c r="L2" s="51">
        <f>CB2-$CB$12+$L$80</f>
        <v>592</v>
      </c>
      <c r="M2" s="51">
        <f>CB2-$CB$13+$M$80</f>
        <v>635</v>
      </c>
      <c r="N2" s="51">
        <f>CB2-$CB$14+$N$80</f>
        <v>678</v>
      </c>
      <c r="O2" s="51">
        <f>CB2-$CB$15+$O$80</f>
        <v>721</v>
      </c>
      <c r="P2" s="51">
        <f>CB2-$CB$16+$P$80</f>
        <v>764</v>
      </c>
      <c r="Q2" s="51">
        <f>CB2-$CB$17+$Q$80</f>
        <v>807</v>
      </c>
      <c r="R2" s="51">
        <f>CB2-$CB$18+$R$80</f>
        <v>850</v>
      </c>
      <c r="S2" s="51">
        <f>CB2-$CB$19+$S$80</f>
        <v>914</v>
      </c>
      <c r="T2" s="51">
        <f>CB2-$CB$20+$T$80</f>
        <v>957</v>
      </c>
      <c r="U2" s="51">
        <f>CB2-$CB$21+$U$80</f>
        <v>999</v>
      </c>
      <c r="V2" s="51">
        <f>CB2-$CB$22+$V$80</f>
        <v>1043</v>
      </c>
      <c r="W2" s="51">
        <f>CB2-$CB$23+$W$80</f>
        <v>1086</v>
      </c>
      <c r="X2" s="51">
        <f>CB2-$CB$24+$X$80</f>
        <v>1130</v>
      </c>
      <c r="Y2" s="51">
        <f>CB2-$CB$25+$Y$80</f>
        <v>1257</v>
      </c>
      <c r="Z2" s="51">
        <f t="shared" ref="Z2:Z23" si="0">BJ2-$CB$62+$CG$4+$CD$26</f>
        <v>2512</v>
      </c>
      <c r="AA2" s="51">
        <f t="shared" ref="AA2:AA23" si="1">BJ2-$CB$62+$CG$4+$CD$27</f>
        <v>2456</v>
      </c>
      <c r="AB2" s="51">
        <f t="shared" ref="AB2:AB23" si="2">BJ2-$CB$62+$CG$4+$CD$28</f>
        <v>2462</v>
      </c>
      <c r="AC2" s="51">
        <f t="shared" ref="AC2:AC23" si="3">BJ2-$CB$62+$CG$4+$CD$29</f>
        <v>2424</v>
      </c>
      <c r="AD2" s="51">
        <f t="shared" ref="AD2:AD23" si="4">BJ2-$CB$62+$CG$4+$CD$30</f>
        <v>2384</v>
      </c>
      <c r="AE2" s="51">
        <f t="shared" ref="AE2:AE23" si="5">BJ2-$CB$62+$CG$4+$CD$31</f>
        <v>2380</v>
      </c>
      <c r="AF2" s="51">
        <f t="shared" ref="AF2:AF23" si="6">BJ2-$CB$62+$CG$4+$CD$32</f>
        <v>2313</v>
      </c>
      <c r="AG2" s="51">
        <f t="shared" ref="AG2:AG23" si="7">BJ2-$CB$62+$CG$4+$CD$33</f>
        <v>2242</v>
      </c>
      <c r="AH2" s="51">
        <f t="shared" ref="AH2:AH23" si="8">BJ2-$CB$62+$CG$4+$CD$34</f>
        <v>2170</v>
      </c>
      <c r="AI2" s="51">
        <f t="shared" ref="AI2:AI23" si="9">BJ2-$CB$62+$CG$4+$CD$35</f>
        <v>2176</v>
      </c>
      <c r="AJ2" s="51">
        <f t="shared" ref="AJ2:AJ23" si="10">BJ2-$CB$62+$CG$4+$CD$36</f>
        <v>2139</v>
      </c>
      <c r="AK2" s="51">
        <f t="shared" ref="AK2:AK23" si="11">BJ2-$CB$62+$CG$4+$CD$37</f>
        <v>2088</v>
      </c>
      <c r="AL2" s="51">
        <f t="shared" ref="AL2:AL23" si="12">BJ2-$CB$62+$CG$4+$CD$38</f>
        <v>2094</v>
      </c>
      <c r="AM2" s="51">
        <f t="shared" ref="AM2:AM23" si="13">BJ2-$CB$62+$CG$4+$CD$39</f>
        <v>2056</v>
      </c>
      <c r="AN2" s="51">
        <f t="shared" ref="AN2:AN23" si="14">BJ2-$CB$62+$CG$4+$CD$40</f>
        <v>2007</v>
      </c>
      <c r="AO2" s="51">
        <f t="shared" ref="AO2:AO23" si="15">BJ2-$CB$62+$CG$4+$CD$41</f>
        <v>1898</v>
      </c>
      <c r="AP2" s="51">
        <f>BJ2-$CB$62+$CB$42</f>
        <v>2471</v>
      </c>
      <c r="AQ2" s="63">
        <f>BJ2-$CB$62+$CB$43</f>
        <v>2454</v>
      </c>
      <c r="AR2" s="63">
        <f>BJ2-$CB$62+$CB$44</f>
        <v>2437</v>
      </c>
      <c r="AS2" s="63">
        <f>BJ2-$CB$62+$CB$45</f>
        <v>2394</v>
      </c>
      <c r="AT2" s="63">
        <f>BJ2-$CB$62+$CB$46</f>
        <v>2365</v>
      </c>
      <c r="AU2" s="63">
        <f>BJ2-$CB$62+$CB$47</f>
        <v>2351</v>
      </c>
      <c r="AV2" s="63">
        <f>BJ2-$CB$62+$CB$48</f>
        <v>2307</v>
      </c>
      <c r="AW2" s="63">
        <f>BJ2-$CB$62+$CB$49</f>
        <v>2279</v>
      </c>
      <c r="AX2" s="63">
        <f>BJ2-$CB$62+$CB$50</f>
        <v>2264</v>
      </c>
      <c r="AY2" s="63">
        <f>BJ2-$CB$62+$CB$51</f>
        <v>2221</v>
      </c>
      <c r="AZ2" s="63">
        <f>BJ2-$CB$62+$CB$52</f>
        <v>2192</v>
      </c>
      <c r="BA2" s="63">
        <f>BJ2-$CB$62+$CB$53</f>
        <v>2178</v>
      </c>
      <c r="BB2" s="63">
        <f>BJ2-$CB$62+$CB$54</f>
        <v>2129</v>
      </c>
      <c r="BC2" s="63">
        <f>BJ2-$CB$62+$CB$55</f>
        <v>2073</v>
      </c>
      <c r="BD2" s="63">
        <f>BJ2-$CB$62+$CB$56</f>
        <v>2029</v>
      </c>
      <c r="BE2" s="63">
        <f>BJ2-$CB$62+$CB$57</f>
        <v>2000</v>
      </c>
      <c r="BF2" s="63">
        <f>BJ2-$CB$62+$CB$58</f>
        <v>1986</v>
      </c>
      <c r="BG2" s="63">
        <f>BJ2-$CB$62+$CB$59</f>
        <v>1943</v>
      </c>
      <c r="BH2" s="63">
        <f t="shared" ref="BH2:BH25" si="16">BJ2-$CB$62+$CB$60</f>
        <v>1905</v>
      </c>
      <c r="BI2" s="63">
        <f t="shared" ref="BI2:BI25" si="17">BJ2-$CB$62+$CB$61</f>
        <v>1895</v>
      </c>
      <c r="BJ2" s="63">
        <v>1814</v>
      </c>
      <c r="BK2" s="63">
        <f>CB2+$CG$5+$CG$7+$CE$63</f>
        <v>2719</v>
      </c>
      <c r="BL2" s="63">
        <f>CB2+$CG$5+$CG$7+$CE$64</f>
        <v>2698</v>
      </c>
      <c r="BM2" s="63">
        <f>CB2+$CG$5+$CG$7+$CE$65</f>
        <v>2660</v>
      </c>
      <c r="BN2" s="63">
        <f>CB2+$CG$5+$CG$7+$CE$66</f>
        <v>2619</v>
      </c>
      <c r="BO2" s="63">
        <f>CB2+$CG$5+$CG$7+$CE$67</f>
        <v>2593</v>
      </c>
      <c r="BP2" s="63">
        <f>CB2+$CG$5+$CG$7+$CE$68</f>
        <v>2577</v>
      </c>
      <c r="BQ2" s="63">
        <f>CB2+$CG$5+$CG$7+$CE$69</f>
        <v>2535</v>
      </c>
      <c r="BR2" s="63">
        <f>CB2+$CG$5+$CG$7+$CE$70</f>
        <v>2510</v>
      </c>
      <c r="BS2" s="63">
        <f>CB2+$CG$5+$CG$7+$CE$71</f>
        <v>2493</v>
      </c>
      <c r="BT2" s="63">
        <f>CB2+$CG$5+$CG$7+$CE$72</f>
        <v>2453</v>
      </c>
      <c r="BU2" s="63">
        <f>CB2+$CG$5+$CG$7+$CE$73</f>
        <v>2428</v>
      </c>
      <c r="BV2" s="63">
        <f>CB2+$CG$5+$CG$7+$CE$74</f>
        <v>2411</v>
      </c>
      <c r="BW2" s="63">
        <f>CB2+$CG$5+$CG$7+$CE$75</f>
        <v>2344</v>
      </c>
      <c r="BX2" s="63">
        <f>CB2+$CG$5+$CG$7+$CE$76</f>
        <v>2346</v>
      </c>
      <c r="BY2" s="63">
        <f>CB2+$CG$5+$CG$7+$CE$77</f>
        <v>2330</v>
      </c>
      <c r="BZ2" s="64">
        <f>CB2+$CG$5+$CG$7+$CE$78</f>
        <v>2287</v>
      </c>
      <c r="CA2" s="51">
        <v>0</v>
      </c>
      <c r="CB2" s="25">
        <f t="shared" ref="CB2:CB25" si="18">BJ2-$CB$62</f>
        <v>1626</v>
      </c>
      <c r="CC2" s="27">
        <f>A2</f>
        <v>120</v>
      </c>
    </row>
    <row r="3" spans="1:85" ht="15" customHeight="1">
      <c r="A3" s="34">
        <v>122</v>
      </c>
      <c r="B3" s="51">
        <v>157</v>
      </c>
      <c r="C3" s="51">
        <v>0</v>
      </c>
      <c r="D3" s="51">
        <f t="shared" ref="D3" si="19">CB3-$CB$4+$D$80</f>
        <v>151</v>
      </c>
      <c r="E3" s="51">
        <f t="shared" ref="E3:E4" si="20">CB3-$CB$5+$E$80</f>
        <v>200</v>
      </c>
      <c r="F3" s="51">
        <f t="shared" ref="F3:F5" si="21">CB3-$CB$6+$F$80</f>
        <v>250</v>
      </c>
      <c r="G3" s="51">
        <f t="shared" ref="G3:G6" si="22">CB3-$CB$7+$G$80</f>
        <v>300</v>
      </c>
      <c r="H3" s="51">
        <f t="shared" ref="H3:H7" si="23">CB3-$CB$8+$H$80</f>
        <v>363</v>
      </c>
      <c r="I3" s="51">
        <f t="shared" ref="I3:I8" si="24">CB3-$CB$9+$I$80</f>
        <v>406</v>
      </c>
      <c r="J3" s="51">
        <f t="shared" ref="J3:J9" si="25">CB3-$CB$10+$J$80</f>
        <v>449</v>
      </c>
      <c r="K3" s="51">
        <f t="shared" ref="K3:K10" si="26">CB3-$CB$11+$K$80</f>
        <v>492</v>
      </c>
      <c r="L3" s="51">
        <f t="shared" ref="L3:L11" si="27">CB3-$CB$12+$L$80</f>
        <v>535</v>
      </c>
      <c r="M3" s="51">
        <f t="shared" ref="M3:M12" si="28">CB3-$CB$13+$M$80</f>
        <v>578</v>
      </c>
      <c r="N3" s="51">
        <f t="shared" ref="N3:N13" si="29">CB3-$CB$14+$N$80</f>
        <v>621</v>
      </c>
      <c r="O3" s="51">
        <f t="shared" ref="O3:O14" si="30">CB3-$CB$15+$O$80</f>
        <v>664</v>
      </c>
      <c r="P3" s="51">
        <f t="shared" ref="P3:P15" si="31">CB3-$CB$16+$P$80</f>
        <v>707</v>
      </c>
      <c r="Q3" s="51">
        <f t="shared" ref="Q3:Q16" si="32">CB3-$CB$17+$Q$80</f>
        <v>750</v>
      </c>
      <c r="R3" s="51">
        <f t="shared" ref="R3:R17" si="33">CB3-$CB$18+$R$80</f>
        <v>793</v>
      </c>
      <c r="S3" s="51">
        <f t="shared" ref="S3:S18" si="34">CB3-$CB$19+$S$80</f>
        <v>857</v>
      </c>
      <c r="T3" s="51">
        <f t="shared" ref="T3:T19" si="35">CB3-$CB$20+$T$80</f>
        <v>900</v>
      </c>
      <c r="U3" s="51">
        <f t="shared" ref="U3:U20" si="36">CB3-$CB$21+$U$80</f>
        <v>942</v>
      </c>
      <c r="V3" s="51">
        <f t="shared" ref="V3:V21" si="37">CB3-$CB$22+$V$80</f>
        <v>986</v>
      </c>
      <c r="W3" s="51">
        <f t="shared" ref="W3:W22" si="38">CB3-$CB$23+$W$80</f>
        <v>1029</v>
      </c>
      <c r="X3" s="51">
        <f t="shared" ref="X3:X23" si="39">CB3-$CB$24+$X$80</f>
        <v>1073</v>
      </c>
      <c r="Y3" s="51">
        <f t="shared" ref="Y3:Y23" si="40">CB3-$CB$25+$Y$80</f>
        <v>1200</v>
      </c>
      <c r="Z3" s="51">
        <f t="shared" si="0"/>
        <v>2455</v>
      </c>
      <c r="AA3" s="51">
        <f t="shared" si="1"/>
        <v>2399</v>
      </c>
      <c r="AB3" s="51">
        <f t="shared" si="2"/>
        <v>2405</v>
      </c>
      <c r="AC3" s="51">
        <f t="shared" si="3"/>
        <v>2367</v>
      </c>
      <c r="AD3" s="51">
        <f t="shared" si="4"/>
        <v>2327</v>
      </c>
      <c r="AE3" s="51">
        <f t="shared" si="5"/>
        <v>2323</v>
      </c>
      <c r="AF3" s="51">
        <f t="shared" si="6"/>
        <v>2256</v>
      </c>
      <c r="AG3" s="51">
        <f t="shared" si="7"/>
        <v>2185</v>
      </c>
      <c r="AH3" s="51">
        <f t="shared" si="8"/>
        <v>2113</v>
      </c>
      <c r="AI3" s="51">
        <f t="shared" si="9"/>
        <v>2119</v>
      </c>
      <c r="AJ3" s="51">
        <f t="shared" si="10"/>
        <v>2082</v>
      </c>
      <c r="AK3" s="51">
        <f t="shared" si="11"/>
        <v>2031</v>
      </c>
      <c r="AL3" s="51">
        <f t="shared" si="12"/>
        <v>2037</v>
      </c>
      <c r="AM3" s="51">
        <f t="shared" si="13"/>
        <v>1999</v>
      </c>
      <c r="AN3" s="51">
        <f t="shared" si="14"/>
        <v>1950</v>
      </c>
      <c r="AO3" s="51">
        <f t="shared" si="15"/>
        <v>1841</v>
      </c>
      <c r="AP3" s="51">
        <f t="shared" ref="AP3:AP22" si="41">BJ3-$CB$62+$CB$42</f>
        <v>2414</v>
      </c>
      <c r="AQ3" s="51">
        <f t="shared" ref="AQ3:AQ22" si="42">BJ3-$CB$62+$CB$43</f>
        <v>2397</v>
      </c>
      <c r="AR3" s="51">
        <f t="shared" ref="AR3:AR22" si="43">BJ3-$CB$62+$CB$44</f>
        <v>2380</v>
      </c>
      <c r="AS3" s="51">
        <f t="shared" ref="AS3:AS22" si="44">BJ3-$CB$62+$CB$45</f>
        <v>2337</v>
      </c>
      <c r="AT3" s="51">
        <f t="shared" ref="AT3:AT22" si="45">BJ3-$CB$62+$CB$46</f>
        <v>2308</v>
      </c>
      <c r="AU3" s="51">
        <f t="shared" ref="AU3:AU25" si="46">BJ3-$CB$62+$CB$47</f>
        <v>2294</v>
      </c>
      <c r="AV3" s="51">
        <f t="shared" ref="AV3:AV25" si="47">BJ3-$CB$62+$CB$48</f>
        <v>2250</v>
      </c>
      <c r="AW3" s="51">
        <f t="shared" ref="AW3:AW25" si="48">BJ3-$CB$62+$CB$49</f>
        <v>2222</v>
      </c>
      <c r="AX3" s="51">
        <f t="shared" ref="AX3:AX25" si="49">BJ3-$CB$62+$CB$50</f>
        <v>2207</v>
      </c>
      <c r="AY3" s="51">
        <f t="shared" ref="AY3:AY25" si="50">BJ3-$CB$62+$CB$51</f>
        <v>2164</v>
      </c>
      <c r="AZ3" s="51">
        <f t="shared" ref="AZ3:AZ25" si="51">BJ3-$CB$62+$CB$52</f>
        <v>2135</v>
      </c>
      <c r="BA3" s="51">
        <f t="shared" ref="BA3:BA25" si="52">BJ3-$CB$62+$CB$53</f>
        <v>2121</v>
      </c>
      <c r="BB3" s="51">
        <f t="shared" ref="BB3:BB25" si="53">BJ3-$CB$62+$CB$54</f>
        <v>2072</v>
      </c>
      <c r="BC3" s="51">
        <f t="shared" ref="BC3:BC25" si="54">BJ3-$CB$62+$CB$55</f>
        <v>2016</v>
      </c>
      <c r="BD3" s="51">
        <f t="shared" ref="BD3:BD25" si="55">BJ3-$CB$62+$CB$56</f>
        <v>1972</v>
      </c>
      <c r="BE3" s="51">
        <f t="shared" ref="BE3:BE25" si="56">BJ3-$CB$62+$CB$57</f>
        <v>1943</v>
      </c>
      <c r="BF3" s="51">
        <f t="shared" ref="BF3:BF25" si="57">BJ3-$CB$62+$CB$58</f>
        <v>1929</v>
      </c>
      <c r="BG3" s="51">
        <f t="shared" ref="BG3:BG25" si="58">BJ3-$CB$62+$CB$59</f>
        <v>1886</v>
      </c>
      <c r="BH3" s="51">
        <f t="shared" si="16"/>
        <v>1848</v>
      </c>
      <c r="BI3" s="51">
        <f t="shared" si="17"/>
        <v>1838</v>
      </c>
      <c r="BJ3" s="51">
        <v>1757</v>
      </c>
      <c r="BK3" s="51">
        <f t="shared" ref="BK3:BK25" si="59">CB3+$CG$5+$CG$7+$CE$63</f>
        <v>2662</v>
      </c>
      <c r="BL3" s="51">
        <f t="shared" ref="BL3:BL25" si="60">CB3+$CG$5+$CG$7+$CE$64</f>
        <v>2641</v>
      </c>
      <c r="BM3" s="51">
        <f t="shared" ref="BM3:BM25" si="61">CB3+$CG$5+$CG$7+$CE$65</f>
        <v>2603</v>
      </c>
      <c r="BN3" s="51">
        <f t="shared" ref="BN3:BN25" si="62">CB3+$CG$5+$CG$7+$CE$66</f>
        <v>2562</v>
      </c>
      <c r="BO3" s="51">
        <f t="shared" ref="BO3:BO25" si="63">CB3+$CG$5+$CG$7+$CE$67</f>
        <v>2536</v>
      </c>
      <c r="BP3" s="51">
        <f t="shared" ref="BP3:BP25" si="64">CB3+$CG$5+$CG$7+$CE$68</f>
        <v>2520</v>
      </c>
      <c r="BQ3" s="51">
        <f t="shared" ref="BQ3:BQ25" si="65">CB3+$CG$5+$CG$7+$CE$69</f>
        <v>2478</v>
      </c>
      <c r="BR3" s="51">
        <f t="shared" ref="BR3:BR25" si="66">CB3+$CG$5+$CG$7+$CE$70</f>
        <v>2453</v>
      </c>
      <c r="BS3" s="51">
        <f t="shared" ref="BS3:BS25" si="67">CB3+$CG$5+$CG$7+$CE$71</f>
        <v>2436</v>
      </c>
      <c r="BT3" s="51">
        <f t="shared" ref="BT3:BT25" si="68">CB3+$CG$5+$CG$7+$CE$72</f>
        <v>2396</v>
      </c>
      <c r="BU3" s="51">
        <f t="shared" ref="BU3:BU25" si="69">CB3+$CG$5+$CG$7+$CE$73</f>
        <v>2371</v>
      </c>
      <c r="BV3" s="51">
        <f t="shared" ref="BV3:BV25" si="70">CB3+$CG$5+$CG$7+$CE$74</f>
        <v>2354</v>
      </c>
      <c r="BW3" s="51">
        <f t="shared" ref="BW3:BW25" si="71">CB3+$CG$5+$CG$7+$CE$75</f>
        <v>2287</v>
      </c>
      <c r="BX3" s="51">
        <f t="shared" ref="BX3:BX25" si="72">CB3+$CG$5+$CG$7+$CE$76</f>
        <v>2289</v>
      </c>
      <c r="BY3" s="51">
        <f t="shared" ref="BY3:BY25" si="73">CB3+$CG$5+$CG$7+$CE$77</f>
        <v>2273</v>
      </c>
      <c r="BZ3" s="66">
        <f t="shared" ref="BZ3:BZ25" si="74">CB3+$CG$5+$CG$7+$CE$78</f>
        <v>2230</v>
      </c>
      <c r="CA3" s="51">
        <v>0</v>
      </c>
      <c r="CB3" s="25">
        <f t="shared" si="18"/>
        <v>1569</v>
      </c>
      <c r="CC3" s="27">
        <f t="shared" ref="CC3:CC66" si="75">A3</f>
        <v>122</v>
      </c>
    </row>
    <row r="4" spans="1:85" ht="15" customHeight="1">
      <c r="A4" s="34">
        <v>126</v>
      </c>
      <c r="B4" s="51">
        <v>208</v>
      </c>
      <c r="C4" s="51">
        <v>151</v>
      </c>
      <c r="D4" s="51">
        <v>0</v>
      </c>
      <c r="E4" s="51">
        <f t="shared" si="20"/>
        <v>149</v>
      </c>
      <c r="F4" s="51">
        <f t="shared" si="21"/>
        <v>199</v>
      </c>
      <c r="G4" s="51">
        <f t="shared" si="22"/>
        <v>249</v>
      </c>
      <c r="H4" s="51">
        <f t="shared" si="23"/>
        <v>312</v>
      </c>
      <c r="I4" s="51">
        <f t="shared" si="24"/>
        <v>355</v>
      </c>
      <c r="J4" s="51">
        <f t="shared" si="25"/>
        <v>398</v>
      </c>
      <c r="K4" s="51">
        <f t="shared" si="26"/>
        <v>441</v>
      </c>
      <c r="L4" s="51">
        <f t="shared" si="27"/>
        <v>484</v>
      </c>
      <c r="M4" s="51">
        <f t="shared" si="28"/>
        <v>527</v>
      </c>
      <c r="N4" s="51">
        <f t="shared" si="29"/>
        <v>570</v>
      </c>
      <c r="O4" s="51">
        <f t="shared" si="30"/>
        <v>613</v>
      </c>
      <c r="P4" s="51">
        <f t="shared" si="31"/>
        <v>656</v>
      </c>
      <c r="Q4" s="51">
        <f t="shared" si="32"/>
        <v>699</v>
      </c>
      <c r="R4" s="51">
        <f t="shared" si="33"/>
        <v>742</v>
      </c>
      <c r="S4" s="51">
        <f t="shared" si="34"/>
        <v>806</v>
      </c>
      <c r="T4" s="51">
        <f t="shared" si="35"/>
        <v>849</v>
      </c>
      <c r="U4" s="51">
        <f t="shared" si="36"/>
        <v>891</v>
      </c>
      <c r="V4" s="51">
        <f t="shared" si="37"/>
        <v>935</v>
      </c>
      <c r="W4" s="51">
        <f t="shared" si="38"/>
        <v>978</v>
      </c>
      <c r="X4" s="51">
        <f t="shared" si="39"/>
        <v>1022</v>
      </c>
      <c r="Y4" s="51">
        <f t="shared" si="40"/>
        <v>1149</v>
      </c>
      <c r="Z4" s="51">
        <f t="shared" si="0"/>
        <v>2404</v>
      </c>
      <c r="AA4" s="51">
        <f t="shared" si="1"/>
        <v>2348</v>
      </c>
      <c r="AB4" s="51">
        <f t="shared" si="2"/>
        <v>2354</v>
      </c>
      <c r="AC4" s="51">
        <f t="shared" si="3"/>
        <v>2316</v>
      </c>
      <c r="AD4" s="51">
        <f t="shared" si="4"/>
        <v>2276</v>
      </c>
      <c r="AE4" s="51">
        <f t="shared" si="5"/>
        <v>2272</v>
      </c>
      <c r="AF4" s="51">
        <f t="shared" si="6"/>
        <v>2205</v>
      </c>
      <c r="AG4" s="51">
        <f t="shared" si="7"/>
        <v>2134</v>
      </c>
      <c r="AH4" s="51">
        <f t="shared" si="8"/>
        <v>2062</v>
      </c>
      <c r="AI4" s="51">
        <f t="shared" si="9"/>
        <v>2068</v>
      </c>
      <c r="AJ4" s="51">
        <f t="shared" si="10"/>
        <v>2031</v>
      </c>
      <c r="AK4" s="51">
        <f t="shared" si="11"/>
        <v>1980</v>
      </c>
      <c r="AL4" s="51">
        <f t="shared" si="12"/>
        <v>1986</v>
      </c>
      <c r="AM4" s="51">
        <f t="shared" si="13"/>
        <v>1948</v>
      </c>
      <c r="AN4" s="51">
        <f t="shared" si="14"/>
        <v>1899</v>
      </c>
      <c r="AO4" s="51">
        <f t="shared" si="15"/>
        <v>1790</v>
      </c>
      <c r="AP4" s="51">
        <f t="shared" si="41"/>
        <v>2363</v>
      </c>
      <c r="AQ4" s="51">
        <f t="shared" si="42"/>
        <v>2346</v>
      </c>
      <c r="AR4" s="51">
        <f t="shared" si="43"/>
        <v>2329</v>
      </c>
      <c r="AS4" s="51">
        <f t="shared" si="44"/>
        <v>2286</v>
      </c>
      <c r="AT4" s="51">
        <f t="shared" si="45"/>
        <v>2257</v>
      </c>
      <c r="AU4" s="51">
        <f t="shared" si="46"/>
        <v>2243</v>
      </c>
      <c r="AV4" s="51">
        <f t="shared" si="47"/>
        <v>2199</v>
      </c>
      <c r="AW4" s="51">
        <f t="shared" si="48"/>
        <v>2171</v>
      </c>
      <c r="AX4" s="51">
        <f t="shared" si="49"/>
        <v>2156</v>
      </c>
      <c r="AY4" s="51">
        <f t="shared" si="50"/>
        <v>2113</v>
      </c>
      <c r="AZ4" s="51">
        <f t="shared" si="51"/>
        <v>2084</v>
      </c>
      <c r="BA4" s="51">
        <f t="shared" si="52"/>
        <v>2070</v>
      </c>
      <c r="BB4" s="51">
        <f t="shared" si="53"/>
        <v>2021</v>
      </c>
      <c r="BC4" s="51">
        <f t="shared" si="54"/>
        <v>1965</v>
      </c>
      <c r="BD4" s="51">
        <f t="shared" si="55"/>
        <v>1921</v>
      </c>
      <c r="BE4" s="51">
        <f t="shared" si="56"/>
        <v>1892</v>
      </c>
      <c r="BF4" s="51">
        <f t="shared" si="57"/>
        <v>1878</v>
      </c>
      <c r="BG4" s="51">
        <f t="shared" si="58"/>
        <v>1835</v>
      </c>
      <c r="BH4" s="51">
        <f t="shared" si="16"/>
        <v>1797</v>
      </c>
      <c r="BI4" s="51">
        <f t="shared" si="17"/>
        <v>1787</v>
      </c>
      <c r="BJ4" s="51">
        <v>1706</v>
      </c>
      <c r="BK4" s="51">
        <f t="shared" si="59"/>
        <v>2611</v>
      </c>
      <c r="BL4" s="51">
        <f t="shared" si="60"/>
        <v>2590</v>
      </c>
      <c r="BM4" s="51">
        <f t="shared" si="61"/>
        <v>2552</v>
      </c>
      <c r="BN4" s="51">
        <f t="shared" si="62"/>
        <v>2511</v>
      </c>
      <c r="BO4" s="51">
        <f t="shared" si="63"/>
        <v>2485</v>
      </c>
      <c r="BP4" s="51">
        <f t="shared" si="64"/>
        <v>2469</v>
      </c>
      <c r="BQ4" s="51">
        <f t="shared" si="65"/>
        <v>2427</v>
      </c>
      <c r="BR4" s="51">
        <f t="shared" si="66"/>
        <v>2402</v>
      </c>
      <c r="BS4" s="51">
        <f t="shared" si="67"/>
        <v>2385</v>
      </c>
      <c r="BT4" s="51">
        <f t="shared" si="68"/>
        <v>2345</v>
      </c>
      <c r="BU4" s="51">
        <f t="shared" si="69"/>
        <v>2320</v>
      </c>
      <c r="BV4" s="51">
        <f t="shared" si="70"/>
        <v>2303</v>
      </c>
      <c r="BW4" s="51">
        <f t="shared" si="71"/>
        <v>2236</v>
      </c>
      <c r="BX4" s="51">
        <f t="shared" si="72"/>
        <v>2238</v>
      </c>
      <c r="BY4" s="51">
        <f t="shared" si="73"/>
        <v>2222</v>
      </c>
      <c r="BZ4" s="66">
        <f t="shared" si="74"/>
        <v>2179</v>
      </c>
      <c r="CA4" s="51">
        <v>0</v>
      </c>
      <c r="CB4" s="25">
        <f t="shared" si="18"/>
        <v>1518</v>
      </c>
      <c r="CC4" s="27">
        <f t="shared" si="75"/>
        <v>126</v>
      </c>
      <c r="CF4" s="44" t="s">
        <v>723</v>
      </c>
      <c r="CG4" s="45">
        <v>96</v>
      </c>
    </row>
    <row r="5" spans="1:85" ht="15" customHeight="1">
      <c r="A5" s="34">
        <v>134</v>
      </c>
      <c r="B5" s="51">
        <v>257</v>
      </c>
      <c r="C5" s="51">
        <v>200</v>
      </c>
      <c r="D5" s="51">
        <v>149</v>
      </c>
      <c r="E5" s="51">
        <v>0</v>
      </c>
      <c r="F5" s="51">
        <f t="shared" si="21"/>
        <v>150</v>
      </c>
      <c r="G5" s="51">
        <f t="shared" si="22"/>
        <v>200</v>
      </c>
      <c r="H5" s="51">
        <f t="shared" si="23"/>
        <v>263</v>
      </c>
      <c r="I5" s="51">
        <f t="shared" si="24"/>
        <v>306</v>
      </c>
      <c r="J5" s="51">
        <f t="shared" si="25"/>
        <v>349</v>
      </c>
      <c r="K5" s="51">
        <f t="shared" si="26"/>
        <v>392</v>
      </c>
      <c r="L5" s="51">
        <f t="shared" si="27"/>
        <v>435</v>
      </c>
      <c r="M5" s="51">
        <f t="shared" si="28"/>
        <v>478</v>
      </c>
      <c r="N5" s="51">
        <f t="shared" si="29"/>
        <v>521</v>
      </c>
      <c r="O5" s="51">
        <f t="shared" si="30"/>
        <v>564</v>
      </c>
      <c r="P5" s="51">
        <f t="shared" si="31"/>
        <v>607</v>
      </c>
      <c r="Q5" s="51">
        <f t="shared" si="32"/>
        <v>650</v>
      </c>
      <c r="R5" s="51">
        <f t="shared" si="33"/>
        <v>693</v>
      </c>
      <c r="S5" s="51">
        <f t="shared" si="34"/>
        <v>757</v>
      </c>
      <c r="T5" s="51">
        <f t="shared" si="35"/>
        <v>800</v>
      </c>
      <c r="U5" s="51">
        <f t="shared" si="36"/>
        <v>842</v>
      </c>
      <c r="V5" s="51">
        <f t="shared" si="37"/>
        <v>886</v>
      </c>
      <c r="W5" s="51">
        <f t="shared" si="38"/>
        <v>929</v>
      </c>
      <c r="X5" s="51">
        <f t="shared" si="39"/>
        <v>973</v>
      </c>
      <c r="Y5" s="51">
        <f t="shared" si="40"/>
        <v>1100</v>
      </c>
      <c r="Z5" s="51">
        <f t="shared" si="0"/>
        <v>2355</v>
      </c>
      <c r="AA5" s="51">
        <f t="shared" si="1"/>
        <v>2299</v>
      </c>
      <c r="AB5" s="51">
        <f t="shared" si="2"/>
        <v>2305</v>
      </c>
      <c r="AC5" s="51">
        <f t="shared" si="3"/>
        <v>2267</v>
      </c>
      <c r="AD5" s="51">
        <f t="shared" si="4"/>
        <v>2227</v>
      </c>
      <c r="AE5" s="51">
        <f t="shared" si="5"/>
        <v>2223</v>
      </c>
      <c r="AF5" s="51">
        <f t="shared" si="6"/>
        <v>2156</v>
      </c>
      <c r="AG5" s="51">
        <f t="shared" si="7"/>
        <v>2085</v>
      </c>
      <c r="AH5" s="51">
        <f t="shared" si="8"/>
        <v>2013</v>
      </c>
      <c r="AI5" s="51">
        <f t="shared" si="9"/>
        <v>2019</v>
      </c>
      <c r="AJ5" s="51">
        <f t="shared" si="10"/>
        <v>1982</v>
      </c>
      <c r="AK5" s="51">
        <f t="shared" si="11"/>
        <v>1931</v>
      </c>
      <c r="AL5" s="51">
        <f t="shared" si="12"/>
        <v>1937</v>
      </c>
      <c r="AM5" s="51">
        <f t="shared" si="13"/>
        <v>1899</v>
      </c>
      <c r="AN5" s="51">
        <f t="shared" si="14"/>
        <v>1850</v>
      </c>
      <c r="AO5" s="51">
        <f t="shared" si="15"/>
        <v>1741</v>
      </c>
      <c r="AP5" s="51">
        <f t="shared" si="41"/>
        <v>2314</v>
      </c>
      <c r="AQ5" s="51">
        <f t="shared" si="42"/>
        <v>2297</v>
      </c>
      <c r="AR5" s="51">
        <f t="shared" si="43"/>
        <v>2280</v>
      </c>
      <c r="AS5" s="51">
        <f t="shared" si="44"/>
        <v>2237</v>
      </c>
      <c r="AT5" s="51">
        <f t="shared" si="45"/>
        <v>2208</v>
      </c>
      <c r="AU5" s="51">
        <f t="shared" si="46"/>
        <v>2194</v>
      </c>
      <c r="AV5" s="51">
        <f t="shared" si="47"/>
        <v>2150</v>
      </c>
      <c r="AW5" s="51">
        <f t="shared" si="48"/>
        <v>2122</v>
      </c>
      <c r="AX5" s="51">
        <f t="shared" si="49"/>
        <v>2107</v>
      </c>
      <c r="AY5" s="51">
        <f t="shared" si="50"/>
        <v>2064</v>
      </c>
      <c r="AZ5" s="51">
        <f t="shared" si="51"/>
        <v>2035</v>
      </c>
      <c r="BA5" s="51">
        <f t="shared" si="52"/>
        <v>2021</v>
      </c>
      <c r="BB5" s="51">
        <f t="shared" si="53"/>
        <v>1972</v>
      </c>
      <c r="BC5" s="51">
        <f t="shared" si="54"/>
        <v>1916</v>
      </c>
      <c r="BD5" s="51">
        <f t="shared" si="55"/>
        <v>1872</v>
      </c>
      <c r="BE5" s="51">
        <f t="shared" si="56"/>
        <v>1843</v>
      </c>
      <c r="BF5" s="51">
        <f t="shared" si="57"/>
        <v>1829</v>
      </c>
      <c r="BG5" s="51">
        <f t="shared" si="58"/>
        <v>1786</v>
      </c>
      <c r="BH5" s="51">
        <f t="shared" si="16"/>
        <v>1748</v>
      </c>
      <c r="BI5" s="51">
        <f t="shared" si="17"/>
        <v>1738</v>
      </c>
      <c r="BJ5" s="51">
        <v>1657</v>
      </c>
      <c r="BK5" s="51">
        <f t="shared" si="59"/>
        <v>2562</v>
      </c>
      <c r="BL5" s="51">
        <f t="shared" si="60"/>
        <v>2541</v>
      </c>
      <c r="BM5" s="51">
        <f t="shared" si="61"/>
        <v>2503</v>
      </c>
      <c r="BN5" s="51">
        <f t="shared" si="62"/>
        <v>2462</v>
      </c>
      <c r="BO5" s="51">
        <f t="shared" si="63"/>
        <v>2436</v>
      </c>
      <c r="BP5" s="51">
        <f t="shared" si="64"/>
        <v>2420</v>
      </c>
      <c r="BQ5" s="51">
        <f t="shared" si="65"/>
        <v>2378</v>
      </c>
      <c r="BR5" s="51">
        <f t="shared" si="66"/>
        <v>2353</v>
      </c>
      <c r="BS5" s="51">
        <f t="shared" si="67"/>
        <v>2336</v>
      </c>
      <c r="BT5" s="51">
        <f t="shared" si="68"/>
        <v>2296</v>
      </c>
      <c r="BU5" s="51">
        <f t="shared" si="69"/>
        <v>2271</v>
      </c>
      <c r="BV5" s="51">
        <f t="shared" si="70"/>
        <v>2254</v>
      </c>
      <c r="BW5" s="51">
        <f t="shared" si="71"/>
        <v>2187</v>
      </c>
      <c r="BX5" s="51">
        <f t="shared" si="72"/>
        <v>2189</v>
      </c>
      <c r="BY5" s="51">
        <f t="shared" si="73"/>
        <v>2173</v>
      </c>
      <c r="BZ5" s="66">
        <f t="shared" si="74"/>
        <v>2130</v>
      </c>
      <c r="CA5" s="51">
        <v>0</v>
      </c>
      <c r="CB5" s="25">
        <f t="shared" si="18"/>
        <v>1469</v>
      </c>
      <c r="CC5" s="27">
        <f t="shared" si="75"/>
        <v>134</v>
      </c>
      <c r="CF5" s="46" t="s">
        <v>724</v>
      </c>
      <c r="CG5" s="35">
        <v>144</v>
      </c>
    </row>
    <row r="6" spans="1:85" ht="15" customHeight="1">
      <c r="A6" s="34">
        <v>136</v>
      </c>
      <c r="B6" s="51">
        <v>307</v>
      </c>
      <c r="C6" s="51">
        <v>250</v>
      </c>
      <c r="D6" s="51">
        <v>199</v>
      </c>
      <c r="E6" s="51">
        <v>150</v>
      </c>
      <c r="F6" s="51">
        <v>0</v>
      </c>
      <c r="G6" s="51">
        <f t="shared" si="22"/>
        <v>150</v>
      </c>
      <c r="H6" s="51">
        <f t="shared" si="23"/>
        <v>213</v>
      </c>
      <c r="I6" s="51">
        <f t="shared" si="24"/>
        <v>256</v>
      </c>
      <c r="J6" s="51">
        <f t="shared" si="25"/>
        <v>299</v>
      </c>
      <c r="K6" s="51">
        <f t="shared" si="26"/>
        <v>342</v>
      </c>
      <c r="L6" s="51">
        <f t="shared" si="27"/>
        <v>385</v>
      </c>
      <c r="M6" s="51">
        <f t="shared" si="28"/>
        <v>428</v>
      </c>
      <c r="N6" s="51">
        <f t="shared" si="29"/>
        <v>471</v>
      </c>
      <c r="O6" s="51">
        <f t="shared" si="30"/>
        <v>514</v>
      </c>
      <c r="P6" s="51">
        <f t="shared" si="31"/>
        <v>557</v>
      </c>
      <c r="Q6" s="51">
        <f t="shared" si="32"/>
        <v>600</v>
      </c>
      <c r="R6" s="51">
        <f t="shared" si="33"/>
        <v>643</v>
      </c>
      <c r="S6" s="51">
        <f t="shared" si="34"/>
        <v>707</v>
      </c>
      <c r="T6" s="51">
        <f t="shared" si="35"/>
        <v>750</v>
      </c>
      <c r="U6" s="51">
        <f t="shared" si="36"/>
        <v>792</v>
      </c>
      <c r="V6" s="51">
        <f t="shared" si="37"/>
        <v>836</v>
      </c>
      <c r="W6" s="51">
        <f t="shared" si="38"/>
        <v>879</v>
      </c>
      <c r="X6" s="51">
        <f t="shared" si="39"/>
        <v>923</v>
      </c>
      <c r="Y6" s="51">
        <f t="shared" si="40"/>
        <v>1050</v>
      </c>
      <c r="Z6" s="51">
        <f t="shared" si="0"/>
        <v>2305</v>
      </c>
      <c r="AA6" s="51">
        <f t="shared" si="1"/>
        <v>2249</v>
      </c>
      <c r="AB6" s="51">
        <f t="shared" si="2"/>
        <v>2255</v>
      </c>
      <c r="AC6" s="51">
        <f t="shared" si="3"/>
        <v>2217</v>
      </c>
      <c r="AD6" s="51">
        <f t="shared" si="4"/>
        <v>2177</v>
      </c>
      <c r="AE6" s="51">
        <f t="shared" si="5"/>
        <v>2173</v>
      </c>
      <c r="AF6" s="51">
        <f t="shared" si="6"/>
        <v>2106</v>
      </c>
      <c r="AG6" s="51">
        <f t="shared" si="7"/>
        <v>2035</v>
      </c>
      <c r="AH6" s="51">
        <f t="shared" si="8"/>
        <v>1963</v>
      </c>
      <c r="AI6" s="51">
        <f t="shared" si="9"/>
        <v>1969</v>
      </c>
      <c r="AJ6" s="51">
        <f t="shared" si="10"/>
        <v>1932</v>
      </c>
      <c r="AK6" s="51">
        <f t="shared" si="11"/>
        <v>1881</v>
      </c>
      <c r="AL6" s="51">
        <f t="shared" si="12"/>
        <v>1887</v>
      </c>
      <c r="AM6" s="51">
        <f t="shared" si="13"/>
        <v>1849</v>
      </c>
      <c r="AN6" s="51">
        <f t="shared" si="14"/>
        <v>1800</v>
      </c>
      <c r="AO6" s="51">
        <f t="shared" si="15"/>
        <v>1691</v>
      </c>
      <c r="AP6" s="51">
        <f t="shared" si="41"/>
        <v>2264</v>
      </c>
      <c r="AQ6" s="51">
        <f t="shared" si="42"/>
        <v>2247</v>
      </c>
      <c r="AR6" s="51">
        <f t="shared" si="43"/>
        <v>2230</v>
      </c>
      <c r="AS6" s="51">
        <f t="shared" si="44"/>
        <v>2187</v>
      </c>
      <c r="AT6" s="51">
        <f t="shared" si="45"/>
        <v>2158</v>
      </c>
      <c r="AU6" s="51">
        <f t="shared" si="46"/>
        <v>2144</v>
      </c>
      <c r="AV6" s="51">
        <f t="shared" si="47"/>
        <v>2100</v>
      </c>
      <c r="AW6" s="51">
        <f t="shared" si="48"/>
        <v>2072</v>
      </c>
      <c r="AX6" s="51">
        <f t="shared" si="49"/>
        <v>2057</v>
      </c>
      <c r="AY6" s="51">
        <f t="shared" si="50"/>
        <v>2014</v>
      </c>
      <c r="AZ6" s="51">
        <f t="shared" si="51"/>
        <v>1985</v>
      </c>
      <c r="BA6" s="51">
        <f t="shared" si="52"/>
        <v>1971</v>
      </c>
      <c r="BB6" s="51">
        <f t="shared" si="53"/>
        <v>1922</v>
      </c>
      <c r="BC6" s="51">
        <f t="shared" si="54"/>
        <v>1866</v>
      </c>
      <c r="BD6" s="51">
        <f t="shared" si="55"/>
        <v>1822</v>
      </c>
      <c r="BE6" s="51">
        <f t="shared" si="56"/>
        <v>1793</v>
      </c>
      <c r="BF6" s="51">
        <f t="shared" si="57"/>
        <v>1779</v>
      </c>
      <c r="BG6" s="51">
        <f t="shared" si="58"/>
        <v>1736</v>
      </c>
      <c r="BH6" s="51">
        <f t="shared" si="16"/>
        <v>1698</v>
      </c>
      <c r="BI6" s="51">
        <f t="shared" si="17"/>
        <v>1688</v>
      </c>
      <c r="BJ6" s="51">
        <v>1607</v>
      </c>
      <c r="BK6" s="51">
        <f>CB6+$CG$5+$CG$7+$CE$63</f>
        <v>2512</v>
      </c>
      <c r="BL6" s="51">
        <f t="shared" si="60"/>
        <v>2491</v>
      </c>
      <c r="BM6" s="51">
        <f t="shared" si="61"/>
        <v>2453</v>
      </c>
      <c r="BN6" s="51">
        <f t="shared" si="62"/>
        <v>2412</v>
      </c>
      <c r="BO6" s="51">
        <f t="shared" si="63"/>
        <v>2386</v>
      </c>
      <c r="BP6" s="51">
        <f t="shared" si="64"/>
        <v>2370</v>
      </c>
      <c r="BQ6" s="51">
        <f t="shared" si="65"/>
        <v>2328</v>
      </c>
      <c r="BR6" s="51">
        <f t="shared" si="66"/>
        <v>2303</v>
      </c>
      <c r="BS6" s="51">
        <f t="shared" si="67"/>
        <v>2286</v>
      </c>
      <c r="BT6" s="51">
        <f t="shared" si="68"/>
        <v>2246</v>
      </c>
      <c r="BU6" s="51">
        <f t="shared" si="69"/>
        <v>2221</v>
      </c>
      <c r="BV6" s="51">
        <f t="shared" si="70"/>
        <v>2204</v>
      </c>
      <c r="BW6" s="51">
        <f t="shared" si="71"/>
        <v>2137</v>
      </c>
      <c r="BX6" s="51">
        <f t="shared" si="72"/>
        <v>2139</v>
      </c>
      <c r="BY6" s="51">
        <f t="shared" si="73"/>
        <v>2123</v>
      </c>
      <c r="BZ6" s="66">
        <f t="shared" si="74"/>
        <v>2080</v>
      </c>
      <c r="CA6" s="51">
        <v>0</v>
      </c>
      <c r="CB6" s="25">
        <f t="shared" si="18"/>
        <v>1419</v>
      </c>
      <c r="CC6" s="27">
        <f t="shared" si="75"/>
        <v>136</v>
      </c>
      <c r="CF6" s="46" t="s">
        <v>725</v>
      </c>
      <c r="CG6" s="35">
        <v>104</v>
      </c>
    </row>
    <row r="7" spans="1:85" ht="15" customHeight="1">
      <c r="A7" s="34">
        <v>138</v>
      </c>
      <c r="B7" s="51">
        <v>357</v>
      </c>
      <c r="C7" s="51">
        <v>300</v>
      </c>
      <c r="D7" s="51">
        <v>249</v>
      </c>
      <c r="E7" s="51">
        <v>200</v>
      </c>
      <c r="F7" s="51">
        <v>150</v>
      </c>
      <c r="G7" s="51">
        <v>0</v>
      </c>
      <c r="H7" s="51">
        <f t="shared" si="23"/>
        <v>163</v>
      </c>
      <c r="I7" s="51">
        <f t="shared" si="24"/>
        <v>206</v>
      </c>
      <c r="J7" s="51">
        <f t="shared" si="25"/>
        <v>249</v>
      </c>
      <c r="K7" s="51">
        <f t="shared" si="26"/>
        <v>292</v>
      </c>
      <c r="L7" s="51">
        <f t="shared" si="27"/>
        <v>335</v>
      </c>
      <c r="M7" s="51">
        <f t="shared" si="28"/>
        <v>378</v>
      </c>
      <c r="N7" s="51">
        <f t="shared" si="29"/>
        <v>421</v>
      </c>
      <c r="O7" s="51">
        <f t="shared" si="30"/>
        <v>464</v>
      </c>
      <c r="P7" s="51">
        <f t="shared" si="31"/>
        <v>507</v>
      </c>
      <c r="Q7" s="51">
        <f t="shared" si="32"/>
        <v>550</v>
      </c>
      <c r="R7" s="51">
        <f t="shared" si="33"/>
        <v>593</v>
      </c>
      <c r="S7" s="51">
        <f t="shared" si="34"/>
        <v>657</v>
      </c>
      <c r="T7" s="51">
        <f t="shared" si="35"/>
        <v>700</v>
      </c>
      <c r="U7" s="51">
        <f t="shared" si="36"/>
        <v>742</v>
      </c>
      <c r="V7" s="51">
        <f t="shared" si="37"/>
        <v>786</v>
      </c>
      <c r="W7" s="51">
        <f t="shared" si="38"/>
        <v>829</v>
      </c>
      <c r="X7" s="51">
        <f t="shared" si="39"/>
        <v>873</v>
      </c>
      <c r="Y7" s="51">
        <f t="shared" si="40"/>
        <v>1000</v>
      </c>
      <c r="Z7" s="51">
        <f t="shared" si="0"/>
        <v>2255</v>
      </c>
      <c r="AA7" s="51">
        <f t="shared" si="1"/>
        <v>2199</v>
      </c>
      <c r="AB7" s="51">
        <f t="shared" si="2"/>
        <v>2205</v>
      </c>
      <c r="AC7" s="51">
        <f t="shared" si="3"/>
        <v>2167</v>
      </c>
      <c r="AD7" s="51">
        <f t="shared" si="4"/>
        <v>2127</v>
      </c>
      <c r="AE7" s="51">
        <f t="shared" si="5"/>
        <v>2123</v>
      </c>
      <c r="AF7" s="51">
        <f t="shared" si="6"/>
        <v>2056</v>
      </c>
      <c r="AG7" s="51">
        <f t="shared" si="7"/>
        <v>1985</v>
      </c>
      <c r="AH7" s="51">
        <f t="shared" si="8"/>
        <v>1913</v>
      </c>
      <c r="AI7" s="51">
        <f t="shared" si="9"/>
        <v>1919</v>
      </c>
      <c r="AJ7" s="51">
        <f t="shared" si="10"/>
        <v>1882</v>
      </c>
      <c r="AK7" s="51">
        <f t="shared" si="11"/>
        <v>1831</v>
      </c>
      <c r="AL7" s="51">
        <f t="shared" si="12"/>
        <v>1837</v>
      </c>
      <c r="AM7" s="51">
        <f t="shared" si="13"/>
        <v>1799</v>
      </c>
      <c r="AN7" s="51">
        <f t="shared" si="14"/>
        <v>1750</v>
      </c>
      <c r="AO7" s="51">
        <f t="shared" si="15"/>
        <v>1641</v>
      </c>
      <c r="AP7" s="51">
        <f t="shared" si="41"/>
        <v>2214</v>
      </c>
      <c r="AQ7" s="51">
        <f t="shared" si="42"/>
        <v>2197</v>
      </c>
      <c r="AR7" s="51">
        <f t="shared" si="43"/>
        <v>2180</v>
      </c>
      <c r="AS7" s="51">
        <f t="shared" si="44"/>
        <v>2137</v>
      </c>
      <c r="AT7" s="51">
        <f t="shared" si="45"/>
        <v>2108</v>
      </c>
      <c r="AU7" s="51">
        <f t="shared" si="46"/>
        <v>2094</v>
      </c>
      <c r="AV7" s="51">
        <f t="shared" si="47"/>
        <v>2050</v>
      </c>
      <c r="AW7" s="51">
        <f t="shared" si="48"/>
        <v>2022</v>
      </c>
      <c r="AX7" s="51">
        <f t="shared" si="49"/>
        <v>2007</v>
      </c>
      <c r="AY7" s="51">
        <f t="shared" si="50"/>
        <v>1964</v>
      </c>
      <c r="AZ7" s="51">
        <f>BJ7-$CB$62+$CB$52</f>
        <v>1935</v>
      </c>
      <c r="BA7" s="51">
        <f t="shared" si="52"/>
        <v>1921</v>
      </c>
      <c r="BB7" s="51">
        <f t="shared" si="53"/>
        <v>1872</v>
      </c>
      <c r="BC7" s="51">
        <f t="shared" si="54"/>
        <v>1816</v>
      </c>
      <c r="BD7" s="51">
        <f t="shared" si="55"/>
        <v>1772</v>
      </c>
      <c r="BE7" s="51">
        <f t="shared" si="56"/>
        <v>1743</v>
      </c>
      <c r="BF7" s="51">
        <f t="shared" si="57"/>
        <v>1729</v>
      </c>
      <c r="BG7" s="51">
        <f t="shared" si="58"/>
        <v>1686</v>
      </c>
      <c r="BH7" s="51">
        <f t="shared" si="16"/>
        <v>1648</v>
      </c>
      <c r="BI7" s="51">
        <f t="shared" si="17"/>
        <v>1638</v>
      </c>
      <c r="BJ7" s="51">
        <v>1557</v>
      </c>
      <c r="BK7" s="51">
        <f t="shared" si="59"/>
        <v>2462</v>
      </c>
      <c r="BL7" s="51">
        <f t="shared" si="60"/>
        <v>2441</v>
      </c>
      <c r="BM7" s="51">
        <f t="shared" si="61"/>
        <v>2403</v>
      </c>
      <c r="BN7" s="51">
        <f t="shared" si="62"/>
        <v>2362</v>
      </c>
      <c r="BO7" s="51">
        <f t="shared" si="63"/>
        <v>2336</v>
      </c>
      <c r="BP7" s="51">
        <f t="shared" si="64"/>
        <v>2320</v>
      </c>
      <c r="BQ7" s="51">
        <f t="shared" si="65"/>
        <v>2278</v>
      </c>
      <c r="BR7" s="51">
        <f t="shared" si="66"/>
        <v>2253</v>
      </c>
      <c r="BS7" s="51">
        <f t="shared" si="67"/>
        <v>2236</v>
      </c>
      <c r="BT7" s="51">
        <f t="shared" si="68"/>
        <v>2196</v>
      </c>
      <c r="BU7" s="51">
        <f t="shared" si="69"/>
        <v>2171</v>
      </c>
      <c r="BV7" s="51">
        <f t="shared" si="70"/>
        <v>2154</v>
      </c>
      <c r="BW7" s="51">
        <f t="shared" si="71"/>
        <v>2087</v>
      </c>
      <c r="BX7" s="51">
        <f t="shared" si="72"/>
        <v>2089</v>
      </c>
      <c r="BY7" s="51">
        <f t="shared" si="73"/>
        <v>2073</v>
      </c>
      <c r="BZ7" s="66">
        <f t="shared" si="74"/>
        <v>2030</v>
      </c>
      <c r="CA7" s="51">
        <v>0</v>
      </c>
      <c r="CB7" s="25">
        <f t="shared" si="18"/>
        <v>1369</v>
      </c>
      <c r="CC7" s="27">
        <f t="shared" si="75"/>
        <v>138</v>
      </c>
      <c r="CF7" s="47" t="s">
        <v>726</v>
      </c>
      <c r="CG7" s="37">
        <v>423</v>
      </c>
    </row>
    <row r="8" spans="1:85" ht="15" customHeight="1">
      <c r="A8" s="34">
        <v>140</v>
      </c>
      <c r="B8" s="51">
        <v>420</v>
      </c>
      <c r="C8" s="51">
        <v>363</v>
      </c>
      <c r="D8" s="51">
        <v>312</v>
      </c>
      <c r="E8" s="51">
        <v>263</v>
      </c>
      <c r="F8" s="51">
        <v>213</v>
      </c>
      <c r="G8" s="51">
        <v>163</v>
      </c>
      <c r="H8" s="51">
        <v>0</v>
      </c>
      <c r="I8" s="51">
        <f t="shared" si="24"/>
        <v>155</v>
      </c>
      <c r="J8" s="51">
        <f t="shared" si="25"/>
        <v>198</v>
      </c>
      <c r="K8" s="51">
        <f t="shared" si="26"/>
        <v>241</v>
      </c>
      <c r="L8" s="51">
        <f t="shared" si="27"/>
        <v>284</v>
      </c>
      <c r="M8" s="51">
        <f t="shared" si="28"/>
        <v>327</v>
      </c>
      <c r="N8" s="51">
        <f t="shared" si="29"/>
        <v>370</v>
      </c>
      <c r="O8" s="51">
        <f t="shared" si="30"/>
        <v>413</v>
      </c>
      <c r="P8" s="51">
        <f t="shared" si="31"/>
        <v>456</v>
      </c>
      <c r="Q8" s="51">
        <f t="shared" si="32"/>
        <v>499</v>
      </c>
      <c r="R8" s="51">
        <f t="shared" si="33"/>
        <v>542</v>
      </c>
      <c r="S8" s="51">
        <f t="shared" si="34"/>
        <v>606</v>
      </c>
      <c r="T8" s="51">
        <f t="shared" si="35"/>
        <v>649</v>
      </c>
      <c r="U8" s="51">
        <f t="shared" si="36"/>
        <v>691</v>
      </c>
      <c r="V8" s="51">
        <f t="shared" si="37"/>
        <v>735</v>
      </c>
      <c r="W8" s="51">
        <f t="shared" si="38"/>
        <v>778</v>
      </c>
      <c r="X8" s="51">
        <f t="shared" si="39"/>
        <v>822</v>
      </c>
      <c r="Y8" s="51">
        <f t="shared" si="40"/>
        <v>949</v>
      </c>
      <c r="Z8" s="51">
        <f t="shared" si="0"/>
        <v>2204</v>
      </c>
      <c r="AA8" s="51">
        <f t="shared" si="1"/>
        <v>2148</v>
      </c>
      <c r="AB8" s="51">
        <f t="shared" si="2"/>
        <v>2154</v>
      </c>
      <c r="AC8" s="51">
        <f t="shared" si="3"/>
        <v>2116</v>
      </c>
      <c r="AD8" s="51">
        <f t="shared" si="4"/>
        <v>2076</v>
      </c>
      <c r="AE8" s="51">
        <f t="shared" si="5"/>
        <v>2072</v>
      </c>
      <c r="AF8" s="51">
        <f t="shared" si="6"/>
        <v>2005</v>
      </c>
      <c r="AG8" s="51">
        <f t="shared" si="7"/>
        <v>1934</v>
      </c>
      <c r="AH8" s="51">
        <f t="shared" si="8"/>
        <v>1862</v>
      </c>
      <c r="AI8" s="51">
        <f t="shared" si="9"/>
        <v>1868</v>
      </c>
      <c r="AJ8" s="51">
        <f t="shared" si="10"/>
        <v>1831</v>
      </c>
      <c r="AK8" s="51">
        <f t="shared" si="11"/>
        <v>1780</v>
      </c>
      <c r="AL8" s="51">
        <f t="shared" si="12"/>
        <v>1786</v>
      </c>
      <c r="AM8" s="51">
        <f t="shared" si="13"/>
        <v>1748</v>
      </c>
      <c r="AN8" s="51">
        <f t="shared" si="14"/>
        <v>1699</v>
      </c>
      <c r="AO8" s="51">
        <f t="shared" si="15"/>
        <v>1590</v>
      </c>
      <c r="AP8" s="51">
        <f t="shared" si="41"/>
        <v>2163</v>
      </c>
      <c r="AQ8" s="51">
        <f t="shared" si="42"/>
        <v>2146</v>
      </c>
      <c r="AR8" s="51">
        <f t="shared" si="43"/>
        <v>2129</v>
      </c>
      <c r="AS8" s="51">
        <f t="shared" si="44"/>
        <v>2086</v>
      </c>
      <c r="AT8" s="51">
        <f t="shared" si="45"/>
        <v>2057</v>
      </c>
      <c r="AU8" s="51">
        <f t="shared" si="46"/>
        <v>2043</v>
      </c>
      <c r="AV8" s="51">
        <f t="shared" si="47"/>
        <v>1999</v>
      </c>
      <c r="AW8" s="51">
        <f t="shared" si="48"/>
        <v>1971</v>
      </c>
      <c r="AX8" s="51">
        <f t="shared" si="49"/>
        <v>1956</v>
      </c>
      <c r="AY8" s="51">
        <f t="shared" si="50"/>
        <v>1913</v>
      </c>
      <c r="AZ8" s="51">
        <f t="shared" si="51"/>
        <v>1884</v>
      </c>
      <c r="BA8" s="51">
        <f t="shared" si="52"/>
        <v>1870</v>
      </c>
      <c r="BB8" s="51">
        <f t="shared" si="53"/>
        <v>1821</v>
      </c>
      <c r="BC8" s="51">
        <f t="shared" si="54"/>
        <v>1765</v>
      </c>
      <c r="BD8" s="51">
        <f t="shared" si="55"/>
        <v>1721</v>
      </c>
      <c r="BE8" s="51">
        <f t="shared" si="56"/>
        <v>1692</v>
      </c>
      <c r="BF8" s="51">
        <f t="shared" si="57"/>
        <v>1678</v>
      </c>
      <c r="BG8" s="51">
        <f t="shared" si="58"/>
        <v>1635</v>
      </c>
      <c r="BH8" s="51">
        <f t="shared" si="16"/>
        <v>1597</v>
      </c>
      <c r="BI8" s="51">
        <f t="shared" si="17"/>
        <v>1587</v>
      </c>
      <c r="BJ8" s="51">
        <v>1506</v>
      </c>
      <c r="BK8" s="51">
        <f t="shared" si="59"/>
        <v>2411</v>
      </c>
      <c r="BL8" s="51">
        <f t="shared" si="60"/>
        <v>2390</v>
      </c>
      <c r="BM8" s="51">
        <f t="shared" si="61"/>
        <v>2352</v>
      </c>
      <c r="BN8" s="51">
        <f t="shared" si="62"/>
        <v>2311</v>
      </c>
      <c r="BO8" s="51">
        <f t="shared" si="63"/>
        <v>2285</v>
      </c>
      <c r="BP8" s="51">
        <f t="shared" si="64"/>
        <v>2269</v>
      </c>
      <c r="BQ8" s="51">
        <f t="shared" si="65"/>
        <v>2227</v>
      </c>
      <c r="BR8" s="51">
        <f t="shared" si="66"/>
        <v>2202</v>
      </c>
      <c r="BS8" s="51">
        <f t="shared" si="67"/>
        <v>2185</v>
      </c>
      <c r="BT8" s="51">
        <f t="shared" si="68"/>
        <v>2145</v>
      </c>
      <c r="BU8" s="51">
        <f t="shared" si="69"/>
        <v>2120</v>
      </c>
      <c r="BV8" s="51">
        <f t="shared" si="70"/>
        <v>2103</v>
      </c>
      <c r="BW8" s="51">
        <f t="shared" si="71"/>
        <v>2036</v>
      </c>
      <c r="BX8" s="51">
        <f t="shared" si="72"/>
        <v>2038</v>
      </c>
      <c r="BY8" s="51">
        <f t="shared" si="73"/>
        <v>2022</v>
      </c>
      <c r="BZ8" s="66">
        <f t="shared" si="74"/>
        <v>1979</v>
      </c>
      <c r="CA8" s="51">
        <v>0</v>
      </c>
      <c r="CB8" s="25">
        <f t="shared" si="18"/>
        <v>1318</v>
      </c>
      <c r="CC8" s="27">
        <f t="shared" si="75"/>
        <v>140</v>
      </c>
    </row>
    <row r="9" spans="1:85" ht="15" customHeight="1">
      <c r="A9" s="34">
        <v>142</v>
      </c>
      <c r="B9" s="51">
        <v>463</v>
      </c>
      <c r="C9" s="51">
        <v>406</v>
      </c>
      <c r="D9" s="51">
        <v>355</v>
      </c>
      <c r="E9" s="51">
        <v>306</v>
      </c>
      <c r="F9" s="51">
        <v>256</v>
      </c>
      <c r="G9" s="51">
        <v>206</v>
      </c>
      <c r="H9" s="51">
        <v>155</v>
      </c>
      <c r="I9" s="51">
        <v>0</v>
      </c>
      <c r="J9" s="51">
        <f t="shared" si="25"/>
        <v>155</v>
      </c>
      <c r="K9" s="51">
        <f t="shared" si="26"/>
        <v>198</v>
      </c>
      <c r="L9" s="51">
        <f t="shared" si="27"/>
        <v>241</v>
      </c>
      <c r="M9" s="51">
        <f t="shared" si="28"/>
        <v>284</v>
      </c>
      <c r="N9" s="51">
        <f t="shared" si="29"/>
        <v>327</v>
      </c>
      <c r="O9" s="51">
        <f t="shared" si="30"/>
        <v>370</v>
      </c>
      <c r="P9" s="51">
        <f t="shared" si="31"/>
        <v>413</v>
      </c>
      <c r="Q9" s="51">
        <f t="shared" si="32"/>
        <v>456</v>
      </c>
      <c r="R9" s="51">
        <f t="shared" si="33"/>
        <v>499</v>
      </c>
      <c r="S9" s="51">
        <f t="shared" si="34"/>
        <v>563</v>
      </c>
      <c r="T9" s="51">
        <f t="shared" si="35"/>
        <v>606</v>
      </c>
      <c r="U9" s="51">
        <f t="shared" si="36"/>
        <v>648</v>
      </c>
      <c r="V9" s="51">
        <f t="shared" si="37"/>
        <v>692</v>
      </c>
      <c r="W9" s="51">
        <f t="shared" si="38"/>
        <v>735</v>
      </c>
      <c r="X9" s="51">
        <f t="shared" si="39"/>
        <v>779</v>
      </c>
      <c r="Y9" s="51">
        <f t="shared" si="40"/>
        <v>906</v>
      </c>
      <c r="Z9" s="51">
        <f t="shared" si="0"/>
        <v>2161</v>
      </c>
      <c r="AA9" s="51">
        <f t="shared" si="1"/>
        <v>2105</v>
      </c>
      <c r="AB9" s="51">
        <f t="shared" si="2"/>
        <v>2111</v>
      </c>
      <c r="AC9" s="51">
        <f t="shared" si="3"/>
        <v>2073</v>
      </c>
      <c r="AD9" s="51">
        <f t="shared" si="4"/>
        <v>2033</v>
      </c>
      <c r="AE9" s="51">
        <f t="shared" si="5"/>
        <v>2029</v>
      </c>
      <c r="AF9" s="51">
        <f t="shared" si="6"/>
        <v>1962</v>
      </c>
      <c r="AG9" s="51">
        <f t="shared" si="7"/>
        <v>1891</v>
      </c>
      <c r="AH9" s="51">
        <f t="shared" si="8"/>
        <v>1819</v>
      </c>
      <c r="AI9" s="51">
        <f t="shared" si="9"/>
        <v>1825</v>
      </c>
      <c r="AJ9" s="51">
        <f t="shared" si="10"/>
        <v>1788</v>
      </c>
      <c r="AK9" s="51">
        <f t="shared" si="11"/>
        <v>1737</v>
      </c>
      <c r="AL9" s="51">
        <f t="shared" si="12"/>
        <v>1743</v>
      </c>
      <c r="AM9" s="51">
        <f t="shared" si="13"/>
        <v>1705</v>
      </c>
      <c r="AN9" s="51">
        <f t="shared" si="14"/>
        <v>1656</v>
      </c>
      <c r="AO9" s="51">
        <f t="shared" si="15"/>
        <v>1547</v>
      </c>
      <c r="AP9" s="51">
        <f t="shared" si="41"/>
        <v>2120</v>
      </c>
      <c r="AQ9" s="51">
        <f t="shared" si="42"/>
        <v>2103</v>
      </c>
      <c r="AR9" s="51">
        <f t="shared" si="43"/>
        <v>2086</v>
      </c>
      <c r="AS9" s="51">
        <f t="shared" si="44"/>
        <v>2043</v>
      </c>
      <c r="AT9" s="51">
        <f t="shared" si="45"/>
        <v>2014</v>
      </c>
      <c r="AU9" s="51">
        <f t="shared" si="46"/>
        <v>2000</v>
      </c>
      <c r="AV9" s="51">
        <f t="shared" si="47"/>
        <v>1956</v>
      </c>
      <c r="AW9" s="51">
        <f t="shared" si="48"/>
        <v>1928</v>
      </c>
      <c r="AX9" s="51">
        <f t="shared" si="49"/>
        <v>1913</v>
      </c>
      <c r="AY9" s="51">
        <f t="shared" si="50"/>
        <v>1870</v>
      </c>
      <c r="AZ9" s="51">
        <f t="shared" si="51"/>
        <v>1841</v>
      </c>
      <c r="BA9" s="51">
        <f t="shared" si="52"/>
        <v>1827</v>
      </c>
      <c r="BB9" s="51">
        <f t="shared" si="53"/>
        <v>1778</v>
      </c>
      <c r="BC9" s="51">
        <f t="shared" si="54"/>
        <v>1722</v>
      </c>
      <c r="BD9" s="51">
        <f t="shared" si="55"/>
        <v>1678</v>
      </c>
      <c r="BE9" s="51">
        <f t="shared" si="56"/>
        <v>1649</v>
      </c>
      <c r="BF9" s="51">
        <f t="shared" si="57"/>
        <v>1635</v>
      </c>
      <c r="BG9" s="51">
        <f t="shared" si="58"/>
        <v>1592</v>
      </c>
      <c r="BH9" s="51">
        <f t="shared" si="16"/>
        <v>1554</v>
      </c>
      <c r="BI9" s="51">
        <f t="shared" si="17"/>
        <v>1544</v>
      </c>
      <c r="BJ9" s="51">
        <v>1463</v>
      </c>
      <c r="BK9" s="51">
        <f t="shared" si="59"/>
        <v>2368</v>
      </c>
      <c r="BL9" s="51">
        <f t="shared" si="60"/>
        <v>2347</v>
      </c>
      <c r="BM9" s="51">
        <f t="shared" si="61"/>
        <v>2309</v>
      </c>
      <c r="BN9" s="51">
        <f t="shared" si="62"/>
        <v>2268</v>
      </c>
      <c r="BO9" s="51">
        <f t="shared" si="63"/>
        <v>2242</v>
      </c>
      <c r="BP9" s="51">
        <f t="shared" si="64"/>
        <v>2226</v>
      </c>
      <c r="BQ9" s="51">
        <f t="shared" si="65"/>
        <v>2184</v>
      </c>
      <c r="BR9" s="51">
        <f t="shared" si="66"/>
        <v>2159</v>
      </c>
      <c r="BS9" s="51">
        <f t="shared" si="67"/>
        <v>2142</v>
      </c>
      <c r="BT9" s="51">
        <f t="shared" si="68"/>
        <v>2102</v>
      </c>
      <c r="BU9" s="51">
        <f t="shared" si="69"/>
        <v>2077</v>
      </c>
      <c r="BV9" s="51">
        <f t="shared" si="70"/>
        <v>2060</v>
      </c>
      <c r="BW9" s="51">
        <f t="shared" si="71"/>
        <v>1993</v>
      </c>
      <c r="BX9" s="51">
        <f t="shared" si="72"/>
        <v>1995</v>
      </c>
      <c r="BY9" s="51">
        <f t="shared" si="73"/>
        <v>1979</v>
      </c>
      <c r="BZ9" s="66">
        <f t="shared" si="74"/>
        <v>1936</v>
      </c>
      <c r="CA9" s="51">
        <v>0</v>
      </c>
      <c r="CB9" s="25">
        <f t="shared" si="18"/>
        <v>1275</v>
      </c>
      <c r="CC9" s="27">
        <f t="shared" si="75"/>
        <v>142</v>
      </c>
      <c r="CF9" s="48" t="s">
        <v>732</v>
      </c>
      <c r="CG9" s="45">
        <f>MAX(B2:BZ78)</f>
        <v>2719</v>
      </c>
    </row>
    <row r="10" spans="1:85" ht="15" customHeight="1">
      <c r="A10" s="34">
        <v>144</v>
      </c>
      <c r="B10" s="51">
        <v>506</v>
      </c>
      <c r="C10" s="51">
        <v>449</v>
      </c>
      <c r="D10" s="51">
        <v>398</v>
      </c>
      <c r="E10" s="51">
        <v>349</v>
      </c>
      <c r="F10" s="51">
        <v>299</v>
      </c>
      <c r="G10" s="51">
        <v>249</v>
      </c>
      <c r="H10" s="51">
        <v>198</v>
      </c>
      <c r="I10" s="51">
        <v>155</v>
      </c>
      <c r="J10" s="51">
        <v>0</v>
      </c>
      <c r="K10" s="51">
        <f t="shared" si="26"/>
        <v>155</v>
      </c>
      <c r="L10" s="51">
        <f t="shared" si="27"/>
        <v>198</v>
      </c>
      <c r="M10" s="51">
        <f t="shared" si="28"/>
        <v>241</v>
      </c>
      <c r="N10" s="51">
        <f t="shared" si="29"/>
        <v>284</v>
      </c>
      <c r="O10" s="51">
        <f t="shared" si="30"/>
        <v>327</v>
      </c>
      <c r="P10" s="51">
        <f t="shared" si="31"/>
        <v>370</v>
      </c>
      <c r="Q10" s="51">
        <f t="shared" si="32"/>
        <v>413</v>
      </c>
      <c r="R10" s="51">
        <f t="shared" si="33"/>
        <v>456</v>
      </c>
      <c r="S10" s="51">
        <f t="shared" si="34"/>
        <v>520</v>
      </c>
      <c r="T10" s="51">
        <f t="shared" si="35"/>
        <v>563</v>
      </c>
      <c r="U10" s="51">
        <f t="shared" si="36"/>
        <v>605</v>
      </c>
      <c r="V10" s="51">
        <f t="shared" si="37"/>
        <v>649</v>
      </c>
      <c r="W10" s="51">
        <f t="shared" si="38"/>
        <v>692</v>
      </c>
      <c r="X10" s="51">
        <f t="shared" si="39"/>
        <v>736</v>
      </c>
      <c r="Y10" s="51">
        <f t="shared" si="40"/>
        <v>863</v>
      </c>
      <c r="Z10" s="51">
        <f t="shared" si="0"/>
        <v>2118</v>
      </c>
      <c r="AA10" s="51">
        <f t="shared" si="1"/>
        <v>2062</v>
      </c>
      <c r="AB10" s="51">
        <f t="shared" si="2"/>
        <v>2068</v>
      </c>
      <c r="AC10" s="51">
        <f t="shared" si="3"/>
        <v>2030</v>
      </c>
      <c r="AD10" s="51">
        <f t="shared" si="4"/>
        <v>1990</v>
      </c>
      <c r="AE10" s="51">
        <f t="shared" si="5"/>
        <v>1986</v>
      </c>
      <c r="AF10" s="51">
        <f t="shared" si="6"/>
        <v>1919</v>
      </c>
      <c r="AG10" s="51">
        <f t="shared" si="7"/>
        <v>1848</v>
      </c>
      <c r="AH10" s="51">
        <f t="shared" si="8"/>
        <v>1776</v>
      </c>
      <c r="AI10" s="51">
        <f t="shared" si="9"/>
        <v>1782</v>
      </c>
      <c r="AJ10" s="51">
        <f t="shared" si="10"/>
        <v>1745</v>
      </c>
      <c r="AK10" s="51">
        <f t="shared" si="11"/>
        <v>1694</v>
      </c>
      <c r="AL10" s="51">
        <f t="shared" si="12"/>
        <v>1700</v>
      </c>
      <c r="AM10" s="51">
        <f t="shared" si="13"/>
        <v>1662</v>
      </c>
      <c r="AN10" s="51">
        <f t="shared" si="14"/>
        <v>1613</v>
      </c>
      <c r="AO10" s="51">
        <f t="shared" si="15"/>
        <v>1504</v>
      </c>
      <c r="AP10" s="51">
        <f t="shared" si="41"/>
        <v>2077</v>
      </c>
      <c r="AQ10" s="51">
        <f t="shared" si="42"/>
        <v>2060</v>
      </c>
      <c r="AR10" s="51">
        <f t="shared" si="43"/>
        <v>2043</v>
      </c>
      <c r="AS10" s="51">
        <f t="shared" si="44"/>
        <v>2000</v>
      </c>
      <c r="AT10" s="51">
        <f t="shared" si="45"/>
        <v>1971</v>
      </c>
      <c r="AU10" s="51">
        <f t="shared" si="46"/>
        <v>1957</v>
      </c>
      <c r="AV10" s="51">
        <f t="shared" si="47"/>
        <v>1913</v>
      </c>
      <c r="AW10" s="51">
        <f t="shared" si="48"/>
        <v>1885</v>
      </c>
      <c r="AX10" s="51">
        <f t="shared" si="49"/>
        <v>1870</v>
      </c>
      <c r="AY10" s="51">
        <f t="shared" si="50"/>
        <v>1827</v>
      </c>
      <c r="AZ10" s="51">
        <f t="shared" si="51"/>
        <v>1798</v>
      </c>
      <c r="BA10" s="51">
        <f t="shared" si="52"/>
        <v>1784</v>
      </c>
      <c r="BB10" s="51">
        <f t="shared" si="53"/>
        <v>1735</v>
      </c>
      <c r="BC10" s="51">
        <f t="shared" si="54"/>
        <v>1679</v>
      </c>
      <c r="BD10" s="51">
        <f t="shared" si="55"/>
        <v>1635</v>
      </c>
      <c r="BE10" s="51">
        <f t="shared" si="56"/>
        <v>1606</v>
      </c>
      <c r="BF10" s="51">
        <f t="shared" si="57"/>
        <v>1592</v>
      </c>
      <c r="BG10" s="51">
        <f t="shared" si="58"/>
        <v>1549</v>
      </c>
      <c r="BH10" s="51">
        <f t="shared" si="16"/>
        <v>1511</v>
      </c>
      <c r="BI10" s="51">
        <f t="shared" si="17"/>
        <v>1501</v>
      </c>
      <c r="BJ10" s="51">
        <v>1420</v>
      </c>
      <c r="BK10" s="51">
        <f t="shared" si="59"/>
        <v>2325</v>
      </c>
      <c r="BL10" s="51">
        <f t="shared" si="60"/>
        <v>2304</v>
      </c>
      <c r="BM10" s="51">
        <f t="shared" si="61"/>
        <v>2266</v>
      </c>
      <c r="BN10" s="51">
        <f t="shared" si="62"/>
        <v>2225</v>
      </c>
      <c r="BO10" s="51">
        <f t="shared" si="63"/>
        <v>2199</v>
      </c>
      <c r="BP10" s="51">
        <f t="shared" si="64"/>
        <v>2183</v>
      </c>
      <c r="BQ10" s="51">
        <f t="shared" si="65"/>
        <v>2141</v>
      </c>
      <c r="BR10" s="51">
        <f t="shared" si="66"/>
        <v>2116</v>
      </c>
      <c r="BS10" s="51">
        <f t="shared" si="67"/>
        <v>2099</v>
      </c>
      <c r="BT10" s="51">
        <f t="shared" si="68"/>
        <v>2059</v>
      </c>
      <c r="BU10" s="51">
        <f t="shared" si="69"/>
        <v>2034</v>
      </c>
      <c r="BV10" s="51">
        <f t="shared" si="70"/>
        <v>2017</v>
      </c>
      <c r="BW10" s="51">
        <f t="shared" si="71"/>
        <v>1950</v>
      </c>
      <c r="BX10" s="51">
        <f t="shared" si="72"/>
        <v>1952</v>
      </c>
      <c r="BY10" s="51">
        <f t="shared" si="73"/>
        <v>1936</v>
      </c>
      <c r="BZ10" s="66">
        <f t="shared" si="74"/>
        <v>1893</v>
      </c>
      <c r="CA10" s="51">
        <v>0</v>
      </c>
      <c r="CB10" s="25">
        <f t="shared" si="18"/>
        <v>1232</v>
      </c>
      <c r="CC10" s="27">
        <f t="shared" si="75"/>
        <v>144</v>
      </c>
      <c r="CF10" s="49" t="s">
        <v>733</v>
      </c>
      <c r="CG10" s="37">
        <f>_xlfn.MINIFS(B2:BZ78, B2:BZ78,"&lt;&gt;0")</f>
        <v>93</v>
      </c>
    </row>
    <row r="11" spans="1:85" ht="15" customHeight="1">
      <c r="A11" s="34">
        <v>146</v>
      </c>
      <c r="B11" s="51">
        <v>549</v>
      </c>
      <c r="C11" s="51">
        <v>492</v>
      </c>
      <c r="D11" s="51">
        <v>441</v>
      </c>
      <c r="E11" s="51">
        <v>392</v>
      </c>
      <c r="F11" s="51">
        <v>342</v>
      </c>
      <c r="G11" s="51">
        <v>292</v>
      </c>
      <c r="H11" s="51">
        <v>241</v>
      </c>
      <c r="I11" s="51">
        <v>198</v>
      </c>
      <c r="J11" s="51">
        <v>155</v>
      </c>
      <c r="K11" s="51">
        <v>0</v>
      </c>
      <c r="L11" s="51">
        <f t="shared" si="27"/>
        <v>155</v>
      </c>
      <c r="M11" s="51">
        <f t="shared" si="28"/>
        <v>198</v>
      </c>
      <c r="N11" s="51">
        <f t="shared" si="29"/>
        <v>241</v>
      </c>
      <c r="O11" s="51">
        <f t="shared" si="30"/>
        <v>284</v>
      </c>
      <c r="P11" s="51">
        <f t="shared" si="31"/>
        <v>327</v>
      </c>
      <c r="Q11" s="51">
        <f t="shared" si="32"/>
        <v>370</v>
      </c>
      <c r="R11" s="51">
        <f t="shared" si="33"/>
        <v>413</v>
      </c>
      <c r="S11" s="51">
        <f t="shared" si="34"/>
        <v>477</v>
      </c>
      <c r="T11" s="51">
        <f t="shared" si="35"/>
        <v>520</v>
      </c>
      <c r="U11" s="51">
        <f t="shared" si="36"/>
        <v>562</v>
      </c>
      <c r="V11" s="51">
        <f t="shared" si="37"/>
        <v>606</v>
      </c>
      <c r="W11" s="51">
        <f t="shared" si="38"/>
        <v>649</v>
      </c>
      <c r="X11" s="51">
        <f t="shared" si="39"/>
        <v>693</v>
      </c>
      <c r="Y11" s="51">
        <f t="shared" si="40"/>
        <v>820</v>
      </c>
      <c r="Z11" s="51">
        <f t="shared" si="0"/>
        <v>2075</v>
      </c>
      <c r="AA11" s="51">
        <f t="shared" si="1"/>
        <v>2019</v>
      </c>
      <c r="AB11" s="51">
        <f t="shared" si="2"/>
        <v>2025</v>
      </c>
      <c r="AC11" s="51">
        <f t="shared" si="3"/>
        <v>1987</v>
      </c>
      <c r="AD11" s="51">
        <f t="shared" si="4"/>
        <v>1947</v>
      </c>
      <c r="AE11" s="51">
        <f t="shared" si="5"/>
        <v>1943</v>
      </c>
      <c r="AF11" s="51">
        <f t="shared" si="6"/>
        <v>1876</v>
      </c>
      <c r="AG11" s="51">
        <f t="shared" si="7"/>
        <v>1805</v>
      </c>
      <c r="AH11" s="51">
        <f t="shared" si="8"/>
        <v>1733</v>
      </c>
      <c r="AI11" s="51">
        <f t="shared" si="9"/>
        <v>1739</v>
      </c>
      <c r="AJ11" s="51">
        <f t="shared" si="10"/>
        <v>1702</v>
      </c>
      <c r="AK11" s="51">
        <f t="shared" si="11"/>
        <v>1651</v>
      </c>
      <c r="AL11" s="51">
        <f t="shared" si="12"/>
        <v>1657</v>
      </c>
      <c r="AM11" s="51">
        <f t="shared" si="13"/>
        <v>1619</v>
      </c>
      <c r="AN11" s="51">
        <f t="shared" si="14"/>
        <v>1570</v>
      </c>
      <c r="AO11" s="51">
        <f t="shared" si="15"/>
        <v>1461</v>
      </c>
      <c r="AP11" s="51">
        <f t="shared" si="41"/>
        <v>2034</v>
      </c>
      <c r="AQ11" s="51">
        <f t="shared" si="42"/>
        <v>2017</v>
      </c>
      <c r="AR11" s="51">
        <f t="shared" si="43"/>
        <v>2000</v>
      </c>
      <c r="AS11" s="51">
        <f t="shared" si="44"/>
        <v>1957</v>
      </c>
      <c r="AT11" s="51">
        <f t="shared" si="45"/>
        <v>1928</v>
      </c>
      <c r="AU11" s="51">
        <f t="shared" si="46"/>
        <v>1914</v>
      </c>
      <c r="AV11" s="51">
        <f t="shared" si="47"/>
        <v>1870</v>
      </c>
      <c r="AW11" s="51">
        <f t="shared" si="48"/>
        <v>1842</v>
      </c>
      <c r="AX11" s="51">
        <f t="shared" si="49"/>
        <v>1827</v>
      </c>
      <c r="AY11" s="51">
        <f t="shared" si="50"/>
        <v>1784</v>
      </c>
      <c r="AZ11" s="51">
        <f>BJ11-$CB$62+$CB$52</f>
        <v>1755</v>
      </c>
      <c r="BA11" s="51">
        <f t="shared" si="52"/>
        <v>1741</v>
      </c>
      <c r="BB11" s="51">
        <f t="shared" si="53"/>
        <v>1692</v>
      </c>
      <c r="BC11" s="51">
        <f t="shared" si="54"/>
        <v>1636</v>
      </c>
      <c r="BD11" s="51">
        <f t="shared" si="55"/>
        <v>1592</v>
      </c>
      <c r="BE11" s="51">
        <f t="shared" si="56"/>
        <v>1563</v>
      </c>
      <c r="BF11" s="51">
        <f t="shared" si="57"/>
        <v>1549</v>
      </c>
      <c r="BG11" s="51">
        <f t="shared" si="58"/>
        <v>1506</v>
      </c>
      <c r="BH11" s="51">
        <f t="shared" si="16"/>
        <v>1468</v>
      </c>
      <c r="BI11" s="51">
        <f t="shared" si="17"/>
        <v>1458</v>
      </c>
      <c r="BJ11" s="51">
        <f t="shared" ref="BJ11:BJ18" si="76">BJ10-43</f>
        <v>1377</v>
      </c>
      <c r="BK11" s="51">
        <f t="shared" si="59"/>
        <v>2282</v>
      </c>
      <c r="BL11" s="51">
        <f>CB11+$CG$5+$CG$7+$CE$64</f>
        <v>2261</v>
      </c>
      <c r="BM11" s="51">
        <f t="shared" si="61"/>
        <v>2223</v>
      </c>
      <c r="BN11" s="51">
        <f t="shared" si="62"/>
        <v>2182</v>
      </c>
      <c r="BO11" s="51">
        <f t="shared" si="63"/>
        <v>2156</v>
      </c>
      <c r="BP11" s="51">
        <f t="shared" si="64"/>
        <v>2140</v>
      </c>
      <c r="BQ11" s="51">
        <f t="shared" si="65"/>
        <v>2098</v>
      </c>
      <c r="BR11" s="51">
        <f t="shared" si="66"/>
        <v>2073</v>
      </c>
      <c r="BS11" s="51">
        <f t="shared" si="67"/>
        <v>2056</v>
      </c>
      <c r="BT11" s="51">
        <f t="shared" si="68"/>
        <v>2016</v>
      </c>
      <c r="BU11" s="51">
        <f t="shared" si="69"/>
        <v>1991</v>
      </c>
      <c r="BV11" s="51">
        <f t="shared" si="70"/>
        <v>1974</v>
      </c>
      <c r="BW11" s="51">
        <f t="shared" si="71"/>
        <v>1907</v>
      </c>
      <c r="BX11" s="51">
        <f t="shared" si="72"/>
        <v>1909</v>
      </c>
      <c r="BY11" s="51">
        <f t="shared" si="73"/>
        <v>1893</v>
      </c>
      <c r="BZ11" s="66">
        <f t="shared" si="74"/>
        <v>1850</v>
      </c>
      <c r="CA11" s="51">
        <v>0</v>
      </c>
      <c r="CB11" s="25">
        <f t="shared" si="18"/>
        <v>1189</v>
      </c>
      <c r="CC11" s="27">
        <f t="shared" si="75"/>
        <v>146</v>
      </c>
      <c r="CF11" s="50" t="s">
        <v>735</v>
      </c>
      <c r="CG11" s="25">
        <f>CG10+(CG9-CG10)/5</f>
        <v>618.20000000000005</v>
      </c>
    </row>
    <row r="12" spans="1:85" ht="15" customHeight="1">
      <c r="A12" s="34">
        <v>148</v>
      </c>
      <c r="B12" s="51">
        <v>592</v>
      </c>
      <c r="C12" s="51">
        <v>535</v>
      </c>
      <c r="D12" s="51">
        <v>484</v>
      </c>
      <c r="E12" s="51">
        <v>435</v>
      </c>
      <c r="F12" s="51">
        <v>385</v>
      </c>
      <c r="G12" s="51">
        <v>335</v>
      </c>
      <c r="H12" s="51">
        <v>284</v>
      </c>
      <c r="I12" s="51">
        <v>241</v>
      </c>
      <c r="J12" s="51">
        <v>198</v>
      </c>
      <c r="K12" s="51">
        <v>155</v>
      </c>
      <c r="L12" s="51">
        <v>0</v>
      </c>
      <c r="M12" s="51">
        <f t="shared" si="28"/>
        <v>155</v>
      </c>
      <c r="N12" s="51">
        <f t="shared" si="29"/>
        <v>198</v>
      </c>
      <c r="O12" s="51">
        <f t="shared" si="30"/>
        <v>241</v>
      </c>
      <c r="P12" s="51">
        <f t="shared" si="31"/>
        <v>284</v>
      </c>
      <c r="Q12" s="51">
        <f t="shared" si="32"/>
        <v>327</v>
      </c>
      <c r="R12" s="51">
        <f t="shared" si="33"/>
        <v>370</v>
      </c>
      <c r="S12" s="51">
        <f t="shared" si="34"/>
        <v>434</v>
      </c>
      <c r="T12" s="51">
        <f t="shared" si="35"/>
        <v>477</v>
      </c>
      <c r="U12" s="51">
        <f t="shared" si="36"/>
        <v>519</v>
      </c>
      <c r="V12" s="51">
        <f t="shared" si="37"/>
        <v>563</v>
      </c>
      <c r="W12" s="51">
        <f t="shared" si="38"/>
        <v>606</v>
      </c>
      <c r="X12" s="51">
        <f t="shared" si="39"/>
        <v>650</v>
      </c>
      <c r="Y12" s="51">
        <f t="shared" si="40"/>
        <v>777</v>
      </c>
      <c r="Z12" s="51">
        <f t="shared" si="0"/>
        <v>2032</v>
      </c>
      <c r="AA12" s="51">
        <f t="shared" si="1"/>
        <v>1976</v>
      </c>
      <c r="AB12" s="51">
        <f t="shared" si="2"/>
        <v>1982</v>
      </c>
      <c r="AC12" s="51">
        <f t="shared" si="3"/>
        <v>1944</v>
      </c>
      <c r="AD12" s="51">
        <f t="shared" si="4"/>
        <v>1904</v>
      </c>
      <c r="AE12" s="51">
        <f t="shared" si="5"/>
        <v>1900</v>
      </c>
      <c r="AF12" s="51">
        <f t="shared" si="6"/>
        <v>1833</v>
      </c>
      <c r="AG12" s="51">
        <f t="shared" si="7"/>
        <v>1762</v>
      </c>
      <c r="AH12" s="51">
        <f t="shared" si="8"/>
        <v>1690</v>
      </c>
      <c r="AI12" s="51">
        <f t="shared" si="9"/>
        <v>1696</v>
      </c>
      <c r="AJ12" s="51">
        <f t="shared" si="10"/>
        <v>1659</v>
      </c>
      <c r="AK12" s="51">
        <f t="shared" si="11"/>
        <v>1608</v>
      </c>
      <c r="AL12" s="51">
        <f t="shared" si="12"/>
        <v>1614</v>
      </c>
      <c r="AM12" s="51">
        <f t="shared" si="13"/>
        <v>1576</v>
      </c>
      <c r="AN12" s="51">
        <f t="shared" si="14"/>
        <v>1527</v>
      </c>
      <c r="AO12" s="51">
        <f t="shared" si="15"/>
        <v>1418</v>
      </c>
      <c r="AP12" s="51">
        <f t="shared" si="41"/>
        <v>1991</v>
      </c>
      <c r="AQ12" s="51">
        <f t="shared" si="42"/>
        <v>1974</v>
      </c>
      <c r="AR12" s="51">
        <f t="shared" si="43"/>
        <v>1957</v>
      </c>
      <c r="AS12" s="51">
        <f t="shared" si="44"/>
        <v>1914</v>
      </c>
      <c r="AT12" s="51">
        <f t="shared" si="45"/>
        <v>1885</v>
      </c>
      <c r="AU12" s="51">
        <f t="shared" si="46"/>
        <v>1871</v>
      </c>
      <c r="AV12" s="51">
        <f t="shared" si="47"/>
        <v>1827</v>
      </c>
      <c r="AW12" s="51">
        <f t="shared" si="48"/>
        <v>1799</v>
      </c>
      <c r="AX12" s="51">
        <f t="shared" si="49"/>
        <v>1784</v>
      </c>
      <c r="AY12" s="51">
        <f t="shared" si="50"/>
        <v>1741</v>
      </c>
      <c r="AZ12" s="51">
        <f t="shared" si="51"/>
        <v>1712</v>
      </c>
      <c r="BA12" s="51">
        <f t="shared" si="52"/>
        <v>1698</v>
      </c>
      <c r="BB12" s="51">
        <f t="shared" si="53"/>
        <v>1649</v>
      </c>
      <c r="BC12" s="51">
        <f t="shared" si="54"/>
        <v>1593</v>
      </c>
      <c r="BD12" s="51">
        <f t="shared" si="55"/>
        <v>1549</v>
      </c>
      <c r="BE12" s="51">
        <f t="shared" si="56"/>
        <v>1520</v>
      </c>
      <c r="BF12" s="51">
        <f t="shared" si="57"/>
        <v>1506</v>
      </c>
      <c r="BG12" s="51">
        <f t="shared" si="58"/>
        <v>1463</v>
      </c>
      <c r="BH12" s="51">
        <f t="shared" si="16"/>
        <v>1425</v>
      </c>
      <c r="BI12" s="51">
        <f t="shared" si="17"/>
        <v>1415</v>
      </c>
      <c r="BJ12" s="51">
        <f t="shared" si="76"/>
        <v>1334</v>
      </c>
      <c r="BK12" s="51">
        <f t="shared" si="59"/>
        <v>2239</v>
      </c>
      <c r="BL12" s="51">
        <f t="shared" si="60"/>
        <v>2218</v>
      </c>
      <c r="BM12" s="51">
        <f t="shared" si="61"/>
        <v>2180</v>
      </c>
      <c r="BN12" s="51">
        <f t="shared" si="62"/>
        <v>2139</v>
      </c>
      <c r="BO12" s="51">
        <f t="shared" si="63"/>
        <v>2113</v>
      </c>
      <c r="BP12" s="51">
        <f t="shared" si="64"/>
        <v>2097</v>
      </c>
      <c r="BQ12" s="51">
        <f t="shared" si="65"/>
        <v>2055</v>
      </c>
      <c r="BR12" s="51">
        <f t="shared" si="66"/>
        <v>2030</v>
      </c>
      <c r="BS12" s="51">
        <f t="shared" si="67"/>
        <v>2013</v>
      </c>
      <c r="BT12" s="51">
        <f t="shared" si="68"/>
        <v>1973</v>
      </c>
      <c r="BU12" s="51">
        <f t="shared" si="69"/>
        <v>1948</v>
      </c>
      <c r="BV12" s="51">
        <f t="shared" si="70"/>
        <v>1931</v>
      </c>
      <c r="BW12" s="51">
        <f t="shared" si="71"/>
        <v>1864</v>
      </c>
      <c r="BX12" s="51">
        <f t="shared" si="72"/>
        <v>1866</v>
      </c>
      <c r="BY12" s="51">
        <f t="shared" si="73"/>
        <v>1850</v>
      </c>
      <c r="BZ12" s="66">
        <f t="shared" si="74"/>
        <v>1807</v>
      </c>
      <c r="CA12" s="51">
        <v>0</v>
      </c>
      <c r="CB12" s="25">
        <f t="shared" si="18"/>
        <v>1146</v>
      </c>
      <c r="CC12" s="27">
        <f t="shared" si="75"/>
        <v>148</v>
      </c>
      <c r="CF12" s="50" t="s">
        <v>736</v>
      </c>
      <c r="CG12" s="25">
        <f>CG10+2*(CG9-CG10)/5</f>
        <v>1143.4000000000001</v>
      </c>
    </row>
    <row r="13" spans="1:85" ht="15" customHeight="1">
      <c r="A13" s="34">
        <v>150</v>
      </c>
      <c r="B13" s="51">
        <v>635</v>
      </c>
      <c r="C13" s="51">
        <v>578</v>
      </c>
      <c r="D13" s="51">
        <v>527</v>
      </c>
      <c r="E13" s="51">
        <v>478</v>
      </c>
      <c r="F13" s="51">
        <v>428</v>
      </c>
      <c r="G13" s="51">
        <v>378</v>
      </c>
      <c r="H13" s="51">
        <v>327</v>
      </c>
      <c r="I13" s="51">
        <v>284</v>
      </c>
      <c r="J13" s="51">
        <v>241</v>
      </c>
      <c r="K13" s="51">
        <v>198</v>
      </c>
      <c r="L13" s="51">
        <v>155</v>
      </c>
      <c r="M13" s="51">
        <v>0</v>
      </c>
      <c r="N13" s="51">
        <f t="shared" si="29"/>
        <v>155</v>
      </c>
      <c r="O13" s="51">
        <f t="shared" si="30"/>
        <v>198</v>
      </c>
      <c r="P13" s="51">
        <f t="shared" si="31"/>
        <v>241</v>
      </c>
      <c r="Q13" s="51">
        <f t="shared" si="32"/>
        <v>284</v>
      </c>
      <c r="R13" s="51">
        <f t="shared" si="33"/>
        <v>327</v>
      </c>
      <c r="S13" s="51">
        <f t="shared" si="34"/>
        <v>391</v>
      </c>
      <c r="T13" s="51">
        <f t="shared" si="35"/>
        <v>434</v>
      </c>
      <c r="U13" s="51">
        <f t="shared" si="36"/>
        <v>476</v>
      </c>
      <c r="V13" s="51">
        <f t="shared" si="37"/>
        <v>520</v>
      </c>
      <c r="W13" s="51">
        <f t="shared" si="38"/>
        <v>563</v>
      </c>
      <c r="X13" s="51">
        <f t="shared" si="39"/>
        <v>607</v>
      </c>
      <c r="Y13" s="51">
        <f t="shared" si="40"/>
        <v>734</v>
      </c>
      <c r="Z13" s="51">
        <f t="shared" si="0"/>
        <v>1989</v>
      </c>
      <c r="AA13" s="51">
        <f t="shared" si="1"/>
        <v>1933</v>
      </c>
      <c r="AB13" s="51">
        <f t="shared" si="2"/>
        <v>1939</v>
      </c>
      <c r="AC13" s="51">
        <f t="shared" si="3"/>
        <v>1901</v>
      </c>
      <c r="AD13" s="51">
        <f t="shared" si="4"/>
        <v>1861</v>
      </c>
      <c r="AE13" s="51">
        <f t="shared" si="5"/>
        <v>1857</v>
      </c>
      <c r="AF13" s="51">
        <f t="shared" si="6"/>
        <v>1790</v>
      </c>
      <c r="AG13" s="51">
        <f t="shared" si="7"/>
        <v>1719</v>
      </c>
      <c r="AH13" s="51">
        <f t="shared" si="8"/>
        <v>1647</v>
      </c>
      <c r="AI13" s="51">
        <f t="shared" si="9"/>
        <v>1653</v>
      </c>
      <c r="AJ13" s="51">
        <f>BJ13-$CB$62+$CG$4+$CD$36</f>
        <v>1616</v>
      </c>
      <c r="AK13" s="51">
        <f t="shared" si="11"/>
        <v>1565</v>
      </c>
      <c r="AL13" s="51">
        <f t="shared" si="12"/>
        <v>1571</v>
      </c>
      <c r="AM13" s="51">
        <f t="shared" si="13"/>
        <v>1533</v>
      </c>
      <c r="AN13" s="51">
        <f t="shared" si="14"/>
        <v>1484</v>
      </c>
      <c r="AO13" s="51">
        <f t="shared" si="15"/>
        <v>1375</v>
      </c>
      <c r="AP13" s="51">
        <f t="shared" si="41"/>
        <v>1948</v>
      </c>
      <c r="AQ13" s="51">
        <f t="shared" si="42"/>
        <v>1931</v>
      </c>
      <c r="AR13" s="51">
        <f t="shared" si="43"/>
        <v>1914</v>
      </c>
      <c r="AS13" s="51">
        <f t="shared" si="44"/>
        <v>1871</v>
      </c>
      <c r="AT13" s="51">
        <f t="shared" si="45"/>
        <v>1842</v>
      </c>
      <c r="AU13" s="51">
        <f t="shared" si="46"/>
        <v>1828</v>
      </c>
      <c r="AV13" s="51">
        <f t="shared" si="47"/>
        <v>1784</v>
      </c>
      <c r="AW13" s="51">
        <f t="shared" si="48"/>
        <v>1756</v>
      </c>
      <c r="AX13" s="51">
        <f t="shared" si="49"/>
        <v>1741</v>
      </c>
      <c r="AY13" s="51">
        <f t="shared" si="50"/>
        <v>1698</v>
      </c>
      <c r="AZ13" s="51">
        <f t="shared" si="51"/>
        <v>1669</v>
      </c>
      <c r="BA13" s="51">
        <f t="shared" si="52"/>
        <v>1655</v>
      </c>
      <c r="BB13" s="51">
        <f t="shared" si="53"/>
        <v>1606</v>
      </c>
      <c r="BC13" s="51">
        <f t="shared" si="54"/>
        <v>1550</v>
      </c>
      <c r="BD13" s="51">
        <f t="shared" si="55"/>
        <v>1506</v>
      </c>
      <c r="BE13" s="51">
        <f t="shared" si="56"/>
        <v>1477</v>
      </c>
      <c r="BF13" s="51">
        <f t="shared" si="57"/>
        <v>1463</v>
      </c>
      <c r="BG13" s="51">
        <f t="shared" si="58"/>
        <v>1420</v>
      </c>
      <c r="BH13" s="51">
        <f t="shared" si="16"/>
        <v>1382</v>
      </c>
      <c r="BI13" s="51">
        <f t="shared" si="17"/>
        <v>1372</v>
      </c>
      <c r="BJ13" s="51">
        <f t="shared" si="76"/>
        <v>1291</v>
      </c>
      <c r="BK13" s="51">
        <f t="shared" si="59"/>
        <v>2196</v>
      </c>
      <c r="BL13" s="51">
        <f t="shared" si="60"/>
        <v>2175</v>
      </c>
      <c r="BM13" s="51">
        <f t="shared" si="61"/>
        <v>2137</v>
      </c>
      <c r="BN13" s="51">
        <f t="shared" si="62"/>
        <v>2096</v>
      </c>
      <c r="BO13" s="51">
        <f t="shared" si="63"/>
        <v>2070</v>
      </c>
      <c r="BP13" s="51">
        <f t="shared" si="64"/>
        <v>2054</v>
      </c>
      <c r="BQ13" s="51">
        <f t="shared" si="65"/>
        <v>2012</v>
      </c>
      <c r="BR13" s="51">
        <f t="shared" si="66"/>
        <v>1987</v>
      </c>
      <c r="BS13" s="51">
        <f t="shared" si="67"/>
        <v>1970</v>
      </c>
      <c r="BT13" s="51">
        <f t="shared" si="68"/>
        <v>1930</v>
      </c>
      <c r="BU13" s="51">
        <f t="shared" si="69"/>
        <v>1905</v>
      </c>
      <c r="BV13" s="51">
        <f t="shared" si="70"/>
        <v>1888</v>
      </c>
      <c r="BW13" s="51">
        <f t="shared" si="71"/>
        <v>1821</v>
      </c>
      <c r="BX13" s="51">
        <f t="shared" si="72"/>
        <v>1823</v>
      </c>
      <c r="BY13" s="51">
        <f t="shared" si="73"/>
        <v>1807</v>
      </c>
      <c r="BZ13" s="66">
        <f t="shared" si="74"/>
        <v>1764</v>
      </c>
      <c r="CA13" s="51">
        <v>0</v>
      </c>
      <c r="CB13" s="25">
        <f t="shared" si="18"/>
        <v>1103</v>
      </c>
      <c r="CC13" s="27">
        <f t="shared" si="75"/>
        <v>150</v>
      </c>
      <c r="CF13" s="50" t="s">
        <v>737</v>
      </c>
      <c r="CG13" s="25">
        <f>CG10+3*(CG9-CG10)/5</f>
        <v>1668.6</v>
      </c>
    </row>
    <row r="14" spans="1:85" ht="15" customHeight="1">
      <c r="A14" s="34">
        <v>152</v>
      </c>
      <c r="B14" s="51">
        <v>678</v>
      </c>
      <c r="C14" s="51">
        <v>621</v>
      </c>
      <c r="D14" s="51">
        <v>570</v>
      </c>
      <c r="E14" s="51">
        <v>521</v>
      </c>
      <c r="F14" s="51">
        <v>471</v>
      </c>
      <c r="G14" s="51">
        <v>421</v>
      </c>
      <c r="H14" s="51">
        <v>370</v>
      </c>
      <c r="I14" s="51">
        <v>327</v>
      </c>
      <c r="J14" s="51">
        <v>284</v>
      </c>
      <c r="K14" s="51">
        <v>241</v>
      </c>
      <c r="L14" s="51">
        <v>198</v>
      </c>
      <c r="M14" s="51">
        <v>155</v>
      </c>
      <c r="N14" s="51">
        <v>0</v>
      </c>
      <c r="O14" s="51">
        <f t="shared" si="30"/>
        <v>155</v>
      </c>
      <c r="P14" s="51">
        <f t="shared" si="31"/>
        <v>198</v>
      </c>
      <c r="Q14" s="51">
        <f t="shared" si="32"/>
        <v>241</v>
      </c>
      <c r="R14" s="51">
        <f t="shared" si="33"/>
        <v>284</v>
      </c>
      <c r="S14" s="51">
        <f t="shared" si="34"/>
        <v>348</v>
      </c>
      <c r="T14" s="51">
        <f t="shared" si="35"/>
        <v>391</v>
      </c>
      <c r="U14" s="51">
        <f t="shared" si="36"/>
        <v>433</v>
      </c>
      <c r="V14" s="51">
        <f t="shared" si="37"/>
        <v>477</v>
      </c>
      <c r="W14" s="51">
        <f t="shared" si="38"/>
        <v>520</v>
      </c>
      <c r="X14" s="51">
        <f t="shared" si="39"/>
        <v>564</v>
      </c>
      <c r="Y14" s="51">
        <f t="shared" si="40"/>
        <v>691</v>
      </c>
      <c r="Z14" s="51">
        <f t="shared" si="0"/>
        <v>1946</v>
      </c>
      <c r="AA14" s="51">
        <f t="shared" si="1"/>
        <v>1890</v>
      </c>
      <c r="AB14" s="51">
        <f t="shared" si="2"/>
        <v>1896</v>
      </c>
      <c r="AC14" s="51">
        <f t="shared" si="3"/>
        <v>1858</v>
      </c>
      <c r="AD14" s="51">
        <f t="shared" si="4"/>
        <v>1818</v>
      </c>
      <c r="AE14" s="51">
        <f t="shared" si="5"/>
        <v>1814</v>
      </c>
      <c r="AF14" s="51">
        <f t="shared" si="6"/>
        <v>1747</v>
      </c>
      <c r="AG14" s="51">
        <f t="shared" si="7"/>
        <v>1676</v>
      </c>
      <c r="AH14" s="51">
        <f t="shared" si="8"/>
        <v>1604</v>
      </c>
      <c r="AI14" s="51">
        <f t="shared" si="9"/>
        <v>1610</v>
      </c>
      <c r="AJ14" s="51">
        <f t="shared" si="10"/>
        <v>1573</v>
      </c>
      <c r="AK14" s="51">
        <f t="shared" si="11"/>
        <v>1522</v>
      </c>
      <c r="AL14" s="51">
        <f t="shared" si="12"/>
        <v>1528</v>
      </c>
      <c r="AM14" s="51">
        <f t="shared" si="13"/>
        <v>1490</v>
      </c>
      <c r="AN14" s="51">
        <f t="shared" si="14"/>
        <v>1441</v>
      </c>
      <c r="AO14" s="51">
        <f t="shared" si="15"/>
        <v>1332</v>
      </c>
      <c r="AP14" s="51">
        <f t="shared" si="41"/>
        <v>1905</v>
      </c>
      <c r="AQ14" s="51">
        <f t="shared" si="42"/>
        <v>1888</v>
      </c>
      <c r="AR14" s="51">
        <f t="shared" si="43"/>
        <v>1871</v>
      </c>
      <c r="AS14" s="51">
        <f t="shared" si="44"/>
        <v>1828</v>
      </c>
      <c r="AT14" s="51">
        <f t="shared" si="45"/>
        <v>1799</v>
      </c>
      <c r="AU14" s="51">
        <f t="shared" si="46"/>
        <v>1785</v>
      </c>
      <c r="AV14" s="51">
        <f t="shared" si="47"/>
        <v>1741</v>
      </c>
      <c r="AW14" s="51">
        <f t="shared" si="48"/>
        <v>1713</v>
      </c>
      <c r="AX14" s="51">
        <f t="shared" si="49"/>
        <v>1698</v>
      </c>
      <c r="AY14" s="51">
        <f t="shared" si="50"/>
        <v>1655</v>
      </c>
      <c r="AZ14" s="51">
        <f t="shared" si="51"/>
        <v>1626</v>
      </c>
      <c r="BA14" s="51">
        <f t="shared" si="52"/>
        <v>1612</v>
      </c>
      <c r="BB14" s="51">
        <f t="shared" si="53"/>
        <v>1563</v>
      </c>
      <c r="BC14" s="51">
        <f t="shared" si="54"/>
        <v>1507</v>
      </c>
      <c r="BD14" s="51">
        <f t="shared" si="55"/>
        <v>1463</v>
      </c>
      <c r="BE14" s="51">
        <f t="shared" si="56"/>
        <v>1434</v>
      </c>
      <c r="BF14" s="51">
        <f t="shared" si="57"/>
        <v>1420</v>
      </c>
      <c r="BG14" s="51">
        <f t="shared" si="58"/>
        <v>1377</v>
      </c>
      <c r="BH14" s="51">
        <f t="shared" si="16"/>
        <v>1339</v>
      </c>
      <c r="BI14" s="51">
        <f t="shared" si="17"/>
        <v>1329</v>
      </c>
      <c r="BJ14" s="51">
        <f t="shared" si="76"/>
        <v>1248</v>
      </c>
      <c r="BK14" s="51">
        <f t="shared" si="59"/>
        <v>2153</v>
      </c>
      <c r="BL14" s="51">
        <f t="shared" si="60"/>
        <v>2132</v>
      </c>
      <c r="BM14" s="51">
        <f t="shared" si="61"/>
        <v>2094</v>
      </c>
      <c r="BN14" s="51">
        <f t="shared" si="62"/>
        <v>2053</v>
      </c>
      <c r="BO14" s="51">
        <f t="shared" si="63"/>
        <v>2027</v>
      </c>
      <c r="BP14" s="51">
        <f t="shared" si="64"/>
        <v>2011</v>
      </c>
      <c r="BQ14" s="51">
        <f t="shared" si="65"/>
        <v>1969</v>
      </c>
      <c r="BR14" s="51">
        <f t="shared" si="66"/>
        <v>1944</v>
      </c>
      <c r="BS14" s="51">
        <f t="shared" si="67"/>
        <v>1927</v>
      </c>
      <c r="BT14" s="51">
        <f t="shared" si="68"/>
        <v>1887</v>
      </c>
      <c r="BU14" s="51">
        <f t="shared" si="69"/>
        <v>1862</v>
      </c>
      <c r="BV14" s="51">
        <f t="shared" si="70"/>
        <v>1845</v>
      </c>
      <c r="BW14" s="51">
        <f t="shared" si="71"/>
        <v>1778</v>
      </c>
      <c r="BX14" s="51">
        <f t="shared" si="72"/>
        <v>1780</v>
      </c>
      <c r="BY14" s="51">
        <f t="shared" si="73"/>
        <v>1764</v>
      </c>
      <c r="BZ14" s="66">
        <f t="shared" si="74"/>
        <v>1721</v>
      </c>
      <c r="CA14" s="51">
        <v>0</v>
      </c>
      <c r="CB14" s="25">
        <f t="shared" si="18"/>
        <v>1060</v>
      </c>
      <c r="CC14" s="27">
        <f t="shared" si="75"/>
        <v>152</v>
      </c>
      <c r="CF14" s="50" t="s">
        <v>734</v>
      </c>
      <c r="CG14" s="25">
        <f>CG10+4*(CG9-CG10)/5</f>
        <v>2193.8000000000002</v>
      </c>
    </row>
    <row r="15" spans="1:85" ht="15" customHeight="1">
      <c r="A15" s="34">
        <v>154</v>
      </c>
      <c r="B15" s="51">
        <v>721</v>
      </c>
      <c r="C15" s="51">
        <v>664</v>
      </c>
      <c r="D15" s="51">
        <v>613</v>
      </c>
      <c r="E15" s="51">
        <v>564</v>
      </c>
      <c r="F15" s="51">
        <v>514</v>
      </c>
      <c r="G15" s="51">
        <v>464</v>
      </c>
      <c r="H15" s="51">
        <v>413</v>
      </c>
      <c r="I15" s="51">
        <v>370</v>
      </c>
      <c r="J15" s="51">
        <v>327</v>
      </c>
      <c r="K15" s="51">
        <v>284</v>
      </c>
      <c r="L15" s="51">
        <v>241</v>
      </c>
      <c r="M15" s="51">
        <v>198</v>
      </c>
      <c r="N15" s="51">
        <v>155</v>
      </c>
      <c r="O15" s="51">
        <v>0</v>
      </c>
      <c r="P15" s="51">
        <f t="shared" si="31"/>
        <v>155</v>
      </c>
      <c r="Q15" s="51">
        <f t="shared" si="32"/>
        <v>198</v>
      </c>
      <c r="R15" s="51">
        <f t="shared" si="33"/>
        <v>241</v>
      </c>
      <c r="S15" s="51">
        <f t="shared" si="34"/>
        <v>305</v>
      </c>
      <c r="T15" s="51">
        <f t="shared" si="35"/>
        <v>348</v>
      </c>
      <c r="U15" s="51">
        <f t="shared" si="36"/>
        <v>390</v>
      </c>
      <c r="V15" s="51">
        <f t="shared" si="37"/>
        <v>434</v>
      </c>
      <c r="W15" s="51">
        <f t="shared" si="38"/>
        <v>477</v>
      </c>
      <c r="X15" s="51">
        <f t="shared" si="39"/>
        <v>521</v>
      </c>
      <c r="Y15" s="51">
        <f t="shared" si="40"/>
        <v>648</v>
      </c>
      <c r="Z15" s="51">
        <f t="shared" si="0"/>
        <v>1903</v>
      </c>
      <c r="AA15" s="51">
        <f t="shared" si="1"/>
        <v>1847</v>
      </c>
      <c r="AB15" s="51">
        <f t="shared" si="2"/>
        <v>1853</v>
      </c>
      <c r="AC15" s="51">
        <f t="shared" si="3"/>
        <v>1815</v>
      </c>
      <c r="AD15" s="51">
        <f t="shared" si="4"/>
        <v>1775</v>
      </c>
      <c r="AE15" s="51">
        <f t="shared" si="5"/>
        <v>1771</v>
      </c>
      <c r="AF15" s="51">
        <f t="shared" si="6"/>
        <v>1704</v>
      </c>
      <c r="AG15" s="51">
        <f t="shared" si="7"/>
        <v>1633</v>
      </c>
      <c r="AH15" s="51">
        <f t="shared" si="8"/>
        <v>1561</v>
      </c>
      <c r="AI15" s="51">
        <f t="shared" si="9"/>
        <v>1567</v>
      </c>
      <c r="AJ15" s="51">
        <f t="shared" si="10"/>
        <v>1530</v>
      </c>
      <c r="AK15" s="51">
        <f t="shared" si="11"/>
        <v>1479</v>
      </c>
      <c r="AL15" s="51">
        <f t="shared" si="12"/>
        <v>1485</v>
      </c>
      <c r="AM15" s="51">
        <f t="shared" si="13"/>
        <v>1447</v>
      </c>
      <c r="AN15" s="51">
        <f t="shared" si="14"/>
        <v>1398</v>
      </c>
      <c r="AO15" s="51">
        <f t="shared" si="15"/>
        <v>1289</v>
      </c>
      <c r="AP15" s="51">
        <f t="shared" si="41"/>
        <v>1862</v>
      </c>
      <c r="AQ15" s="51">
        <f t="shared" si="42"/>
        <v>1845</v>
      </c>
      <c r="AR15" s="51">
        <f t="shared" si="43"/>
        <v>1828</v>
      </c>
      <c r="AS15" s="51">
        <f t="shared" si="44"/>
        <v>1785</v>
      </c>
      <c r="AT15" s="51">
        <f t="shared" si="45"/>
        <v>1756</v>
      </c>
      <c r="AU15" s="51">
        <f t="shared" si="46"/>
        <v>1742</v>
      </c>
      <c r="AV15" s="51">
        <f t="shared" si="47"/>
        <v>1698</v>
      </c>
      <c r="AW15" s="51">
        <f t="shared" si="48"/>
        <v>1670</v>
      </c>
      <c r="AX15" s="51">
        <f t="shared" si="49"/>
        <v>1655</v>
      </c>
      <c r="AY15" s="51">
        <f t="shared" si="50"/>
        <v>1612</v>
      </c>
      <c r="AZ15" s="51">
        <f t="shared" si="51"/>
        <v>1583</v>
      </c>
      <c r="BA15" s="51">
        <f t="shared" si="52"/>
        <v>1569</v>
      </c>
      <c r="BB15" s="51">
        <f t="shared" si="53"/>
        <v>1520</v>
      </c>
      <c r="BC15" s="51">
        <f t="shared" si="54"/>
        <v>1464</v>
      </c>
      <c r="BD15" s="51">
        <f t="shared" si="55"/>
        <v>1420</v>
      </c>
      <c r="BE15" s="51">
        <f t="shared" si="56"/>
        <v>1391</v>
      </c>
      <c r="BF15" s="51">
        <f t="shared" si="57"/>
        <v>1377</v>
      </c>
      <c r="BG15" s="51">
        <f t="shared" si="58"/>
        <v>1334</v>
      </c>
      <c r="BH15" s="51">
        <f t="shared" si="16"/>
        <v>1296</v>
      </c>
      <c r="BI15" s="51">
        <f t="shared" si="17"/>
        <v>1286</v>
      </c>
      <c r="BJ15" s="51">
        <f t="shared" si="76"/>
        <v>1205</v>
      </c>
      <c r="BK15" s="51">
        <f t="shared" si="59"/>
        <v>2110</v>
      </c>
      <c r="BL15" s="51">
        <f t="shared" si="60"/>
        <v>2089</v>
      </c>
      <c r="BM15" s="51">
        <f t="shared" si="61"/>
        <v>2051</v>
      </c>
      <c r="BN15" s="51">
        <f t="shared" si="62"/>
        <v>2010</v>
      </c>
      <c r="BO15" s="51">
        <f t="shared" si="63"/>
        <v>1984</v>
      </c>
      <c r="BP15" s="51">
        <f t="shared" si="64"/>
        <v>1968</v>
      </c>
      <c r="BQ15" s="51">
        <f t="shared" si="65"/>
        <v>1926</v>
      </c>
      <c r="BR15" s="51">
        <f t="shared" si="66"/>
        <v>1901</v>
      </c>
      <c r="BS15" s="51">
        <f t="shared" si="67"/>
        <v>1884</v>
      </c>
      <c r="BT15" s="51">
        <f t="shared" si="68"/>
        <v>1844</v>
      </c>
      <c r="BU15" s="51">
        <f t="shared" si="69"/>
        <v>1819</v>
      </c>
      <c r="BV15" s="51">
        <f t="shared" si="70"/>
        <v>1802</v>
      </c>
      <c r="BW15" s="51">
        <f t="shared" si="71"/>
        <v>1735</v>
      </c>
      <c r="BX15" s="51">
        <f t="shared" si="72"/>
        <v>1737</v>
      </c>
      <c r="BY15" s="51">
        <f t="shared" si="73"/>
        <v>1721</v>
      </c>
      <c r="BZ15" s="66">
        <f t="shared" si="74"/>
        <v>1678</v>
      </c>
      <c r="CA15" s="51">
        <v>0</v>
      </c>
      <c r="CB15" s="25">
        <f t="shared" si="18"/>
        <v>1017</v>
      </c>
      <c r="CC15" s="27">
        <f t="shared" si="75"/>
        <v>154</v>
      </c>
    </row>
    <row r="16" spans="1:85" ht="15" customHeight="1">
      <c r="A16" s="34">
        <v>156</v>
      </c>
      <c r="B16" s="51">
        <v>764</v>
      </c>
      <c r="C16" s="51">
        <v>707</v>
      </c>
      <c r="D16" s="51">
        <v>656</v>
      </c>
      <c r="E16" s="51">
        <v>607</v>
      </c>
      <c r="F16" s="51">
        <v>557</v>
      </c>
      <c r="G16" s="51">
        <v>507</v>
      </c>
      <c r="H16" s="51">
        <v>456</v>
      </c>
      <c r="I16" s="51">
        <v>413</v>
      </c>
      <c r="J16" s="51">
        <v>370</v>
      </c>
      <c r="K16" s="51">
        <v>327</v>
      </c>
      <c r="L16" s="51">
        <v>284</v>
      </c>
      <c r="M16" s="51">
        <v>241</v>
      </c>
      <c r="N16" s="51">
        <v>198</v>
      </c>
      <c r="O16" s="51">
        <v>155</v>
      </c>
      <c r="P16" s="51">
        <v>0</v>
      </c>
      <c r="Q16" s="51">
        <f t="shared" si="32"/>
        <v>155</v>
      </c>
      <c r="R16" s="51">
        <f t="shared" si="33"/>
        <v>198</v>
      </c>
      <c r="S16" s="51">
        <f t="shared" si="34"/>
        <v>262</v>
      </c>
      <c r="T16" s="51">
        <f t="shared" si="35"/>
        <v>305</v>
      </c>
      <c r="U16" s="51">
        <f t="shared" si="36"/>
        <v>347</v>
      </c>
      <c r="V16" s="51">
        <f t="shared" si="37"/>
        <v>391</v>
      </c>
      <c r="W16" s="51">
        <f t="shared" si="38"/>
        <v>434</v>
      </c>
      <c r="X16" s="51">
        <f t="shared" si="39"/>
        <v>478</v>
      </c>
      <c r="Y16" s="51">
        <f t="shared" si="40"/>
        <v>605</v>
      </c>
      <c r="Z16" s="51">
        <f t="shared" si="0"/>
        <v>1860</v>
      </c>
      <c r="AA16" s="51">
        <f t="shared" si="1"/>
        <v>1804</v>
      </c>
      <c r="AB16" s="51">
        <f t="shared" si="2"/>
        <v>1810</v>
      </c>
      <c r="AC16" s="51">
        <f t="shared" si="3"/>
        <v>1772</v>
      </c>
      <c r="AD16" s="51">
        <f t="shared" si="4"/>
        <v>1732</v>
      </c>
      <c r="AE16" s="51">
        <f t="shared" si="5"/>
        <v>1728</v>
      </c>
      <c r="AF16" s="51">
        <f t="shared" si="6"/>
        <v>1661</v>
      </c>
      <c r="AG16" s="51">
        <f t="shared" si="7"/>
        <v>1590</v>
      </c>
      <c r="AH16" s="51">
        <f t="shared" si="8"/>
        <v>1518</v>
      </c>
      <c r="AI16" s="51">
        <f t="shared" si="9"/>
        <v>1524</v>
      </c>
      <c r="AJ16" s="51">
        <f t="shared" si="10"/>
        <v>1487</v>
      </c>
      <c r="AK16" s="51">
        <f t="shared" si="11"/>
        <v>1436</v>
      </c>
      <c r="AL16" s="51">
        <f t="shared" si="12"/>
        <v>1442</v>
      </c>
      <c r="AM16" s="51">
        <f t="shared" si="13"/>
        <v>1404</v>
      </c>
      <c r="AN16" s="51">
        <f t="shared" si="14"/>
        <v>1355</v>
      </c>
      <c r="AO16" s="51">
        <f t="shared" si="15"/>
        <v>1246</v>
      </c>
      <c r="AP16" s="51">
        <f t="shared" si="41"/>
        <v>1819</v>
      </c>
      <c r="AQ16" s="51">
        <f t="shared" si="42"/>
        <v>1802</v>
      </c>
      <c r="AR16" s="51">
        <f t="shared" si="43"/>
        <v>1785</v>
      </c>
      <c r="AS16" s="51">
        <f t="shared" si="44"/>
        <v>1742</v>
      </c>
      <c r="AT16" s="51">
        <f t="shared" si="45"/>
        <v>1713</v>
      </c>
      <c r="AU16" s="51">
        <f t="shared" si="46"/>
        <v>1699</v>
      </c>
      <c r="AV16" s="51">
        <f t="shared" si="47"/>
        <v>1655</v>
      </c>
      <c r="AW16" s="51">
        <f t="shared" si="48"/>
        <v>1627</v>
      </c>
      <c r="AX16" s="51">
        <f t="shared" si="49"/>
        <v>1612</v>
      </c>
      <c r="AY16" s="51">
        <f t="shared" si="50"/>
        <v>1569</v>
      </c>
      <c r="AZ16" s="51">
        <f t="shared" si="51"/>
        <v>1540</v>
      </c>
      <c r="BA16" s="51">
        <f t="shared" si="52"/>
        <v>1526</v>
      </c>
      <c r="BB16" s="51">
        <f t="shared" si="53"/>
        <v>1477</v>
      </c>
      <c r="BC16" s="51">
        <f t="shared" si="54"/>
        <v>1421</v>
      </c>
      <c r="BD16" s="51">
        <f t="shared" si="55"/>
        <v>1377</v>
      </c>
      <c r="BE16" s="51">
        <f t="shared" si="56"/>
        <v>1348</v>
      </c>
      <c r="BF16" s="51">
        <f t="shared" si="57"/>
        <v>1334</v>
      </c>
      <c r="BG16" s="51">
        <f t="shared" si="58"/>
        <v>1291</v>
      </c>
      <c r="BH16" s="51">
        <f t="shared" si="16"/>
        <v>1253</v>
      </c>
      <c r="BI16" s="51">
        <f t="shared" si="17"/>
        <v>1243</v>
      </c>
      <c r="BJ16" s="51">
        <f t="shared" si="76"/>
        <v>1162</v>
      </c>
      <c r="BK16" s="51">
        <f t="shared" si="59"/>
        <v>2067</v>
      </c>
      <c r="BL16" s="51">
        <f t="shared" si="60"/>
        <v>2046</v>
      </c>
      <c r="BM16" s="51">
        <f t="shared" si="61"/>
        <v>2008</v>
      </c>
      <c r="BN16" s="51">
        <f t="shared" si="62"/>
        <v>1967</v>
      </c>
      <c r="BO16" s="51">
        <f t="shared" si="63"/>
        <v>1941</v>
      </c>
      <c r="BP16" s="51">
        <f t="shared" si="64"/>
        <v>1925</v>
      </c>
      <c r="BQ16" s="51">
        <f t="shared" si="65"/>
        <v>1883</v>
      </c>
      <c r="BR16" s="51">
        <f t="shared" si="66"/>
        <v>1858</v>
      </c>
      <c r="BS16" s="51">
        <f t="shared" si="67"/>
        <v>1841</v>
      </c>
      <c r="BT16" s="51">
        <f t="shared" si="68"/>
        <v>1801</v>
      </c>
      <c r="BU16" s="51">
        <f t="shared" si="69"/>
        <v>1776</v>
      </c>
      <c r="BV16" s="51">
        <f t="shared" si="70"/>
        <v>1759</v>
      </c>
      <c r="BW16" s="51">
        <f t="shared" si="71"/>
        <v>1692</v>
      </c>
      <c r="BX16" s="51">
        <f t="shared" si="72"/>
        <v>1694</v>
      </c>
      <c r="BY16" s="51">
        <f t="shared" si="73"/>
        <v>1678</v>
      </c>
      <c r="BZ16" s="66">
        <f t="shared" si="74"/>
        <v>1635</v>
      </c>
      <c r="CA16" s="51">
        <v>0</v>
      </c>
      <c r="CB16" s="25">
        <f t="shared" si="18"/>
        <v>974</v>
      </c>
      <c r="CC16" s="27">
        <f t="shared" si="75"/>
        <v>156</v>
      </c>
    </row>
    <row r="17" spans="1:86" ht="15" customHeight="1">
      <c r="A17" s="34">
        <v>158</v>
      </c>
      <c r="B17" s="51">
        <v>807</v>
      </c>
      <c r="C17" s="51">
        <v>750</v>
      </c>
      <c r="D17" s="51">
        <v>699</v>
      </c>
      <c r="E17" s="51">
        <v>650</v>
      </c>
      <c r="F17" s="51">
        <v>600</v>
      </c>
      <c r="G17" s="51">
        <v>550</v>
      </c>
      <c r="H17" s="51">
        <v>499</v>
      </c>
      <c r="I17" s="51">
        <v>456</v>
      </c>
      <c r="J17" s="51">
        <v>413</v>
      </c>
      <c r="K17" s="51">
        <v>370</v>
      </c>
      <c r="L17" s="51">
        <v>327</v>
      </c>
      <c r="M17" s="51">
        <v>284</v>
      </c>
      <c r="N17" s="51">
        <v>241</v>
      </c>
      <c r="O17" s="51">
        <v>198</v>
      </c>
      <c r="P17" s="51">
        <v>155</v>
      </c>
      <c r="Q17" s="51">
        <v>0</v>
      </c>
      <c r="R17" s="51">
        <f t="shared" si="33"/>
        <v>155</v>
      </c>
      <c r="S17" s="51">
        <f t="shared" si="34"/>
        <v>219</v>
      </c>
      <c r="T17" s="51">
        <f t="shared" si="35"/>
        <v>262</v>
      </c>
      <c r="U17" s="51">
        <f t="shared" si="36"/>
        <v>304</v>
      </c>
      <c r="V17" s="51">
        <f t="shared" si="37"/>
        <v>348</v>
      </c>
      <c r="W17" s="51">
        <f t="shared" si="38"/>
        <v>391</v>
      </c>
      <c r="X17" s="51">
        <f t="shared" si="39"/>
        <v>435</v>
      </c>
      <c r="Y17" s="51">
        <f t="shared" si="40"/>
        <v>562</v>
      </c>
      <c r="Z17" s="51">
        <f t="shared" si="0"/>
        <v>1817</v>
      </c>
      <c r="AA17" s="51">
        <f t="shared" si="1"/>
        <v>1761</v>
      </c>
      <c r="AB17" s="51">
        <f t="shared" si="2"/>
        <v>1767</v>
      </c>
      <c r="AC17" s="51">
        <f t="shared" si="3"/>
        <v>1729</v>
      </c>
      <c r="AD17" s="51">
        <f t="shared" si="4"/>
        <v>1689</v>
      </c>
      <c r="AE17" s="51">
        <f t="shared" si="5"/>
        <v>1685</v>
      </c>
      <c r="AF17" s="51">
        <f t="shared" si="6"/>
        <v>1618</v>
      </c>
      <c r="AG17" s="51">
        <f t="shared" si="7"/>
        <v>1547</v>
      </c>
      <c r="AH17" s="51">
        <f t="shared" si="8"/>
        <v>1475</v>
      </c>
      <c r="AI17" s="51">
        <f t="shared" si="9"/>
        <v>1481</v>
      </c>
      <c r="AJ17" s="51">
        <f t="shared" si="10"/>
        <v>1444</v>
      </c>
      <c r="AK17" s="51">
        <f t="shared" si="11"/>
        <v>1393</v>
      </c>
      <c r="AL17" s="51">
        <f t="shared" si="12"/>
        <v>1399</v>
      </c>
      <c r="AM17" s="51">
        <f t="shared" si="13"/>
        <v>1361</v>
      </c>
      <c r="AN17" s="51">
        <f t="shared" si="14"/>
        <v>1312</v>
      </c>
      <c r="AO17" s="51">
        <f t="shared" si="15"/>
        <v>1203</v>
      </c>
      <c r="AP17" s="51">
        <f t="shared" si="41"/>
        <v>1776</v>
      </c>
      <c r="AQ17" s="51">
        <f t="shared" si="42"/>
        <v>1759</v>
      </c>
      <c r="AR17" s="51">
        <f t="shared" si="43"/>
        <v>1742</v>
      </c>
      <c r="AS17" s="51">
        <f t="shared" si="44"/>
        <v>1699</v>
      </c>
      <c r="AT17" s="51">
        <f t="shared" si="45"/>
        <v>1670</v>
      </c>
      <c r="AU17" s="51">
        <f t="shared" si="46"/>
        <v>1656</v>
      </c>
      <c r="AV17" s="51">
        <f t="shared" si="47"/>
        <v>1612</v>
      </c>
      <c r="AW17" s="51">
        <f t="shared" si="48"/>
        <v>1584</v>
      </c>
      <c r="AX17" s="51">
        <f t="shared" si="49"/>
        <v>1569</v>
      </c>
      <c r="AY17" s="51">
        <f t="shared" si="50"/>
        <v>1526</v>
      </c>
      <c r="AZ17" s="51">
        <f t="shared" si="51"/>
        <v>1497</v>
      </c>
      <c r="BA17" s="51">
        <f t="shared" si="52"/>
        <v>1483</v>
      </c>
      <c r="BB17" s="51">
        <f t="shared" si="53"/>
        <v>1434</v>
      </c>
      <c r="BC17" s="51">
        <f t="shared" si="54"/>
        <v>1378</v>
      </c>
      <c r="BD17" s="51">
        <f t="shared" si="55"/>
        <v>1334</v>
      </c>
      <c r="BE17" s="51">
        <f t="shared" si="56"/>
        <v>1305</v>
      </c>
      <c r="BF17" s="51">
        <f t="shared" si="57"/>
        <v>1291</v>
      </c>
      <c r="BG17" s="51">
        <f t="shared" si="58"/>
        <v>1248</v>
      </c>
      <c r="BH17" s="51">
        <f t="shared" si="16"/>
        <v>1210</v>
      </c>
      <c r="BI17" s="51">
        <f t="shared" si="17"/>
        <v>1200</v>
      </c>
      <c r="BJ17" s="51">
        <f t="shared" si="76"/>
        <v>1119</v>
      </c>
      <c r="BK17" s="51">
        <f t="shared" si="59"/>
        <v>2024</v>
      </c>
      <c r="BL17" s="51">
        <f t="shared" si="60"/>
        <v>2003</v>
      </c>
      <c r="BM17" s="51">
        <f t="shared" si="61"/>
        <v>1965</v>
      </c>
      <c r="BN17" s="51">
        <f t="shared" si="62"/>
        <v>1924</v>
      </c>
      <c r="BO17" s="51">
        <f t="shared" si="63"/>
        <v>1898</v>
      </c>
      <c r="BP17" s="51">
        <f t="shared" si="64"/>
        <v>1882</v>
      </c>
      <c r="BQ17" s="51">
        <f t="shared" si="65"/>
        <v>1840</v>
      </c>
      <c r="BR17" s="51">
        <f t="shared" si="66"/>
        <v>1815</v>
      </c>
      <c r="BS17" s="51">
        <f t="shared" si="67"/>
        <v>1798</v>
      </c>
      <c r="BT17" s="51">
        <f t="shared" si="68"/>
        <v>1758</v>
      </c>
      <c r="BU17" s="51">
        <f t="shared" si="69"/>
        <v>1733</v>
      </c>
      <c r="BV17" s="51">
        <f t="shared" si="70"/>
        <v>1716</v>
      </c>
      <c r="BW17" s="51">
        <f t="shared" si="71"/>
        <v>1649</v>
      </c>
      <c r="BX17" s="51">
        <f t="shared" si="72"/>
        <v>1651</v>
      </c>
      <c r="BY17" s="51">
        <f t="shared" si="73"/>
        <v>1635</v>
      </c>
      <c r="BZ17" s="66">
        <f t="shared" si="74"/>
        <v>1592</v>
      </c>
      <c r="CA17" s="51">
        <v>0</v>
      </c>
      <c r="CB17" s="25">
        <f t="shared" si="18"/>
        <v>931</v>
      </c>
      <c r="CC17" s="27">
        <f t="shared" si="75"/>
        <v>158</v>
      </c>
      <c r="CF17" s="71" t="s">
        <v>738</v>
      </c>
      <c r="CG17" s="71" t="s">
        <v>739</v>
      </c>
      <c r="CH17" s="70">
        <f>CG10+1*(CG9-CG10)/5</f>
        <v>618.20000000000005</v>
      </c>
    </row>
    <row r="18" spans="1:86" ht="15" customHeight="1">
      <c r="A18" s="34">
        <v>160</v>
      </c>
      <c r="B18" s="51">
        <v>850</v>
      </c>
      <c r="C18" s="51">
        <v>793</v>
      </c>
      <c r="D18" s="51">
        <v>742</v>
      </c>
      <c r="E18" s="51">
        <v>693</v>
      </c>
      <c r="F18" s="51">
        <v>643</v>
      </c>
      <c r="G18" s="51">
        <v>593</v>
      </c>
      <c r="H18" s="51">
        <v>542</v>
      </c>
      <c r="I18" s="51">
        <v>499</v>
      </c>
      <c r="J18" s="51">
        <v>456</v>
      </c>
      <c r="K18" s="51">
        <v>413</v>
      </c>
      <c r="L18" s="51">
        <v>370</v>
      </c>
      <c r="M18" s="51">
        <v>327</v>
      </c>
      <c r="N18" s="51">
        <v>284</v>
      </c>
      <c r="O18" s="51">
        <v>241</v>
      </c>
      <c r="P18" s="51">
        <v>198</v>
      </c>
      <c r="Q18" s="51">
        <v>155</v>
      </c>
      <c r="R18" s="51">
        <v>0</v>
      </c>
      <c r="S18" s="51">
        <f t="shared" si="34"/>
        <v>176</v>
      </c>
      <c r="T18" s="51">
        <f t="shared" si="35"/>
        <v>219</v>
      </c>
      <c r="U18" s="51">
        <f t="shared" si="36"/>
        <v>261</v>
      </c>
      <c r="V18" s="51">
        <f t="shared" si="37"/>
        <v>305</v>
      </c>
      <c r="W18" s="51">
        <f t="shared" si="38"/>
        <v>348</v>
      </c>
      <c r="X18" s="51">
        <f t="shared" si="39"/>
        <v>392</v>
      </c>
      <c r="Y18" s="51">
        <f t="shared" si="40"/>
        <v>519</v>
      </c>
      <c r="Z18" s="51">
        <f t="shared" si="0"/>
        <v>1774</v>
      </c>
      <c r="AA18" s="51">
        <f t="shared" si="1"/>
        <v>1718</v>
      </c>
      <c r="AB18" s="51">
        <f t="shared" si="2"/>
        <v>1724</v>
      </c>
      <c r="AC18" s="51">
        <f t="shared" si="3"/>
        <v>1686</v>
      </c>
      <c r="AD18" s="51">
        <f t="shared" si="4"/>
        <v>1646</v>
      </c>
      <c r="AE18" s="51">
        <f t="shared" si="5"/>
        <v>1642</v>
      </c>
      <c r="AF18" s="51">
        <f t="shared" si="6"/>
        <v>1575</v>
      </c>
      <c r="AG18" s="51">
        <f t="shared" si="7"/>
        <v>1504</v>
      </c>
      <c r="AH18" s="51">
        <f t="shared" si="8"/>
        <v>1432</v>
      </c>
      <c r="AI18" s="51">
        <f t="shared" si="9"/>
        <v>1438</v>
      </c>
      <c r="AJ18" s="51">
        <f t="shared" si="10"/>
        <v>1401</v>
      </c>
      <c r="AK18" s="51">
        <f t="shared" si="11"/>
        <v>1350</v>
      </c>
      <c r="AL18" s="51">
        <f t="shared" si="12"/>
        <v>1356</v>
      </c>
      <c r="AM18" s="51">
        <f t="shared" si="13"/>
        <v>1318</v>
      </c>
      <c r="AN18" s="51">
        <f t="shared" si="14"/>
        <v>1269</v>
      </c>
      <c r="AO18" s="51">
        <f t="shared" si="15"/>
        <v>1160</v>
      </c>
      <c r="AP18" s="51">
        <f t="shared" si="41"/>
        <v>1733</v>
      </c>
      <c r="AQ18" s="51">
        <f t="shared" si="42"/>
        <v>1716</v>
      </c>
      <c r="AR18" s="51">
        <f t="shared" si="43"/>
        <v>1699</v>
      </c>
      <c r="AS18" s="51">
        <f t="shared" si="44"/>
        <v>1656</v>
      </c>
      <c r="AT18" s="51">
        <f t="shared" si="45"/>
        <v>1627</v>
      </c>
      <c r="AU18" s="51">
        <f t="shared" si="46"/>
        <v>1613</v>
      </c>
      <c r="AV18" s="51">
        <f t="shared" si="47"/>
        <v>1569</v>
      </c>
      <c r="AW18" s="51">
        <f t="shared" si="48"/>
        <v>1541</v>
      </c>
      <c r="AX18" s="51">
        <f t="shared" si="49"/>
        <v>1526</v>
      </c>
      <c r="AY18" s="51">
        <f t="shared" si="50"/>
        <v>1483</v>
      </c>
      <c r="AZ18" s="51">
        <f t="shared" si="51"/>
        <v>1454</v>
      </c>
      <c r="BA18" s="51">
        <f t="shared" si="52"/>
        <v>1440</v>
      </c>
      <c r="BB18" s="51">
        <f t="shared" si="53"/>
        <v>1391</v>
      </c>
      <c r="BC18" s="51">
        <f t="shared" si="54"/>
        <v>1335</v>
      </c>
      <c r="BD18" s="51">
        <f t="shared" si="55"/>
        <v>1291</v>
      </c>
      <c r="BE18" s="51">
        <f t="shared" si="56"/>
        <v>1262</v>
      </c>
      <c r="BF18" s="51">
        <f t="shared" si="57"/>
        <v>1248</v>
      </c>
      <c r="BG18" s="51">
        <f t="shared" si="58"/>
        <v>1205</v>
      </c>
      <c r="BH18" s="51">
        <f t="shared" si="16"/>
        <v>1167</v>
      </c>
      <c r="BI18" s="51">
        <f t="shared" si="17"/>
        <v>1157</v>
      </c>
      <c r="BJ18" s="51">
        <f t="shared" si="76"/>
        <v>1076</v>
      </c>
      <c r="BK18" s="51">
        <f t="shared" si="59"/>
        <v>1981</v>
      </c>
      <c r="BL18" s="51">
        <f t="shared" si="60"/>
        <v>1960</v>
      </c>
      <c r="BM18" s="51">
        <f t="shared" si="61"/>
        <v>1922</v>
      </c>
      <c r="BN18" s="51">
        <f t="shared" si="62"/>
        <v>1881</v>
      </c>
      <c r="BO18" s="51">
        <f t="shared" si="63"/>
        <v>1855</v>
      </c>
      <c r="BP18" s="51">
        <f t="shared" si="64"/>
        <v>1839</v>
      </c>
      <c r="BQ18" s="51">
        <f t="shared" si="65"/>
        <v>1797</v>
      </c>
      <c r="BR18" s="51">
        <f t="shared" si="66"/>
        <v>1772</v>
      </c>
      <c r="BS18" s="51">
        <f t="shared" si="67"/>
        <v>1755</v>
      </c>
      <c r="BT18" s="51">
        <f t="shared" si="68"/>
        <v>1715</v>
      </c>
      <c r="BU18" s="51">
        <f t="shared" si="69"/>
        <v>1690</v>
      </c>
      <c r="BV18" s="51">
        <f t="shared" si="70"/>
        <v>1673</v>
      </c>
      <c r="BW18" s="51">
        <f t="shared" si="71"/>
        <v>1606</v>
      </c>
      <c r="BX18" s="51">
        <f t="shared" si="72"/>
        <v>1608</v>
      </c>
      <c r="BY18" s="51">
        <f t="shared" si="73"/>
        <v>1592</v>
      </c>
      <c r="BZ18" s="66">
        <f t="shared" si="74"/>
        <v>1549</v>
      </c>
      <c r="CA18" s="51">
        <v>0</v>
      </c>
      <c r="CB18" s="25">
        <f t="shared" si="18"/>
        <v>888</v>
      </c>
      <c r="CC18" s="27">
        <f t="shared" si="75"/>
        <v>160</v>
      </c>
      <c r="CF18" s="72" t="s">
        <v>738</v>
      </c>
      <c r="CG18" s="72" t="s">
        <v>740</v>
      </c>
      <c r="CH18" s="70">
        <f>CG10+2*(CG9-CG10)/5</f>
        <v>1143.4000000000001</v>
      </c>
    </row>
    <row r="19" spans="1:86" ht="15" customHeight="1">
      <c r="A19" s="34">
        <v>162</v>
      </c>
      <c r="B19" s="51">
        <v>914</v>
      </c>
      <c r="C19" s="51">
        <v>857</v>
      </c>
      <c r="D19" s="51">
        <v>806</v>
      </c>
      <c r="E19" s="51">
        <v>757</v>
      </c>
      <c r="F19" s="51">
        <v>707</v>
      </c>
      <c r="G19" s="51">
        <v>657</v>
      </c>
      <c r="H19" s="51">
        <v>606</v>
      </c>
      <c r="I19" s="51">
        <v>563</v>
      </c>
      <c r="J19" s="51">
        <v>520</v>
      </c>
      <c r="K19" s="51">
        <v>477</v>
      </c>
      <c r="L19" s="51">
        <v>434</v>
      </c>
      <c r="M19" s="51">
        <v>391</v>
      </c>
      <c r="N19" s="51">
        <v>348</v>
      </c>
      <c r="O19" s="51">
        <v>305</v>
      </c>
      <c r="P19" s="51">
        <v>262</v>
      </c>
      <c r="Q19" s="51">
        <v>219</v>
      </c>
      <c r="R19" s="51">
        <v>176</v>
      </c>
      <c r="S19" s="51">
        <v>0</v>
      </c>
      <c r="T19" s="51">
        <f t="shared" si="35"/>
        <v>155</v>
      </c>
      <c r="U19" s="51">
        <f t="shared" si="36"/>
        <v>197</v>
      </c>
      <c r="V19" s="51">
        <f t="shared" si="37"/>
        <v>241</v>
      </c>
      <c r="W19" s="51">
        <f t="shared" si="38"/>
        <v>284</v>
      </c>
      <c r="X19" s="51">
        <f t="shared" si="39"/>
        <v>328</v>
      </c>
      <c r="Y19" s="51">
        <f t="shared" si="40"/>
        <v>455</v>
      </c>
      <c r="Z19" s="51">
        <f t="shared" si="0"/>
        <v>1710</v>
      </c>
      <c r="AA19" s="51">
        <f t="shared" si="1"/>
        <v>1654</v>
      </c>
      <c r="AB19" s="51">
        <f t="shared" si="2"/>
        <v>1660</v>
      </c>
      <c r="AC19" s="51">
        <f t="shared" si="3"/>
        <v>1622</v>
      </c>
      <c r="AD19" s="51">
        <f t="shared" si="4"/>
        <v>1582</v>
      </c>
      <c r="AE19" s="51">
        <f t="shared" si="5"/>
        <v>1578</v>
      </c>
      <c r="AF19" s="51">
        <f t="shared" si="6"/>
        <v>1511</v>
      </c>
      <c r="AG19" s="51">
        <f t="shared" si="7"/>
        <v>1440</v>
      </c>
      <c r="AH19" s="51">
        <f t="shared" si="8"/>
        <v>1368</v>
      </c>
      <c r="AI19" s="51">
        <f t="shared" si="9"/>
        <v>1374</v>
      </c>
      <c r="AJ19" s="51">
        <f t="shared" si="10"/>
        <v>1337</v>
      </c>
      <c r="AK19" s="51">
        <f t="shared" si="11"/>
        <v>1286</v>
      </c>
      <c r="AL19" s="51">
        <f t="shared" si="12"/>
        <v>1292</v>
      </c>
      <c r="AM19" s="51">
        <f t="shared" si="13"/>
        <v>1254</v>
      </c>
      <c r="AN19" s="51">
        <f t="shared" si="14"/>
        <v>1205</v>
      </c>
      <c r="AO19" s="51">
        <f t="shared" si="15"/>
        <v>1096</v>
      </c>
      <c r="AP19" s="51">
        <f t="shared" si="41"/>
        <v>1669</v>
      </c>
      <c r="AQ19" s="51">
        <f t="shared" si="42"/>
        <v>1652</v>
      </c>
      <c r="AR19" s="51">
        <f t="shared" si="43"/>
        <v>1635</v>
      </c>
      <c r="AS19" s="51">
        <f t="shared" si="44"/>
        <v>1592</v>
      </c>
      <c r="AT19" s="51">
        <f t="shared" si="45"/>
        <v>1563</v>
      </c>
      <c r="AU19" s="51">
        <f t="shared" si="46"/>
        <v>1549</v>
      </c>
      <c r="AV19" s="51">
        <f t="shared" si="47"/>
        <v>1505</v>
      </c>
      <c r="AW19" s="51">
        <f t="shared" si="48"/>
        <v>1477</v>
      </c>
      <c r="AX19" s="51">
        <f t="shared" si="49"/>
        <v>1462</v>
      </c>
      <c r="AY19" s="51">
        <f t="shared" si="50"/>
        <v>1419</v>
      </c>
      <c r="AZ19" s="51">
        <f t="shared" si="51"/>
        <v>1390</v>
      </c>
      <c r="BA19" s="51">
        <f t="shared" si="52"/>
        <v>1376</v>
      </c>
      <c r="BB19" s="51">
        <f t="shared" si="53"/>
        <v>1327</v>
      </c>
      <c r="BC19" s="51">
        <f t="shared" si="54"/>
        <v>1271</v>
      </c>
      <c r="BD19" s="51">
        <f t="shared" si="55"/>
        <v>1227</v>
      </c>
      <c r="BE19" s="51">
        <f t="shared" si="56"/>
        <v>1198</v>
      </c>
      <c r="BF19" s="51">
        <f t="shared" si="57"/>
        <v>1184</v>
      </c>
      <c r="BG19" s="51">
        <f t="shared" si="58"/>
        <v>1141</v>
      </c>
      <c r="BH19" s="51">
        <f t="shared" si="16"/>
        <v>1103</v>
      </c>
      <c r="BI19" s="51">
        <f t="shared" si="17"/>
        <v>1093</v>
      </c>
      <c r="BJ19" s="51">
        <v>1012</v>
      </c>
      <c r="BK19" s="51">
        <f t="shared" si="59"/>
        <v>1917</v>
      </c>
      <c r="BL19" s="51">
        <f t="shared" si="60"/>
        <v>1896</v>
      </c>
      <c r="BM19" s="51">
        <f t="shared" si="61"/>
        <v>1858</v>
      </c>
      <c r="BN19" s="51">
        <f t="shared" si="62"/>
        <v>1817</v>
      </c>
      <c r="BO19" s="51">
        <f t="shared" si="63"/>
        <v>1791</v>
      </c>
      <c r="BP19" s="51">
        <f t="shared" si="64"/>
        <v>1775</v>
      </c>
      <c r="BQ19" s="51">
        <f t="shared" si="65"/>
        <v>1733</v>
      </c>
      <c r="BR19" s="51">
        <f t="shared" si="66"/>
        <v>1708</v>
      </c>
      <c r="BS19" s="51">
        <f t="shared" si="67"/>
        <v>1691</v>
      </c>
      <c r="BT19" s="51">
        <f t="shared" si="68"/>
        <v>1651</v>
      </c>
      <c r="BU19" s="51">
        <f t="shared" si="69"/>
        <v>1626</v>
      </c>
      <c r="BV19" s="51">
        <f t="shared" si="70"/>
        <v>1609</v>
      </c>
      <c r="BW19" s="51">
        <f t="shared" si="71"/>
        <v>1542</v>
      </c>
      <c r="BX19" s="51">
        <f t="shared" si="72"/>
        <v>1544</v>
      </c>
      <c r="BY19" s="51">
        <f t="shared" si="73"/>
        <v>1528</v>
      </c>
      <c r="BZ19" s="66">
        <f t="shared" si="74"/>
        <v>1485</v>
      </c>
      <c r="CA19" s="51">
        <v>0</v>
      </c>
      <c r="CB19" s="25">
        <f t="shared" si="18"/>
        <v>824</v>
      </c>
      <c r="CC19" s="27">
        <f t="shared" si="75"/>
        <v>162</v>
      </c>
      <c r="CF19" s="73" t="s">
        <v>738</v>
      </c>
      <c r="CG19" s="73" t="s">
        <v>741</v>
      </c>
      <c r="CH19" s="70">
        <f>CG10+3*(CG9-CG10)/5</f>
        <v>1668.6</v>
      </c>
    </row>
    <row r="20" spans="1:86" ht="15" customHeight="1">
      <c r="A20" s="34">
        <v>164</v>
      </c>
      <c r="B20" s="51">
        <v>957</v>
      </c>
      <c r="C20" s="51">
        <v>900</v>
      </c>
      <c r="D20" s="51">
        <v>849</v>
      </c>
      <c r="E20" s="51">
        <v>800</v>
      </c>
      <c r="F20" s="51">
        <v>750</v>
      </c>
      <c r="G20" s="51">
        <v>700</v>
      </c>
      <c r="H20" s="51">
        <v>649</v>
      </c>
      <c r="I20" s="51">
        <v>606</v>
      </c>
      <c r="J20" s="51">
        <v>563</v>
      </c>
      <c r="K20" s="51">
        <v>520</v>
      </c>
      <c r="L20" s="51">
        <v>477</v>
      </c>
      <c r="M20" s="51">
        <v>434</v>
      </c>
      <c r="N20" s="51">
        <v>391</v>
      </c>
      <c r="O20" s="51">
        <v>348</v>
      </c>
      <c r="P20" s="51">
        <v>305</v>
      </c>
      <c r="Q20" s="51">
        <v>262</v>
      </c>
      <c r="R20" s="51">
        <v>219</v>
      </c>
      <c r="S20" s="51">
        <v>155</v>
      </c>
      <c r="T20" s="51">
        <v>0</v>
      </c>
      <c r="U20" s="51">
        <f t="shared" si="36"/>
        <v>156</v>
      </c>
      <c r="V20" s="51">
        <f t="shared" si="37"/>
        <v>200</v>
      </c>
      <c r="W20" s="51">
        <f t="shared" si="38"/>
        <v>243</v>
      </c>
      <c r="X20" s="51">
        <f t="shared" si="39"/>
        <v>287</v>
      </c>
      <c r="Y20" s="51">
        <f t="shared" si="40"/>
        <v>414</v>
      </c>
      <c r="Z20" s="51">
        <f t="shared" si="0"/>
        <v>1669</v>
      </c>
      <c r="AA20" s="51">
        <f t="shared" si="1"/>
        <v>1613</v>
      </c>
      <c r="AB20" s="51">
        <f t="shared" si="2"/>
        <v>1619</v>
      </c>
      <c r="AC20" s="51">
        <f t="shared" si="3"/>
        <v>1581</v>
      </c>
      <c r="AD20" s="51">
        <f t="shared" si="4"/>
        <v>1541</v>
      </c>
      <c r="AE20" s="51">
        <f t="shared" si="5"/>
        <v>1537</v>
      </c>
      <c r="AF20" s="51">
        <f t="shared" si="6"/>
        <v>1470</v>
      </c>
      <c r="AG20" s="51">
        <f t="shared" si="7"/>
        <v>1399</v>
      </c>
      <c r="AH20" s="51">
        <f t="shared" si="8"/>
        <v>1327</v>
      </c>
      <c r="AI20" s="51">
        <f t="shared" si="9"/>
        <v>1333</v>
      </c>
      <c r="AJ20" s="51">
        <f t="shared" si="10"/>
        <v>1296</v>
      </c>
      <c r="AK20" s="51">
        <f t="shared" si="11"/>
        <v>1245</v>
      </c>
      <c r="AL20" s="51">
        <f t="shared" si="12"/>
        <v>1251</v>
      </c>
      <c r="AM20" s="51">
        <f t="shared" si="13"/>
        <v>1213</v>
      </c>
      <c r="AN20" s="51">
        <f t="shared" si="14"/>
        <v>1164</v>
      </c>
      <c r="AO20" s="51">
        <f t="shared" si="15"/>
        <v>1055</v>
      </c>
      <c r="AP20" s="51">
        <f t="shared" si="41"/>
        <v>1628</v>
      </c>
      <c r="AQ20" s="51">
        <f t="shared" si="42"/>
        <v>1611</v>
      </c>
      <c r="AR20" s="51">
        <f t="shared" si="43"/>
        <v>1594</v>
      </c>
      <c r="AS20" s="51">
        <f t="shared" si="44"/>
        <v>1551</v>
      </c>
      <c r="AT20" s="51">
        <f t="shared" si="45"/>
        <v>1522</v>
      </c>
      <c r="AU20" s="51">
        <f t="shared" si="46"/>
        <v>1508</v>
      </c>
      <c r="AV20" s="51">
        <f t="shared" si="47"/>
        <v>1464</v>
      </c>
      <c r="AW20" s="51">
        <f t="shared" si="48"/>
        <v>1436</v>
      </c>
      <c r="AX20" s="51">
        <f t="shared" si="49"/>
        <v>1421</v>
      </c>
      <c r="AY20" s="51">
        <f t="shared" si="50"/>
        <v>1378</v>
      </c>
      <c r="AZ20" s="51">
        <f t="shared" si="51"/>
        <v>1349</v>
      </c>
      <c r="BA20" s="51">
        <f t="shared" si="52"/>
        <v>1335</v>
      </c>
      <c r="BB20" s="51">
        <f t="shared" si="53"/>
        <v>1286</v>
      </c>
      <c r="BC20" s="51">
        <f t="shared" si="54"/>
        <v>1230</v>
      </c>
      <c r="BD20" s="51">
        <f t="shared" si="55"/>
        <v>1186</v>
      </c>
      <c r="BE20" s="51">
        <f t="shared" si="56"/>
        <v>1157</v>
      </c>
      <c r="BF20" s="51">
        <f t="shared" si="57"/>
        <v>1143</v>
      </c>
      <c r="BG20" s="51">
        <f t="shared" si="58"/>
        <v>1100</v>
      </c>
      <c r="BH20" s="51">
        <f t="shared" si="16"/>
        <v>1062</v>
      </c>
      <c r="BI20" s="51">
        <f t="shared" si="17"/>
        <v>1052</v>
      </c>
      <c r="BJ20" s="51">
        <v>971</v>
      </c>
      <c r="BK20" s="51">
        <f t="shared" si="59"/>
        <v>1876</v>
      </c>
      <c r="BL20" s="51">
        <f t="shared" si="60"/>
        <v>1855</v>
      </c>
      <c r="BM20" s="51">
        <f t="shared" si="61"/>
        <v>1817</v>
      </c>
      <c r="BN20" s="51">
        <f t="shared" si="62"/>
        <v>1776</v>
      </c>
      <c r="BO20" s="51">
        <f t="shared" si="63"/>
        <v>1750</v>
      </c>
      <c r="BP20" s="51">
        <f t="shared" si="64"/>
        <v>1734</v>
      </c>
      <c r="BQ20" s="51">
        <f t="shared" si="65"/>
        <v>1692</v>
      </c>
      <c r="BR20" s="51">
        <f t="shared" si="66"/>
        <v>1667</v>
      </c>
      <c r="BS20" s="51">
        <f t="shared" si="67"/>
        <v>1650</v>
      </c>
      <c r="BT20" s="51">
        <f t="shared" si="68"/>
        <v>1610</v>
      </c>
      <c r="BU20" s="51">
        <f t="shared" si="69"/>
        <v>1585</v>
      </c>
      <c r="BV20" s="51">
        <f t="shared" si="70"/>
        <v>1568</v>
      </c>
      <c r="BW20" s="51">
        <f t="shared" si="71"/>
        <v>1501</v>
      </c>
      <c r="BX20" s="51">
        <f t="shared" si="72"/>
        <v>1503</v>
      </c>
      <c r="BY20" s="51">
        <f t="shared" si="73"/>
        <v>1487</v>
      </c>
      <c r="BZ20" s="66">
        <f t="shared" si="74"/>
        <v>1444</v>
      </c>
      <c r="CA20" s="51">
        <v>0</v>
      </c>
      <c r="CB20" s="25">
        <f t="shared" si="18"/>
        <v>783</v>
      </c>
      <c r="CC20" s="27">
        <f t="shared" si="75"/>
        <v>164</v>
      </c>
      <c r="CF20" s="74" t="s">
        <v>738</v>
      </c>
      <c r="CG20" s="74" t="s">
        <v>742</v>
      </c>
      <c r="CH20" s="70">
        <f>CG10+4*(CG9-CG10)/5</f>
        <v>2193.8000000000002</v>
      </c>
    </row>
    <row r="21" spans="1:86" ht="15" customHeight="1">
      <c r="A21" s="34">
        <v>166</v>
      </c>
      <c r="B21" s="51">
        <v>999</v>
      </c>
      <c r="C21" s="51">
        <v>942</v>
      </c>
      <c r="D21" s="51">
        <v>891</v>
      </c>
      <c r="E21" s="51">
        <v>842</v>
      </c>
      <c r="F21" s="51">
        <v>792</v>
      </c>
      <c r="G21" s="51">
        <v>742</v>
      </c>
      <c r="H21" s="51">
        <v>691</v>
      </c>
      <c r="I21" s="51">
        <v>648</v>
      </c>
      <c r="J21" s="51">
        <v>605</v>
      </c>
      <c r="K21" s="51">
        <v>562</v>
      </c>
      <c r="L21" s="51">
        <v>519</v>
      </c>
      <c r="M21" s="51">
        <v>476</v>
      </c>
      <c r="N21" s="51">
        <v>433</v>
      </c>
      <c r="O21" s="51">
        <v>390</v>
      </c>
      <c r="P21" s="51">
        <v>347</v>
      </c>
      <c r="Q21" s="51">
        <v>304</v>
      </c>
      <c r="R21" s="51">
        <v>261</v>
      </c>
      <c r="S21" s="51">
        <v>197</v>
      </c>
      <c r="T21" s="51">
        <v>156</v>
      </c>
      <c r="U21" s="51">
        <v>0</v>
      </c>
      <c r="V21" s="51">
        <f t="shared" si="37"/>
        <v>156</v>
      </c>
      <c r="W21" s="51">
        <f t="shared" si="38"/>
        <v>199</v>
      </c>
      <c r="X21" s="51">
        <f t="shared" si="39"/>
        <v>243</v>
      </c>
      <c r="Y21" s="51">
        <f t="shared" si="40"/>
        <v>370</v>
      </c>
      <c r="Z21" s="51">
        <f t="shared" si="0"/>
        <v>1625</v>
      </c>
      <c r="AA21" s="51">
        <f t="shared" si="1"/>
        <v>1569</v>
      </c>
      <c r="AB21" s="51">
        <f t="shared" si="2"/>
        <v>1575</v>
      </c>
      <c r="AC21" s="51">
        <f t="shared" si="3"/>
        <v>1537</v>
      </c>
      <c r="AD21" s="51">
        <f t="shared" si="4"/>
        <v>1497</v>
      </c>
      <c r="AE21" s="51">
        <f t="shared" si="5"/>
        <v>1493</v>
      </c>
      <c r="AF21" s="51">
        <f t="shared" si="6"/>
        <v>1426</v>
      </c>
      <c r="AG21" s="51">
        <f t="shared" si="7"/>
        <v>1355</v>
      </c>
      <c r="AH21" s="51">
        <f t="shared" si="8"/>
        <v>1283</v>
      </c>
      <c r="AI21" s="51">
        <f t="shared" si="9"/>
        <v>1289</v>
      </c>
      <c r="AJ21" s="51">
        <f t="shared" si="10"/>
        <v>1252</v>
      </c>
      <c r="AK21" s="51">
        <f t="shared" si="11"/>
        <v>1201</v>
      </c>
      <c r="AL21" s="51">
        <f t="shared" si="12"/>
        <v>1207</v>
      </c>
      <c r="AM21" s="51">
        <f t="shared" si="13"/>
        <v>1169</v>
      </c>
      <c r="AN21" s="51">
        <f t="shared" si="14"/>
        <v>1120</v>
      </c>
      <c r="AO21" s="51">
        <f t="shared" si="15"/>
        <v>1011</v>
      </c>
      <c r="AP21" s="51">
        <f t="shared" si="41"/>
        <v>1584</v>
      </c>
      <c r="AQ21" s="51">
        <f t="shared" si="42"/>
        <v>1567</v>
      </c>
      <c r="AR21" s="51">
        <f t="shared" si="43"/>
        <v>1550</v>
      </c>
      <c r="AS21" s="51">
        <f t="shared" si="44"/>
        <v>1507</v>
      </c>
      <c r="AT21" s="51">
        <f t="shared" si="45"/>
        <v>1478</v>
      </c>
      <c r="AU21" s="51">
        <f t="shared" si="46"/>
        <v>1464</v>
      </c>
      <c r="AV21" s="51">
        <f t="shared" si="47"/>
        <v>1420</v>
      </c>
      <c r="AW21" s="51">
        <f t="shared" si="48"/>
        <v>1392</v>
      </c>
      <c r="AX21" s="51">
        <f t="shared" si="49"/>
        <v>1377</v>
      </c>
      <c r="AY21" s="51">
        <f t="shared" si="50"/>
        <v>1334</v>
      </c>
      <c r="AZ21" s="51">
        <f t="shared" si="51"/>
        <v>1305</v>
      </c>
      <c r="BA21" s="51">
        <f t="shared" si="52"/>
        <v>1291</v>
      </c>
      <c r="BB21" s="51">
        <f t="shared" si="53"/>
        <v>1242</v>
      </c>
      <c r="BC21" s="51">
        <f t="shared" si="54"/>
        <v>1186</v>
      </c>
      <c r="BD21" s="51">
        <f t="shared" si="55"/>
        <v>1142</v>
      </c>
      <c r="BE21" s="51">
        <f t="shared" si="56"/>
        <v>1113</v>
      </c>
      <c r="BF21" s="51">
        <f t="shared" si="57"/>
        <v>1099</v>
      </c>
      <c r="BG21" s="51">
        <f t="shared" si="58"/>
        <v>1056</v>
      </c>
      <c r="BH21" s="51">
        <f t="shared" si="16"/>
        <v>1018</v>
      </c>
      <c r="BI21" s="51">
        <f t="shared" si="17"/>
        <v>1008</v>
      </c>
      <c r="BJ21" s="51">
        <f>927</f>
        <v>927</v>
      </c>
      <c r="BK21" s="51">
        <f t="shared" si="59"/>
        <v>1832</v>
      </c>
      <c r="BL21" s="51">
        <f t="shared" si="60"/>
        <v>1811</v>
      </c>
      <c r="BM21" s="51">
        <f t="shared" si="61"/>
        <v>1773</v>
      </c>
      <c r="BN21" s="51">
        <f t="shared" si="62"/>
        <v>1732</v>
      </c>
      <c r="BO21" s="51">
        <f t="shared" si="63"/>
        <v>1706</v>
      </c>
      <c r="BP21" s="51">
        <f t="shared" si="64"/>
        <v>1690</v>
      </c>
      <c r="BQ21" s="51">
        <f t="shared" si="65"/>
        <v>1648</v>
      </c>
      <c r="BR21" s="51">
        <f t="shared" si="66"/>
        <v>1623</v>
      </c>
      <c r="BS21" s="51">
        <f t="shared" si="67"/>
        <v>1606</v>
      </c>
      <c r="BT21" s="51">
        <f t="shared" si="68"/>
        <v>1566</v>
      </c>
      <c r="BU21" s="51">
        <f t="shared" si="69"/>
        <v>1541</v>
      </c>
      <c r="BV21" s="51">
        <f t="shared" si="70"/>
        <v>1524</v>
      </c>
      <c r="BW21" s="51">
        <f t="shared" si="71"/>
        <v>1457</v>
      </c>
      <c r="BX21" s="51">
        <f t="shared" si="72"/>
        <v>1459</v>
      </c>
      <c r="BY21" s="51">
        <f t="shared" si="73"/>
        <v>1443</v>
      </c>
      <c r="BZ21" s="66">
        <f t="shared" si="74"/>
        <v>1400</v>
      </c>
      <c r="CA21" s="51">
        <v>0</v>
      </c>
      <c r="CB21" s="25">
        <f t="shared" si="18"/>
        <v>739</v>
      </c>
      <c r="CC21" s="27">
        <f t="shared" si="75"/>
        <v>166</v>
      </c>
      <c r="CF21" s="75" t="s">
        <v>738</v>
      </c>
      <c r="CG21" s="75" t="s">
        <v>743</v>
      </c>
      <c r="CH21" s="70">
        <f>CG10+5*(CG9-CG10)/5</f>
        <v>2719</v>
      </c>
    </row>
    <row r="22" spans="1:86" ht="15" customHeight="1">
      <c r="A22" s="34">
        <v>168</v>
      </c>
      <c r="B22" s="51">
        <v>1043</v>
      </c>
      <c r="C22" s="51">
        <v>986</v>
      </c>
      <c r="D22" s="51">
        <v>935</v>
      </c>
      <c r="E22" s="51">
        <v>886</v>
      </c>
      <c r="F22" s="51">
        <v>836</v>
      </c>
      <c r="G22" s="51">
        <v>786</v>
      </c>
      <c r="H22" s="51">
        <v>735</v>
      </c>
      <c r="I22" s="51">
        <v>692</v>
      </c>
      <c r="J22" s="51">
        <v>649</v>
      </c>
      <c r="K22" s="51">
        <v>606</v>
      </c>
      <c r="L22" s="51">
        <v>563</v>
      </c>
      <c r="M22" s="51">
        <v>520</v>
      </c>
      <c r="N22" s="51">
        <v>477</v>
      </c>
      <c r="O22" s="51">
        <v>434</v>
      </c>
      <c r="P22" s="51">
        <v>391</v>
      </c>
      <c r="Q22" s="51">
        <v>348</v>
      </c>
      <c r="R22" s="51">
        <v>305</v>
      </c>
      <c r="S22" s="51">
        <v>241</v>
      </c>
      <c r="T22" s="51">
        <v>200</v>
      </c>
      <c r="U22" s="51">
        <v>156</v>
      </c>
      <c r="V22" s="51">
        <v>0</v>
      </c>
      <c r="W22" s="51">
        <f t="shared" si="38"/>
        <v>157</v>
      </c>
      <c r="X22" s="51">
        <f t="shared" si="39"/>
        <v>201</v>
      </c>
      <c r="Y22" s="51">
        <f t="shared" si="40"/>
        <v>328</v>
      </c>
      <c r="Z22" s="51">
        <f t="shared" si="0"/>
        <v>1583</v>
      </c>
      <c r="AA22" s="51">
        <f t="shared" si="1"/>
        <v>1527</v>
      </c>
      <c r="AB22" s="51">
        <f t="shared" si="2"/>
        <v>1533</v>
      </c>
      <c r="AC22" s="51">
        <f t="shared" si="3"/>
        <v>1495</v>
      </c>
      <c r="AD22" s="51">
        <f t="shared" si="4"/>
        <v>1455</v>
      </c>
      <c r="AE22" s="51">
        <f t="shared" si="5"/>
        <v>1451</v>
      </c>
      <c r="AF22" s="51">
        <f t="shared" si="6"/>
        <v>1384</v>
      </c>
      <c r="AG22" s="51">
        <f t="shared" si="7"/>
        <v>1313</v>
      </c>
      <c r="AH22" s="51">
        <f t="shared" si="8"/>
        <v>1241</v>
      </c>
      <c r="AI22" s="51">
        <f t="shared" si="9"/>
        <v>1247</v>
      </c>
      <c r="AJ22" s="51">
        <f t="shared" si="10"/>
        <v>1210</v>
      </c>
      <c r="AK22" s="51">
        <f t="shared" si="11"/>
        <v>1159</v>
      </c>
      <c r="AL22" s="51">
        <f t="shared" si="12"/>
        <v>1165</v>
      </c>
      <c r="AM22" s="51">
        <f t="shared" si="13"/>
        <v>1127</v>
      </c>
      <c r="AN22" s="51">
        <f t="shared" si="14"/>
        <v>1078</v>
      </c>
      <c r="AO22" s="51">
        <f t="shared" si="15"/>
        <v>969</v>
      </c>
      <c r="AP22" s="51">
        <f t="shared" si="41"/>
        <v>1542</v>
      </c>
      <c r="AQ22" s="51">
        <f t="shared" si="42"/>
        <v>1525</v>
      </c>
      <c r="AR22" s="51">
        <f t="shared" si="43"/>
        <v>1508</v>
      </c>
      <c r="AS22" s="51">
        <f t="shared" si="44"/>
        <v>1465</v>
      </c>
      <c r="AT22" s="51">
        <f t="shared" si="45"/>
        <v>1436</v>
      </c>
      <c r="AU22" s="51">
        <f t="shared" si="46"/>
        <v>1422</v>
      </c>
      <c r="AV22" s="51">
        <f t="shared" si="47"/>
        <v>1378</v>
      </c>
      <c r="AW22" s="51">
        <f t="shared" si="48"/>
        <v>1350</v>
      </c>
      <c r="AX22" s="51">
        <f t="shared" si="49"/>
        <v>1335</v>
      </c>
      <c r="AY22" s="51">
        <f t="shared" si="50"/>
        <v>1292</v>
      </c>
      <c r="AZ22" s="51">
        <f t="shared" si="51"/>
        <v>1263</v>
      </c>
      <c r="BA22" s="51">
        <f t="shared" si="52"/>
        <v>1249</v>
      </c>
      <c r="BB22" s="51">
        <f t="shared" si="53"/>
        <v>1200</v>
      </c>
      <c r="BC22" s="51">
        <f t="shared" si="54"/>
        <v>1144</v>
      </c>
      <c r="BD22" s="51">
        <f t="shared" si="55"/>
        <v>1100</v>
      </c>
      <c r="BE22" s="51">
        <f t="shared" si="56"/>
        <v>1071</v>
      </c>
      <c r="BF22" s="51">
        <f t="shared" si="57"/>
        <v>1057</v>
      </c>
      <c r="BG22" s="51">
        <f t="shared" si="58"/>
        <v>1014</v>
      </c>
      <c r="BH22" s="51">
        <f t="shared" si="16"/>
        <v>976</v>
      </c>
      <c r="BI22" s="51">
        <f t="shared" si="17"/>
        <v>966</v>
      </c>
      <c r="BJ22" s="51">
        <f>885</f>
        <v>885</v>
      </c>
      <c r="BK22" s="51">
        <f t="shared" si="59"/>
        <v>1790</v>
      </c>
      <c r="BL22" s="51">
        <f t="shared" si="60"/>
        <v>1769</v>
      </c>
      <c r="BM22" s="51">
        <f t="shared" si="61"/>
        <v>1731</v>
      </c>
      <c r="BN22" s="51">
        <f t="shared" si="62"/>
        <v>1690</v>
      </c>
      <c r="BO22" s="51">
        <f t="shared" si="63"/>
        <v>1664</v>
      </c>
      <c r="BP22" s="51">
        <f t="shared" si="64"/>
        <v>1648</v>
      </c>
      <c r="BQ22" s="51">
        <f>CB22+$CG$5+$CG$7+$CE$69</f>
        <v>1606</v>
      </c>
      <c r="BR22" s="51">
        <f t="shared" si="66"/>
        <v>1581</v>
      </c>
      <c r="BS22" s="51">
        <f t="shared" si="67"/>
        <v>1564</v>
      </c>
      <c r="BT22" s="51">
        <f t="shared" si="68"/>
        <v>1524</v>
      </c>
      <c r="BU22" s="51">
        <f t="shared" si="69"/>
        <v>1499</v>
      </c>
      <c r="BV22" s="51">
        <f t="shared" si="70"/>
        <v>1482</v>
      </c>
      <c r="BW22" s="51">
        <f t="shared" si="71"/>
        <v>1415</v>
      </c>
      <c r="BX22" s="51">
        <f t="shared" si="72"/>
        <v>1417</v>
      </c>
      <c r="BY22" s="51">
        <f t="shared" si="73"/>
        <v>1401</v>
      </c>
      <c r="BZ22" s="66">
        <f t="shared" si="74"/>
        <v>1358</v>
      </c>
      <c r="CA22" s="51">
        <v>0</v>
      </c>
      <c r="CB22" s="25">
        <f t="shared" si="18"/>
        <v>697</v>
      </c>
      <c r="CC22" s="27">
        <f t="shared" si="75"/>
        <v>168</v>
      </c>
    </row>
    <row r="23" spans="1:86" ht="15" customHeight="1">
      <c r="A23" s="34">
        <v>170</v>
      </c>
      <c r="B23" s="51">
        <v>1086</v>
      </c>
      <c r="C23" s="51">
        <v>1029</v>
      </c>
      <c r="D23" s="51">
        <v>978</v>
      </c>
      <c r="E23" s="51">
        <v>929</v>
      </c>
      <c r="F23" s="51">
        <v>879</v>
      </c>
      <c r="G23" s="51">
        <v>829</v>
      </c>
      <c r="H23" s="51">
        <v>778</v>
      </c>
      <c r="I23" s="51">
        <v>735</v>
      </c>
      <c r="J23" s="51">
        <v>692</v>
      </c>
      <c r="K23" s="51">
        <v>649</v>
      </c>
      <c r="L23" s="51">
        <v>606</v>
      </c>
      <c r="M23" s="51">
        <v>563</v>
      </c>
      <c r="N23" s="51">
        <v>520</v>
      </c>
      <c r="O23" s="51">
        <v>477</v>
      </c>
      <c r="P23" s="51">
        <v>434</v>
      </c>
      <c r="Q23" s="51">
        <v>391</v>
      </c>
      <c r="R23" s="51">
        <v>348</v>
      </c>
      <c r="S23" s="51">
        <v>284</v>
      </c>
      <c r="T23" s="51">
        <v>243</v>
      </c>
      <c r="U23" s="51">
        <v>199</v>
      </c>
      <c r="V23" s="51">
        <v>157</v>
      </c>
      <c r="W23" s="51">
        <v>0</v>
      </c>
      <c r="X23" s="51">
        <f t="shared" si="39"/>
        <v>156</v>
      </c>
      <c r="Y23" s="51">
        <f t="shared" si="40"/>
        <v>283</v>
      </c>
      <c r="Z23" s="51">
        <f t="shared" si="0"/>
        <v>1538</v>
      </c>
      <c r="AA23" s="51">
        <f t="shared" si="1"/>
        <v>1482</v>
      </c>
      <c r="AB23" s="51">
        <f t="shared" si="2"/>
        <v>1488</v>
      </c>
      <c r="AC23" s="51">
        <f t="shared" si="3"/>
        <v>1450</v>
      </c>
      <c r="AD23" s="51">
        <f t="shared" si="4"/>
        <v>1410</v>
      </c>
      <c r="AE23" s="51">
        <f t="shared" si="5"/>
        <v>1406</v>
      </c>
      <c r="AF23" s="51">
        <f t="shared" si="6"/>
        <v>1339</v>
      </c>
      <c r="AG23" s="51">
        <f t="shared" si="7"/>
        <v>1268</v>
      </c>
      <c r="AH23" s="51">
        <f t="shared" si="8"/>
        <v>1196</v>
      </c>
      <c r="AI23" s="51">
        <f t="shared" si="9"/>
        <v>1202</v>
      </c>
      <c r="AJ23" s="51">
        <f t="shared" si="10"/>
        <v>1165</v>
      </c>
      <c r="AK23" s="51">
        <f t="shared" si="11"/>
        <v>1114</v>
      </c>
      <c r="AL23" s="51">
        <f t="shared" si="12"/>
        <v>1120</v>
      </c>
      <c r="AM23" s="51">
        <f t="shared" si="13"/>
        <v>1082</v>
      </c>
      <c r="AN23" s="51">
        <f t="shared" si="14"/>
        <v>1033</v>
      </c>
      <c r="AO23" s="51">
        <f t="shared" si="15"/>
        <v>924</v>
      </c>
      <c r="AP23" s="51">
        <f>BJ23-$CB$62+$CB$42</f>
        <v>1497</v>
      </c>
      <c r="AQ23" s="51">
        <f>BJ23-$CB$62+$CB$43</f>
        <v>1480</v>
      </c>
      <c r="AR23" s="51">
        <f>BJ23-$CB$62+$CB$44</f>
        <v>1463</v>
      </c>
      <c r="AS23" s="51">
        <f>BJ23-$CB$62+$CB$45</f>
        <v>1420</v>
      </c>
      <c r="AT23" s="51">
        <f>BJ23-$CB$62+$CB$46</f>
        <v>1391</v>
      </c>
      <c r="AU23" s="51">
        <f t="shared" si="46"/>
        <v>1377</v>
      </c>
      <c r="AV23" s="51">
        <f t="shared" si="47"/>
        <v>1333</v>
      </c>
      <c r="AW23" s="51">
        <f t="shared" si="48"/>
        <v>1305</v>
      </c>
      <c r="AX23" s="51">
        <f t="shared" si="49"/>
        <v>1290</v>
      </c>
      <c r="AY23" s="51">
        <f t="shared" si="50"/>
        <v>1247</v>
      </c>
      <c r="AZ23" s="51">
        <f t="shared" si="51"/>
        <v>1218</v>
      </c>
      <c r="BA23" s="51">
        <f t="shared" si="52"/>
        <v>1204</v>
      </c>
      <c r="BB23" s="51">
        <f t="shared" si="53"/>
        <v>1155</v>
      </c>
      <c r="BC23" s="51">
        <f t="shared" si="54"/>
        <v>1099</v>
      </c>
      <c r="BD23" s="51">
        <f t="shared" si="55"/>
        <v>1055</v>
      </c>
      <c r="BE23" s="51">
        <f t="shared" si="56"/>
        <v>1026</v>
      </c>
      <c r="BF23" s="51">
        <f t="shared" si="57"/>
        <v>1012</v>
      </c>
      <c r="BG23" s="51">
        <f t="shared" si="58"/>
        <v>969</v>
      </c>
      <c r="BH23" s="51">
        <f t="shared" si="16"/>
        <v>931</v>
      </c>
      <c r="BI23" s="51">
        <f t="shared" si="17"/>
        <v>921</v>
      </c>
      <c r="BJ23" s="51">
        <v>840</v>
      </c>
      <c r="BK23" s="51">
        <f t="shared" si="59"/>
        <v>1745</v>
      </c>
      <c r="BL23" s="51">
        <f t="shared" si="60"/>
        <v>1724</v>
      </c>
      <c r="BM23" s="51">
        <f t="shared" si="61"/>
        <v>1686</v>
      </c>
      <c r="BN23" s="51">
        <f t="shared" si="62"/>
        <v>1645</v>
      </c>
      <c r="BO23" s="51">
        <f t="shared" si="63"/>
        <v>1619</v>
      </c>
      <c r="BP23" s="51">
        <f t="shared" si="64"/>
        <v>1603</v>
      </c>
      <c r="BQ23" s="51">
        <f t="shared" si="65"/>
        <v>1561</v>
      </c>
      <c r="BR23" s="51">
        <f t="shared" si="66"/>
        <v>1536</v>
      </c>
      <c r="BS23" s="51">
        <f t="shared" si="67"/>
        <v>1519</v>
      </c>
      <c r="BT23" s="51">
        <f t="shared" si="68"/>
        <v>1479</v>
      </c>
      <c r="BU23" s="51">
        <f t="shared" si="69"/>
        <v>1454</v>
      </c>
      <c r="BV23" s="51">
        <f t="shared" si="70"/>
        <v>1437</v>
      </c>
      <c r="BW23" s="51">
        <f t="shared" si="71"/>
        <v>1370</v>
      </c>
      <c r="BX23" s="51">
        <f t="shared" si="72"/>
        <v>1372</v>
      </c>
      <c r="BY23" s="51">
        <f t="shared" si="73"/>
        <v>1356</v>
      </c>
      <c r="BZ23" s="66">
        <f t="shared" si="74"/>
        <v>1313</v>
      </c>
      <c r="CA23" s="51">
        <v>0</v>
      </c>
      <c r="CB23" s="25">
        <f t="shared" si="18"/>
        <v>652</v>
      </c>
      <c r="CC23" s="27">
        <f t="shared" si="75"/>
        <v>170</v>
      </c>
    </row>
    <row r="24" spans="1:86" ht="15" customHeight="1">
      <c r="A24" s="34">
        <v>172</v>
      </c>
      <c r="B24" s="51">
        <v>1130</v>
      </c>
      <c r="C24" s="51">
        <v>1073</v>
      </c>
      <c r="D24" s="51">
        <v>1022</v>
      </c>
      <c r="E24" s="51">
        <v>973</v>
      </c>
      <c r="F24" s="51">
        <v>923</v>
      </c>
      <c r="G24" s="51">
        <v>873</v>
      </c>
      <c r="H24" s="51">
        <v>822</v>
      </c>
      <c r="I24" s="51">
        <v>779</v>
      </c>
      <c r="J24" s="51">
        <v>736</v>
      </c>
      <c r="K24" s="51">
        <v>693</v>
      </c>
      <c r="L24" s="51">
        <v>650</v>
      </c>
      <c r="M24" s="51">
        <v>607</v>
      </c>
      <c r="N24" s="51">
        <v>564</v>
      </c>
      <c r="O24" s="51">
        <v>521</v>
      </c>
      <c r="P24" s="51">
        <v>478</v>
      </c>
      <c r="Q24" s="51">
        <v>435</v>
      </c>
      <c r="R24" s="51">
        <v>392</v>
      </c>
      <c r="S24" s="51">
        <v>328</v>
      </c>
      <c r="T24" s="51">
        <v>287</v>
      </c>
      <c r="U24" s="51">
        <v>243</v>
      </c>
      <c r="V24" s="51">
        <v>201</v>
      </c>
      <c r="W24" s="51">
        <v>156</v>
      </c>
      <c r="X24" s="51">
        <v>0</v>
      </c>
      <c r="Y24" s="51">
        <f>CB24-$CB$25+$Y$80</f>
        <v>241</v>
      </c>
      <c r="Z24" s="51">
        <f>CB24-$CB$26+$Z$80</f>
        <v>713</v>
      </c>
      <c r="AA24" s="51">
        <f>CB24-$CB$27+$AA$80</f>
        <v>719</v>
      </c>
      <c r="AB24" s="51">
        <f>CB24-$CB$28+$AB$80</f>
        <v>709</v>
      </c>
      <c r="AC24" s="51">
        <f>CB24-$CB$29+$AC$80</f>
        <v>713</v>
      </c>
      <c r="AD24" s="51">
        <f>CB24-$CB$30+$AD$80</f>
        <v>719</v>
      </c>
      <c r="AE24" s="51">
        <f>CB24-$CB$31+$AE$80</f>
        <v>709</v>
      </c>
      <c r="AF24" s="51">
        <f>CB24-$CB$32+$AF$80</f>
        <v>719</v>
      </c>
      <c r="AG24" s="51">
        <f>CB24-$CB$33+$AG$80</f>
        <v>719</v>
      </c>
      <c r="AH24" s="51">
        <f>CB24-$CB$34+$AH$80</f>
        <v>719</v>
      </c>
      <c r="AI24" s="51">
        <f>CB24-$CB$35+$AI$80</f>
        <v>709</v>
      </c>
      <c r="AJ24" s="51">
        <f>CB24-$CB$36+$AJ$80</f>
        <v>712</v>
      </c>
      <c r="AK24" s="51">
        <f>CB24-$CB$37+$AK$80</f>
        <v>719</v>
      </c>
      <c r="AL24" s="51">
        <f>CB24-$CB$38+$AL$80</f>
        <v>709</v>
      </c>
      <c r="AM24" s="51">
        <f>CB24-$CB$39+$AM$80</f>
        <v>711</v>
      </c>
      <c r="AN24" s="51">
        <f>CB24-$CB$40+$AN$80</f>
        <v>720</v>
      </c>
      <c r="AO24" s="51">
        <f>CB24-$CB$41+$AO$80</f>
        <v>740</v>
      </c>
      <c r="AP24" s="51">
        <f t="shared" ref="AP24:AP25" si="77">BJ24-$CB$62+$CB$42</f>
        <v>1455</v>
      </c>
      <c r="AQ24" s="51">
        <f t="shared" ref="AQ24:AQ25" si="78">BJ24-$CB$62+$CB$43</f>
        <v>1438</v>
      </c>
      <c r="AR24" s="51">
        <f t="shared" ref="AR24:AR25" si="79">BJ24-$CB$62+$CB$44</f>
        <v>1421</v>
      </c>
      <c r="AS24" s="51">
        <f t="shared" ref="AS24:AS25" si="80">BJ24-$CB$62+$CB$45</f>
        <v>1378</v>
      </c>
      <c r="AT24" s="51">
        <f t="shared" ref="AT24:AT25" si="81">BJ24-$CB$62+$CB$46</f>
        <v>1349</v>
      </c>
      <c r="AU24" s="51">
        <f t="shared" si="46"/>
        <v>1335</v>
      </c>
      <c r="AV24" s="51">
        <f t="shared" si="47"/>
        <v>1291</v>
      </c>
      <c r="AW24" s="51">
        <f t="shared" si="48"/>
        <v>1263</v>
      </c>
      <c r="AX24" s="51">
        <f t="shared" si="49"/>
        <v>1248</v>
      </c>
      <c r="AY24" s="51">
        <f t="shared" si="50"/>
        <v>1205</v>
      </c>
      <c r="AZ24" s="51">
        <f t="shared" si="51"/>
        <v>1176</v>
      </c>
      <c r="BA24" s="51">
        <f t="shared" si="52"/>
        <v>1162</v>
      </c>
      <c r="BB24" s="51">
        <f t="shared" si="53"/>
        <v>1113</v>
      </c>
      <c r="BC24" s="51">
        <f t="shared" si="54"/>
        <v>1057</v>
      </c>
      <c r="BD24" s="51">
        <f t="shared" si="55"/>
        <v>1013</v>
      </c>
      <c r="BE24" s="51">
        <f t="shared" si="56"/>
        <v>984</v>
      </c>
      <c r="BF24" s="51">
        <f t="shared" si="57"/>
        <v>970</v>
      </c>
      <c r="BG24" s="51">
        <f t="shared" si="58"/>
        <v>927</v>
      </c>
      <c r="BH24" s="51">
        <f t="shared" si="16"/>
        <v>889</v>
      </c>
      <c r="BI24" s="51">
        <f t="shared" si="17"/>
        <v>879</v>
      </c>
      <c r="BJ24" s="51">
        <v>798</v>
      </c>
      <c r="BK24" s="51">
        <f t="shared" si="59"/>
        <v>1703</v>
      </c>
      <c r="BL24" s="51">
        <f t="shared" si="60"/>
        <v>1682</v>
      </c>
      <c r="BM24" s="51">
        <f t="shared" si="61"/>
        <v>1644</v>
      </c>
      <c r="BN24" s="51">
        <f t="shared" si="62"/>
        <v>1603</v>
      </c>
      <c r="BO24" s="51">
        <f t="shared" si="63"/>
        <v>1577</v>
      </c>
      <c r="BP24" s="51">
        <f t="shared" si="64"/>
        <v>1561</v>
      </c>
      <c r="BQ24" s="51">
        <f t="shared" si="65"/>
        <v>1519</v>
      </c>
      <c r="BR24" s="51">
        <f t="shared" si="66"/>
        <v>1494</v>
      </c>
      <c r="BS24" s="51">
        <f t="shared" si="67"/>
        <v>1477</v>
      </c>
      <c r="BT24" s="51">
        <f t="shared" si="68"/>
        <v>1437</v>
      </c>
      <c r="BU24" s="51">
        <f t="shared" si="69"/>
        <v>1412</v>
      </c>
      <c r="BV24" s="51">
        <f t="shared" si="70"/>
        <v>1395</v>
      </c>
      <c r="BW24" s="51">
        <f t="shared" si="71"/>
        <v>1328</v>
      </c>
      <c r="BX24" s="51">
        <f t="shared" si="72"/>
        <v>1330</v>
      </c>
      <c r="BY24" s="51">
        <f t="shared" si="73"/>
        <v>1314</v>
      </c>
      <c r="BZ24" s="66">
        <f t="shared" si="74"/>
        <v>1271</v>
      </c>
      <c r="CA24" s="51">
        <v>0</v>
      </c>
      <c r="CB24" s="25">
        <f t="shared" si="18"/>
        <v>610</v>
      </c>
      <c r="CC24" s="27">
        <f t="shared" si="75"/>
        <v>172</v>
      </c>
    </row>
    <row r="25" spans="1:86" ht="15" customHeight="1">
      <c r="A25" s="34">
        <v>174</v>
      </c>
      <c r="B25" s="51">
        <v>1257</v>
      </c>
      <c r="C25" s="51">
        <v>1200</v>
      </c>
      <c r="D25" s="51">
        <v>1149</v>
      </c>
      <c r="E25" s="51">
        <v>1100</v>
      </c>
      <c r="F25" s="51">
        <v>1050</v>
      </c>
      <c r="G25" s="51">
        <v>1000</v>
      </c>
      <c r="H25" s="51">
        <v>949</v>
      </c>
      <c r="I25" s="51">
        <v>906</v>
      </c>
      <c r="J25" s="51">
        <v>863</v>
      </c>
      <c r="K25" s="51">
        <v>820</v>
      </c>
      <c r="L25" s="51">
        <v>777</v>
      </c>
      <c r="M25" s="51">
        <v>734</v>
      </c>
      <c r="N25" s="51">
        <v>691</v>
      </c>
      <c r="O25" s="51">
        <v>648</v>
      </c>
      <c r="P25" s="51">
        <v>605</v>
      </c>
      <c r="Q25" s="51">
        <v>562</v>
      </c>
      <c r="R25" s="51">
        <v>519</v>
      </c>
      <c r="S25" s="51">
        <v>455</v>
      </c>
      <c r="T25" s="51">
        <v>414</v>
      </c>
      <c r="U25" s="51">
        <v>370</v>
      </c>
      <c r="V25" s="51">
        <v>328</v>
      </c>
      <c r="W25" s="51">
        <v>283</v>
      </c>
      <c r="X25" s="51">
        <v>241</v>
      </c>
      <c r="Y25" s="51">
        <v>0</v>
      </c>
      <c r="Z25" s="51">
        <f>CB25-$CB$26+$Z$80</f>
        <v>619</v>
      </c>
      <c r="AA25" s="51">
        <f>CB25-$CB$27+$AA$80</f>
        <v>625</v>
      </c>
      <c r="AB25" s="51">
        <f>CB25-$CB$28+$AB$80</f>
        <v>615</v>
      </c>
      <c r="AC25" s="51">
        <f>CB25-$CB$29+$AC$80</f>
        <v>619</v>
      </c>
      <c r="AD25" s="51">
        <f>CB25-$CB$30+$AD$80</f>
        <v>625</v>
      </c>
      <c r="AE25" s="51">
        <f>CB25-$CB$31+$AE$80</f>
        <v>615</v>
      </c>
      <c r="AF25" s="51">
        <f>CB25-$CB$32+$AF$80</f>
        <v>625</v>
      </c>
      <c r="AG25" s="51">
        <f>CB25-$CB$33+$AG$80</f>
        <v>625</v>
      </c>
      <c r="AH25" s="51">
        <f>CB25-$CB$34+$AH$80</f>
        <v>625</v>
      </c>
      <c r="AI25" s="51">
        <f>CB25-$CB$35+$AI$80</f>
        <v>615</v>
      </c>
      <c r="AJ25" s="51">
        <f>CB25-$CB$36+$AJ$80</f>
        <v>618</v>
      </c>
      <c r="AK25" s="51">
        <f>CB25-$CB$37+$AK$80</f>
        <v>625</v>
      </c>
      <c r="AL25" s="51">
        <f>CB25-$CB$38+$AL$80</f>
        <v>615</v>
      </c>
      <c r="AM25" s="51">
        <f>CB25-$CB$39+$AM$80</f>
        <v>617</v>
      </c>
      <c r="AN25" s="51">
        <f>CB25-$CB$40+$AN$80</f>
        <v>626</v>
      </c>
      <c r="AO25" s="51">
        <f>CB25-$CB$41+$AO$80</f>
        <v>646</v>
      </c>
      <c r="AP25" s="51">
        <f t="shared" si="77"/>
        <v>1361</v>
      </c>
      <c r="AQ25" s="51">
        <f t="shared" si="78"/>
        <v>1344</v>
      </c>
      <c r="AR25" s="51">
        <f t="shared" si="79"/>
        <v>1327</v>
      </c>
      <c r="AS25" s="51">
        <f t="shared" si="80"/>
        <v>1284</v>
      </c>
      <c r="AT25" s="51">
        <f t="shared" si="81"/>
        <v>1255</v>
      </c>
      <c r="AU25" s="51">
        <f t="shared" si="46"/>
        <v>1241</v>
      </c>
      <c r="AV25" s="51">
        <f t="shared" si="47"/>
        <v>1197</v>
      </c>
      <c r="AW25" s="51">
        <f t="shared" si="48"/>
        <v>1169</v>
      </c>
      <c r="AX25" s="51">
        <f t="shared" si="49"/>
        <v>1154</v>
      </c>
      <c r="AY25" s="51">
        <f t="shared" si="50"/>
        <v>1111</v>
      </c>
      <c r="AZ25" s="51">
        <f t="shared" si="51"/>
        <v>1082</v>
      </c>
      <c r="BA25" s="51">
        <f t="shared" si="52"/>
        <v>1068</v>
      </c>
      <c r="BB25" s="51">
        <f t="shared" si="53"/>
        <v>1019</v>
      </c>
      <c r="BC25" s="51">
        <f t="shared" si="54"/>
        <v>963</v>
      </c>
      <c r="BD25" s="51">
        <f t="shared" si="55"/>
        <v>919</v>
      </c>
      <c r="BE25" s="51">
        <f t="shared" si="56"/>
        <v>890</v>
      </c>
      <c r="BF25" s="51">
        <f t="shared" si="57"/>
        <v>876</v>
      </c>
      <c r="BG25" s="51">
        <f t="shared" si="58"/>
        <v>833</v>
      </c>
      <c r="BH25" s="51">
        <f t="shared" si="16"/>
        <v>795</v>
      </c>
      <c r="BI25" s="51">
        <f t="shared" si="17"/>
        <v>785</v>
      </c>
      <c r="BJ25" s="51">
        <v>704</v>
      </c>
      <c r="BK25" s="51">
        <f t="shared" si="59"/>
        <v>1609</v>
      </c>
      <c r="BL25" s="51">
        <f t="shared" si="60"/>
        <v>1588</v>
      </c>
      <c r="BM25" s="51">
        <f t="shared" si="61"/>
        <v>1550</v>
      </c>
      <c r="BN25" s="51">
        <f t="shared" si="62"/>
        <v>1509</v>
      </c>
      <c r="BO25" s="51">
        <f t="shared" si="63"/>
        <v>1483</v>
      </c>
      <c r="BP25" s="51">
        <f t="shared" si="64"/>
        <v>1467</v>
      </c>
      <c r="BQ25" s="51">
        <f t="shared" si="65"/>
        <v>1425</v>
      </c>
      <c r="BR25" s="51">
        <f t="shared" si="66"/>
        <v>1400</v>
      </c>
      <c r="BS25" s="51">
        <f t="shared" si="67"/>
        <v>1383</v>
      </c>
      <c r="BT25" s="51">
        <f t="shared" si="68"/>
        <v>1343</v>
      </c>
      <c r="BU25" s="51">
        <f t="shared" si="69"/>
        <v>1318</v>
      </c>
      <c r="BV25" s="51">
        <f t="shared" si="70"/>
        <v>1301</v>
      </c>
      <c r="BW25" s="51">
        <f t="shared" si="71"/>
        <v>1234</v>
      </c>
      <c r="BX25" s="51">
        <f t="shared" si="72"/>
        <v>1236</v>
      </c>
      <c r="BY25" s="51">
        <f t="shared" si="73"/>
        <v>1220</v>
      </c>
      <c r="BZ25" s="66">
        <f t="shared" si="74"/>
        <v>1177</v>
      </c>
      <c r="CA25" s="51">
        <v>0</v>
      </c>
      <c r="CB25" s="25">
        <f t="shared" si="18"/>
        <v>516</v>
      </c>
      <c r="CC25" s="27">
        <f t="shared" si="75"/>
        <v>174</v>
      </c>
    </row>
    <row r="26" spans="1:86" ht="15" customHeight="1">
      <c r="A26" s="34">
        <v>204</v>
      </c>
      <c r="B26" s="51">
        <v>2512</v>
      </c>
      <c r="C26" s="51">
        <v>2455</v>
      </c>
      <c r="D26" s="51">
        <v>2404</v>
      </c>
      <c r="E26" s="51">
        <v>2355</v>
      </c>
      <c r="F26" s="51">
        <v>2305</v>
      </c>
      <c r="G26" s="51">
        <v>2255</v>
      </c>
      <c r="H26" s="51">
        <v>2204</v>
      </c>
      <c r="I26" s="51">
        <v>2161</v>
      </c>
      <c r="J26" s="51">
        <v>2118</v>
      </c>
      <c r="K26" s="51">
        <v>2075</v>
      </c>
      <c r="L26" s="51">
        <v>2032</v>
      </c>
      <c r="M26" s="51">
        <v>1989</v>
      </c>
      <c r="N26" s="51">
        <v>1946</v>
      </c>
      <c r="O26" s="51">
        <v>1903</v>
      </c>
      <c r="P26" s="51">
        <v>1860</v>
      </c>
      <c r="Q26" s="51">
        <v>1817</v>
      </c>
      <c r="R26" s="51">
        <v>1774</v>
      </c>
      <c r="S26" s="51">
        <v>1710</v>
      </c>
      <c r="T26" s="51">
        <v>1669</v>
      </c>
      <c r="U26" s="51">
        <v>1625</v>
      </c>
      <c r="V26" s="51">
        <v>1583</v>
      </c>
      <c r="W26" s="51">
        <v>1538</v>
      </c>
      <c r="X26" s="51">
        <v>713</v>
      </c>
      <c r="Y26" s="51">
        <v>619</v>
      </c>
      <c r="Z26" s="51">
        <v>0</v>
      </c>
      <c r="AA26" s="51">
        <f>CD26-$CD$27+$AA$80</f>
        <v>165</v>
      </c>
      <c r="AB26" s="51">
        <f>CD26-$CD$28+$AB$80</f>
        <v>149</v>
      </c>
      <c r="AC26" s="51">
        <f>CD26-$CD$29+$AC$80</f>
        <v>191</v>
      </c>
      <c r="AD26" s="51">
        <f>CD26-$CD$30+$AD$80</f>
        <v>237</v>
      </c>
      <c r="AE26" s="51">
        <f>CD26-$CD$31+$AE$80</f>
        <v>231</v>
      </c>
      <c r="AF26" s="51">
        <f>CD26-$CD$32+$AF$80</f>
        <v>308</v>
      </c>
      <c r="AG26" s="51">
        <f>CD26-$CD$33+$AG$80</f>
        <v>379</v>
      </c>
      <c r="AH26" s="51">
        <f>CD26-$CD$34+$AH$80</f>
        <v>451</v>
      </c>
      <c r="AI26" s="51">
        <f>CD26-$CD$35+$AI$80</f>
        <v>435</v>
      </c>
      <c r="AJ26" s="51">
        <f>CD26-$CD$36+$AJ$80</f>
        <v>475</v>
      </c>
      <c r="AK26" s="51">
        <f>CD26-$CD$37+$AK$80</f>
        <v>533</v>
      </c>
      <c r="AL26" s="51">
        <f>CD26-$CD$38+$AL$80</f>
        <v>517</v>
      </c>
      <c r="AM26" s="51">
        <f>CD26-$CD$39+$AM$80</f>
        <v>557</v>
      </c>
      <c r="AN26" s="51">
        <f>CD26-$CD$40+$AN$80</f>
        <v>615</v>
      </c>
      <c r="AO26" s="51">
        <f>CD26-$CD$41+$AO$80</f>
        <v>744</v>
      </c>
      <c r="AP26" s="51">
        <f>CD26+$CG$4+$CB$42</f>
        <v>1731</v>
      </c>
      <c r="AQ26" s="51">
        <f>CD26+$CG$4+$CB$43</f>
        <v>1714</v>
      </c>
      <c r="AR26" s="51">
        <f>CD26+$CG$4+$CB$44</f>
        <v>1697</v>
      </c>
      <c r="AS26" s="51">
        <f>CD26+$CG$4+$CB$45</f>
        <v>1654</v>
      </c>
      <c r="AT26" s="51">
        <f>CD26+$CG$4+$CB$46</f>
        <v>1625</v>
      </c>
      <c r="AU26" s="51">
        <f>CD26+$CG$4+$CB$47</f>
        <v>1611</v>
      </c>
      <c r="AV26" s="51">
        <f>CD26+$CG$4+$CB$48</f>
        <v>1567</v>
      </c>
      <c r="AW26" s="51">
        <f>CD26+$CG$4+$CB$49</f>
        <v>1539</v>
      </c>
      <c r="AX26" s="51">
        <f>CD26+$CG$4+$CB$50</f>
        <v>1524</v>
      </c>
      <c r="AY26" s="51">
        <f>CD26+$CG$4+$CB$51</f>
        <v>1481</v>
      </c>
      <c r="AZ26" s="51">
        <f>CD26+$CG$4+$CB$52</f>
        <v>1452</v>
      </c>
      <c r="BA26" s="51">
        <f>CD26+$CG$4+$CB$53</f>
        <v>1438</v>
      </c>
      <c r="BB26" s="51">
        <f>CD26+$CG$4+$CB$54</f>
        <v>1389</v>
      </c>
      <c r="BC26" s="51">
        <f>CD26+$CG$4+$CB$55</f>
        <v>1333</v>
      </c>
      <c r="BD26" s="51">
        <f>CD26+$CG$4+$CB$56</f>
        <v>1289</v>
      </c>
      <c r="BE26" s="51">
        <f>CD26+$CG$4+$CB$57</f>
        <v>1260</v>
      </c>
      <c r="BF26" s="51">
        <f>CD26+$CG$4+$CB$58</f>
        <v>1246</v>
      </c>
      <c r="BG26" s="51">
        <f>CD26+$CG$4+$CB$59</f>
        <v>1203</v>
      </c>
      <c r="BH26" s="51">
        <f>CD26+$CG$4+$CB$60</f>
        <v>1165</v>
      </c>
      <c r="BI26" s="51">
        <f>CD26+$CG$4+$CB$61</f>
        <v>1155</v>
      </c>
      <c r="BJ26" s="51">
        <f>CD26+$CG$4+$CB$62</f>
        <v>1074</v>
      </c>
      <c r="BK26" s="51">
        <f>CD26+$CG$6+$CG$7+$CE$63</f>
        <v>1843</v>
      </c>
      <c r="BL26" s="51">
        <f>CD26+$CG$6+$CG$7+$CE$64</f>
        <v>1822</v>
      </c>
      <c r="BM26" s="51">
        <f>CD26+$CG$6+$CG$7+$CE$65</f>
        <v>1784</v>
      </c>
      <c r="BN26" s="51">
        <f>CD26+$CG$6+$CG$7+$CE$66</f>
        <v>1743</v>
      </c>
      <c r="BO26" s="51">
        <f>CD26+$CG$6+$CG$7+$CE$67</f>
        <v>1717</v>
      </c>
      <c r="BP26" s="51">
        <f>CD26+$CG$6+$CG$7+$CE$68</f>
        <v>1701</v>
      </c>
      <c r="BQ26" s="51">
        <f>CD26+$CG$6+$CG$7+$CE$69</f>
        <v>1659</v>
      </c>
      <c r="BR26" s="51">
        <f>CD26+$CG$6+$CG$7+$CE$70</f>
        <v>1634</v>
      </c>
      <c r="BS26" s="51">
        <f>CD26+$CG$6+$CG$7+$CE$71</f>
        <v>1617</v>
      </c>
      <c r="BT26" s="51">
        <f>CD26+$CG$6+$CG$7+$CE$72</f>
        <v>1577</v>
      </c>
      <c r="BU26" s="51">
        <f>CD26+$CG$6+$CG$7+$CE$73</f>
        <v>1552</v>
      </c>
      <c r="BV26" s="51">
        <f>CD26+$CG$6+$CG$7+$CE$74</f>
        <v>1535</v>
      </c>
      <c r="BW26" s="51">
        <f>CD26+$CG$6+$CG$7+$CE$75</f>
        <v>1468</v>
      </c>
      <c r="BX26" s="51">
        <f>CD26+$CG$6+$CG$7+$CE$76</f>
        <v>1470</v>
      </c>
      <c r="BY26" s="51">
        <f>CD26+$CG$6+$CG$7+$CE$77</f>
        <v>1454</v>
      </c>
      <c r="BZ26" s="66">
        <f>CD26+$CG$6+$CG$7+$CE$78</f>
        <v>1411</v>
      </c>
      <c r="CA26" s="51">
        <v>0</v>
      </c>
      <c r="CC26" s="27">
        <f t="shared" si="75"/>
        <v>204</v>
      </c>
      <c r="CD26" s="29">
        <v>790</v>
      </c>
    </row>
    <row r="27" spans="1:86" ht="15" customHeight="1">
      <c r="A27" s="34" t="s">
        <v>705</v>
      </c>
      <c r="B27" s="51">
        <v>2456</v>
      </c>
      <c r="C27" s="51">
        <v>2399</v>
      </c>
      <c r="D27" s="51">
        <v>2348</v>
      </c>
      <c r="E27" s="51">
        <v>2299</v>
      </c>
      <c r="F27" s="51">
        <v>2249</v>
      </c>
      <c r="G27" s="51">
        <v>2199</v>
      </c>
      <c r="H27" s="51">
        <v>2148</v>
      </c>
      <c r="I27" s="51">
        <v>2105</v>
      </c>
      <c r="J27" s="51">
        <v>2062</v>
      </c>
      <c r="K27" s="51">
        <v>2019</v>
      </c>
      <c r="L27" s="51">
        <v>1976</v>
      </c>
      <c r="M27" s="51">
        <v>1933</v>
      </c>
      <c r="N27" s="51">
        <v>1890</v>
      </c>
      <c r="O27" s="51">
        <v>1847</v>
      </c>
      <c r="P27" s="51">
        <v>1804</v>
      </c>
      <c r="Q27" s="51">
        <v>1761</v>
      </c>
      <c r="R27" s="51">
        <v>1718</v>
      </c>
      <c r="S27" s="51">
        <v>1654</v>
      </c>
      <c r="T27" s="51">
        <v>1613</v>
      </c>
      <c r="U27" s="51">
        <v>1569</v>
      </c>
      <c r="V27" s="51">
        <v>1527</v>
      </c>
      <c r="W27" s="51">
        <v>1482</v>
      </c>
      <c r="X27" s="51">
        <v>719</v>
      </c>
      <c r="Y27" s="51">
        <v>625</v>
      </c>
      <c r="Z27" s="51">
        <v>165</v>
      </c>
      <c r="AA27" s="51">
        <v>0</v>
      </c>
      <c r="AB27" s="51">
        <f t="shared" ref="AB27" si="82">CD27-$CD$28+$AB$80</f>
        <v>93</v>
      </c>
      <c r="AC27" s="51">
        <f t="shared" ref="AC27:AC28" si="83">CD27-$CD$29+$AC$80</f>
        <v>135</v>
      </c>
      <c r="AD27" s="51">
        <f t="shared" ref="AD27:AD29" si="84">CD27-$CD$30+$AD$80</f>
        <v>181</v>
      </c>
      <c r="AE27" s="51">
        <f t="shared" ref="AE27:AE30" si="85">CD27-$CD$31+$AE$80</f>
        <v>175</v>
      </c>
      <c r="AF27" s="51">
        <f t="shared" ref="AF27:AF31" si="86">CD27-$CD$32+$AF$80</f>
        <v>252</v>
      </c>
      <c r="AG27" s="51">
        <f t="shared" ref="AG27:AG32" si="87">CD27-$CD$33+$AG$80</f>
        <v>323</v>
      </c>
      <c r="AH27" s="51">
        <f t="shared" ref="AH27:AH33" si="88">CD27-$CD$34+$AH$80</f>
        <v>395</v>
      </c>
      <c r="AI27" s="51">
        <f t="shared" ref="AI27:AI34" si="89">CD27-$CD$35+$AI$80</f>
        <v>379</v>
      </c>
      <c r="AJ27" s="51">
        <f t="shared" ref="AJ27:AJ35" si="90">CD27-$CD$36+$AJ$80</f>
        <v>419</v>
      </c>
      <c r="AK27" s="51">
        <f t="shared" ref="AK27:AK36" si="91">CD27-$CD$37+$AK$80</f>
        <v>477</v>
      </c>
      <c r="AL27" s="51">
        <f t="shared" ref="AL27:AL37" si="92">CD27-$CD$38+$AL$80</f>
        <v>461</v>
      </c>
      <c r="AM27" s="51">
        <f t="shared" ref="AM27:AM38" si="93">CD27-$CD$39+$AM$80</f>
        <v>501</v>
      </c>
      <c r="AN27" s="51">
        <f t="shared" ref="AN27:AN39" si="94">CD27-$CD$40+$AN$80</f>
        <v>559</v>
      </c>
      <c r="AO27" s="51">
        <f t="shared" ref="AO27:AO40" si="95">CD27-$CD$41+$AO$80</f>
        <v>688</v>
      </c>
      <c r="AP27" s="51">
        <f t="shared" ref="AP27:AP41" si="96">CD27+$CG$4+$CB$42</f>
        <v>1675</v>
      </c>
      <c r="AQ27" s="51">
        <f t="shared" ref="AQ27:AQ41" si="97">CD27+$CG$4+$CB$43</f>
        <v>1658</v>
      </c>
      <c r="AR27" s="51">
        <f t="shared" ref="AR27:AR41" si="98">CD27+$CG$4+$CB$44</f>
        <v>1641</v>
      </c>
      <c r="AS27" s="51">
        <f t="shared" ref="AS27:AS41" si="99">CD27+$CG$4+$CB$45</f>
        <v>1598</v>
      </c>
      <c r="AT27" s="51">
        <f t="shared" ref="AT27:AT41" si="100">CD27+$CG$4+$CB$46</f>
        <v>1569</v>
      </c>
      <c r="AU27" s="51">
        <f t="shared" ref="AU27:AU41" si="101">CD27+$CG$4+$CB$47</f>
        <v>1555</v>
      </c>
      <c r="AV27" s="51">
        <f t="shared" ref="AV27:AV41" si="102">CD27+$CG$4+$CB$48</f>
        <v>1511</v>
      </c>
      <c r="AW27" s="51">
        <f t="shared" ref="AW27:AW41" si="103">CD27+$CG$4+$CB$49</f>
        <v>1483</v>
      </c>
      <c r="AX27" s="51">
        <f t="shared" ref="AX27:AX41" si="104">CD27+$CG$4+$CB$50</f>
        <v>1468</v>
      </c>
      <c r="AY27" s="51">
        <f t="shared" ref="AY27:AY41" si="105">CD27+$CG$4+$CB$51</f>
        <v>1425</v>
      </c>
      <c r="AZ27" s="51">
        <f t="shared" ref="AZ27:AZ41" si="106">CD27+$CG$4+$CB$52</f>
        <v>1396</v>
      </c>
      <c r="BA27" s="51">
        <f t="shared" ref="BA27:BA41" si="107">CD27+$CG$4+$CB$53</f>
        <v>1382</v>
      </c>
      <c r="BB27" s="51">
        <f t="shared" ref="BB27:BB41" si="108">CD27+$CG$4+$CB$54</f>
        <v>1333</v>
      </c>
      <c r="BC27" s="51">
        <f t="shared" ref="BC27:BC41" si="109">CD27+$CG$4+$CB$55</f>
        <v>1277</v>
      </c>
      <c r="BD27" s="51">
        <f t="shared" ref="BD27:BD41" si="110">CD27+$CG$4+$CB$56</f>
        <v>1233</v>
      </c>
      <c r="BE27" s="51">
        <f t="shared" ref="BE27:BE41" si="111">CD27+$CG$4+$CB$57</f>
        <v>1204</v>
      </c>
      <c r="BF27" s="51">
        <f t="shared" ref="BF27:BF41" si="112">CD27+$CG$4+$CB$58</f>
        <v>1190</v>
      </c>
      <c r="BG27" s="51">
        <f t="shared" ref="BG27:BG41" si="113">CD27+$CG$4+$CB$59</f>
        <v>1147</v>
      </c>
      <c r="BH27" s="51">
        <f t="shared" ref="BH27:BH41" si="114">CD27+$CG$4+$CB$60</f>
        <v>1109</v>
      </c>
      <c r="BI27" s="51">
        <f t="shared" ref="BI27:BI41" si="115">CD27+$CG$4+$CB$61</f>
        <v>1099</v>
      </c>
      <c r="BJ27" s="51">
        <f t="shared" ref="BJ27:BJ41" si="116">CD27+$CG$4+$CB$62</f>
        <v>1018</v>
      </c>
      <c r="BK27" s="51">
        <f t="shared" ref="BK27:BK41" si="117">CD27+$CG$6+$CG$7+$CE$63</f>
        <v>1787</v>
      </c>
      <c r="BL27" s="51">
        <f t="shared" ref="BL27:BL41" si="118">CD27+$CG$6+$CG$7+$CE$64</f>
        <v>1766</v>
      </c>
      <c r="BM27" s="51">
        <f t="shared" ref="BM27:BM41" si="119">CD27+$CG$6+$CG$7+$CE$65</f>
        <v>1728</v>
      </c>
      <c r="BN27" s="51">
        <f t="shared" ref="BN27:BN41" si="120">CD27+$CG$6+$CG$7+$CE$66</f>
        <v>1687</v>
      </c>
      <c r="BO27" s="51">
        <f t="shared" ref="BO27:BO41" si="121">CD27+$CG$6+$CG$7+$CE$67</f>
        <v>1661</v>
      </c>
      <c r="BP27" s="51">
        <f t="shared" ref="BP27:BP41" si="122">CD27+$CG$6+$CG$7+$CE$68</f>
        <v>1645</v>
      </c>
      <c r="BQ27" s="51">
        <f t="shared" ref="BQ27:BQ41" si="123">CD27+$CG$6+$CG$7+$CE$69</f>
        <v>1603</v>
      </c>
      <c r="BR27" s="51">
        <f t="shared" ref="BR27:BR41" si="124">CD27+$CG$6+$CG$7+$CE$70</f>
        <v>1578</v>
      </c>
      <c r="BS27" s="51">
        <f t="shared" ref="BS27:BS41" si="125">CD27+$CG$6+$CG$7+$CE$71</f>
        <v>1561</v>
      </c>
      <c r="BT27" s="51">
        <f t="shared" ref="BT27:BT41" si="126">CD27+$CG$6+$CG$7+$CE$72</f>
        <v>1521</v>
      </c>
      <c r="BU27" s="51">
        <f t="shared" ref="BU27:BU41" si="127">CD27+$CG$6+$CG$7+$CE$73</f>
        <v>1496</v>
      </c>
      <c r="BV27" s="51">
        <f t="shared" ref="BV27:BV41" si="128">CD27+$CG$6+$CG$7+$CE$74</f>
        <v>1479</v>
      </c>
      <c r="BW27" s="51">
        <f t="shared" ref="BW27:BW41" si="129">CD27+$CG$6+$CG$7+$CE$75</f>
        <v>1412</v>
      </c>
      <c r="BX27" s="51">
        <f t="shared" ref="BX27:BX41" si="130">CD27+$CG$6+$CG$7+$CE$76</f>
        <v>1414</v>
      </c>
      <c r="BY27" s="51">
        <f t="shared" ref="BY27:BY41" si="131">CD27+$CG$6+$CG$7+$CE$77</f>
        <v>1398</v>
      </c>
      <c r="BZ27" s="66">
        <f t="shared" ref="BZ27:BZ41" si="132">CD27+$CG$6+$CG$7+$CE$78</f>
        <v>1355</v>
      </c>
      <c r="CA27" s="51">
        <v>0</v>
      </c>
      <c r="CC27" s="27" t="str">
        <f t="shared" si="75"/>
        <v>206L</v>
      </c>
      <c r="CD27" s="29">
        <v>734</v>
      </c>
    </row>
    <row r="28" spans="1:86" ht="15" customHeight="1">
      <c r="A28" s="34" t="s">
        <v>706</v>
      </c>
      <c r="B28" s="51">
        <v>2462</v>
      </c>
      <c r="C28" s="51">
        <v>2405</v>
      </c>
      <c r="D28" s="51">
        <v>2354</v>
      </c>
      <c r="E28" s="51">
        <v>2305</v>
      </c>
      <c r="F28" s="51">
        <v>2255</v>
      </c>
      <c r="G28" s="51">
        <v>2205</v>
      </c>
      <c r="H28" s="51">
        <v>2154</v>
      </c>
      <c r="I28" s="51">
        <v>2111</v>
      </c>
      <c r="J28" s="51">
        <v>2068</v>
      </c>
      <c r="K28" s="51">
        <v>2025</v>
      </c>
      <c r="L28" s="51">
        <v>1982</v>
      </c>
      <c r="M28" s="51">
        <v>1939</v>
      </c>
      <c r="N28" s="51">
        <v>1896</v>
      </c>
      <c r="O28" s="51">
        <v>1853</v>
      </c>
      <c r="P28" s="51">
        <v>1810</v>
      </c>
      <c r="Q28" s="51">
        <v>1767</v>
      </c>
      <c r="R28" s="51">
        <v>1724</v>
      </c>
      <c r="S28" s="51">
        <v>1660</v>
      </c>
      <c r="T28" s="51">
        <v>1619</v>
      </c>
      <c r="U28" s="51">
        <v>1575</v>
      </c>
      <c r="V28" s="51">
        <v>1533</v>
      </c>
      <c r="W28" s="51">
        <v>1488</v>
      </c>
      <c r="X28" s="51">
        <v>709</v>
      </c>
      <c r="Y28" s="51">
        <v>615</v>
      </c>
      <c r="Z28" s="51">
        <v>149</v>
      </c>
      <c r="AA28" s="51">
        <v>93</v>
      </c>
      <c r="AB28" s="51">
        <v>0</v>
      </c>
      <c r="AC28" s="51">
        <f t="shared" si="83"/>
        <v>141</v>
      </c>
      <c r="AD28" s="51">
        <f t="shared" si="84"/>
        <v>187</v>
      </c>
      <c r="AE28" s="51">
        <f t="shared" si="85"/>
        <v>181</v>
      </c>
      <c r="AF28" s="51">
        <f t="shared" si="86"/>
        <v>258</v>
      </c>
      <c r="AG28" s="51">
        <f t="shared" si="87"/>
        <v>329</v>
      </c>
      <c r="AH28" s="51">
        <f t="shared" si="88"/>
        <v>401</v>
      </c>
      <c r="AI28" s="51">
        <f t="shared" si="89"/>
        <v>385</v>
      </c>
      <c r="AJ28" s="51">
        <f t="shared" si="90"/>
        <v>425</v>
      </c>
      <c r="AK28" s="51">
        <f t="shared" si="91"/>
        <v>483</v>
      </c>
      <c r="AL28" s="51">
        <f t="shared" si="92"/>
        <v>467</v>
      </c>
      <c r="AM28" s="51">
        <f t="shared" si="93"/>
        <v>507</v>
      </c>
      <c r="AN28" s="51">
        <f t="shared" si="94"/>
        <v>565</v>
      </c>
      <c r="AO28" s="51">
        <f t="shared" si="95"/>
        <v>694</v>
      </c>
      <c r="AP28" s="51">
        <f t="shared" si="96"/>
        <v>1681</v>
      </c>
      <c r="AQ28" s="51">
        <f t="shared" si="97"/>
        <v>1664</v>
      </c>
      <c r="AR28" s="51">
        <f t="shared" si="98"/>
        <v>1647</v>
      </c>
      <c r="AS28" s="51">
        <f t="shared" si="99"/>
        <v>1604</v>
      </c>
      <c r="AT28" s="51">
        <f t="shared" si="100"/>
        <v>1575</v>
      </c>
      <c r="AU28" s="51">
        <f t="shared" si="101"/>
        <v>1561</v>
      </c>
      <c r="AV28" s="51">
        <f t="shared" si="102"/>
        <v>1517</v>
      </c>
      <c r="AW28" s="51">
        <f t="shared" si="103"/>
        <v>1489</v>
      </c>
      <c r="AX28" s="51">
        <f t="shared" si="104"/>
        <v>1474</v>
      </c>
      <c r="AY28" s="51">
        <f t="shared" si="105"/>
        <v>1431</v>
      </c>
      <c r="AZ28" s="51">
        <f t="shared" si="106"/>
        <v>1402</v>
      </c>
      <c r="BA28" s="51">
        <f t="shared" si="107"/>
        <v>1388</v>
      </c>
      <c r="BB28" s="51">
        <f t="shared" si="108"/>
        <v>1339</v>
      </c>
      <c r="BC28" s="51">
        <f t="shared" si="109"/>
        <v>1283</v>
      </c>
      <c r="BD28" s="51">
        <f t="shared" si="110"/>
        <v>1239</v>
      </c>
      <c r="BE28" s="51">
        <f t="shared" si="111"/>
        <v>1210</v>
      </c>
      <c r="BF28" s="51">
        <f t="shared" si="112"/>
        <v>1196</v>
      </c>
      <c r="BG28" s="51">
        <f t="shared" si="113"/>
        <v>1153</v>
      </c>
      <c r="BH28" s="51">
        <f t="shared" si="114"/>
        <v>1115</v>
      </c>
      <c r="BI28" s="51">
        <f t="shared" si="115"/>
        <v>1105</v>
      </c>
      <c r="BJ28" s="51">
        <f t="shared" si="116"/>
        <v>1024</v>
      </c>
      <c r="BK28" s="51">
        <f t="shared" si="117"/>
        <v>1793</v>
      </c>
      <c r="BL28" s="51">
        <f t="shared" si="118"/>
        <v>1772</v>
      </c>
      <c r="BM28" s="51">
        <f t="shared" si="119"/>
        <v>1734</v>
      </c>
      <c r="BN28" s="51">
        <f t="shared" si="120"/>
        <v>1693</v>
      </c>
      <c r="BO28" s="51">
        <f t="shared" si="121"/>
        <v>1667</v>
      </c>
      <c r="BP28" s="51">
        <f t="shared" si="122"/>
        <v>1651</v>
      </c>
      <c r="BQ28" s="51">
        <f t="shared" si="123"/>
        <v>1609</v>
      </c>
      <c r="BR28" s="51">
        <f>CD28+$CG$6+$CG$7+$CE$70</f>
        <v>1584</v>
      </c>
      <c r="BS28" s="51">
        <f t="shared" si="125"/>
        <v>1567</v>
      </c>
      <c r="BT28" s="51">
        <f t="shared" si="126"/>
        <v>1527</v>
      </c>
      <c r="BU28" s="51">
        <f t="shared" si="127"/>
        <v>1502</v>
      </c>
      <c r="BV28" s="51">
        <f t="shared" si="128"/>
        <v>1485</v>
      </c>
      <c r="BW28" s="51">
        <f t="shared" si="129"/>
        <v>1418</v>
      </c>
      <c r="BX28" s="51">
        <f t="shared" si="130"/>
        <v>1420</v>
      </c>
      <c r="BY28" s="51">
        <f t="shared" si="131"/>
        <v>1404</v>
      </c>
      <c r="BZ28" s="66">
        <f t="shared" si="132"/>
        <v>1361</v>
      </c>
      <c r="CA28" s="51">
        <v>0</v>
      </c>
      <c r="CC28" s="27" t="str">
        <f t="shared" si="75"/>
        <v>206R</v>
      </c>
      <c r="CD28" s="29">
        <v>740</v>
      </c>
    </row>
    <row r="29" spans="1:86" ht="15" customHeight="1">
      <c r="A29" s="34">
        <v>208</v>
      </c>
      <c r="B29" s="51">
        <v>2424</v>
      </c>
      <c r="C29" s="51">
        <v>2367</v>
      </c>
      <c r="D29" s="51">
        <v>2316</v>
      </c>
      <c r="E29" s="51">
        <v>2267</v>
      </c>
      <c r="F29" s="51">
        <v>2217</v>
      </c>
      <c r="G29" s="51">
        <v>2167</v>
      </c>
      <c r="H29" s="51">
        <v>2116</v>
      </c>
      <c r="I29" s="51">
        <v>2073</v>
      </c>
      <c r="J29" s="51">
        <v>2030</v>
      </c>
      <c r="K29" s="51">
        <v>1987</v>
      </c>
      <c r="L29" s="51">
        <v>1944</v>
      </c>
      <c r="M29" s="51">
        <v>1901</v>
      </c>
      <c r="N29" s="51">
        <v>1858</v>
      </c>
      <c r="O29" s="51">
        <v>1815</v>
      </c>
      <c r="P29" s="51">
        <v>1772</v>
      </c>
      <c r="Q29" s="51">
        <v>1729</v>
      </c>
      <c r="R29" s="51">
        <v>1686</v>
      </c>
      <c r="S29" s="51">
        <v>1622</v>
      </c>
      <c r="T29" s="51">
        <v>1581</v>
      </c>
      <c r="U29" s="51">
        <v>1537</v>
      </c>
      <c r="V29" s="51">
        <v>1495</v>
      </c>
      <c r="W29" s="51">
        <v>1450</v>
      </c>
      <c r="X29" s="51">
        <v>713</v>
      </c>
      <c r="Y29" s="51">
        <v>619</v>
      </c>
      <c r="Z29" s="51">
        <v>191</v>
      </c>
      <c r="AA29" s="51">
        <v>135</v>
      </c>
      <c r="AB29" s="51">
        <v>141</v>
      </c>
      <c r="AC29" s="51">
        <v>0</v>
      </c>
      <c r="AD29" s="51">
        <f t="shared" si="84"/>
        <v>149</v>
      </c>
      <c r="AE29" s="51">
        <f t="shared" si="85"/>
        <v>143</v>
      </c>
      <c r="AF29" s="51">
        <f t="shared" si="86"/>
        <v>220</v>
      </c>
      <c r="AG29" s="51">
        <f t="shared" si="87"/>
        <v>291</v>
      </c>
      <c r="AH29" s="51">
        <f t="shared" si="88"/>
        <v>363</v>
      </c>
      <c r="AI29" s="51">
        <f t="shared" si="89"/>
        <v>347</v>
      </c>
      <c r="AJ29" s="51">
        <f t="shared" si="90"/>
        <v>387</v>
      </c>
      <c r="AK29" s="51">
        <f t="shared" si="91"/>
        <v>445</v>
      </c>
      <c r="AL29" s="51">
        <f t="shared" si="92"/>
        <v>429</v>
      </c>
      <c r="AM29" s="51">
        <f t="shared" si="93"/>
        <v>469</v>
      </c>
      <c r="AN29" s="51">
        <f t="shared" si="94"/>
        <v>527</v>
      </c>
      <c r="AO29" s="51">
        <f t="shared" si="95"/>
        <v>656</v>
      </c>
      <c r="AP29" s="51">
        <f t="shared" si="96"/>
        <v>1643</v>
      </c>
      <c r="AQ29" s="51">
        <f t="shared" si="97"/>
        <v>1626</v>
      </c>
      <c r="AR29" s="51">
        <f t="shared" si="98"/>
        <v>1609</v>
      </c>
      <c r="AS29" s="51">
        <f t="shared" si="99"/>
        <v>1566</v>
      </c>
      <c r="AT29" s="51">
        <f t="shared" si="100"/>
        <v>1537</v>
      </c>
      <c r="AU29" s="51">
        <f t="shared" si="101"/>
        <v>1523</v>
      </c>
      <c r="AV29" s="51">
        <f t="shared" si="102"/>
        <v>1479</v>
      </c>
      <c r="AW29" s="51">
        <f t="shared" si="103"/>
        <v>1451</v>
      </c>
      <c r="AX29" s="51">
        <f t="shared" si="104"/>
        <v>1436</v>
      </c>
      <c r="AY29" s="51">
        <f t="shared" si="105"/>
        <v>1393</v>
      </c>
      <c r="AZ29" s="51">
        <f t="shared" si="106"/>
        <v>1364</v>
      </c>
      <c r="BA29" s="51">
        <f t="shared" si="107"/>
        <v>1350</v>
      </c>
      <c r="BB29" s="51">
        <f t="shared" si="108"/>
        <v>1301</v>
      </c>
      <c r="BC29" s="51">
        <f t="shared" si="109"/>
        <v>1245</v>
      </c>
      <c r="BD29" s="51">
        <f t="shared" si="110"/>
        <v>1201</v>
      </c>
      <c r="BE29" s="51">
        <f t="shared" si="111"/>
        <v>1172</v>
      </c>
      <c r="BF29" s="51">
        <f t="shared" si="112"/>
        <v>1158</v>
      </c>
      <c r="BG29" s="51">
        <f t="shared" si="113"/>
        <v>1115</v>
      </c>
      <c r="BH29" s="51">
        <f t="shared" si="114"/>
        <v>1077</v>
      </c>
      <c r="BI29" s="51">
        <f t="shared" si="115"/>
        <v>1067</v>
      </c>
      <c r="BJ29" s="51">
        <f t="shared" si="116"/>
        <v>986</v>
      </c>
      <c r="BK29" s="51">
        <f t="shared" si="117"/>
        <v>1755</v>
      </c>
      <c r="BL29" s="51">
        <f t="shared" si="118"/>
        <v>1734</v>
      </c>
      <c r="BM29" s="51">
        <f t="shared" si="119"/>
        <v>1696</v>
      </c>
      <c r="BN29" s="51">
        <f t="shared" si="120"/>
        <v>1655</v>
      </c>
      <c r="BO29" s="51">
        <f t="shared" si="121"/>
        <v>1629</v>
      </c>
      <c r="BP29" s="51">
        <f t="shared" si="122"/>
        <v>1613</v>
      </c>
      <c r="BQ29" s="51">
        <f t="shared" si="123"/>
        <v>1571</v>
      </c>
      <c r="BR29" s="51">
        <f t="shared" si="124"/>
        <v>1546</v>
      </c>
      <c r="BS29" s="51">
        <f t="shared" si="125"/>
        <v>1529</v>
      </c>
      <c r="BT29" s="51">
        <f t="shared" si="126"/>
        <v>1489</v>
      </c>
      <c r="BU29" s="51">
        <f t="shared" si="127"/>
        <v>1464</v>
      </c>
      <c r="BV29" s="51">
        <f t="shared" si="128"/>
        <v>1447</v>
      </c>
      <c r="BW29" s="51">
        <f t="shared" si="129"/>
        <v>1380</v>
      </c>
      <c r="BX29" s="51">
        <f t="shared" si="130"/>
        <v>1382</v>
      </c>
      <c r="BY29" s="51">
        <f t="shared" si="131"/>
        <v>1366</v>
      </c>
      <c r="BZ29" s="66">
        <f t="shared" si="132"/>
        <v>1323</v>
      </c>
      <c r="CA29" s="51">
        <v>0</v>
      </c>
      <c r="CC29" s="27">
        <f t="shared" si="75"/>
        <v>208</v>
      </c>
      <c r="CD29" s="29">
        <v>702</v>
      </c>
    </row>
    <row r="30" spans="1:86" ht="15" customHeight="1">
      <c r="A30" s="34" t="s">
        <v>707</v>
      </c>
      <c r="B30" s="51">
        <v>2384</v>
      </c>
      <c r="C30" s="51">
        <v>2327</v>
      </c>
      <c r="D30" s="51">
        <v>2276</v>
      </c>
      <c r="E30" s="51">
        <v>2227</v>
      </c>
      <c r="F30" s="51">
        <v>2177</v>
      </c>
      <c r="G30" s="51">
        <v>2127</v>
      </c>
      <c r="H30" s="51">
        <v>2076</v>
      </c>
      <c r="I30" s="51">
        <v>2033</v>
      </c>
      <c r="J30" s="51">
        <v>1990</v>
      </c>
      <c r="K30" s="51">
        <v>1947</v>
      </c>
      <c r="L30" s="51">
        <v>1904</v>
      </c>
      <c r="M30" s="51">
        <v>1861</v>
      </c>
      <c r="N30" s="51">
        <v>1818</v>
      </c>
      <c r="O30" s="51">
        <v>1775</v>
      </c>
      <c r="P30" s="51">
        <v>1732</v>
      </c>
      <c r="Q30" s="51">
        <v>1689</v>
      </c>
      <c r="R30" s="51">
        <v>1646</v>
      </c>
      <c r="S30" s="51">
        <v>1582</v>
      </c>
      <c r="T30" s="51">
        <v>1541</v>
      </c>
      <c r="U30" s="51">
        <v>1497</v>
      </c>
      <c r="V30" s="51">
        <v>1455</v>
      </c>
      <c r="W30" s="51">
        <v>1410</v>
      </c>
      <c r="X30" s="51">
        <v>719</v>
      </c>
      <c r="Y30" s="51">
        <v>625</v>
      </c>
      <c r="Z30" s="51">
        <v>237</v>
      </c>
      <c r="AA30" s="51">
        <v>181</v>
      </c>
      <c r="AB30" s="51">
        <v>187</v>
      </c>
      <c r="AC30" s="51">
        <v>149</v>
      </c>
      <c r="AD30" s="51">
        <v>0</v>
      </c>
      <c r="AE30" s="51">
        <f t="shared" si="85"/>
        <v>103</v>
      </c>
      <c r="AF30" s="51">
        <f t="shared" si="86"/>
        <v>180</v>
      </c>
      <c r="AG30" s="51">
        <f t="shared" si="87"/>
        <v>251</v>
      </c>
      <c r="AH30" s="51">
        <f t="shared" si="88"/>
        <v>323</v>
      </c>
      <c r="AI30" s="51">
        <f t="shared" si="89"/>
        <v>307</v>
      </c>
      <c r="AJ30" s="51">
        <f t="shared" si="90"/>
        <v>347</v>
      </c>
      <c r="AK30" s="51">
        <f t="shared" si="91"/>
        <v>405</v>
      </c>
      <c r="AL30" s="51">
        <f t="shared" si="92"/>
        <v>389</v>
      </c>
      <c r="AM30" s="51">
        <f t="shared" si="93"/>
        <v>429</v>
      </c>
      <c r="AN30" s="51">
        <f t="shared" si="94"/>
        <v>487</v>
      </c>
      <c r="AO30" s="51">
        <f t="shared" si="95"/>
        <v>616</v>
      </c>
      <c r="AP30" s="51">
        <f t="shared" si="96"/>
        <v>1603</v>
      </c>
      <c r="AQ30" s="51">
        <f t="shared" si="97"/>
        <v>1586</v>
      </c>
      <c r="AR30" s="51">
        <f t="shared" si="98"/>
        <v>1569</v>
      </c>
      <c r="AS30" s="51">
        <f t="shared" si="99"/>
        <v>1526</v>
      </c>
      <c r="AT30" s="51">
        <f t="shared" si="100"/>
        <v>1497</v>
      </c>
      <c r="AU30" s="51">
        <f t="shared" si="101"/>
        <v>1483</v>
      </c>
      <c r="AV30" s="51">
        <f t="shared" si="102"/>
        <v>1439</v>
      </c>
      <c r="AW30" s="51">
        <f t="shared" si="103"/>
        <v>1411</v>
      </c>
      <c r="AX30" s="51">
        <f t="shared" si="104"/>
        <v>1396</v>
      </c>
      <c r="AY30" s="51">
        <f t="shared" si="105"/>
        <v>1353</v>
      </c>
      <c r="AZ30" s="51">
        <f t="shared" si="106"/>
        <v>1324</v>
      </c>
      <c r="BA30" s="51">
        <f t="shared" si="107"/>
        <v>1310</v>
      </c>
      <c r="BB30" s="51">
        <f t="shared" si="108"/>
        <v>1261</v>
      </c>
      <c r="BC30" s="51">
        <f t="shared" si="109"/>
        <v>1205</v>
      </c>
      <c r="BD30" s="51">
        <f t="shared" si="110"/>
        <v>1161</v>
      </c>
      <c r="BE30" s="51">
        <f t="shared" si="111"/>
        <v>1132</v>
      </c>
      <c r="BF30" s="51">
        <f t="shared" si="112"/>
        <v>1118</v>
      </c>
      <c r="BG30" s="51">
        <f t="shared" si="113"/>
        <v>1075</v>
      </c>
      <c r="BH30" s="51">
        <f t="shared" si="114"/>
        <v>1037</v>
      </c>
      <c r="BI30" s="51">
        <f t="shared" si="115"/>
        <v>1027</v>
      </c>
      <c r="BJ30" s="51">
        <f t="shared" si="116"/>
        <v>946</v>
      </c>
      <c r="BK30" s="51">
        <f t="shared" si="117"/>
        <v>1715</v>
      </c>
      <c r="BL30" s="51">
        <f t="shared" si="118"/>
        <v>1694</v>
      </c>
      <c r="BM30" s="51">
        <f t="shared" si="119"/>
        <v>1656</v>
      </c>
      <c r="BN30" s="51">
        <f t="shared" si="120"/>
        <v>1615</v>
      </c>
      <c r="BO30" s="51">
        <f t="shared" si="121"/>
        <v>1589</v>
      </c>
      <c r="BP30" s="51">
        <f t="shared" si="122"/>
        <v>1573</v>
      </c>
      <c r="BQ30" s="51">
        <f t="shared" si="123"/>
        <v>1531</v>
      </c>
      <c r="BR30" s="51">
        <f t="shared" si="124"/>
        <v>1506</v>
      </c>
      <c r="BS30" s="51">
        <f t="shared" si="125"/>
        <v>1489</v>
      </c>
      <c r="BT30" s="51">
        <f t="shared" si="126"/>
        <v>1449</v>
      </c>
      <c r="BU30" s="51">
        <f t="shared" si="127"/>
        <v>1424</v>
      </c>
      <c r="BV30" s="51">
        <f t="shared" si="128"/>
        <v>1407</v>
      </c>
      <c r="BW30" s="51">
        <f t="shared" si="129"/>
        <v>1340</v>
      </c>
      <c r="BX30" s="51">
        <f t="shared" si="130"/>
        <v>1342</v>
      </c>
      <c r="BY30" s="51">
        <f t="shared" si="131"/>
        <v>1326</v>
      </c>
      <c r="BZ30" s="66">
        <f t="shared" si="132"/>
        <v>1283</v>
      </c>
      <c r="CA30" s="51">
        <v>0</v>
      </c>
      <c r="CC30" s="27" t="str">
        <f t="shared" si="75"/>
        <v>210L</v>
      </c>
      <c r="CD30" s="29">
        <v>662</v>
      </c>
    </row>
    <row r="31" spans="1:86" ht="15" customHeight="1">
      <c r="A31" s="34" t="s">
        <v>708</v>
      </c>
      <c r="B31" s="51">
        <v>2380</v>
      </c>
      <c r="C31" s="51">
        <v>2323</v>
      </c>
      <c r="D31" s="51">
        <v>2272</v>
      </c>
      <c r="E31" s="51">
        <v>2223</v>
      </c>
      <c r="F31" s="51">
        <v>2173</v>
      </c>
      <c r="G31" s="51">
        <v>2123</v>
      </c>
      <c r="H31" s="51">
        <v>2072</v>
      </c>
      <c r="I31" s="51">
        <v>2029</v>
      </c>
      <c r="J31" s="51">
        <v>1986</v>
      </c>
      <c r="K31" s="51">
        <v>1943</v>
      </c>
      <c r="L31" s="51">
        <v>1900</v>
      </c>
      <c r="M31" s="51">
        <v>1857</v>
      </c>
      <c r="N31" s="51">
        <v>1814</v>
      </c>
      <c r="O31" s="51">
        <v>1771</v>
      </c>
      <c r="P31" s="51">
        <v>1728</v>
      </c>
      <c r="Q31" s="51">
        <v>1685</v>
      </c>
      <c r="R31" s="51">
        <v>1642</v>
      </c>
      <c r="S31" s="51">
        <v>1578</v>
      </c>
      <c r="T31" s="51">
        <v>1537</v>
      </c>
      <c r="U31" s="51">
        <v>1493</v>
      </c>
      <c r="V31" s="51">
        <v>1451</v>
      </c>
      <c r="W31" s="51">
        <v>1406</v>
      </c>
      <c r="X31" s="51">
        <v>709</v>
      </c>
      <c r="Y31" s="51">
        <v>615</v>
      </c>
      <c r="Z31" s="51">
        <v>231</v>
      </c>
      <c r="AA31" s="51">
        <v>175</v>
      </c>
      <c r="AB31" s="51">
        <v>181</v>
      </c>
      <c r="AC31" s="51">
        <v>143</v>
      </c>
      <c r="AD31" s="51">
        <v>103</v>
      </c>
      <c r="AE31" s="51">
        <v>0</v>
      </c>
      <c r="AF31" s="51">
        <f t="shared" si="86"/>
        <v>176</v>
      </c>
      <c r="AG31" s="51">
        <f t="shared" si="87"/>
        <v>247</v>
      </c>
      <c r="AH31" s="51">
        <f t="shared" si="88"/>
        <v>319</v>
      </c>
      <c r="AI31" s="51">
        <f t="shared" si="89"/>
        <v>303</v>
      </c>
      <c r="AJ31" s="51">
        <f t="shared" si="90"/>
        <v>343</v>
      </c>
      <c r="AK31" s="51">
        <f t="shared" si="91"/>
        <v>401</v>
      </c>
      <c r="AL31" s="51">
        <f t="shared" si="92"/>
        <v>385</v>
      </c>
      <c r="AM31" s="51">
        <f t="shared" si="93"/>
        <v>425</v>
      </c>
      <c r="AN31" s="51">
        <f t="shared" si="94"/>
        <v>483</v>
      </c>
      <c r="AO31" s="51">
        <f t="shared" si="95"/>
        <v>612</v>
      </c>
      <c r="AP31" s="51">
        <f t="shared" si="96"/>
        <v>1599</v>
      </c>
      <c r="AQ31" s="51">
        <f t="shared" si="97"/>
        <v>1582</v>
      </c>
      <c r="AR31" s="51">
        <f t="shared" si="98"/>
        <v>1565</v>
      </c>
      <c r="AS31" s="51">
        <f t="shared" si="99"/>
        <v>1522</v>
      </c>
      <c r="AT31" s="51">
        <f t="shared" si="100"/>
        <v>1493</v>
      </c>
      <c r="AU31" s="51">
        <f t="shared" si="101"/>
        <v>1479</v>
      </c>
      <c r="AV31" s="51">
        <f t="shared" si="102"/>
        <v>1435</v>
      </c>
      <c r="AW31" s="51">
        <f t="shared" si="103"/>
        <v>1407</v>
      </c>
      <c r="AX31" s="51">
        <f t="shared" si="104"/>
        <v>1392</v>
      </c>
      <c r="AY31" s="51">
        <f t="shared" si="105"/>
        <v>1349</v>
      </c>
      <c r="AZ31" s="51">
        <f t="shared" si="106"/>
        <v>1320</v>
      </c>
      <c r="BA31" s="51">
        <f t="shared" si="107"/>
        <v>1306</v>
      </c>
      <c r="BB31" s="51">
        <f t="shared" si="108"/>
        <v>1257</v>
      </c>
      <c r="BC31" s="51">
        <f t="shared" si="109"/>
        <v>1201</v>
      </c>
      <c r="BD31" s="51">
        <f t="shared" si="110"/>
        <v>1157</v>
      </c>
      <c r="BE31" s="51">
        <f t="shared" si="111"/>
        <v>1128</v>
      </c>
      <c r="BF31" s="51">
        <f t="shared" si="112"/>
        <v>1114</v>
      </c>
      <c r="BG31" s="51">
        <f t="shared" si="113"/>
        <v>1071</v>
      </c>
      <c r="BH31" s="51">
        <f t="shared" si="114"/>
        <v>1033</v>
      </c>
      <c r="BI31" s="51">
        <f t="shared" si="115"/>
        <v>1023</v>
      </c>
      <c r="BJ31" s="51">
        <f t="shared" si="116"/>
        <v>942</v>
      </c>
      <c r="BK31" s="51">
        <f t="shared" si="117"/>
        <v>1711</v>
      </c>
      <c r="BL31" s="51">
        <f t="shared" si="118"/>
        <v>1690</v>
      </c>
      <c r="BM31" s="51">
        <f t="shared" si="119"/>
        <v>1652</v>
      </c>
      <c r="BN31" s="51">
        <f t="shared" si="120"/>
        <v>1611</v>
      </c>
      <c r="BO31" s="51">
        <f t="shared" si="121"/>
        <v>1585</v>
      </c>
      <c r="BP31" s="51">
        <f t="shared" si="122"/>
        <v>1569</v>
      </c>
      <c r="BQ31" s="51">
        <f t="shared" si="123"/>
        <v>1527</v>
      </c>
      <c r="BR31" s="51">
        <f t="shared" si="124"/>
        <v>1502</v>
      </c>
      <c r="BS31" s="51">
        <f t="shared" si="125"/>
        <v>1485</v>
      </c>
      <c r="BT31" s="51">
        <f t="shared" si="126"/>
        <v>1445</v>
      </c>
      <c r="BU31" s="51">
        <f t="shared" si="127"/>
        <v>1420</v>
      </c>
      <c r="BV31" s="51">
        <f t="shared" si="128"/>
        <v>1403</v>
      </c>
      <c r="BW31" s="51">
        <f t="shared" si="129"/>
        <v>1336</v>
      </c>
      <c r="BX31" s="51">
        <f t="shared" si="130"/>
        <v>1338</v>
      </c>
      <c r="BY31" s="51">
        <f t="shared" si="131"/>
        <v>1322</v>
      </c>
      <c r="BZ31" s="66">
        <f t="shared" si="132"/>
        <v>1279</v>
      </c>
      <c r="CA31" s="51">
        <v>0</v>
      </c>
      <c r="CC31" s="27" t="str">
        <f t="shared" si="75"/>
        <v>210R</v>
      </c>
      <c r="CD31" s="29">
        <v>658</v>
      </c>
    </row>
    <row r="32" spans="1:86" ht="15" customHeight="1">
      <c r="A32" s="34">
        <v>214</v>
      </c>
      <c r="B32" s="51">
        <v>2313</v>
      </c>
      <c r="C32" s="51">
        <v>2256</v>
      </c>
      <c r="D32" s="51">
        <v>2205</v>
      </c>
      <c r="E32" s="51">
        <v>2156</v>
      </c>
      <c r="F32" s="51">
        <v>2106</v>
      </c>
      <c r="G32" s="51">
        <v>2056</v>
      </c>
      <c r="H32" s="51">
        <v>2005</v>
      </c>
      <c r="I32" s="51">
        <v>1962</v>
      </c>
      <c r="J32" s="51">
        <v>1919</v>
      </c>
      <c r="K32" s="51">
        <v>1876</v>
      </c>
      <c r="L32" s="51">
        <v>1833</v>
      </c>
      <c r="M32" s="51">
        <v>1790</v>
      </c>
      <c r="N32" s="51">
        <v>1747</v>
      </c>
      <c r="O32" s="51">
        <v>1704</v>
      </c>
      <c r="P32" s="51">
        <v>1661</v>
      </c>
      <c r="Q32" s="51">
        <v>1618</v>
      </c>
      <c r="R32" s="51">
        <v>1575</v>
      </c>
      <c r="S32" s="51">
        <v>1511</v>
      </c>
      <c r="T32" s="51">
        <v>1470</v>
      </c>
      <c r="U32" s="51">
        <v>1426</v>
      </c>
      <c r="V32" s="51">
        <v>1384</v>
      </c>
      <c r="W32" s="51">
        <v>1339</v>
      </c>
      <c r="X32" s="51">
        <v>719</v>
      </c>
      <c r="Y32" s="51">
        <v>625</v>
      </c>
      <c r="Z32" s="51">
        <v>308</v>
      </c>
      <c r="AA32" s="51">
        <v>252</v>
      </c>
      <c r="AB32" s="51">
        <v>258</v>
      </c>
      <c r="AC32" s="51">
        <v>220</v>
      </c>
      <c r="AD32" s="51">
        <v>180</v>
      </c>
      <c r="AE32" s="51">
        <v>176</v>
      </c>
      <c r="AF32" s="51">
        <v>0</v>
      </c>
      <c r="AG32" s="51">
        <f t="shared" si="87"/>
        <v>180</v>
      </c>
      <c r="AH32" s="51">
        <f t="shared" si="88"/>
        <v>252</v>
      </c>
      <c r="AI32" s="51">
        <f t="shared" si="89"/>
        <v>236</v>
      </c>
      <c r="AJ32" s="51">
        <f t="shared" si="90"/>
        <v>276</v>
      </c>
      <c r="AK32" s="51">
        <f t="shared" si="91"/>
        <v>334</v>
      </c>
      <c r="AL32" s="51">
        <f t="shared" si="92"/>
        <v>318</v>
      </c>
      <c r="AM32" s="51">
        <f t="shared" si="93"/>
        <v>358</v>
      </c>
      <c r="AN32" s="51">
        <f t="shared" si="94"/>
        <v>416</v>
      </c>
      <c r="AO32" s="51">
        <f t="shared" si="95"/>
        <v>545</v>
      </c>
      <c r="AP32" s="51">
        <f t="shared" si="96"/>
        <v>1532</v>
      </c>
      <c r="AQ32" s="51">
        <f t="shared" si="97"/>
        <v>1515</v>
      </c>
      <c r="AR32" s="51">
        <f t="shared" si="98"/>
        <v>1498</v>
      </c>
      <c r="AS32" s="51">
        <f t="shared" si="99"/>
        <v>1455</v>
      </c>
      <c r="AT32" s="51">
        <f t="shared" si="100"/>
        <v>1426</v>
      </c>
      <c r="AU32" s="51">
        <f t="shared" si="101"/>
        <v>1412</v>
      </c>
      <c r="AV32" s="51">
        <f t="shared" si="102"/>
        <v>1368</v>
      </c>
      <c r="AW32" s="51">
        <f t="shared" si="103"/>
        <v>1340</v>
      </c>
      <c r="AX32" s="51">
        <f t="shared" si="104"/>
        <v>1325</v>
      </c>
      <c r="AY32" s="51">
        <f t="shared" si="105"/>
        <v>1282</v>
      </c>
      <c r="AZ32" s="51">
        <f t="shared" si="106"/>
        <v>1253</v>
      </c>
      <c r="BA32" s="51">
        <f t="shared" si="107"/>
        <v>1239</v>
      </c>
      <c r="BB32" s="51">
        <f t="shared" si="108"/>
        <v>1190</v>
      </c>
      <c r="BC32" s="51">
        <f t="shared" si="109"/>
        <v>1134</v>
      </c>
      <c r="BD32" s="51">
        <f t="shared" si="110"/>
        <v>1090</v>
      </c>
      <c r="BE32" s="51">
        <f t="shared" si="111"/>
        <v>1061</v>
      </c>
      <c r="BF32" s="51">
        <f t="shared" si="112"/>
        <v>1047</v>
      </c>
      <c r="BG32" s="51">
        <f t="shared" si="113"/>
        <v>1004</v>
      </c>
      <c r="BH32" s="51">
        <f t="shared" si="114"/>
        <v>966</v>
      </c>
      <c r="BI32" s="51">
        <f t="shared" si="115"/>
        <v>956</v>
      </c>
      <c r="BJ32" s="51">
        <f t="shared" si="116"/>
        <v>875</v>
      </c>
      <c r="BK32" s="51">
        <f t="shared" si="117"/>
        <v>1644</v>
      </c>
      <c r="BL32" s="51">
        <f t="shared" si="118"/>
        <v>1623</v>
      </c>
      <c r="BM32" s="51">
        <f t="shared" si="119"/>
        <v>1585</v>
      </c>
      <c r="BN32" s="51">
        <f t="shared" si="120"/>
        <v>1544</v>
      </c>
      <c r="BO32" s="51">
        <f t="shared" si="121"/>
        <v>1518</v>
      </c>
      <c r="BP32" s="51">
        <f t="shared" si="122"/>
        <v>1502</v>
      </c>
      <c r="BQ32" s="51">
        <f t="shared" si="123"/>
        <v>1460</v>
      </c>
      <c r="BR32" s="51">
        <f t="shared" si="124"/>
        <v>1435</v>
      </c>
      <c r="BS32" s="51">
        <f t="shared" si="125"/>
        <v>1418</v>
      </c>
      <c r="BT32" s="51">
        <f t="shared" si="126"/>
        <v>1378</v>
      </c>
      <c r="BU32" s="51">
        <f t="shared" si="127"/>
        <v>1353</v>
      </c>
      <c r="BV32" s="51">
        <f t="shared" si="128"/>
        <v>1336</v>
      </c>
      <c r="BW32" s="51">
        <f t="shared" si="129"/>
        <v>1269</v>
      </c>
      <c r="BX32" s="51">
        <f t="shared" si="130"/>
        <v>1271</v>
      </c>
      <c r="BY32" s="51">
        <f t="shared" si="131"/>
        <v>1255</v>
      </c>
      <c r="BZ32" s="66">
        <f t="shared" si="132"/>
        <v>1212</v>
      </c>
      <c r="CA32" s="51">
        <v>0</v>
      </c>
      <c r="CC32" s="27">
        <f t="shared" si="75"/>
        <v>214</v>
      </c>
      <c r="CD32" s="29">
        <v>591</v>
      </c>
    </row>
    <row r="33" spans="1:82" ht="15" customHeight="1">
      <c r="A33" s="34">
        <v>228</v>
      </c>
      <c r="B33" s="51">
        <v>2242</v>
      </c>
      <c r="C33" s="51">
        <v>2185</v>
      </c>
      <c r="D33" s="51">
        <v>2134</v>
      </c>
      <c r="E33" s="51">
        <v>2085</v>
      </c>
      <c r="F33" s="51">
        <v>2035</v>
      </c>
      <c r="G33" s="51">
        <v>1985</v>
      </c>
      <c r="H33" s="51">
        <v>1934</v>
      </c>
      <c r="I33" s="51">
        <v>1891</v>
      </c>
      <c r="J33" s="51">
        <v>1848</v>
      </c>
      <c r="K33" s="51">
        <v>1805</v>
      </c>
      <c r="L33" s="51">
        <v>1762</v>
      </c>
      <c r="M33" s="51">
        <v>1719</v>
      </c>
      <c r="N33" s="51">
        <v>1676</v>
      </c>
      <c r="O33" s="51">
        <v>1633</v>
      </c>
      <c r="P33" s="51">
        <v>1590</v>
      </c>
      <c r="Q33" s="51">
        <v>1547</v>
      </c>
      <c r="R33" s="51">
        <v>1504</v>
      </c>
      <c r="S33" s="51">
        <v>1440</v>
      </c>
      <c r="T33" s="51">
        <v>1399</v>
      </c>
      <c r="U33" s="51">
        <v>1355</v>
      </c>
      <c r="V33" s="51">
        <v>1313</v>
      </c>
      <c r="W33" s="51">
        <v>1268</v>
      </c>
      <c r="X33" s="51">
        <v>719</v>
      </c>
      <c r="Y33" s="51">
        <v>625</v>
      </c>
      <c r="Z33" s="51">
        <v>379</v>
      </c>
      <c r="AA33" s="51">
        <v>323</v>
      </c>
      <c r="AB33" s="51">
        <v>329</v>
      </c>
      <c r="AC33" s="51">
        <v>291</v>
      </c>
      <c r="AD33" s="51">
        <v>251</v>
      </c>
      <c r="AE33" s="51">
        <v>247</v>
      </c>
      <c r="AF33" s="51">
        <v>180</v>
      </c>
      <c r="AG33" s="51">
        <v>0</v>
      </c>
      <c r="AH33" s="51">
        <f t="shared" si="88"/>
        <v>181</v>
      </c>
      <c r="AI33" s="51">
        <f t="shared" si="89"/>
        <v>165</v>
      </c>
      <c r="AJ33" s="51">
        <f t="shared" si="90"/>
        <v>205</v>
      </c>
      <c r="AK33" s="51">
        <f t="shared" si="91"/>
        <v>263</v>
      </c>
      <c r="AL33" s="51">
        <f t="shared" si="92"/>
        <v>247</v>
      </c>
      <c r="AM33" s="51">
        <f t="shared" si="93"/>
        <v>287</v>
      </c>
      <c r="AN33" s="51">
        <f t="shared" si="94"/>
        <v>345</v>
      </c>
      <c r="AO33" s="51">
        <f t="shared" si="95"/>
        <v>474</v>
      </c>
      <c r="AP33" s="51">
        <f t="shared" si="96"/>
        <v>1461</v>
      </c>
      <c r="AQ33" s="51">
        <f t="shared" si="97"/>
        <v>1444</v>
      </c>
      <c r="AR33" s="51">
        <f t="shared" si="98"/>
        <v>1427</v>
      </c>
      <c r="AS33" s="51">
        <f t="shared" si="99"/>
        <v>1384</v>
      </c>
      <c r="AT33" s="51">
        <f t="shared" si="100"/>
        <v>1355</v>
      </c>
      <c r="AU33" s="51">
        <f t="shared" si="101"/>
        <v>1341</v>
      </c>
      <c r="AV33" s="51">
        <f t="shared" si="102"/>
        <v>1297</v>
      </c>
      <c r="AW33" s="51">
        <f t="shared" si="103"/>
        <v>1269</v>
      </c>
      <c r="AX33" s="51">
        <f t="shared" si="104"/>
        <v>1254</v>
      </c>
      <c r="AY33" s="51">
        <f t="shared" si="105"/>
        <v>1211</v>
      </c>
      <c r="AZ33" s="51">
        <f t="shared" si="106"/>
        <v>1182</v>
      </c>
      <c r="BA33" s="51">
        <f t="shared" si="107"/>
        <v>1168</v>
      </c>
      <c r="BB33" s="51">
        <f t="shared" si="108"/>
        <v>1119</v>
      </c>
      <c r="BC33" s="51">
        <f t="shared" si="109"/>
        <v>1063</v>
      </c>
      <c r="BD33" s="51">
        <f t="shared" si="110"/>
        <v>1019</v>
      </c>
      <c r="BE33" s="51">
        <f t="shared" si="111"/>
        <v>990</v>
      </c>
      <c r="BF33" s="51">
        <f t="shared" si="112"/>
        <v>976</v>
      </c>
      <c r="BG33" s="51">
        <f t="shared" si="113"/>
        <v>933</v>
      </c>
      <c r="BH33" s="51">
        <f t="shared" si="114"/>
        <v>895</v>
      </c>
      <c r="BI33" s="51">
        <f t="shared" si="115"/>
        <v>885</v>
      </c>
      <c r="BJ33" s="51">
        <f t="shared" si="116"/>
        <v>804</v>
      </c>
      <c r="BK33" s="51">
        <f t="shared" si="117"/>
        <v>1573</v>
      </c>
      <c r="BL33" s="51">
        <f t="shared" si="118"/>
        <v>1552</v>
      </c>
      <c r="BM33" s="51">
        <f t="shared" si="119"/>
        <v>1514</v>
      </c>
      <c r="BN33" s="51">
        <f t="shared" si="120"/>
        <v>1473</v>
      </c>
      <c r="BO33" s="51">
        <f t="shared" si="121"/>
        <v>1447</v>
      </c>
      <c r="BP33" s="51">
        <f t="shared" si="122"/>
        <v>1431</v>
      </c>
      <c r="BQ33" s="51">
        <f t="shared" si="123"/>
        <v>1389</v>
      </c>
      <c r="BR33" s="51">
        <f t="shared" si="124"/>
        <v>1364</v>
      </c>
      <c r="BS33" s="51">
        <f t="shared" si="125"/>
        <v>1347</v>
      </c>
      <c r="BT33" s="51">
        <f t="shared" si="126"/>
        <v>1307</v>
      </c>
      <c r="BU33" s="51">
        <f t="shared" si="127"/>
        <v>1282</v>
      </c>
      <c r="BV33" s="51">
        <f t="shared" si="128"/>
        <v>1265</v>
      </c>
      <c r="BW33" s="51">
        <f t="shared" si="129"/>
        <v>1198</v>
      </c>
      <c r="BX33" s="51">
        <f t="shared" si="130"/>
        <v>1200</v>
      </c>
      <c r="BY33" s="51">
        <f t="shared" si="131"/>
        <v>1184</v>
      </c>
      <c r="BZ33" s="66">
        <f t="shared" si="132"/>
        <v>1141</v>
      </c>
      <c r="CA33" s="51">
        <v>0</v>
      </c>
      <c r="CC33" s="27">
        <f t="shared" si="75"/>
        <v>228</v>
      </c>
      <c r="CD33" s="29">
        <v>520</v>
      </c>
    </row>
    <row r="34" spans="1:82" ht="15" customHeight="1">
      <c r="A34" s="34" t="s">
        <v>714</v>
      </c>
      <c r="B34" s="51">
        <v>2170</v>
      </c>
      <c r="C34" s="51">
        <v>2113</v>
      </c>
      <c r="D34" s="51">
        <v>2062</v>
      </c>
      <c r="E34" s="51">
        <v>2013</v>
      </c>
      <c r="F34" s="51">
        <v>1963</v>
      </c>
      <c r="G34" s="51">
        <v>1913</v>
      </c>
      <c r="H34" s="51">
        <v>1862</v>
      </c>
      <c r="I34" s="51">
        <v>1819</v>
      </c>
      <c r="J34" s="51">
        <v>1776</v>
      </c>
      <c r="K34" s="51">
        <v>1733</v>
      </c>
      <c r="L34" s="51">
        <v>1690</v>
      </c>
      <c r="M34" s="51">
        <v>1647</v>
      </c>
      <c r="N34" s="51">
        <v>1604</v>
      </c>
      <c r="O34" s="51">
        <v>1561</v>
      </c>
      <c r="P34" s="51">
        <v>1518</v>
      </c>
      <c r="Q34" s="51">
        <v>1475</v>
      </c>
      <c r="R34" s="51">
        <v>1432</v>
      </c>
      <c r="S34" s="51">
        <v>1368</v>
      </c>
      <c r="T34" s="51">
        <v>1327</v>
      </c>
      <c r="U34" s="51">
        <v>1283</v>
      </c>
      <c r="V34" s="51">
        <v>1241</v>
      </c>
      <c r="W34" s="51">
        <v>1196</v>
      </c>
      <c r="X34" s="51">
        <v>719</v>
      </c>
      <c r="Y34" s="51">
        <v>625</v>
      </c>
      <c r="Z34" s="51">
        <v>451</v>
      </c>
      <c r="AA34" s="51">
        <v>395</v>
      </c>
      <c r="AB34" s="51">
        <v>401</v>
      </c>
      <c r="AC34" s="51">
        <v>363</v>
      </c>
      <c r="AD34" s="51">
        <v>323</v>
      </c>
      <c r="AE34" s="51">
        <v>319</v>
      </c>
      <c r="AF34" s="51">
        <v>252</v>
      </c>
      <c r="AG34" s="51">
        <v>181</v>
      </c>
      <c r="AH34" s="51">
        <v>0</v>
      </c>
      <c r="AI34" s="51">
        <f t="shared" si="89"/>
        <v>93</v>
      </c>
      <c r="AJ34" s="51">
        <f t="shared" si="90"/>
        <v>133</v>
      </c>
      <c r="AK34" s="51">
        <f t="shared" si="91"/>
        <v>191</v>
      </c>
      <c r="AL34" s="51">
        <f t="shared" si="92"/>
        <v>175</v>
      </c>
      <c r="AM34" s="51">
        <f t="shared" si="93"/>
        <v>215</v>
      </c>
      <c r="AN34" s="51">
        <f t="shared" si="94"/>
        <v>273</v>
      </c>
      <c r="AO34" s="51">
        <f t="shared" si="95"/>
        <v>402</v>
      </c>
      <c r="AP34" s="51">
        <f t="shared" si="96"/>
        <v>1389</v>
      </c>
      <c r="AQ34" s="51">
        <f t="shared" si="97"/>
        <v>1372</v>
      </c>
      <c r="AR34" s="51">
        <f t="shared" si="98"/>
        <v>1355</v>
      </c>
      <c r="AS34" s="51">
        <f t="shared" si="99"/>
        <v>1312</v>
      </c>
      <c r="AT34" s="51">
        <f t="shared" si="100"/>
        <v>1283</v>
      </c>
      <c r="AU34" s="51">
        <f t="shared" si="101"/>
        <v>1269</v>
      </c>
      <c r="AV34" s="51">
        <f t="shared" si="102"/>
        <v>1225</v>
      </c>
      <c r="AW34" s="51">
        <f t="shared" si="103"/>
        <v>1197</v>
      </c>
      <c r="AX34" s="51">
        <f t="shared" si="104"/>
        <v>1182</v>
      </c>
      <c r="AY34" s="51">
        <f t="shared" si="105"/>
        <v>1139</v>
      </c>
      <c r="AZ34" s="51">
        <f t="shared" si="106"/>
        <v>1110</v>
      </c>
      <c r="BA34" s="51">
        <f t="shared" si="107"/>
        <v>1096</v>
      </c>
      <c r="BB34" s="51">
        <f t="shared" si="108"/>
        <v>1047</v>
      </c>
      <c r="BC34" s="51">
        <f t="shared" si="109"/>
        <v>991</v>
      </c>
      <c r="BD34" s="51">
        <f t="shared" si="110"/>
        <v>947</v>
      </c>
      <c r="BE34" s="51">
        <f t="shared" si="111"/>
        <v>918</v>
      </c>
      <c r="BF34" s="51">
        <f t="shared" si="112"/>
        <v>904</v>
      </c>
      <c r="BG34" s="51">
        <f t="shared" si="113"/>
        <v>861</v>
      </c>
      <c r="BH34" s="51">
        <f t="shared" si="114"/>
        <v>823</v>
      </c>
      <c r="BI34" s="51">
        <f t="shared" si="115"/>
        <v>813</v>
      </c>
      <c r="BJ34" s="51">
        <f t="shared" si="116"/>
        <v>732</v>
      </c>
      <c r="BK34" s="51">
        <f t="shared" si="117"/>
        <v>1501</v>
      </c>
      <c r="BL34" s="51">
        <f t="shared" si="118"/>
        <v>1480</v>
      </c>
      <c r="BM34" s="51">
        <f t="shared" si="119"/>
        <v>1442</v>
      </c>
      <c r="BN34" s="51">
        <f t="shared" si="120"/>
        <v>1401</v>
      </c>
      <c r="BO34" s="51">
        <f t="shared" si="121"/>
        <v>1375</v>
      </c>
      <c r="BP34" s="51">
        <f t="shared" si="122"/>
        <v>1359</v>
      </c>
      <c r="BQ34" s="51">
        <f t="shared" si="123"/>
        <v>1317</v>
      </c>
      <c r="BR34" s="51">
        <f t="shared" si="124"/>
        <v>1292</v>
      </c>
      <c r="BS34" s="51">
        <f t="shared" si="125"/>
        <v>1275</v>
      </c>
      <c r="BT34" s="51">
        <f t="shared" si="126"/>
        <v>1235</v>
      </c>
      <c r="BU34" s="51">
        <f t="shared" si="127"/>
        <v>1210</v>
      </c>
      <c r="BV34" s="51">
        <f t="shared" si="128"/>
        <v>1193</v>
      </c>
      <c r="BW34" s="51">
        <f t="shared" si="129"/>
        <v>1126</v>
      </c>
      <c r="BX34" s="51">
        <f t="shared" si="130"/>
        <v>1128</v>
      </c>
      <c r="BY34" s="51">
        <f t="shared" si="131"/>
        <v>1112</v>
      </c>
      <c r="BZ34" s="66">
        <f t="shared" si="132"/>
        <v>1069</v>
      </c>
      <c r="CA34" s="51">
        <v>0</v>
      </c>
      <c r="CC34" s="27" t="str">
        <f t="shared" si="75"/>
        <v>230L</v>
      </c>
      <c r="CD34" s="29">
        <v>448</v>
      </c>
    </row>
    <row r="35" spans="1:82" ht="15" customHeight="1">
      <c r="A35" s="34" t="s">
        <v>715</v>
      </c>
      <c r="B35" s="51">
        <v>2176</v>
      </c>
      <c r="C35" s="51">
        <v>2119</v>
      </c>
      <c r="D35" s="51">
        <v>2068</v>
      </c>
      <c r="E35" s="51">
        <v>2019</v>
      </c>
      <c r="F35" s="51">
        <v>1969</v>
      </c>
      <c r="G35" s="51">
        <v>1919</v>
      </c>
      <c r="H35" s="51">
        <v>1868</v>
      </c>
      <c r="I35" s="51">
        <v>1825</v>
      </c>
      <c r="J35" s="51">
        <v>1782</v>
      </c>
      <c r="K35" s="51">
        <v>1739</v>
      </c>
      <c r="L35" s="51">
        <v>1696</v>
      </c>
      <c r="M35" s="51">
        <v>1653</v>
      </c>
      <c r="N35" s="51">
        <v>1610</v>
      </c>
      <c r="O35" s="51">
        <v>1567</v>
      </c>
      <c r="P35" s="51">
        <v>1524</v>
      </c>
      <c r="Q35" s="51">
        <v>1481</v>
      </c>
      <c r="R35" s="51">
        <v>1438</v>
      </c>
      <c r="S35" s="51">
        <v>1374</v>
      </c>
      <c r="T35" s="51">
        <v>1333</v>
      </c>
      <c r="U35" s="51">
        <v>1289</v>
      </c>
      <c r="V35" s="51">
        <v>1247</v>
      </c>
      <c r="W35" s="51">
        <v>1202</v>
      </c>
      <c r="X35" s="51">
        <v>709</v>
      </c>
      <c r="Y35" s="51">
        <v>615</v>
      </c>
      <c r="Z35" s="51">
        <v>435</v>
      </c>
      <c r="AA35" s="51">
        <v>379</v>
      </c>
      <c r="AB35" s="51">
        <v>385</v>
      </c>
      <c r="AC35" s="51">
        <v>347</v>
      </c>
      <c r="AD35" s="51">
        <v>307</v>
      </c>
      <c r="AE35" s="51">
        <v>303</v>
      </c>
      <c r="AF35" s="51">
        <v>236</v>
      </c>
      <c r="AG35" s="51">
        <v>165</v>
      </c>
      <c r="AH35" s="51">
        <v>93</v>
      </c>
      <c r="AI35" s="51">
        <v>0</v>
      </c>
      <c r="AJ35" s="51">
        <f t="shared" si="90"/>
        <v>139</v>
      </c>
      <c r="AK35" s="51">
        <f t="shared" si="91"/>
        <v>197</v>
      </c>
      <c r="AL35" s="51">
        <f t="shared" si="92"/>
        <v>181</v>
      </c>
      <c r="AM35" s="51">
        <f t="shared" si="93"/>
        <v>221</v>
      </c>
      <c r="AN35" s="51">
        <f t="shared" si="94"/>
        <v>279</v>
      </c>
      <c r="AO35" s="51">
        <f t="shared" si="95"/>
        <v>408</v>
      </c>
      <c r="AP35" s="51">
        <f t="shared" si="96"/>
        <v>1395</v>
      </c>
      <c r="AQ35" s="51">
        <f t="shared" si="97"/>
        <v>1378</v>
      </c>
      <c r="AR35" s="51">
        <f t="shared" si="98"/>
        <v>1361</v>
      </c>
      <c r="AS35" s="51">
        <f t="shared" si="99"/>
        <v>1318</v>
      </c>
      <c r="AT35" s="51">
        <f t="shared" si="100"/>
        <v>1289</v>
      </c>
      <c r="AU35" s="51">
        <f t="shared" si="101"/>
        <v>1275</v>
      </c>
      <c r="AV35" s="51">
        <f t="shared" si="102"/>
        <v>1231</v>
      </c>
      <c r="AW35" s="51">
        <f t="shared" si="103"/>
        <v>1203</v>
      </c>
      <c r="AX35" s="51">
        <f t="shared" si="104"/>
        <v>1188</v>
      </c>
      <c r="AY35" s="51">
        <f t="shared" si="105"/>
        <v>1145</v>
      </c>
      <c r="AZ35" s="51">
        <f t="shared" si="106"/>
        <v>1116</v>
      </c>
      <c r="BA35" s="51">
        <f t="shared" si="107"/>
        <v>1102</v>
      </c>
      <c r="BB35" s="51">
        <f t="shared" si="108"/>
        <v>1053</v>
      </c>
      <c r="BC35" s="51">
        <f t="shared" si="109"/>
        <v>997</v>
      </c>
      <c r="BD35" s="51">
        <f t="shared" si="110"/>
        <v>953</v>
      </c>
      <c r="BE35" s="51">
        <f t="shared" si="111"/>
        <v>924</v>
      </c>
      <c r="BF35" s="51">
        <f t="shared" si="112"/>
        <v>910</v>
      </c>
      <c r="BG35" s="51">
        <f t="shared" si="113"/>
        <v>867</v>
      </c>
      <c r="BH35" s="51">
        <f t="shared" si="114"/>
        <v>829</v>
      </c>
      <c r="BI35" s="51">
        <f t="shared" si="115"/>
        <v>819</v>
      </c>
      <c r="BJ35" s="51">
        <f t="shared" si="116"/>
        <v>738</v>
      </c>
      <c r="BK35" s="51">
        <f t="shared" si="117"/>
        <v>1507</v>
      </c>
      <c r="BL35" s="51">
        <f t="shared" si="118"/>
        <v>1486</v>
      </c>
      <c r="BM35" s="51">
        <f t="shared" si="119"/>
        <v>1448</v>
      </c>
      <c r="BN35" s="51">
        <f t="shared" si="120"/>
        <v>1407</v>
      </c>
      <c r="BO35" s="51">
        <f t="shared" si="121"/>
        <v>1381</v>
      </c>
      <c r="BP35" s="51">
        <f t="shared" si="122"/>
        <v>1365</v>
      </c>
      <c r="BQ35" s="51">
        <f t="shared" si="123"/>
        <v>1323</v>
      </c>
      <c r="BR35" s="51">
        <f t="shared" si="124"/>
        <v>1298</v>
      </c>
      <c r="BS35" s="51">
        <f t="shared" si="125"/>
        <v>1281</v>
      </c>
      <c r="BT35" s="51">
        <f t="shared" si="126"/>
        <v>1241</v>
      </c>
      <c r="BU35" s="51">
        <f t="shared" si="127"/>
        <v>1216</v>
      </c>
      <c r="BV35" s="51">
        <f t="shared" si="128"/>
        <v>1199</v>
      </c>
      <c r="BW35" s="51">
        <f t="shared" si="129"/>
        <v>1132</v>
      </c>
      <c r="BX35" s="51">
        <f t="shared" si="130"/>
        <v>1134</v>
      </c>
      <c r="BY35" s="51">
        <f t="shared" si="131"/>
        <v>1118</v>
      </c>
      <c r="BZ35" s="66">
        <f t="shared" si="132"/>
        <v>1075</v>
      </c>
      <c r="CA35" s="51">
        <v>0</v>
      </c>
      <c r="CC35" s="27" t="str">
        <f t="shared" si="75"/>
        <v>230R</v>
      </c>
      <c r="CD35" s="29">
        <v>454</v>
      </c>
    </row>
    <row r="36" spans="1:82" ht="15" customHeight="1">
      <c r="A36" s="34">
        <v>232</v>
      </c>
      <c r="B36" s="51">
        <v>2139</v>
      </c>
      <c r="C36" s="51">
        <v>2082</v>
      </c>
      <c r="D36" s="51">
        <v>2031</v>
      </c>
      <c r="E36" s="51">
        <v>1982</v>
      </c>
      <c r="F36" s="51">
        <v>1932</v>
      </c>
      <c r="G36" s="51">
        <v>1882</v>
      </c>
      <c r="H36" s="51">
        <v>1831</v>
      </c>
      <c r="I36" s="51">
        <v>1788</v>
      </c>
      <c r="J36" s="51">
        <v>1745</v>
      </c>
      <c r="K36" s="51">
        <v>1702</v>
      </c>
      <c r="L36" s="51">
        <v>1659</v>
      </c>
      <c r="M36" s="51">
        <v>1616</v>
      </c>
      <c r="N36" s="51">
        <v>1573</v>
      </c>
      <c r="O36" s="51">
        <v>1530</v>
      </c>
      <c r="P36" s="51">
        <v>1487</v>
      </c>
      <c r="Q36" s="51">
        <v>1444</v>
      </c>
      <c r="R36" s="51">
        <v>1401</v>
      </c>
      <c r="S36" s="51">
        <v>1337</v>
      </c>
      <c r="T36" s="51">
        <v>1296</v>
      </c>
      <c r="U36" s="51">
        <v>1252</v>
      </c>
      <c r="V36" s="51">
        <v>1210</v>
      </c>
      <c r="W36" s="51">
        <v>1165</v>
      </c>
      <c r="X36" s="51">
        <v>712</v>
      </c>
      <c r="Y36" s="51">
        <v>618</v>
      </c>
      <c r="Z36" s="51">
        <v>475</v>
      </c>
      <c r="AA36" s="51">
        <v>419</v>
      </c>
      <c r="AB36" s="51">
        <v>425</v>
      </c>
      <c r="AC36" s="51">
        <v>387</v>
      </c>
      <c r="AD36" s="51">
        <v>347</v>
      </c>
      <c r="AE36" s="51">
        <v>343</v>
      </c>
      <c r="AF36" s="51">
        <v>276</v>
      </c>
      <c r="AG36" s="51">
        <v>205</v>
      </c>
      <c r="AH36" s="51">
        <v>133</v>
      </c>
      <c r="AI36" s="51">
        <v>139</v>
      </c>
      <c r="AJ36" s="51">
        <v>0</v>
      </c>
      <c r="AK36" s="51">
        <f t="shared" si="91"/>
        <v>160</v>
      </c>
      <c r="AL36" s="51">
        <f t="shared" si="92"/>
        <v>144</v>
      </c>
      <c r="AM36" s="51">
        <f t="shared" si="93"/>
        <v>184</v>
      </c>
      <c r="AN36" s="51">
        <f t="shared" si="94"/>
        <v>242</v>
      </c>
      <c r="AO36" s="51">
        <f t="shared" si="95"/>
        <v>371</v>
      </c>
      <c r="AP36" s="51">
        <f t="shared" si="96"/>
        <v>1358</v>
      </c>
      <c r="AQ36" s="51">
        <f t="shared" si="97"/>
        <v>1341</v>
      </c>
      <c r="AR36" s="51">
        <f t="shared" si="98"/>
        <v>1324</v>
      </c>
      <c r="AS36" s="51">
        <f t="shared" si="99"/>
        <v>1281</v>
      </c>
      <c r="AT36" s="51">
        <f t="shared" si="100"/>
        <v>1252</v>
      </c>
      <c r="AU36" s="51">
        <f t="shared" si="101"/>
        <v>1238</v>
      </c>
      <c r="AV36" s="51">
        <f t="shared" si="102"/>
        <v>1194</v>
      </c>
      <c r="AW36" s="51">
        <f t="shared" si="103"/>
        <v>1166</v>
      </c>
      <c r="AX36" s="51">
        <f t="shared" si="104"/>
        <v>1151</v>
      </c>
      <c r="AY36" s="51">
        <f t="shared" si="105"/>
        <v>1108</v>
      </c>
      <c r="AZ36" s="51">
        <f t="shared" si="106"/>
        <v>1079</v>
      </c>
      <c r="BA36" s="51">
        <f t="shared" si="107"/>
        <v>1065</v>
      </c>
      <c r="BB36" s="51">
        <f t="shared" si="108"/>
        <v>1016</v>
      </c>
      <c r="BC36" s="51">
        <f t="shared" si="109"/>
        <v>960</v>
      </c>
      <c r="BD36" s="51">
        <f t="shared" si="110"/>
        <v>916</v>
      </c>
      <c r="BE36" s="51">
        <f t="shared" si="111"/>
        <v>887</v>
      </c>
      <c r="BF36" s="51">
        <f t="shared" si="112"/>
        <v>873</v>
      </c>
      <c r="BG36" s="51">
        <f t="shared" si="113"/>
        <v>830</v>
      </c>
      <c r="BH36" s="51">
        <f t="shared" si="114"/>
        <v>792</v>
      </c>
      <c r="BI36" s="51">
        <f t="shared" si="115"/>
        <v>782</v>
      </c>
      <c r="BJ36" s="51">
        <f t="shared" si="116"/>
        <v>701</v>
      </c>
      <c r="BK36" s="51">
        <f t="shared" si="117"/>
        <v>1470</v>
      </c>
      <c r="BL36" s="51">
        <f t="shared" si="118"/>
        <v>1449</v>
      </c>
      <c r="BM36" s="51">
        <f t="shared" si="119"/>
        <v>1411</v>
      </c>
      <c r="BN36" s="51">
        <f t="shared" si="120"/>
        <v>1370</v>
      </c>
      <c r="BO36" s="51">
        <f t="shared" si="121"/>
        <v>1344</v>
      </c>
      <c r="BP36" s="51">
        <f t="shared" si="122"/>
        <v>1328</v>
      </c>
      <c r="BQ36" s="51">
        <f t="shared" si="123"/>
        <v>1286</v>
      </c>
      <c r="BR36" s="51">
        <f t="shared" si="124"/>
        <v>1261</v>
      </c>
      <c r="BS36" s="51">
        <f t="shared" si="125"/>
        <v>1244</v>
      </c>
      <c r="BT36" s="51">
        <f t="shared" si="126"/>
        <v>1204</v>
      </c>
      <c r="BU36" s="51">
        <f t="shared" si="127"/>
        <v>1179</v>
      </c>
      <c r="BV36" s="51">
        <f t="shared" si="128"/>
        <v>1162</v>
      </c>
      <c r="BW36" s="51">
        <f t="shared" si="129"/>
        <v>1095</v>
      </c>
      <c r="BX36" s="51">
        <f t="shared" si="130"/>
        <v>1097</v>
      </c>
      <c r="BY36" s="51">
        <f t="shared" si="131"/>
        <v>1081</v>
      </c>
      <c r="BZ36" s="66">
        <f t="shared" si="132"/>
        <v>1038</v>
      </c>
      <c r="CA36" s="51">
        <v>0</v>
      </c>
      <c r="CC36" s="27">
        <f t="shared" si="75"/>
        <v>232</v>
      </c>
      <c r="CD36" s="29">
        <v>417</v>
      </c>
    </row>
    <row r="37" spans="1:82" ht="15" customHeight="1">
      <c r="A37" s="34" t="s">
        <v>718</v>
      </c>
      <c r="B37" s="51">
        <v>2088</v>
      </c>
      <c r="C37" s="51">
        <v>2031</v>
      </c>
      <c r="D37" s="51">
        <v>1980</v>
      </c>
      <c r="E37" s="51">
        <v>1931</v>
      </c>
      <c r="F37" s="51">
        <v>1881</v>
      </c>
      <c r="G37" s="51">
        <v>1831</v>
      </c>
      <c r="H37" s="51">
        <v>1780</v>
      </c>
      <c r="I37" s="51">
        <v>1737</v>
      </c>
      <c r="J37" s="51">
        <v>1694</v>
      </c>
      <c r="K37" s="51">
        <v>1651</v>
      </c>
      <c r="L37" s="51">
        <v>1608</v>
      </c>
      <c r="M37" s="51">
        <v>1565</v>
      </c>
      <c r="N37" s="51">
        <v>1522</v>
      </c>
      <c r="O37" s="51">
        <v>1479</v>
      </c>
      <c r="P37" s="51">
        <v>1436</v>
      </c>
      <c r="Q37" s="51">
        <v>1393</v>
      </c>
      <c r="R37" s="51">
        <v>1350</v>
      </c>
      <c r="S37" s="51">
        <v>1286</v>
      </c>
      <c r="T37" s="51">
        <v>1245</v>
      </c>
      <c r="U37" s="51">
        <v>1201</v>
      </c>
      <c r="V37" s="51">
        <v>1159</v>
      </c>
      <c r="W37" s="51">
        <v>1114</v>
      </c>
      <c r="X37" s="51">
        <v>719</v>
      </c>
      <c r="Y37" s="51">
        <v>625</v>
      </c>
      <c r="Z37" s="51">
        <v>533</v>
      </c>
      <c r="AA37" s="51">
        <v>477</v>
      </c>
      <c r="AB37" s="51">
        <v>483</v>
      </c>
      <c r="AC37" s="51">
        <v>445</v>
      </c>
      <c r="AD37" s="51">
        <v>405</v>
      </c>
      <c r="AE37" s="51">
        <v>401</v>
      </c>
      <c r="AF37" s="51">
        <v>334</v>
      </c>
      <c r="AG37" s="51">
        <v>263</v>
      </c>
      <c r="AH37" s="51">
        <v>191</v>
      </c>
      <c r="AI37" s="51">
        <v>197</v>
      </c>
      <c r="AJ37" s="51">
        <v>160</v>
      </c>
      <c r="AK37" s="51">
        <v>0</v>
      </c>
      <c r="AL37" s="51">
        <f t="shared" si="92"/>
        <v>93</v>
      </c>
      <c r="AM37" s="51">
        <f t="shared" si="93"/>
        <v>133</v>
      </c>
      <c r="AN37" s="51">
        <f t="shared" si="94"/>
        <v>191</v>
      </c>
      <c r="AO37" s="51">
        <f t="shared" si="95"/>
        <v>320</v>
      </c>
      <c r="AP37" s="51">
        <f t="shared" si="96"/>
        <v>1307</v>
      </c>
      <c r="AQ37" s="51">
        <f t="shared" si="97"/>
        <v>1290</v>
      </c>
      <c r="AR37" s="51">
        <f t="shared" si="98"/>
        <v>1273</v>
      </c>
      <c r="AS37" s="51">
        <f t="shared" si="99"/>
        <v>1230</v>
      </c>
      <c r="AT37" s="51">
        <f t="shared" si="100"/>
        <v>1201</v>
      </c>
      <c r="AU37" s="51">
        <f t="shared" si="101"/>
        <v>1187</v>
      </c>
      <c r="AV37" s="51">
        <f t="shared" si="102"/>
        <v>1143</v>
      </c>
      <c r="AW37" s="51">
        <f t="shared" si="103"/>
        <v>1115</v>
      </c>
      <c r="AX37" s="51">
        <f t="shared" si="104"/>
        <v>1100</v>
      </c>
      <c r="AY37" s="51">
        <f t="shared" si="105"/>
        <v>1057</v>
      </c>
      <c r="AZ37" s="51">
        <f t="shared" si="106"/>
        <v>1028</v>
      </c>
      <c r="BA37" s="51">
        <f t="shared" si="107"/>
        <v>1014</v>
      </c>
      <c r="BB37" s="51">
        <f t="shared" si="108"/>
        <v>965</v>
      </c>
      <c r="BC37" s="51">
        <f t="shared" si="109"/>
        <v>909</v>
      </c>
      <c r="BD37" s="51">
        <f t="shared" si="110"/>
        <v>865</v>
      </c>
      <c r="BE37" s="51">
        <f t="shared" si="111"/>
        <v>836</v>
      </c>
      <c r="BF37" s="51">
        <f t="shared" si="112"/>
        <v>822</v>
      </c>
      <c r="BG37" s="51">
        <f t="shared" si="113"/>
        <v>779</v>
      </c>
      <c r="BH37" s="51">
        <f t="shared" si="114"/>
        <v>741</v>
      </c>
      <c r="BI37" s="51">
        <f t="shared" si="115"/>
        <v>731</v>
      </c>
      <c r="BJ37" s="51">
        <f t="shared" si="116"/>
        <v>650</v>
      </c>
      <c r="BK37" s="51">
        <f t="shared" si="117"/>
        <v>1419</v>
      </c>
      <c r="BL37" s="51">
        <f t="shared" si="118"/>
        <v>1398</v>
      </c>
      <c r="BM37" s="51">
        <f t="shared" si="119"/>
        <v>1360</v>
      </c>
      <c r="BN37" s="51">
        <f t="shared" si="120"/>
        <v>1319</v>
      </c>
      <c r="BO37" s="51">
        <f t="shared" si="121"/>
        <v>1293</v>
      </c>
      <c r="BP37" s="51">
        <f t="shared" si="122"/>
        <v>1277</v>
      </c>
      <c r="BQ37" s="51">
        <f t="shared" si="123"/>
        <v>1235</v>
      </c>
      <c r="BR37" s="51">
        <f t="shared" si="124"/>
        <v>1210</v>
      </c>
      <c r="BS37" s="51">
        <f t="shared" si="125"/>
        <v>1193</v>
      </c>
      <c r="BT37" s="51">
        <f t="shared" si="126"/>
        <v>1153</v>
      </c>
      <c r="BU37" s="51">
        <f t="shared" si="127"/>
        <v>1128</v>
      </c>
      <c r="BV37" s="51">
        <f t="shared" si="128"/>
        <v>1111</v>
      </c>
      <c r="BW37" s="51">
        <f t="shared" si="129"/>
        <v>1044</v>
      </c>
      <c r="BX37" s="51">
        <f t="shared" si="130"/>
        <v>1046</v>
      </c>
      <c r="BY37" s="51">
        <f t="shared" si="131"/>
        <v>1030</v>
      </c>
      <c r="BZ37" s="66">
        <f t="shared" si="132"/>
        <v>987</v>
      </c>
      <c r="CA37" s="51">
        <v>0</v>
      </c>
      <c r="CC37" s="27" t="str">
        <f t="shared" si="75"/>
        <v>234L</v>
      </c>
      <c r="CD37" s="29">
        <v>366</v>
      </c>
    </row>
    <row r="38" spans="1:82" ht="15" customHeight="1">
      <c r="A38" s="34" t="s">
        <v>719</v>
      </c>
      <c r="B38" s="51">
        <v>2094</v>
      </c>
      <c r="C38" s="51">
        <v>2037</v>
      </c>
      <c r="D38" s="51">
        <v>1986</v>
      </c>
      <c r="E38" s="51">
        <v>1937</v>
      </c>
      <c r="F38" s="51">
        <v>1887</v>
      </c>
      <c r="G38" s="51">
        <v>1837</v>
      </c>
      <c r="H38" s="51">
        <v>1786</v>
      </c>
      <c r="I38" s="51">
        <v>1743</v>
      </c>
      <c r="J38" s="51">
        <v>1700</v>
      </c>
      <c r="K38" s="51">
        <v>1657</v>
      </c>
      <c r="L38" s="51">
        <v>1614</v>
      </c>
      <c r="M38" s="51">
        <v>1571</v>
      </c>
      <c r="N38" s="51">
        <v>1528</v>
      </c>
      <c r="O38" s="51">
        <v>1485</v>
      </c>
      <c r="P38" s="51">
        <v>1442</v>
      </c>
      <c r="Q38" s="51">
        <v>1399</v>
      </c>
      <c r="R38" s="51">
        <v>1356</v>
      </c>
      <c r="S38" s="51">
        <v>1292</v>
      </c>
      <c r="T38" s="51">
        <v>1251</v>
      </c>
      <c r="U38" s="51">
        <v>1207</v>
      </c>
      <c r="V38" s="51">
        <v>1165</v>
      </c>
      <c r="W38" s="51">
        <v>1120</v>
      </c>
      <c r="X38" s="51">
        <v>709</v>
      </c>
      <c r="Y38" s="51">
        <v>615</v>
      </c>
      <c r="Z38" s="51">
        <v>517</v>
      </c>
      <c r="AA38" s="51">
        <v>461</v>
      </c>
      <c r="AB38" s="51">
        <v>467</v>
      </c>
      <c r="AC38" s="51">
        <v>429</v>
      </c>
      <c r="AD38" s="51">
        <v>389</v>
      </c>
      <c r="AE38" s="51">
        <v>385</v>
      </c>
      <c r="AF38" s="51">
        <v>318</v>
      </c>
      <c r="AG38" s="51">
        <v>247</v>
      </c>
      <c r="AH38" s="51">
        <v>175</v>
      </c>
      <c r="AI38" s="51">
        <v>181</v>
      </c>
      <c r="AJ38" s="51">
        <v>144</v>
      </c>
      <c r="AK38" s="51">
        <v>93</v>
      </c>
      <c r="AL38" s="51">
        <v>0</v>
      </c>
      <c r="AM38" s="51">
        <f t="shared" si="93"/>
        <v>139</v>
      </c>
      <c r="AN38" s="51">
        <f t="shared" si="94"/>
        <v>197</v>
      </c>
      <c r="AO38" s="51">
        <f t="shared" si="95"/>
        <v>326</v>
      </c>
      <c r="AP38" s="51">
        <f t="shared" si="96"/>
        <v>1313</v>
      </c>
      <c r="AQ38" s="51">
        <f t="shared" si="97"/>
        <v>1296</v>
      </c>
      <c r="AR38" s="51">
        <f t="shared" si="98"/>
        <v>1279</v>
      </c>
      <c r="AS38" s="51">
        <f t="shared" si="99"/>
        <v>1236</v>
      </c>
      <c r="AT38" s="51">
        <f t="shared" si="100"/>
        <v>1207</v>
      </c>
      <c r="AU38" s="51">
        <f t="shared" si="101"/>
        <v>1193</v>
      </c>
      <c r="AV38" s="51">
        <f t="shared" si="102"/>
        <v>1149</v>
      </c>
      <c r="AW38" s="51">
        <f t="shared" si="103"/>
        <v>1121</v>
      </c>
      <c r="AX38" s="51">
        <f t="shared" si="104"/>
        <v>1106</v>
      </c>
      <c r="AY38" s="51">
        <f t="shared" si="105"/>
        <v>1063</v>
      </c>
      <c r="AZ38" s="51">
        <f t="shared" si="106"/>
        <v>1034</v>
      </c>
      <c r="BA38" s="51">
        <f t="shared" si="107"/>
        <v>1020</v>
      </c>
      <c r="BB38" s="51">
        <f t="shared" si="108"/>
        <v>971</v>
      </c>
      <c r="BC38" s="51">
        <f t="shared" si="109"/>
        <v>915</v>
      </c>
      <c r="BD38" s="51">
        <f t="shared" si="110"/>
        <v>871</v>
      </c>
      <c r="BE38" s="51">
        <f t="shared" si="111"/>
        <v>842</v>
      </c>
      <c r="BF38" s="51">
        <f t="shared" si="112"/>
        <v>828</v>
      </c>
      <c r="BG38" s="51">
        <f t="shared" si="113"/>
        <v>785</v>
      </c>
      <c r="BH38" s="51">
        <f t="shared" si="114"/>
        <v>747</v>
      </c>
      <c r="BI38" s="51">
        <f t="shared" si="115"/>
        <v>737</v>
      </c>
      <c r="BJ38" s="51">
        <f t="shared" si="116"/>
        <v>656</v>
      </c>
      <c r="BK38" s="51">
        <f t="shared" si="117"/>
        <v>1425</v>
      </c>
      <c r="BL38" s="51">
        <f t="shared" si="118"/>
        <v>1404</v>
      </c>
      <c r="BM38" s="51">
        <f t="shared" si="119"/>
        <v>1366</v>
      </c>
      <c r="BN38" s="51">
        <f t="shared" si="120"/>
        <v>1325</v>
      </c>
      <c r="BO38" s="51">
        <f t="shared" si="121"/>
        <v>1299</v>
      </c>
      <c r="BP38" s="51">
        <f t="shared" si="122"/>
        <v>1283</v>
      </c>
      <c r="BQ38" s="51">
        <f t="shared" si="123"/>
        <v>1241</v>
      </c>
      <c r="BR38" s="51">
        <f t="shared" si="124"/>
        <v>1216</v>
      </c>
      <c r="BS38" s="51">
        <f t="shared" si="125"/>
        <v>1199</v>
      </c>
      <c r="BT38" s="51">
        <f t="shared" si="126"/>
        <v>1159</v>
      </c>
      <c r="BU38" s="51">
        <f t="shared" si="127"/>
        <v>1134</v>
      </c>
      <c r="BV38" s="51">
        <f t="shared" si="128"/>
        <v>1117</v>
      </c>
      <c r="BW38" s="51">
        <f t="shared" si="129"/>
        <v>1050</v>
      </c>
      <c r="BX38" s="51">
        <f t="shared" si="130"/>
        <v>1052</v>
      </c>
      <c r="BY38" s="51">
        <f t="shared" si="131"/>
        <v>1036</v>
      </c>
      <c r="BZ38" s="66">
        <f t="shared" si="132"/>
        <v>993</v>
      </c>
      <c r="CA38" s="51">
        <v>0</v>
      </c>
      <c r="CC38" s="27" t="str">
        <f t="shared" si="75"/>
        <v>234R</v>
      </c>
      <c r="CD38" s="29">
        <v>372</v>
      </c>
    </row>
    <row r="39" spans="1:82" ht="15" customHeight="1">
      <c r="A39" s="34">
        <v>236</v>
      </c>
      <c r="B39" s="51">
        <v>2056</v>
      </c>
      <c r="C39" s="51">
        <v>1999</v>
      </c>
      <c r="D39" s="51">
        <v>1948</v>
      </c>
      <c r="E39" s="51">
        <v>1899</v>
      </c>
      <c r="F39" s="51">
        <v>1849</v>
      </c>
      <c r="G39" s="51">
        <v>1799</v>
      </c>
      <c r="H39" s="51">
        <v>1748</v>
      </c>
      <c r="I39" s="51">
        <v>1705</v>
      </c>
      <c r="J39" s="51">
        <v>1662</v>
      </c>
      <c r="K39" s="51">
        <v>1619</v>
      </c>
      <c r="L39" s="51">
        <v>1576</v>
      </c>
      <c r="M39" s="51">
        <v>1533</v>
      </c>
      <c r="N39" s="51">
        <v>1490</v>
      </c>
      <c r="O39" s="51">
        <v>1447</v>
      </c>
      <c r="P39" s="51">
        <v>1404</v>
      </c>
      <c r="Q39" s="51">
        <v>1361</v>
      </c>
      <c r="R39" s="51">
        <v>1318</v>
      </c>
      <c r="S39" s="51">
        <v>1254</v>
      </c>
      <c r="T39" s="51">
        <v>1213</v>
      </c>
      <c r="U39" s="51">
        <v>1169</v>
      </c>
      <c r="V39" s="51">
        <v>1127</v>
      </c>
      <c r="W39" s="51">
        <v>1082</v>
      </c>
      <c r="X39" s="51">
        <v>711</v>
      </c>
      <c r="Y39" s="51">
        <v>617</v>
      </c>
      <c r="Z39" s="51">
        <v>557</v>
      </c>
      <c r="AA39" s="51">
        <v>501</v>
      </c>
      <c r="AB39" s="51">
        <v>507</v>
      </c>
      <c r="AC39" s="51">
        <v>469</v>
      </c>
      <c r="AD39" s="51">
        <v>429</v>
      </c>
      <c r="AE39" s="51">
        <v>425</v>
      </c>
      <c r="AF39" s="51">
        <v>358</v>
      </c>
      <c r="AG39" s="51">
        <v>287</v>
      </c>
      <c r="AH39" s="51">
        <v>215</v>
      </c>
      <c r="AI39" s="51">
        <v>221</v>
      </c>
      <c r="AJ39" s="51">
        <v>184</v>
      </c>
      <c r="AK39" s="51">
        <v>133</v>
      </c>
      <c r="AL39" s="51">
        <v>139</v>
      </c>
      <c r="AM39" s="51">
        <v>0</v>
      </c>
      <c r="AN39" s="51">
        <f t="shared" si="94"/>
        <v>159</v>
      </c>
      <c r="AO39" s="51">
        <f t="shared" si="95"/>
        <v>288</v>
      </c>
      <c r="AP39" s="51">
        <f t="shared" si="96"/>
        <v>1275</v>
      </c>
      <c r="AQ39" s="51">
        <f t="shared" si="97"/>
        <v>1258</v>
      </c>
      <c r="AR39" s="51">
        <f t="shared" si="98"/>
        <v>1241</v>
      </c>
      <c r="AS39" s="51">
        <f t="shared" si="99"/>
        <v>1198</v>
      </c>
      <c r="AT39" s="51">
        <f t="shared" si="100"/>
        <v>1169</v>
      </c>
      <c r="AU39" s="51">
        <f t="shared" si="101"/>
        <v>1155</v>
      </c>
      <c r="AV39" s="51">
        <f t="shared" si="102"/>
        <v>1111</v>
      </c>
      <c r="AW39" s="51">
        <f t="shared" si="103"/>
        <v>1083</v>
      </c>
      <c r="AX39" s="51">
        <f t="shared" si="104"/>
        <v>1068</v>
      </c>
      <c r="AY39" s="51">
        <f t="shared" si="105"/>
        <v>1025</v>
      </c>
      <c r="AZ39" s="51">
        <f t="shared" si="106"/>
        <v>996</v>
      </c>
      <c r="BA39" s="51">
        <f t="shared" si="107"/>
        <v>982</v>
      </c>
      <c r="BB39" s="51">
        <f t="shared" si="108"/>
        <v>933</v>
      </c>
      <c r="BC39" s="51">
        <f t="shared" si="109"/>
        <v>877</v>
      </c>
      <c r="BD39" s="51">
        <f t="shared" si="110"/>
        <v>833</v>
      </c>
      <c r="BE39" s="51">
        <f t="shared" si="111"/>
        <v>804</v>
      </c>
      <c r="BF39" s="51">
        <f t="shared" si="112"/>
        <v>790</v>
      </c>
      <c r="BG39" s="51">
        <f t="shared" si="113"/>
        <v>747</v>
      </c>
      <c r="BH39" s="51">
        <f t="shared" si="114"/>
        <v>709</v>
      </c>
      <c r="BI39" s="51">
        <f t="shared" si="115"/>
        <v>699</v>
      </c>
      <c r="BJ39" s="51">
        <f t="shared" si="116"/>
        <v>618</v>
      </c>
      <c r="BK39" s="51">
        <f t="shared" si="117"/>
        <v>1387</v>
      </c>
      <c r="BL39" s="51">
        <f t="shared" si="118"/>
        <v>1366</v>
      </c>
      <c r="BM39" s="51">
        <f t="shared" si="119"/>
        <v>1328</v>
      </c>
      <c r="BN39" s="51">
        <f t="shared" si="120"/>
        <v>1287</v>
      </c>
      <c r="BO39" s="51">
        <f t="shared" si="121"/>
        <v>1261</v>
      </c>
      <c r="BP39" s="51">
        <f t="shared" si="122"/>
        <v>1245</v>
      </c>
      <c r="BQ39" s="51">
        <f t="shared" si="123"/>
        <v>1203</v>
      </c>
      <c r="BR39" s="51">
        <f t="shared" si="124"/>
        <v>1178</v>
      </c>
      <c r="BS39" s="51">
        <f t="shared" si="125"/>
        <v>1161</v>
      </c>
      <c r="BT39" s="51">
        <f t="shared" si="126"/>
        <v>1121</v>
      </c>
      <c r="BU39" s="51">
        <f t="shared" si="127"/>
        <v>1096</v>
      </c>
      <c r="BV39" s="51">
        <f t="shared" si="128"/>
        <v>1079</v>
      </c>
      <c r="BW39" s="51">
        <f t="shared" si="129"/>
        <v>1012</v>
      </c>
      <c r="BX39" s="51">
        <f t="shared" si="130"/>
        <v>1014</v>
      </c>
      <c r="BY39" s="51">
        <f t="shared" si="131"/>
        <v>998</v>
      </c>
      <c r="BZ39" s="66">
        <f t="shared" si="132"/>
        <v>955</v>
      </c>
      <c r="CA39" s="51">
        <v>0</v>
      </c>
      <c r="CC39" s="27">
        <f t="shared" si="75"/>
        <v>236</v>
      </c>
      <c r="CD39" s="29">
        <v>334</v>
      </c>
    </row>
    <row r="40" spans="1:82" ht="15" customHeight="1">
      <c r="A40" s="34">
        <v>238</v>
      </c>
      <c r="B40" s="51">
        <v>2007</v>
      </c>
      <c r="C40" s="51">
        <v>1950</v>
      </c>
      <c r="D40" s="51">
        <v>1899</v>
      </c>
      <c r="E40" s="51">
        <v>1850</v>
      </c>
      <c r="F40" s="51">
        <v>1800</v>
      </c>
      <c r="G40" s="51">
        <v>1750</v>
      </c>
      <c r="H40" s="51">
        <v>1699</v>
      </c>
      <c r="I40" s="51">
        <v>1656</v>
      </c>
      <c r="J40" s="51">
        <v>1613</v>
      </c>
      <c r="K40" s="51">
        <v>1570</v>
      </c>
      <c r="L40" s="51">
        <v>1527</v>
      </c>
      <c r="M40" s="51">
        <v>1484</v>
      </c>
      <c r="N40" s="51">
        <v>1441</v>
      </c>
      <c r="O40" s="51">
        <v>1398</v>
      </c>
      <c r="P40" s="51">
        <v>1355</v>
      </c>
      <c r="Q40" s="51">
        <v>1312</v>
      </c>
      <c r="R40" s="51">
        <v>1269</v>
      </c>
      <c r="S40" s="51">
        <v>1205</v>
      </c>
      <c r="T40" s="51">
        <v>1164</v>
      </c>
      <c r="U40" s="51">
        <v>1120</v>
      </c>
      <c r="V40" s="51">
        <v>1078</v>
      </c>
      <c r="W40" s="51">
        <v>1033</v>
      </c>
      <c r="X40" s="51">
        <v>720</v>
      </c>
      <c r="Y40" s="51">
        <v>626</v>
      </c>
      <c r="Z40" s="51">
        <v>615</v>
      </c>
      <c r="AA40" s="51">
        <v>559</v>
      </c>
      <c r="AB40" s="51">
        <v>565</v>
      </c>
      <c r="AC40" s="51">
        <v>527</v>
      </c>
      <c r="AD40" s="51">
        <v>487</v>
      </c>
      <c r="AE40" s="51">
        <v>483</v>
      </c>
      <c r="AF40" s="51">
        <v>416</v>
      </c>
      <c r="AG40" s="51">
        <v>345</v>
      </c>
      <c r="AH40" s="51">
        <v>273</v>
      </c>
      <c r="AI40" s="51">
        <v>279</v>
      </c>
      <c r="AJ40" s="51">
        <v>242</v>
      </c>
      <c r="AK40" s="51">
        <v>191</v>
      </c>
      <c r="AL40" s="51">
        <v>197</v>
      </c>
      <c r="AM40" s="51">
        <v>159</v>
      </c>
      <c r="AN40" s="51">
        <v>0</v>
      </c>
      <c r="AO40" s="51">
        <f t="shared" si="95"/>
        <v>239</v>
      </c>
      <c r="AP40" s="51">
        <f t="shared" si="96"/>
        <v>1226</v>
      </c>
      <c r="AQ40" s="51">
        <f t="shared" si="97"/>
        <v>1209</v>
      </c>
      <c r="AR40" s="51">
        <f t="shared" si="98"/>
        <v>1192</v>
      </c>
      <c r="AS40" s="51">
        <f t="shared" si="99"/>
        <v>1149</v>
      </c>
      <c r="AT40" s="51">
        <f t="shared" si="100"/>
        <v>1120</v>
      </c>
      <c r="AU40" s="51">
        <f t="shared" si="101"/>
        <v>1106</v>
      </c>
      <c r="AV40" s="51">
        <f t="shared" si="102"/>
        <v>1062</v>
      </c>
      <c r="AW40" s="51">
        <f t="shared" si="103"/>
        <v>1034</v>
      </c>
      <c r="AX40" s="51">
        <f t="shared" si="104"/>
        <v>1019</v>
      </c>
      <c r="AY40" s="51">
        <f t="shared" si="105"/>
        <v>976</v>
      </c>
      <c r="AZ40" s="51">
        <f t="shared" si="106"/>
        <v>947</v>
      </c>
      <c r="BA40" s="51">
        <f t="shared" si="107"/>
        <v>933</v>
      </c>
      <c r="BB40" s="51">
        <f t="shared" si="108"/>
        <v>884</v>
      </c>
      <c r="BC40" s="51">
        <f t="shared" si="109"/>
        <v>828</v>
      </c>
      <c r="BD40" s="51">
        <f t="shared" si="110"/>
        <v>784</v>
      </c>
      <c r="BE40" s="51">
        <f t="shared" si="111"/>
        <v>755</v>
      </c>
      <c r="BF40" s="51">
        <f t="shared" si="112"/>
        <v>741</v>
      </c>
      <c r="BG40" s="51">
        <f t="shared" si="113"/>
        <v>698</v>
      </c>
      <c r="BH40" s="51">
        <f t="shared" si="114"/>
        <v>660</v>
      </c>
      <c r="BI40" s="51">
        <f t="shared" si="115"/>
        <v>650</v>
      </c>
      <c r="BJ40" s="51">
        <f t="shared" si="116"/>
        <v>569</v>
      </c>
      <c r="BK40" s="51">
        <f t="shared" si="117"/>
        <v>1338</v>
      </c>
      <c r="BL40" s="51">
        <f t="shared" si="118"/>
        <v>1317</v>
      </c>
      <c r="BM40" s="51">
        <f t="shared" si="119"/>
        <v>1279</v>
      </c>
      <c r="BN40" s="51">
        <f t="shared" si="120"/>
        <v>1238</v>
      </c>
      <c r="BO40" s="51">
        <f t="shared" si="121"/>
        <v>1212</v>
      </c>
      <c r="BP40" s="51">
        <f t="shared" si="122"/>
        <v>1196</v>
      </c>
      <c r="BQ40" s="51">
        <f t="shared" si="123"/>
        <v>1154</v>
      </c>
      <c r="BR40" s="51">
        <f t="shared" si="124"/>
        <v>1129</v>
      </c>
      <c r="BS40" s="51">
        <f t="shared" si="125"/>
        <v>1112</v>
      </c>
      <c r="BT40" s="51">
        <f t="shared" si="126"/>
        <v>1072</v>
      </c>
      <c r="BU40" s="51">
        <f t="shared" si="127"/>
        <v>1047</v>
      </c>
      <c r="BV40" s="51">
        <f t="shared" si="128"/>
        <v>1030</v>
      </c>
      <c r="BW40" s="51">
        <f t="shared" si="129"/>
        <v>963</v>
      </c>
      <c r="BX40" s="51">
        <f t="shared" si="130"/>
        <v>965</v>
      </c>
      <c r="BY40" s="51">
        <f t="shared" si="131"/>
        <v>949</v>
      </c>
      <c r="BZ40" s="66">
        <f t="shared" si="132"/>
        <v>906</v>
      </c>
      <c r="CA40" s="51">
        <v>0</v>
      </c>
      <c r="CC40" s="27">
        <f t="shared" si="75"/>
        <v>238</v>
      </c>
      <c r="CD40" s="29">
        <v>285</v>
      </c>
    </row>
    <row r="41" spans="1:82" ht="15" customHeight="1">
      <c r="A41" s="36">
        <v>240</v>
      </c>
      <c r="B41" s="51">
        <v>1898</v>
      </c>
      <c r="C41" s="51">
        <v>1841</v>
      </c>
      <c r="D41" s="51">
        <v>1790</v>
      </c>
      <c r="E41" s="51">
        <v>1741</v>
      </c>
      <c r="F41" s="51">
        <v>1691</v>
      </c>
      <c r="G41" s="51">
        <v>1641</v>
      </c>
      <c r="H41" s="51">
        <v>1590</v>
      </c>
      <c r="I41" s="51">
        <v>1547</v>
      </c>
      <c r="J41" s="51">
        <v>1504</v>
      </c>
      <c r="K41" s="51">
        <v>1461</v>
      </c>
      <c r="L41" s="51">
        <v>1418</v>
      </c>
      <c r="M41" s="51">
        <v>1375</v>
      </c>
      <c r="N41" s="51">
        <v>1332</v>
      </c>
      <c r="O41" s="51">
        <v>1289</v>
      </c>
      <c r="P41" s="51">
        <v>1246</v>
      </c>
      <c r="Q41" s="51">
        <v>1203</v>
      </c>
      <c r="R41" s="51">
        <v>1160</v>
      </c>
      <c r="S41" s="51">
        <v>1096</v>
      </c>
      <c r="T41" s="51">
        <v>1055</v>
      </c>
      <c r="U41" s="51">
        <v>1011</v>
      </c>
      <c r="V41" s="51">
        <v>969</v>
      </c>
      <c r="W41" s="51">
        <v>924</v>
      </c>
      <c r="X41" s="51">
        <v>740</v>
      </c>
      <c r="Y41" s="51">
        <v>646</v>
      </c>
      <c r="Z41" s="51">
        <v>744</v>
      </c>
      <c r="AA41" s="51">
        <v>688</v>
      </c>
      <c r="AB41" s="51">
        <v>694</v>
      </c>
      <c r="AC41" s="51">
        <v>656</v>
      </c>
      <c r="AD41" s="51">
        <v>616</v>
      </c>
      <c r="AE41" s="51">
        <v>612</v>
      </c>
      <c r="AF41" s="51">
        <v>545</v>
      </c>
      <c r="AG41" s="51">
        <v>474</v>
      </c>
      <c r="AH41" s="51">
        <v>402</v>
      </c>
      <c r="AI41" s="51">
        <v>408</v>
      </c>
      <c r="AJ41" s="51">
        <v>371</v>
      </c>
      <c r="AK41" s="51">
        <v>320</v>
      </c>
      <c r="AL41" s="51">
        <v>326</v>
      </c>
      <c r="AM41" s="51">
        <v>288</v>
      </c>
      <c r="AN41" s="51">
        <v>239</v>
      </c>
      <c r="AO41" s="51">
        <v>0</v>
      </c>
      <c r="AP41" s="51">
        <f t="shared" si="96"/>
        <v>1117</v>
      </c>
      <c r="AQ41" s="51">
        <f t="shared" si="97"/>
        <v>1100</v>
      </c>
      <c r="AR41" s="51">
        <f t="shared" si="98"/>
        <v>1083</v>
      </c>
      <c r="AS41" s="51">
        <f t="shared" si="99"/>
        <v>1040</v>
      </c>
      <c r="AT41" s="51">
        <f t="shared" si="100"/>
        <v>1011</v>
      </c>
      <c r="AU41" s="51">
        <f t="shared" si="101"/>
        <v>997</v>
      </c>
      <c r="AV41" s="51">
        <f t="shared" si="102"/>
        <v>953</v>
      </c>
      <c r="AW41" s="51">
        <f t="shared" si="103"/>
        <v>925</v>
      </c>
      <c r="AX41" s="51">
        <f t="shared" si="104"/>
        <v>910</v>
      </c>
      <c r="AY41" s="51">
        <f t="shared" si="105"/>
        <v>867</v>
      </c>
      <c r="AZ41" s="51">
        <f t="shared" si="106"/>
        <v>838</v>
      </c>
      <c r="BA41" s="51">
        <f t="shared" si="107"/>
        <v>824</v>
      </c>
      <c r="BB41" s="51">
        <f t="shared" si="108"/>
        <v>775</v>
      </c>
      <c r="BC41" s="51">
        <f t="shared" si="109"/>
        <v>719</v>
      </c>
      <c r="BD41" s="51">
        <f t="shared" si="110"/>
        <v>675</v>
      </c>
      <c r="BE41" s="51">
        <f t="shared" si="111"/>
        <v>646</v>
      </c>
      <c r="BF41" s="51">
        <f t="shared" si="112"/>
        <v>632</v>
      </c>
      <c r="BG41" s="51">
        <f t="shared" si="113"/>
        <v>589</v>
      </c>
      <c r="BH41" s="51">
        <f t="shared" si="114"/>
        <v>551</v>
      </c>
      <c r="BI41" s="51">
        <f t="shared" si="115"/>
        <v>541</v>
      </c>
      <c r="BJ41" s="51">
        <f t="shared" si="116"/>
        <v>460</v>
      </c>
      <c r="BK41" s="51">
        <f t="shared" si="117"/>
        <v>1229</v>
      </c>
      <c r="BL41" s="51">
        <f t="shared" si="118"/>
        <v>1208</v>
      </c>
      <c r="BM41" s="51">
        <f t="shared" si="119"/>
        <v>1170</v>
      </c>
      <c r="BN41" s="51">
        <f t="shared" si="120"/>
        <v>1129</v>
      </c>
      <c r="BO41" s="51">
        <f t="shared" si="121"/>
        <v>1103</v>
      </c>
      <c r="BP41" s="51">
        <f t="shared" si="122"/>
        <v>1087</v>
      </c>
      <c r="BQ41" s="51">
        <f t="shared" si="123"/>
        <v>1045</v>
      </c>
      <c r="BR41" s="51">
        <f t="shared" si="124"/>
        <v>1020</v>
      </c>
      <c r="BS41" s="51">
        <f t="shared" si="125"/>
        <v>1003</v>
      </c>
      <c r="BT41" s="51">
        <f t="shared" si="126"/>
        <v>963</v>
      </c>
      <c r="BU41" s="51">
        <f t="shared" si="127"/>
        <v>938</v>
      </c>
      <c r="BV41" s="51">
        <f t="shared" si="128"/>
        <v>921</v>
      </c>
      <c r="BW41" s="51">
        <f t="shared" si="129"/>
        <v>854</v>
      </c>
      <c r="BX41" s="51">
        <f t="shared" si="130"/>
        <v>856</v>
      </c>
      <c r="BY41" s="51">
        <f t="shared" si="131"/>
        <v>840</v>
      </c>
      <c r="BZ41" s="66">
        <f t="shared" si="132"/>
        <v>797</v>
      </c>
      <c r="CA41" s="51">
        <v>0</v>
      </c>
      <c r="CC41" s="27">
        <f t="shared" si="75"/>
        <v>240</v>
      </c>
      <c r="CD41" s="29">
        <v>176</v>
      </c>
    </row>
    <row r="42" spans="1:82" ht="15" customHeight="1">
      <c r="A42" s="34">
        <v>143</v>
      </c>
      <c r="B42" s="51">
        <v>2471</v>
      </c>
      <c r="C42" s="51">
        <v>2414</v>
      </c>
      <c r="D42" s="51">
        <v>2363</v>
      </c>
      <c r="E42" s="51">
        <v>2314</v>
      </c>
      <c r="F42" s="51">
        <v>2264</v>
      </c>
      <c r="G42" s="51">
        <v>2214</v>
      </c>
      <c r="H42" s="51">
        <v>2163</v>
      </c>
      <c r="I42" s="51">
        <v>2120</v>
      </c>
      <c r="J42" s="51">
        <v>2077</v>
      </c>
      <c r="K42" s="51">
        <v>2034</v>
      </c>
      <c r="L42" s="51">
        <v>1991</v>
      </c>
      <c r="M42" s="51">
        <v>1948</v>
      </c>
      <c r="N42" s="51">
        <v>1905</v>
      </c>
      <c r="O42" s="51">
        <v>1862</v>
      </c>
      <c r="P42" s="51">
        <v>1819</v>
      </c>
      <c r="Q42" s="51">
        <v>1776</v>
      </c>
      <c r="R42" s="51">
        <v>1733</v>
      </c>
      <c r="S42" s="51">
        <v>1669</v>
      </c>
      <c r="T42" s="51">
        <v>1628</v>
      </c>
      <c r="U42" s="51">
        <v>1584</v>
      </c>
      <c r="V42" s="51">
        <v>1542</v>
      </c>
      <c r="W42" s="51">
        <v>1497</v>
      </c>
      <c r="X42" s="51">
        <v>1455</v>
      </c>
      <c r="Y42" s="51">
        <v>1361</v>
      </c>
      <c r="Z42" s="51">
        <v>1731</v>
      </c>
      <c r="AA42" s="51">
        <v>1675</v>
      </c>
      <c r="AB42" s="51">
        <v>1681</v>
      </c>
      <c r="AC42" s="51">
        <v>1643</v>
      </c>
      <c r="AD42" s="51">
        <v>1603</v>
      </c>
      <c r="AE42" s="51">
        <v>1599</v>
      </c>
      <c r="AF42" s="51">
        <v>1532</v>
      </c>
      <c r="AG42" s="51">
        <v>1461</v>
      </c>
      <c r="AH42" s="51">
        <v>1389</v>
      </c>
      <c r="AI42" s="51">
        <v>1395</v>
      </c>
      <c r="AJ42" s="51">
        <v>1358</v>
      </c>
      <c r="AK42" s="51">
        <v>1307</v>
      </c>
      <c r="AL42" s="51">
        <v>1313</v>
      </c>
      <c r="AM42" s="51">
        <v>1275</v>
      </c>
      <c r="AN42" s="51">
        <v>1226</v>
      </c>
      <c r="AO42" s="51">
        <v>1117</v>
      </c>
      <c r="AP42" s="51">
        <v>0</v>
      </c>
      <c r="AQ42" s="51">
        <f>CB42-$CB$43+$AQ$80</f>
        <v>129</v>
      </c>
      <c r="AR42" s="51">
        <f>CB42-$CB$44+$AR$80</f>
        <v>143</v>
      </c>
      <c r="AS42" s="51">
        <f>CB42-$CB$45+$AS$80</f>
        <v>186</v>
      </c>
      <c r="AT42" s="51">
        <f>CB42-$CB$46+$AT$80</f>
        <v>215</v>
      </c>
      <c r="AU42" s="51">
        <f>CB42-$CB$47+$AU$80</f>
        <v>229</v>
      </c>
      <c r="AV42" s="51">
        <f>CB42-$CB$48+$AV$80</f>
        <v>273</v>
      </c>
      <c r="AW42" s="51">
        <f>CB42-$CB$49+$AW$80</f>
        <v>301</v>
      </c>
      <c r="AX42" s="51">
        <f>CB42-$CB$50+$AX$80</f>
        <v>316</v>
      </c>
      <c r="AY42" s="51">
        <f>CB42-$CB$51+$AY$80</f>
        <v>359</v>
      </c>
      <c r="AZ42" s="51">
        <f>CB42-$CB$52+$AZ$80</f>
        <v>388</v>
      </c>
      <c r="BA42" s="51">
        <f>CB42-$CB$53+$BA$80</f>
        <v>402</v>
      </c>
      <c r="BB42" s="51">
        <f>CB42-$CB$54+$BB$80</f>
        <v>446</v>
      </c>
      <c r="BC42" s="51">
        <f>CB42-$CB$55+$BC$80</f>
        <v>510</v>
      </c>
      <c r="BD42" s="51">
        <f>CB42-$CB$56+$BD$80</f>
        <v>551</v>
      </c>
      <c r="BE42" s="51">
        <f>CB42-$CB$57+$BE$80</f>
        <v>580</v>
      </c>
      <c r="BF42" s="51">
        <f>CB42-$CB$58+$BF$80</f>
        <v>594</v>
      </c>
      <c r="BG42" s="51">
        <f>CB42-$CB$59+$BG$80</f>
        <v>637</v>
      </c>
      <c r="BH42" s="51">
        <f>CB42-$CB$60+$BH$80</f>
        <v>675</v>
      </c>
      <c r="BI42" s="51">
        <f>CB42-$CB$61+$BI$80</f>
        <v>681</v>
      </c>
      <c r="BJ42" s="51">
        <f>CB42-$CB$62+$BJ$80</f>
        <v>796</v>
      </c>
      <c r="BK42" s="51">
        <f>CB42+$CG$5+$CG$7+$CE$63</f>
        <v>1938</v>
      </c>
      <c r="BL42" s="51">
        <f>CB42+$CG$5+$CG$7+$CE$64</f>
        <v>1917</v>
      </c>
      <c r="BM42" s="51">
        <f>CB42+$CG$5+$CG$7+$CE$65</f>
        <v>1879</v>
      </c>
      <c r="BN42" s="51">
        <f>CB42+$CG$5+$CG$7+$CE$66</f>
        <v>1838</v>
      </c>
      <c r="BO42" s="51">
        <f>CB42+$CG$5+$CG$7+$CE$67</f>
        <v>1812</v>
      </c>
      <c r="BP42" s="51">
        <f>CB42+$CG$5+$CG$7+$CE$68</f>
        <v>1796</v>
      </c>
      <c r="BQ42" s="51">
        <f>CB42+$CG$5+$CG$7+$CE$69</f>
        <v>1754</v>
      </c>
      <c r="BR42" s="51">
        <f>CB42+$CG$5+$CG$7+$CE$70</f>
        <v>1729</v>
      </c>
      <c r="BS42" s="51">
        <f>CB42+$CG$5+$CG$7+$CE$71</f>
        <v>1712</v>
      </c>
      <c r="BT42" s="51">
        <f>CB42+$CG$5+$CG$7+$CE$72</f>
        <v>1672</v>
      </c>
      <c r="BU42" s="51">
        <f>CB42+$CG$5+$CG$7+$CE$73</f>
        <v>1647</v>
      </c>
      <c r="BV42" s="51">
        <f>CB42+$CG$5+$CG$7+$CE$74</f>
        <v>1630</v>
      </c>
      <c r="BW42" s="51">
        <f>CB42+$CG$5+$CG$7+$CE$75</f>
        <v>1563</v>
      </c>
      <c r="BX42" s="51">
        <f>CB42+$CG$5+$CG$7+$CE$76</f>
        <v>1565</v>
      </c>
      <c r="BY42" s="51">
        <f>CB42+$CG$5+$CG$7+$CE$77</f>
        <v>1549</v>
      </c>
      <c r="BZ42" s="66">
        <f>CB42+$CG$5+$CG$7+$CE$78</f>
        <v>1506</v>
      </c>
      <c r="CA42" s="51">
        <v>0</v>
      </c>
      <c r="CB42" s="28">
        <v>845</v>
      </c>
      <c r="CC42" s="27">
        <f t="shared" si="75"/>
        <v>143</v>
      </c>
    </row>
    <row r="43" spans="1:82" ht="15" customHeight="1">
      <c r="A43" s="34" t="s">
        <v>691</v>
      </c>
      <c r="B43" s="65">
        <v>2454</v>
      </c>
      <c r="C43" s="51">
        <v>2397</v>
      </c>
      <c r="D43" s="51">
        <v>2346</v>
      </c>
      <c r="E43" s="51">
        <v>2297</v>
      </c>
      <c r="F43" s="51">
        <v>2247</v>
      </c>
      <c r="G43" s="51">
        <v>2197</v>
      </c>
      <c r="H43" s="51">
        <v>2146</v>
      </c>
      <c r="I43" s="51">
        <v>2103</v>
      </c>
      <c r="J43" s="51">
        <v>2060</v>
      </c>
      <c r="K43" s="51">
        <v>2017</v>
      </c>
      <c r="L43" s="51">
        <v>1974</v>
      </c>
      <c r="M43" s="51">
        <v>1931</v>
      </c>
      <c r="N43" s="51">
        <v>1888</v>
      </c>
      <c r="O43" s="51">
        <v>1845</v>
      </c>
      <c r="P43" s="51">
        <v>1802</v>
      </c>
      <c r="Q43" s="51">
        <v>1759</v>
      </c>
      <c r="R43" s="51">
        <v>1716</v>
      </c>
      <c r="S43" s="51">
        <v>1652</v>
      </c>
      <c r="T43" s="51">
        <v>1611</v>
      </c>
      <c r="U43" s="51">
        <v>1567</v>
      </c>
      <c r="V43" s="51">
        <v>1525</v>
      </c>
      <c r="W43" s="51">
        <v>1480</v>
      </c>
      <c r="X43" s="51">
        <v>1438</v>
      </c>
      <c r="Y43" s="51">
        <v>1344</v>
      </c>
      <c r="Z43" s="51">
        <v>1714</v>
      </c>
      <c r="AA43" s="51">
        <v>1658</v>
      </c>
      <c r="AB43" s="51">
        <v>1664</v>
      </c>
      <c r="AC43" s="51">
        <v>1626</v>
      </c>
      <c r="AD43" s="51">
        <v>1586</v>
      </c>
      <c r="AE43" s="51">
        <v>1582</v>
      </c>
      <c r="AF43" s="51">
        <v>1515</v>
      </c>
      <c r="AG43" s="51">
        <v>1444</v>
      </c>
      <c r="AH43" s="51">
        <v>1372</v>
      </c>
      <c r="AI43" s="51">
        <v>1378</v>
      </c>
      <c r="AJ43" s="51">
        <v>1341</v>
      </c>
      <c r="AK43" s="51">
        <v>1290</v>
      </c>
      <c r="AL43" s="51">
        <v>1296</v>
      </c>
      <c r="AM43" s="51">
        <v>1258</v>
      </c>
      <c r="AN43" s="51">
        <v>1209</v>
      </c>
      <c r="AO43" s="51">
        <v>1100</v>
      </c>
      <c r="AP43" s="51">
        <v>129</v>
      </c>
      <c r="AQ43" s="51">
        <v>0</v>
      </c>
      <c r="AR43" s="51">
        <f t="shared" ref="AR43" si="133">CB43-$CB$44+$AR$80</f>
        <v>126</v>
      </c>
      <c r="AS43" s="51">
        <f t="shared" ref="AS43:AS44" si="134">CB43-$CB$45+$AS$80</f>
        <v>169</v>
      </c>
      <c r="AT43" s="51">
        <f t="shared" ref="AT43:AT45" si="135">CB43-$CB$46+$AT$80</f>
        <v>198</v>
      </c>
      <c r="AU43" s="51">
        <f t="shared" ref="AU43:AU46" si="136">CB43-$CB$47+$AU$80</f>
        <v>212</v>
      </c>
      <c r="AV43" s="51">
        <f t="shared" ref="AV43:AV47" si="137">CB43-$CB$48+$AV$80</f>
        <v>256</v>
      </c>
      <c r="AW43" s="51">
        <f t="shared" ref="AW43:AW48" si="138">CB43-$CB$49+$AW$80</f>
        <v>284</v>
      </c>
      <c r="AX43" s="51">
        <f t="shared" ref="AX43:AX49" si="139">CB43-$CB$50+$AX$80</f>
        <v>299</v>
      </c>
      <c r="AY43" s="51">
        <f t="shared" ref="AY43:AY50" si="140">CB43-$CB$51+$AY$80</f>
        <v>342</v>
      </c>
      <c r="AZ43" s="51">
        <f t="shared" ref="AZ43:AZ51" si="141">CB43-$CB$52+$AZ$80</f>
        <v>371</v>
      </c>
      <c r="BA43" s="51">
        <f t="shared" ref="BA43:BA52" si="142">CB43-$CB$53+$BA$80</f>
        <v>385</v>
      </c>
      <c r="BB43" s="51">
        <f t="shared" ref="BB43:BB53" si="143">CB43-$CB$54+$BB$80</f>
        <v>429</v>
      </c>
      <c r="BC43" s="51">
        <f t="shared" ref="BC43:BC54" si="144">CB43-$CB$55+$BC$80</f>
        <v>493</v>
      </c>
      <c r="BD43" s="51">
        <f t="shared" ref="BD43:BD55" si="145">CB43-$CB$56+$BD$80</f>
        <v>534</v>
      </c>
      <c r="BE43" s="51">
        <f t="shared" ref="BE43:BE56" si="146">CB43-$CB$57+$BE$80</f>
        <v>563</v>
      </c>
      <c r="BF43" s="51">
        <f t="shared" ref="BF43:BF57" si="147">CB43-$CB$58+$BF$80</f>
        <v>577</v>
      </c>
      <c r="BG43" s="51">
        <f t="shared" ref="BG43:BG58" si="148">CB43-$CB$59+$BG$80</f>
        <v>620</v>
      </c>
      <c r="BH43" s="51">
        <f t="shared" ref="BH43:BH59" si="149">CB43-$CB$60+$BH$80</f>
        <v>658</v>
      </c>
      <c r="BI43" s="51">
        <f t="shared" ref="BI43:BI60" si="150">CB43-$CB$61+$BI$80</f>
        <v>664</v>
      </c>
      <c r="BJ43" s="51">
        <f t="shared" ref="BJ43:BJ60" si="151">CB43-$CB$62+$BJ$80</f>
        <v>779</v>
      </c>
      <c r="BK43" s="51">
        <f t="shared" ref="BK43:BK62" si="152">CB43+$CG$5+$CG$7+$CE$63</f>
        <v>1921</v>
      </c>
      <c r="BL43" s="51">
        <f t="shared" ref="BL43:BL62" si="153">CB43+$CG$5+$CG$7+$CE$64</f>
        <v>1900</v>
      </c>
      <c r="BM43" s="51">
        <f t="shared" ref="BM43:BM62" si="154">CB43+$CG$5+$CG$7+$CE$65</f>
        <v>1862</v>
      </c>
      <c r="BN43" s="51">
        <f t="shared" ref="BN43:BN62" si="155">CB43+$CG$5+$CG$7+$CE$66</f>
        <v>1821</v>
      </c>
      <c r="BO43" s="51">
        <f t="shared" ref="BO43:BO62" si="156">CB43+$CG$5+$CG$7+$CE$67</f>
        <v>1795</v>
      </c>
      <c r="BP43" s="51">
        <f t="shared" ref="BP43:BP62" si="157">CB43+$CG$5+$CG$7+$CE$68</f>
        <v>1779</v>
      </c>
      <c r="BQ43" s="51">
        <f t="shared" ref="BQ43:BQ62" si="158">CB43+$CG$5+$CG$7+$CE$69</f>
        <v>1737</v>
      </c>
      <c r="BR43" s="51">
        <f t="shared" ref="BR43:BR62" si="159">CB43+$CG$5+$CG$7+$CE$70</f>
        <v>1712</v>
      </c>
      <c r="BS43" s="51">
        <f t="shared" ref="BS43:BS62" si="160">CB43+$CG$5+$CG$7+$CE$71</f>
        <v>1695</v>
      </c>
      <c r="BT43" s="51">
        <f t="shared" ref="BT43:BT62" si="161">CB43+$CG$5+$CG$7+$CE$72</f>
        <v>1655</v>
      </c>
      <c r="BU43" s="51">
        <f t="shared" ref="BU43:BU62" si="162">CB43+$CG$5+$CG$7+$CE$73</f>
        <v>1630</v>
      </c>
      <c r="BV43" s="51">
        <f t="shared" ref="BV43:BV62" si="163">CB43+$CG$5+$CG$7+$CE$74</f>
        <v>1613</v>
      </c>
      <c r="BW43" s="51">
        <f t="shared" ref="BW43:BW62" si="164">CB43+$CG$5+$CG$7+$CE$75</f>
        <v>1546</v>
      </c>
      <c r="BX43" s="51">
        <f t="shared" ref="BX43:BX62" si="165">CB43+$CG$5+$CG$7+$CE$76</f>
        <v>1548</v>
      </c>
      <c r="BY43" s="51">
        <f t="shared" ref="BY43:BY62" si="166">CB43+$CG$5+$CG$7+$CE$77</f>
        <v>1532</v>
      </c>
      <c r="BZ43" s="66">
        <f t="shared" ref="BZ43:BZ62" si="167">CB43+$CG$5+$CG$7+$CE$78</f>
        <v>1489</v>
      </c>
      <c r="CA43" s="51">
        <v>0</v>
      </c>
      <c r="CB43" s="28">
        <v>828</v>
      </c>
      <c r="CC43" s="27" t="str">
        <f t="shared" si="75"/>
        <v>145L</v>
      </c>
    </row>
    <row r="44" spans="1:82" ht="15" customHeight="1">
      <c r="A44" s="34" t="s">
        <v>692</v>
      </c>
      <c r="B44" s="65">
        <v>2437</v>
      </c>
      <c r="C44" s="51">
        <v>2380</v>
      </c>
      <c r="D44" s="51">
        <v>2329</v>
      </c>
      <c r="E44" s="51">
        <v>2280</v>
      </c>
      <c r="F44" s="51">
        <v>2230</v>
      </c>
      <c r="G44" s="51">
        <v>2180</v>
      </c>
      <c r="H44" s="51">
        <v>2129</v>
      </c>
      <c r="I44" s="51">
        <v>2086</v>
      </c>
      <c r="J44" s="51">
        <v>2043</v>
      </c>
      <c r="K44" s="51">
        <v>2000</v>
      </c>
      <c r="L44" s="51">
        <v>1957</v>
      </c>
      <c r="M44" s="51">
        <v>1914</v>
      </c>
      <c r="N44" s="51">
        <v>1871</v>
      </c>
      <c r="O44" s="51">
        <v>1828</v>
      </c>
      <c r="P44" s="51">
        <v>1785</v>
      </c>
      <c r="Q44" s="51">
        <v>1742</v>
      </c>
      <c r="R44" s="51">
        <v>1699</v>
      </c>
      <c r="S44" s="51">
        <v>1635</v>
      </c>
      <c r="T44" s="51">
        <v>1594</v>
      </c>
      <c r="U44" s="51">
        <v>1550</v>
      </c>
      <c r="V44" s="51">
        <v>1508</v>
      </c>
      <c r="W44" s="51">
        <v>1463</v>
      </c>
      <c r="X44" s="51">
        <v>1421</v>
      </c>
      <c r="Y44" s="51">
        <v>1327</v>
      </c>
      <c r="Z44" s="51">
        <v>1697</v>
      </c>
      <c r="AA44" s="51">
        <v>1641</v>
      </c>
      <c r="AB44" s="51">
        <v>1647</v>
      </c>
      <c r="AC44" s="51">
        <v>1609</v>
      </c>
      <c r="AD44" s="51">
        <v>1569</v>
      </c>
      <c r="AE44" s="51">
        <v>1565</v>
      </c>
      <c r="AF44" s="51">
        <v>1498</v>
      </c>
      <c r="AG44" s="51">
        <v>1427</v>
      </c>
      <c r="AH44" s="51">
        <v>1355</v>
      </c>
      <c r="AI44" s="51">
        <v>1361</v>
      </c>
      <c r="AJ44" s="51">
        <v>1324</v>
      </c>
      <c r="AK44" s="51">
        <v>1273</v>
      </c>
      <c r="AL44" s="51">
        <v>1279</v>
      </c>
      <c r="AM44" s="51">
        <v>1241</v>
      </c>
      <c r="AN44" s="51">
        <v>1192</v>
      </c>
      <c r="AO44" s="51">
        <v>1083</v>
      </c>
      <c r="AP44" s="51">
        <v>143</v>
      </c>
      <c r="AQ44" s="51">
        <v>126</v>
      </c>
      <c r="AR44" s="51">
        <v>0</v>
      </c>
      <c r="AS44" s="51">
        <f t="shared" si="134"/>
        <v>152</v>
      </c>
      <c r="AT44" s="51">
        <f t="shared" si="135"/>
        <v>181</v>
      </c>
      <c r="AU44" s="51">
        <f t="shared" si="136"/>
        <v>195</v>
      </c>
      <c r="AV44" s="51">
        <f t="shared" si="137"/>
        <v>239</v>
      </c>
      <c r="AW44" s="51">
        <f t="shared" si="138"/>
        <v>267</v>
      </c>
      <c r="AX44" s="51">
        <f t="shared" si="139"/>
        <v>282</v>
      </c>
      <c r="AY44" s="51">
        <f t="shared" si="140"/>
        <v>325</v>
      </c>
      <c r="AZ44" s="51">
        <f t="shared" si="141"/>
        <v>354</v>
      </c>
      <c r="BA44" s="51">
        <f t="shared" si="142"/>
        <v>368</v>
      </c>
      <c r="BB44" s="51">
        <f t="shared" si="143"/>
        <v>412</v>
      </c>
      <c r="BC44" s="51">
        <f t="shared" si="144"/>
        <v>476</v>
      </c>
      <c r="BD44" s="51">
        <f t="shared" si="145"/>
        <v>517</v>
      </c>
      <c r="BE44" s="51">
        <f t="shared" si="146"/>
        <v>546</v>
      </c>
      <c r="BF44" s="51">
        <f t="shared" si="147"/>
        <v>560</v>
      </c>
      <c r="BG44" s="51">
        <f t="shared" si="148"/>
        <v>603</v>
      </c>
      <c r="BH44" s="51">
        <f t="shared" si="149"/>
        <v>641</v>
      </c>
      <c r="BI44" s="51">
        <f t="shared" si="150"/>
        <v>647</v>
      </c>
      <c r="BJ44" s="51">
        <f t="shared" si="151"/>
        <v>762</v>
      </c>
      <c r="BK44" s="51">
        <f t="shared" si="152"/>
        <v>1904</v>
      </c>
      <c r="BL44" s="51">
        <f t="shared" si="153"/>
        <v>1883</v>
      </c>
      <c r="BM44" s="51">
        <f t="shared" si="154"/>
        <v>1845</v>
      </c>
      <c r="BN44" s="51">
        <f t="shared" si="155"/>
        <v>1804</v>
      </c>
      <c r="BO44" s="51">
        <f t="shared" si="156"/>
        <v>1778</v>
      </c>
      <c r="BP44" s="51">
        <f t="shared" si="157"/>
        <v>1762</v>
      </c>
      <c r="BQ44" s="51">
        <f t="shared" si="158"/>
        <v>1720</v>
      </c>
      <c r="BR44" s="51">
        <f t="shared" si="159"/>
        <v>1695</v>
      </c>
      <c r="BS44" s="51">
        <f t="shared" si="160"/>
        <v>1678</v>
      </c>
      <c r="BT44" s="51">
        <f t="shared" si="161"/>
        <v>1638</v>
      </c>
      <c r="BU44" s="51">
        <f t="shared" si="162"/>
        <v>1613</v>
      </c>
      <c r="BV44" s="51">
        <f t="shared" si="163"/>
        <v>1596</v>
      </c>
      <c r="BW44" s="51">
        <f t="shared" si="164"/>
        <v>1529</v>
      </c>
      <c r="BX44" s="51">
        <f t="shared" si="165"/>
        <v>1531</v>
      </c>
      <c r="BY44" s="51">
        <f t="shared" si="166"/>
        <v>1515</v>
      </c>
      <c r="BZ44" s="66">
        <f t="shared" si="167"/>
        <v>1472</v>
      </c>
      <c r="CA44" s="51">
        <v>0</v>
      </c>
      <c r="CB44" s="28">
        <v>811</v>
      </c>
      <c r="CC44" s="27" t="str">
        <f t="shared" si="75"/>
        <v>145R</v>
      </c>
    </row>
    <row r="45" spans="1:82" ht="15" customHeight="1">
      <c r="A45" s="34">
        <v>147</v>
      </c>
      <c r="B45" s="65">
        <v>2394</v>
      </c>
      <c r="C45" s="51">
        <v>2337</v>
      </c>
      <c r="D45" s="51">
        <v>2286</v>
      </c>
      <c r="E45" s="51">
        <v>2237</v>
      </c>
      <c r="F45" s="51">
        <v>2187</v>
      </c>
      <c r="G45" s="51">
        <v>2137</v>
      </c>
      <c r="H45" s="51">
        <v>2086</v>
      </c>
      <c r="I45" s="51">
        <v>2043</v>
      </c>
      <c r="J45" s="51">
        <v>2000</v>
      </c>
      <c r="K45" s="51">
        <v>1957</v>
      </c>
      <c r="L45" s="51">
        <v>1914</v>
      </c>
      <c r="M45" s="51">
        <v>1871</v>
      </c>
      <c r="N45" s="51">
        <v>1828</v>
      </c>
      <c r="O45" s="51">
        <v>1785</v>
      </c>
      <c r="P45" s="51">
        <v>1742</v>
      </c>
      <c r="Q45" s="51">
        <v>1699</v>
      </c>
      <c r="R45" s="51">
        <v>1656</v>
      </c>
      <c r="S45" s="51">
        <v>1592</v>
      </c>
      <c r="T45" s="51">
        <v>1551</v>
      </c>
      <c r="U45" s="51">
        <v>1507</v>
      </c>
      <c r="V45" s="51">
        <v>1465</v>
      </c>
      <c r="W45" s="51">
        <v>1420</v>
      </c>
      <c r="X45" s="51">
        <v>1378</v>
      </c>
      <c r="Y45" s="51">
        <v>1284</v>
      </c>
      <c r="Z45" s="51">
        <v>1654</v>
      </c>
      <c r="AA45" s="51">
        <v>1598</v>
      </c>
      <c r="AB45" s="51">
        <v>1604</v>
      </c>
      <c r="AC45" s="51">
        <v>1566</v>
      </c>
      <c r="AD45" s="51">
        <v>1526</v>
      </c>
      <c r="AE45" s="51">
        <v>1522</v>
      </c>
      <c r="AF45" s="51">
        <v>1455</v>
      </c>
      <c r="AG45" s="51">
        <v>1384</v>
      </c>
      <c r="AH45" s="51">
        <v>1312</v>
      </c>
      <c r="AI45" s="51">
        <v>1318</v>
      </c>
      <c r="AJ45" s="51">
        <v>1281</v>
      </c>
      <c r="AK45" s="51">
        <v>1230</v>
      </c>
      <c r="AL45" s="51">
        <v>1236</v>
      </c>
      <c r="AM45" s="51">
        <v>1198</v>
      </c>
      <c r="AN45" s="51">
        <v>1149</v>
      </c>
      <c r="AO45" s="51">
        <v>1040</v>
      </c>
      <c r="AP45" s="51">
        <v>186</v>
      </c>
      <c r="AQ45" s="51">
        <v>169</v>
      </c>
      <c r="AR45" s="51">
        <v>152</v>
      </c>
      <c r="AS45" s="51">
        <v>0</v>
      </c>
      <c r="AT45" s="51">
        <f t="shared" si="135"/>
        <v>138</v>
      </c>
      <c r="AU45" s="51">
        <f t="shared" si="136"/>
        <v>152</v>
      </c>
      <c r="AV45" s="51">
        <f t="shared" si="137"/>
        <v>196</v>
      </c>
      <c r="AW45" s="51">
        <f t="shared" si="138"/>
        <v>224</v>
      </c>
      <c r="AX45" s="51">
        <f t="shared" si="139"/>
        <v>239</v>
      </c>
      <c r="AY45" s="51">
        <f t="shared" si="140"/>
        <v>282</v>
      </c>
      <c r="AZ45" s="51">
        <f t="shared" si="141"/>
        <v>311</v>
      </c>
      <c r="BA45" s="51">
        <f t="shared" si="142"/>
        <v>325</v>
      </c>
      <c r="BB45" s="51">
        <f t="shared" si="143"/>
        <v>369</v>
      </c>
      <c r="BC45" s="51">
        <f t="shared" si="144"/>
        <v>433</v>
      </c>
      <c r="BD45" s="51">
        <f t="shared" si="145"/>
        <v>474</v>
      </c>
      <c r="BE45" s="51">
        <f t="shared" si="146"/>
        <v>503</v>
      </c>
      <c r="BF45" s="51">
        <f t="shared" si="147"/>
        <v>517</v>
      </c>
      <c r="BG45" s="51">
        <f t="shared" si="148"/>
        <v>560</v>
      </c>
      <c r="BH45" s="51">
        <f t="shared" si="149"/>
        <v>598</v>
      </c>
      <c r="BI45" s="51">
        <f t="shared" si="150"/>
        <v>604</v>
      </c>
      <c r="BJ45" s="51">
        <f t="shared" si="151"/>
        <v>719</v>
      </c>
      <c r="BK45" s="51">
        <f t="shared" si="152"/>
        <v>1861</v>
      </c>
      <c r="BL45" s="51">
        <f t="shared" si="153"/>
        <v>1840</v>
      </c>
      <c r="BM45" s="51">
        <f t="shared" si="154"/>
        <v>1802</v>
      </c>
      <c r="BN45" s="51">
        <f t="shared" si="155"/>
        <v>1761</v>
      </c>
      <c r="BO45" s="51">
        <f t="shared" si="156"/>
        <v>1735</v>
      </c>
      <c r="BP45" s="51">
        <f t="shared" si="157"/>
        <v>1719</v>
      </c>
      <c r="BQ45" s="51">
        <f t="shared" si="158"/>
        <v>1677</v>
      </c>
      <c r="BR45" s="51">
        <f t="shared" si="159"/>
        <v>1652</v>
      </c>
      <c r="BS45" s="51">
        <f t="shared" si="160"/>
        <v>1635</v>
      </c>
      <c r="BT45" s="51">
        <f t="shared" si="161"/>
        <v>1595</v>
      </c>
      <c r="BU45" s="51">
        <f t="shared" si="162"/>
        <v>1570</v>
      </c>
      <c r="BV45" s="51">
        <f t="shared" si="163"/>
        <v>1553</v>
      </c>
      <c r="BW45" s="51">
        <f t="shared" si="164"/>
        <v>1486</v>
      </c>
      <c r="BX45" s="51">
        <f t="shared" si="165"/>
        <v>1488</v>
      </c>
      <c r="BY45" s="51">
        <f t="shared" si="166"/>
        <v>1472</v>
      </c>
      <c r="BZ45" s="66">
        <f t="shared" si="167"/>
        <v>1429</v>
      </c>
      <c r="CA45" s="51">
        <v>0</v>
      </c>
      <c r="CB45" s="28">
        <v>768</v>
      </c>
      <c r="CC45" s="27">
        <f t="shared" si="75"/>
        <v>147</v>
      </c>
    </row>
    <row r="46" spans="1:82" ht="15" customHeight="1">
      <c r="A46" s="34" t="s">
        <v>693</v>
      </c>
      <c r="B46" s="65">
        <v>2365</v>
      </c>
      <c r="C46" s="51">
        <v>2308</v>
      </c>
      <c r="D46" s="51">
        <v>2257</v>
      </c>
      <c r="E46" s="51">
        <v>2208</v>
      </c>
      <c r="F46" s="51">
        <v>2158</v>
      </c>
      <c r="G46" s="51">
        <v>2108</v>
      </c>
      <c r="H46" s="51">
        <v>2057</v>
      </c>
      <c r="I46" s="51">
        <v>2014</v>
      </c>
      <c r="J46" s="51">
        <v>1971</v>
      </c>
      <c r="K46" s="51">
        <v>1928</v>
      </c>
      <c r="L46" s="51">
        <v>1885</v>
      </c>
      <c r="M46" s="51">
        <v>1842</v>
      </c>
      <c r="N46" s="51">
        <v>1799</v>
      </c>
      <c r="O46" s="51">
        <v>1756</v>
      </c>
      <c r="P46" s="51">
        <v>1713</v>
      </c>
      <c r="Q46" s="51">
        <v>1670</v>
      </c>
      <c r="R46" s="51">
        <v>1627</v>
      </c>
      <c r="S46" s="51">
        <v>1563</v>
      </c>
      <c r="T46" s="51">
        <v>1522</v>
      </c>
      <c r="U46" s="51">
        <v>1478</v>
      </c>
      <c r="V46" s="51">
        <v>1436</v>
      </c>
      <c r="W46" s="51">
        <v>1391</v>
      </c>
      <c r="X46" s="51">
        <v>1349</v>
      </c>
      <c r="Y46" s="51">
        <v>1255</v>
      </c>
      <c r="Z46" s="51">
        <v>1625</v>
      </c>
      <c r="AA46" s="51">
        <v>1569</v>
      </c>
      <c r="AB46" s="51">
        <v>1575</v>
      </c>
      <c r="AC46" s="51">
        <v>1537</v>
      </c>
      <c r="AD46" s="51">
        <v>1497</v>
      </c>
      <c r="AE46" s="51">
        <v>1493</v>
      </c>
      <c r="AF46" s="51">
        <v>1426</v>
      </c>
      <c r="AG46" s="51">
        <v>1355</v>
      </c>
      <c r="AH46" s="51">
        <v>1283</v>
      </c>
      <c r="AI46" s="51">
        <v>1289</v>
      </c>
      <c r="AJ46" s="51">
        <v>1252</v>
      </c>
      <c r="AK46" s="51">
        <v>1201</v>
      </c>
      <c r="AL46" s="51">
        <v>1207</v>
      </c>
      <c r="AM46" s="51">
        <v>1169</v>
      </c>
      <c r="AN46" s="51">
        <v>1120</v>
      </c>
      <c r="AO46" s="51">
        <v>1011</v>
      </c>
      <c r="AP46" s="51">
        <v>215</v>
      </c>
      <c r="AQ46" s="51">
        <v>198</v>
      </c>
      <c r="AR46" s="51">
        <v>181</v>
      </c>
      <c r="AS46" s="51">
        <v>138</v>
      </c>
      <c r="AT46" s="51">
        <v>0</v>
      </c>
      <c r="AU46" s="51">
        <f t="shared" si="136"/>
        <v>123</v>
      </c>
      <c r="AV46" s="51">
        <f t="shared" si="137"/>
        <v>167</v>
      </c>
      <c r="AW46" s="51">
        <f t="shared" si="138"/>
        <v>195</v>
      </c>
      <c r="AX46" s="51">
        <f t="shared" si="139"/>
        <v>210</v>
      </c>
      <c r="AY46" s="51">
        <f t="shared" si="140"/>
        <v>253</v>
      </c>
      <c r="AZ46" s="51">
        <f t="shared" si="141"/>
        <v>282</v>
      </c>
      <c r="BA46" s="51">
        <f t="shared" si="142"/>
        <v>296</v>
      </c>
      <c r="BB46" s="51">
        <f t="shared" si="143"/>
        <v>340</v>
      </c>
      <c r="BC46" s="51">
        <f t="shared" si="144"/>
        <v>404</v>
      </c>
      <c r="BD46" s="51">
        <f t="shared" si="145"/>
        <v>445</v>
      </c>
      <c r="BE46" s="51">
        <f t="shared" si="146"/>
        <v>474</v>
      </c>
      <c r="BF46" s="51">
        <f t="shared" si="147"/>
        <v>488</v>
      </c>
      <c r="BG46" s="51">
        <f t="shared" si="148"/>
        <v>531</v>
      </c>
      <c r="BH46" s="51">
        <f t="shared" si="149"/>
        <v>569</v>
      </c>
      <c r="BI46" s="51">
        <f t="shared" si="150"/>
        <v>575</v>
      </c>
      <c r="BJ46" s="51">
        <f t="shared" si="151"/>
        <v>690</v>
      </c>
      <c r="BK46" s="51">
        <f t="shared" si="152"/>
        <v>1832</v>
      </c>
      <c r="BL46" s="51">
        <f t="shared" si="153"/>
        <v>1811</v>
      </c>
      <c r="BM46" s="51">
        <f t="shared" si="154"/>
        <v>1773</v>
      </c>
      <c r="BN46" s="51">
        <f t="shared" si="155"/>
        <v>1732</v>
      </c>
      <c r="BO46" s="51">
        <f t="shared" si="156"/>
        <v>1706</v>
      </c>
      <c r="BP46" s="51">
        <f t="shared" si="157"/>
        <v>1690</v>
      </c>
      <c r="BQ46" s="51">
        <f t="shared" si="158"/>
        <v>1648</v>
      </c>
      <c r="BR46" s="51">
        <f t="shared" si="159"/>
        <v>1623</v>
      </c>
      <c r="BS46" s="51">
        <f t="shared" si="160"/>
        <v>1606</v>
      </c>
      <c r="BT46" s="51">
        <f t="shared" si="161"/>
        <v>1566</v>
      </c>
      <c r="BU46" s="51">
        <f t="shared" si="162"/>
        <v>1541</v>
      </c>
      <c r="BV46" s="51">
        <f t="shared" si="163"/>
        <v>1524</v>
      </c>
      <c r="BW46" s="51">
        <f t="shared" si="164"/>
        <v>1457</v>
      </c>
      <c r="BX46" s="51">
        <f t="shared" si="165"/>
        <v>1459</v>
      </c>
      <c r="BY46" s="51">
        <f t="shared" si="166"/>
        <v>1443</v>
      </c>
      <c r="BZ46" s="66">
        <f t="shared" si="167"/>
        <v>1400</v>
      </c>
      <c r="CA46" s="51">
        <v>0</v>
      </c>
      <c r="CB46" s="28">
        <v>739</v>
      </c>
      <c r="CC46" s="27" t="str">
        <f t="shared" si="75"/>
        <v>149L</v>
      </c>
    </row>
    <row r="47" spans="1:82" ht="15" customHeight="1">
      <c r="A47" s="34" t="s">
        <v>694</v>
      </c>
      <c r="B47" s="65">
        <v>2351</v>
      </c>
      <c r="C47" s="51">
        <v>2294</v>
      </c>
      <c r="D47" s="51">
        <v>2243</v>
      </c>
      <c r="E47" s="51">
        <v>2194</v>
      </c>
      <c r="F47" s="51">
        <v>2144</v>
      </c>
      <c r="G47" s="51">
        <v>2094</v>
      </c>
      <c r="H47" s="51">
        <v>2043</v>
      </c>
      <c r="I47" s="51">
        <v>2000</v>
      </c>
      <c r="J47" s="51">
        <v>1957</v>
      </c>
      <c r="K47" s="51">
        <v>1914</v>
      </c>
      <c r="L47" s="51">
        <v>1871</v>
      </c>
      <c r="M47" s="51">
        <v>1828</v>
      </c>
      <c r="N47" s="51">
        <v>1785</v>
      </c>
      <c r="O47" s="51">
        <v>1742</v>
      </c>
      <c r="P47" s="51">
        <v>1699</v>
      </c>
      <c r="Q47" s="51">
        <v>1656</v>
      </c>
      <c r="R47" s="51">
        <v>1613</v>
      </c>
      <c r="S47" s="51">
        <v>1549</v>
      </c>
      <c r="T47" s="51">
        <v>1508</v>
      </c>
      <c r="U47" s="51">
        <v>1464</v>
      </c>
      <c r="V47" s="51">
        <v>1422</v>
      </c>
      <c r="W47" s="51">
        <v>1377</v>
      </c>
      <c r="X47" s="51">
        <v>1335</v>
      </c>
      <c r="Y47" s="51">
        <v>1241</v>
      </c>
      <c r="Z47" s="51">
        <v>1611</v>
      </c>
      <c r="AA47" s="51">
        <v>1555</v>
      </c>
      <c r="AB47" s="51">
        <v>1561</v>
      </c>
      <c r="AC47" s="51">
        <v>1523</v>
      </c>
      <c r="AD47" s="51">
        <v>1483</v>
      </c>
      <c r="AE47" s="51">
        <v>1479</v>
      </c>
      <c r="AF47" s="51">
        <v>1412</v>
      </c>
      <c r="AG47" s="51">
        <v>1341</v>
      </c>
      <c r="AH47" s="51">
        <v>1269</v>
      </c>
      <c r="AI47" s="51">
        <v>1275</v>
      </c>
      <c r="AJ47" s="51">
        <v>1238</v>
      </c>
      <c r="AK47" s="51">
        <v>1187</v>
      </c>
      <c r="AL47" s="51">
        <v>1193</v>
      </c>
      <c r="AM47" s="51">
        <v>1155</v>
      </c>
      <c r="AN47" s="51">
        <v>1106</v>
      </c>
      <c r="AO47" s="51">
        <v>997</v>
      </c>
      <c r="AP47" s="51">
        <v>229</v>
      </c>
      <c r="AQ47" s="51">
        <v>212</v>
      </c>
      <c r="AR47" s="51">
        <v>195</v>
      </c>
      <c r="AS47" s="51">
        <v>152</v>
      </c>
      <c r="AT47" s="51">
        <v>123</v>
      </c>
      <c r="AU47" s="51">
        <v>0</v>
      </c>
      <c r="AV47" s="51">
        <f t="shared" si="137"/>
        <v>153</v>
      </c>
      <c r="AW47" s="51">
        <f t="shared" si="138"/>
        <v>181</v>
      </c>
      <c r="AX47" s="51">
        <f t="shared" si="139"/>
        <v>196</v>
      </c>
      <c r="AY47" s="51">
        <f t="shared" si="140"/>
        <v>239</v>
      </c>
      <c r="AZ47" s="51">
        <f t="shared" si="141"/>
        <v>268</v>
      </c>
      <c r="BA47" s="51">
        <f t="shared" si="142"/>
        <v>282</v>
      </c>
      <c r="BB47" s="51">
        <f t="shared" si="143"/>
        <v>326</v>
      </c>
      <c r="BC47" s="51">
        <f t="shared" si="144"/>
        <v>390</v>
      </c>
      <c r="BD47" s="51">
        <f t="shared" si="145"/>
        <v>431</v>
      </c>
      <c r="BE47" s="51">
        <f t="shared" si="146"/>
        <v>460</v>
      </c>
      <c r="BF47" s="51">
        <f t="shared" si="147"/>
        <v>474</v>
      </c>
      <c r="BG47" s="51">
        <f t="shared" si="148"/>
        <v>517</v>
      </c>
      <c r="BH47" s="51">
        <f t="shared" si="149"/>
        <v>555</v>
      </c>
      <c r="BI47" s="51">
        <f t="shared" si="150"/>
        <v>561</v>
      </c>
      <c r="BJ47" s="51">
        <f t="shared" si="151"/>
        <v>676</v>
      </c>
      <c r="BK47" s="51">
        <f t="shared" si="152"/>
        <v>1818</v>
      </c>
      <c r="BL47" s="51">
        <f t="shared" si="153"/>
        <v>1797</v>
      </c>
      <c r="BM47" s="51">
        <f t="shared" si="154"/>
        <v>1759</v>
      </c>
      <c r="BN47" s="51">
        <f t="shared" si="155"/>
        <v>1718</v>
      </c>
      <c r="BO47" s="51">
        <f t="shared" si="156"/>
        <v>1692</v>
      </c>
      <c r="BP47" s="51">
        <f t="shared" si="157"/>
        <v>1676</v>
      </c>
      <c r="BQ47" s="51">
        <f t="shared" si="158"/>
        <v>1634</v>
      </c>
      <c r="BR47" s="51">
        <f t="shared" si="159"/>
        <v>1609</v>
      </c>
      <c r="BS47" s="51">
        <f t="shared" si="160"/>
        <v>1592</v>
      </c>
      <c r="BT47" s="51">
        <f t="shared" si="161"/>
        <v>1552</v>
      </c>
      <c r="BU47" s="51">
        <f t="shared" si="162"/>
        <v>1527</v>
      </c>
      <c r="BV47" s="51">
        <f t="shared" si="163"/>
        <v>1510</v>
      </c>
      <c r="BW47" s="51">
        <f t="shared" si="164"/>
        <v>1443</v>
      </c>
      <c r="BX47" s="51">
        <f t="shared" si="165"/>
        <v>1445</v>
      </c>
      <c r="BY47" s="51">
        <f t="shared" si="166"/>
        <v>1429</v>
      </c>
      <c r="BZ47" s="66">
        <f t="shared" si="167"/>
        <v>1386</v>
      </c>
      <c r="CA47" s="51">
        <v>0</v>
      </c>
      <c r="CB47" s="28">
        <v>725</v>
      </c>
      <c r="CC47" s="27" t="str">
        <f t="shared" si="75"/>
        <v>149R</v>
      </c>
    </row>
    <row r="48" spans="1:82" ht="15" customHeight="1">
      <c r="A48" s="34">
        <v>151</v>
      </c>
      <c r="B48" s="65">
        <v>2307</v>
      </c>
      <c r="C48" s="51">
        <v>2250</v>
      </c>
      <c r="D48" s="51">
        <v>2199</v>
      </c>
      <c r="E48" s="51">
        <v>2150</v>
      </c>
      <c r="F48" s="51">
        <v>2100</v>
      </c>
      <c r="G48" s="51">
        <v>2050</v>
      </c>
      <c r="H48" s="51">
        <v>1999</v>
      </c>
      <c r="I48" s="51">
        <v>1956</v>
      </c>
      <c r="J48" s="51">
        <v>1913</v>
      </c>
      <c r="K48" s="51">
        <v>1870</v>
      </c>
      <c r="L48" s="51">
        <v>1827</v>
      </c>
      <c r="M48" s="51">
        <v>1784</v>
      </c>
      <c r="N48" s="51">
        <v>1741</v>
      </c>
      <c r="O48" s="51">
        <v>1698</v>
      </c>
      <c r="P48" s="51">
        <v>1655</v>
      </c>
      <c r="Q48" s="51">
        <v>1612</v>
      </c>
      <c r="R48" s="51">
        <v>1569</v>
      </c>
      <c r="S48" s="51">
        <v>1505</v>
      </c>
      <c r="T48" s="51">
        <v>1464</v>
      </c>
      <c r="U48" s="51">
        <v>1420</v>
      </c>
      <c r="V48" s="51">
        <v>1378</v>
      </c>
      <c r="W48" s="51">
        <v>1333</v>
      </c>
      <c r="X48" s="51">
        <v>1291</v>
      </c>
      <c r="Y48" s="51">
        <v>1197</v>
      </c>
      <c r="Z48" s="51">
        <v>1567</v>
      </c>
      <c r="AA48" s="51">
        <v>1511</v>
      </c>
      <c r="AB48" s="51">
        <v>1517</v>
      </c>
      <c r="AC48" s="51">
        <v>1479</v>
      </c>
      <c r="AD48" s="51">
        <v>1439</v>
      </c>
      <c r="AE48" s="51">
        <v>1435</v>
      </c>
      <c r="AF48" s="51">
        <v>1368</v>
      </c>
      <c r="AG48" s="51">
        <v>1297</v>
      </c>
      <c r="AH48" s="51">
        <v>1225</v>
      </c>
      <c r="AI48" s="51">
        <v>1231</v>
      </c>
      <c r="AJ48" s="51">
        <v>1194</v>
      </c>
      <c r="AK48" s="51">
        <v>1143</v>
      </c>
      <c r="AL48" s="51">
        <v>1149</v>
      </c>
      <c r="AM48" s="51">
        <v>1111</v>
      </c>
      <c r="AN48" s="51">
        <v>1062</v>
      </c>
      <c r="AO48" s="51">
        <v>953</v>
      </c>
      <c r="AP48" s="51">
        <v>273</v>
      </c>
      <c r="AQ48" s="51">
        <v>256</v>
      </c>
      <c r="AR48" s="51">
        <v>239</v>
      </c>
      <c r="AS48" s="51">
        <v>196</v>
      </c>
      <c r="AT48" s="51">
        <v>167</v>
      </c>
      <c r="AU48" s="51">
        <v>153</v>
      </c>
      <c r="AV48" s="51">
        <v>0</v>
      </c>
      <c r="AW48" s="51">
        <f t="shared" si="138"/>
        <v>137</v>
      </c>
      <c r="AX48" s="51">
        <f t="shared" si="139"/>
        <v>152</v>
      </c>
      <c r="AY48" s="51">
        <f t="shared" si="140"/>
        <v>195</v>
      </c>
      <c r="AZ48" s="51">
        <f t="shared" si="141"/>
        <v>224</v>
      </c>
      <c r="BA48" s="51">
        <f t="shared" si="142"/>
        <v>238</v>
      </c>
      <c r="BB48" s="51">
        <f t="shared" si="143"/>
        <v>282</v>
      </c>
      <c r="BC48" s="51">
        <f t="shared" si="144"/>
        <v>346</v>
      </c>
      <c r="BD48" s="51">
        <f t="shared" si="145"/>
        <v>387</v>
      </c>
      <c r="BE48" s="51">
        <f t="shared" si="146"/>
        <v>416</v>
      </c>
      <c r="BF48" s="51">
        <f t="shared" si="147"/>
        <v>430</v>
      </c>
      <c r="BG48" s="51">
        <f t="shared" si="148"/>
        <v>473</v>
      </c>
      <c r="BH48" s="51">
        <f t="shared" si="149"/>
        <v>511</v>
      </c>
      <c r="BI48" s="51">
        <f t="shared" si="150"/>
        <v>517</v>
      </c>
      <c r="BJ48" s="51">
        <f t="shared" si="151"/>
        <v>632</v>
      </c>
      <c r="BK48" s="51">
        <f t="shared" si="152"/>
        <v>1774</v>
      </c>
      <c r="BL48" s="51">
        <f t="shared" si="153"/>
        <v>1753</v>
      </c>
      <c r="BM48" s="51">
        <f t="shared" si="154"/>
        <v>1715</v>
      </c>
      <c r="BN48" s="51">
        <f t="shared" si="155"/>
        <v>1674</v>
      </c>
      <c r="BO48" s="51">
        <f t="shared" si="156"/>
        <v>1648</v>
      </c>
      <c r="BP48" s="51">
        <f t="shared" si="157"/>
        <v>1632</v>
      </c>
      <c r="BQ48" s="51">
        <f t="shared" si="158"/>
        <v>1590</v>
      </c>
      <c r="BR48" s="51">
        <f t="shared" si="159"/>
        <v>1565</v>
      </c>
      <c r="BS48" s="51">
        <f t="shared" si="160"/>
        <v>1548</v>
      </c>
      <c r="BT48" s="51">
        <f t="shared" si="161"/>
        <v>1508</v>
      </c>
      <c r="BU48" s="51">
        <f t="shared" si="162"/>
        <v>1483</v>
      </c>
      <c r="BV48" s="51">
        <f t="shared" si="163"/>
        <v>1466</v>
      </c>
      <c r="BW48" s="51">
        <f t="shared" si="164"/>
        <v>1399</v>
      </c>
      <c r="BX48" s="51">
        <f t="shared" si="165"/>
        <v>1401</v>
      </c>
      <c r="BY48" s="51">
        <f t="shared" si="166"/>
        <v>1385</v>
      </c>
      <c r="BZ48" s="66">
        <f t="shared" si="167"/>
        <v>1342</v>
      </c>
      <c r="CA48" s="51">
        <v>0</v>
      </c>
      <c r="CB48" s="28">
        <v>681</v>
      </c>
      <c r="CC48" s="27">
        <f t="shared" si="75"/>
        <v>151</v>
      </c>
    </row>
    <row r="49" spans="1:83" ht="15" customHeight="1">
      <c r="A49" s="34" t="s">
        <v>695</v>
      </c>
      <c r="B49" s="65">
        <v>2279</v>
      </c>
      <c r="C49" s="51">
        <v>2222</v>
      </c>
      <c r="D49" s="51">
        <v>2171</v>
      </c>
      <c r="E49" s="51">
        <v>2122</v>
      </c>
      <c r="F49" s="51">
        <v>2072</v>
      </c>
      <c r="G49" s="51">
        <v>2022</v>
      </c>
      <c r="H49" s="51">
        <v>1971</v>
      </c>
      <c r="I49" s="51">
        <v>1928</v>
      </c>
      <c r="J49" s="51">
        <v>1885</v>
      </c>
      <c r="K49" s="51">
        <v>1842</v>
      </c>
      <c r="L49" s="51">
        <v>1799</v>
      </c>
      <c r="M49" s="51">
        <v>1756</v>
      </c>
      <c r="N49" s="51">
        <v>1713</v>
      </c>
      <c r="O49" s="51">
        <v>1670</v>
      </c>
      <c r="P49" s="51">
        <v>1627</v>
      </c>
      <c r="Q49" s="51">
        <v>1584</v>
      </c>
      <c r="R49" s="51">
        <v>1541</v>
      </c>
      <c r="S49" s="51">
        <v>1477</v>
      </c>
      <c r="T49" s="51">
        <v>1436</v>
      </c>
      <c r="U49" s="51">
        <v>1392</v>
      </c>
      <c r="V49" s="51">
        <v>1350</v>
      </c>
      <c r="W49" s="51">
        <v>1305</v>
      </c>
      <c r="X49" s="51">
        <v>1263</v>
      </c>
      <c r="Y49" s="51">
        <v>1169</v>
      </c>
      <c r="Z49" s="51">
        <v>1539</v>
      </c>
      <c r="AA49" s="51">
        <v>1483</v>
      </c>
      <c r="AB49" s="51">
        <v>1489</v>
      </c>
      <c r="AC49" s="51">
        <v>1451</v>
      </c>
      <c r="AD49" s="51">
        <v>1411</v>
      </c>
      <c r="AE49" s="51">
        <v>1407</v>
      </c>
      <c r="AF49" s="51">
        <v>1340</v>
      </c>
      <c r="AG49" s="51">
        <v>1269</v>
      </c>
      <c r="AH49" s="51">
        <v>1197</v>
      </c>
      <c r="AI49" s="51">
        <v>1203</v>
      </c>
      <c r="AJ49" s="51">
        <v>1166</v>
      </c>
      <c r="AK49" s="51">
        <v>1115</v>
      </c>
      <c r="AL49" s="51">
        <v>1121</v>
      </c>
      <c r="AM49" s="51">
        <v>1083</v>
      </c>
      <c r="AN49" s="51">
        <v>1034</v>
      </c>
      <c r="AO49" s="51">
        <v>925</v>
      </c>
      <c r="AP49" s="51">
        <v>301</v>
      </c>
      <c r="AQ49" s="51">
        <v>284</v>
      </c>
      <c r="AR49" s="51">
        <v>267</v>
      </c>
      <c r="AS49" s="51">
        <v>224</v>
      </c>
      <c r="AT49" s="51">
        <v>195</v>
      </c>
      <c r="AU49" s="51">
        <v>181</v>
      </c>
      <c r="AV49" s="51">
        <v>137</v>
      </c>
      <c r="AW49" s="51">
        <v>0</v>
      </c>
      <c r="AX49" s="51">
        <f t="shared" si="139"/>
        <v>124</v>
      </c>
      <c r="AY49" s="51">
        <f t="shared" si="140"/>
        <v>167</v>
      </c>
      <c r="AZ49" s="51">
        <f t="shared" si="141"/>
        <v>196</v>
      </c>
      <c r="BA49" s="51">
        <f t="shared" si="142"/>
        <v>210</v>
      </c>
      <c r="BB49" s="51">
        <f t="shared" si="143"/>
        <v>254</v>
      </c>
      <c r="BC49" s="51">
        <f t="shared" si="144"/>
        <v>318</v>
      </c>
      <c r="BD49" s="51">
        <f t="shared" si="145"/>
        <v>359</v>
      </c>
      <c r="BE49" s="51">
        <f t="shared" si="146"/>
        <v>388</v>
      </c>
      <c r="BF49" s="51">
        <f t="shared" si="147"/>
        <v>402</v>
      </c>
      <c r="BG49" s="51">
        <f t="shared" si="148"/>
        <v>445</v>
      </c>
      <c r="BH49" s="51">
        <f t="shared" si="149"/>
        <v>483</v>
      </c>
      <c r="BI49" s="51">
        <f t="shared" si="150"/>
        <v>489</v>
      </c>
      <c r="BJ49" s="51">
        <f t="shared" si="151"/>
        <v>604</v>
      </c>
      <c r="BK49" s="51">
        <f t="shared" si="152"/>
        <v>1746</v>
      </c>
      <c r="BL49" s="51">
        <f t="shared" si="153"/>
        <v>1725</v>
      </c>
      <c r="BM49" s="51">
        <f t="shared" si="154"/>
        <v>1687</v>
      </c>
      <c r="BN49" s="51">
        <f t="shared" si="155"/>
        <v>1646</v>
      </c>
      <c r="BO49" s="51">
        <f t="shared" si="156"/>
        <v>1620</v>
      </c>
      <c r="BP49" s="51">
        <f t="shared" si="157"/>
        <v>1604</v>
      </c>
      <c r="BQ49" s="51">
        <f t="shared" si="158"/>
        <v>1562</v>
      </c>
      <c r="BR49" s="51">
        <f t="shared" si="159"/>
        <v>1537</v>
      </c>
      <c r="BS49" s="51">
        <f t="shared" si="160"/>
        <v>1520</v>
      </c>
      <c r="BT49" s="51">
        <f t="shared" si="161"/>
        <v>1480</v>
      </c>
      <c r="BU49" s="51">
        <f t="shared" si="162"/>
        <v>1455</v>
      </c>
      <c r="BV49" s="51">
        <f t="shared" si="163"/>
        <v>1438</v>
      </c>
      <c r="BW49" s="51">
        <f t="shared" si="164"/>
        <v>1371</v>
      </c>
      <c r="BX49" s="51">
        <f t="shared" si="165"/>
        <v>1373</v>
      </c>
      <c r="BY49" s="51">
        <f t="shared" si="166"/>
        <v>1357</v>
      </c>
      <c r="BZ49" s="66">
        <f t="shared" si="167"/>
        <v>1314</v>
      </c>
      <c r="CA49" s="51">
        <v>0</v>
      </c>
      <c r="CB49" s="28">
        <v>653</v>
      </c>
      <c r="CC49" s="27" t="str">
        <f t="shared" si="75"/>
        <v>153L</v>
      </c>
    </row>
    <row r="50" spans="1:83" ht="15" customHeight="1">
      <c r="A50" s="34" t="s">
        <v>696</v>
      </c>
      <c r="B50" s="65">
        <v>2264</v>
      </c>
      <c r="C50" s="51">
        <v>2207</v>
      </c>
      <c r="D50" s="51">
        <v>2156</v>
      </c>
      <c r="E50" s="51">
        <v>2107</v>
      </c>
      <c r="F50" s="51">
        <v>2057</v>
      </c>
      <c r="G50" s="51">
        <v>2007</v>
      </c>
      <c r="H50" s="51">
        <v>1956</v>
      </c>
      <c r="I50" s="51">
        <v>1913</v>
      </c>
      <c r="J50" s="51">
        <v>1870</v>
      </c>
      <c r="K50" s="51">
        <v>1827</v>
      </c>
      <c r="L50" s="51">
        <v>1784</v>
      </c>
      <c r="M50" s="51">
        <v>1741</v>
      </c>
      <c r="N50" s="51">
        <v>1698</v>
      </c>
      <c r="O50" s="51">
        <v>1655</v>
      </c>
      <c r="P50" s="51">
        <v>1612</v>
      </c>
      <c r="Q50" s="51">
        <v>1569</v>
      </c>
      <c r="R50" s="51">
        <v>1526</v>
      </c>
      <c r="S50" s="51">
        <v>1462</v>
      </c>
      <c r="T50" s="51">
        <v>1421</v>
      </c>
      <c r="U50" s="51">
        <v>1377</v>
      </c>
      <c r="V50" s="51">
        <v>1335</v>
      </c>
      <c r="W50" s="51">
        <v>1290</v>
      </c>
      <c r="X50" s="51">
        <v>1248</v>
      </c>
      <c r="Y50" s="51">
        <v>1154</v>
      </c>
      <c r="Z50" s="51">
        <v>1524</v>
      </c>
      <c r="AA50" s="51">
        <v>1468</v>
      </c>
      <c r="AB50" s="51">
        <v>1474</v>
      </c>
      <c r="AC50" s="51">
        <v>1436</v>
      </c>
      <c r="AD50" s="51">
        <v>1396</v>
      </c>
      <c r="AE50" s="51">
        <v>1392</v>
      </c>
      <c r="AF50" s="51">
        <v>1325</v>
      </c>
      <c r="AG50" s="51">
        <v>1254</v>
      </c>
      <c r="AH50" s="51">
        <v>1182</v>
      </c>
      <c r="AI50" s="51">
        <v>1188</v>
      </c>
      <c r="AJ50" s="51">
        <v>1151</v>
      </c>
      <c r="AK50" s="51">
        <v>1100</v>
      </c>
      <c r="AL50" s="51">
        <v>1106</v>
      </c>
      <c r="AM50" s="51">
        <v>1068</v>
      </c>
      <c r="AN50" s="51">
        <v>1019</v>
      </c>
      <c r="AO50" s="51">
        <v>910</v>
      </c>
      <c r="AP50" s="51">
        <v>316</v>
      </c>
      <c r="AQ50" s="51">
        <v>299</v>
      </c>
      <c r="AR50" s="51">
        <v>282</v>
      </c>
      <c r="AS50" s="51">
        <v>239</v>
      </c>
      <c r="AT50" s="51">
        <v>210</v>
      </c>
      <c r="AU50" s="51">
        <v>196</v>
      </c>
      <c r="AV50" s="51">
        <v>152</v>
      </c>
      <c r="AW50" s="51">
        <v>124</v>
      </c>
      <c r="AX50" s="51">
        <v>0</v>
      </c>
      <c r="AY50" s="51">
        <f t="shared" si="140"/>
        <v>152</v>
      </c>
      <c r="AZ50" s="51">
        <f t="shared" si="141"/>
        <v>181</v>
      </c>
      <c r="BA50" s="51">
        <f t="shared" si="142"/>
        <v>195</v>
      </c>
      <c r="BB50" s="51">
        <f t="shared" si="143"/>
        <v>239</v>
      </c>
      <c r="BC50" s="51">
        <f t="shared" si="144"/>
        <v>303</v>
      </c>
      <c r="BD50" s="51">
        <f t="shared" si="145"/>
        <v>344</v>
      </c>
      <c r="BE50" s="51">
        <f t="shared" si="146"/>
        <v>373</v>
      </c>
      <c r="BF50" s="51">
        <f t="shared" si="147"/>
        <v>387</v>
      </c>
      <c r="BG50" s="51">
        <f t="shared" si="148"/>
        <v>430</v>
      </c>
      <c r="BH50" s="51">
        <f t="shared" si="149"/>
        <v>468</v>
      </c>
      <c r="BI50" s="51">
        <f t="shared" si="150"/>
        <v>474</v>
      </c>
      <c r="BJ50" s="51">
        <f t="shared" si="151"/>
        <v>589</v>
      </c>
      <c r="BK50" s="51">
        <f t="shared" si="152"/>
        <v>1731</v>
      </c>
      <c r="BL50" s="51">
        <f t="shared" si="153"/>
        <v>1710</v>
      </c>
      <c r="BM50" s="51">
        <f t="shared" si="154"/>
        <v>1672</v>
      </c>
      <c r="BN50" s="51">
        <f t="shared" si="155"/>
        <v>1631</v>
      </c>
      <c r="BO50" s="51">
        <f t="shared" si="156"/>
        <v>1605</v>
      </c>
      <c r="BP50" s="51">
        <f t="shared" si="157"/>
        <v>1589</v>
      </c>
      <c r="BQ50" s="51">
        <f t="shared" si="158"/>
        <v>1547</v>
      </c>
      <c r="BR50" s="51">
        <f t="shared" si="159"/>
        <v>1522</v>
      </c>
      <c r="BS50" s="51">
        <f t="shared" si="160"/>
        <v>1505</v>
      </c>
      <c r="BT50" s="51">
        <f t="shared" si="161"/>
        <v>1465</v>
      </c>
      <c r="BU50" s="51">
        <f t="shared" si="162"/>
        <v>1440</v>
      </c>
      <c r="BV50" s="51">
        <f t="shared" si="163"/>
        <v>1423</v>
      </c>
      <c r="BW50" s="51">
        <f t="shared" si="164"/>
        <v>1356</v>
      </c>
      <c r="BX50" s="51">
        <f t="shared" si="165"/>
        <v>1358</v>
      </c>
      <c r="BY50" s="51">
        <f t="shared" si="166"/>
        <v>1342</v>
      </c>
      <c r="BZ50" s="66">
        <f t="shared" si="167"/>
        <v>1299</v>
      </c>
      <c r="CA50" s="51">
        <v>0</v>
      </c>
      <c r="CB50" s="28">
        <v>638</v>
      </c>
      <c r="CC50" s="27" t="str">
        <f t="shared" si="75"/>
        <v>153R</v>
      </c>
    </row>
    <row r="51" spans="1:83" ht="15" customHeight="1">
      <c r="A51" s="34">
        <v>155</v>
      </c>
      <c r="B51" s="65">
        <v>2221</v>
      </c>
      <c r="C51" s="51">
        <v>2164</v>
      </c>
      <c r="D51" s="51">
        <v>2113</v>
      </c>
      <c r="E51" s="51">
        <v>2064</v>
      </c>
      <c r="F51" s="51">
        <v>2014</v>
      </c>
      <c r="G51" s="51">
        <v>1964</v>
      </c>
      <c r="H51" s="51">
        <v>1913</v>
      </c>
      <c r="I51" s="51">
        <v>1870</v>
      </c>
      <c r="J51" s="51">
        <v>1827</v>
      </c>
      <c r="K51" s="51">
        <v>1784</v>
      </c>
      <c r="L51" s="51">
        <v>1741</v>
      </c>
      <c r="M51" s="51">
        <v>1698</v>
      </c>
      <c r="N51" s="51">
        <v>1655</v>
      </c>
      <c r="O51" s="51">
        <v>1612</v>
      </c>
      <c r="P51" s="51">
        <v>1569</v>
      </c>
      <c r="Q51" s="51">
        <v>1526</v>
      </c>
      <c r="R51" s="51">
        <v>1483</v>
      </c>
      <c r="S51" s="51">
        <v>1419</v>
      </c>
      <c r="T51" s="51">
        <v>1378</v>
      </c>
      <c r="U51" s="51">
        <v>1334</v>
      </c>
      <c r="V51" s="51">
        <v>1292</v>
      </c>
      <c r="W51" s="51">
        <v>1247</v>
      </c>
      <c r="X51" s="51">
        <v>1205</v>
      </c>
      <c r="Y51" s="51">
        <v>1111</v>
      </c>
      <c r="Z51" s="51">
        <v>1481</v>
      </c>
      <c r="AA51" s="51">
        <v>1425</v>
      </c>
      <c r="AB51" s="51">
        <v>1431</v>
      </c>
      <c r="AC51" s="51">
        <v>1393</v>
      </c>
      <c r="AD51" s="51">
        <v>1353</v>
      </c>
      <c r="AE51" s="51">
        <v>1349</v>
      </c>
      <c r="AF51" s="51">
        <v>1282</v>
      </c>
      <c r="AG51" s="51">
        <v>1211</v>
      </c>
      <c r="AH51" s="51">
        <v>1139</v>
      </c>
      <c r="AI51" s="51">
        <v>1145</v>
      </c>
      <c r="AJ51" s="51">
        <v>1108</v>
      </c>
      <c r="AK51" s="51">
        <v>1057</v>
      </c>
      <c r="AL51" s="51">
        <v>1063</v>
      </c>
      <c r="AM51" s="51">
        <v>1025</v>
      </c>
      <c r="AN51" s="51">
        <v>976</v>
      </c>
      <c r="AO51" s="51">
        <v>867</v>
      </c>
      <c r="AP51" s="51">
        <v>359</v>
      </c>
      <c r="AQ51" s="51">
        <v>342</v>
      </c>
      <c r="AR51" s="51">
        <v>325</v>
      </c>
      <c r="AS51" s="51">
        <v>282</v>
      </c>
      <c r="AT51" s="51">
        <v>253</v>
      </c>
      <c r="AU51" s="51">
        <v>239</v>
      </c>
      <c r="AV51" s="51">
        <v>195</v>
      </c>
      <c r="AW51" s="51">
        <v>167</v>
      </c>
      <c r="AX51" s="51">
        <v>152</v>
      </c>
      <c r="AY51" s="51">
        <v>0</v>
      </c>
      <c r="AZ51" s="51">
        <f t="shared" si="141"/>
        <v>138</v>
      </c>
      <c r="BA51" s="51">
        <f t="shared" si="142"/>
        <v>152</v>
      </c>
      <c r="BB51" s="51">
        <f t="shared" si="143"/>
        <v>196</v>
      </c>
      <c r="BC51" s="51">
        <f t="shared" si="144"/>
        <v>260</v>
      </c>
      <c r="BD51" s="51">
        <f t="shared" si="145"/>
        <v>301</v>
      </c>
      <c r="BE51" s="51">
        <f t="shared" si="146"/>
        <v>330</v>
      </c>
      <c r="BF51" s="51">
        <f t="shared" si="147"/>
        <v>344</v>
      </c>
      <c r="BG51" s="51">
        <f t="shared" si="148"/>
        <v>387</v>
      </c>
      <c r="BH51" s="51">
        <f t="shared" si="149"/>
        <v>425</v>
      </c>
      <c r="BI51" s="51">
        <f t="shared" si="150"/>
        <v>431</v>
      </c>
      <c r="BJ51" s="51">
        <f t="shared" si="151"/>
        <v>546</v>
      </c>
      <c r="BK51" s="51">
        <f t="shared" si="152"/>
        <v>1688</v>
      </c>
      <c r="BL51" s="51">
        <f t="shared" si="153"/>
        <v>1667</v>
      </c>
      <c r="BM51" s="51">
        <f t="shared" si="154"/>
        <v>1629</v>
      </c>
      <c r="BN51" s="51">
        <f t="shared" si="155"/>
        <v>1588</v>
      </c>
      <c r="BO51" s="51">
        <f t="shared" si="156"/>
        <v>1562</v>
      </c>
      <c r="BP51" s="51">
        <f t="shared" si="157"/>
        <v>1546</v>
      </c>
      <c r="BQ51" s="51">
        <f t="shared" si="158"/>
        <v>1504</v>
      </c>
      <c r="BR51" s="51">
        <f t="shared" si="159"/>
        <v>1479</v>
      </c>
      <c r="BS51" s="51">
        <f t="shared" si="160"/>
        <v>1462</v>
      </c>
      <c r="BT51" s="51">
        <f t="shared" si="161"/>
        <v>1422</v>
      </c>
      <c r="BU51" s="51">
        <f t="shared" si="162"/>
        <v>1397</v>
      </c>
      <c r="BV51" s="51">
        <f t="shared" si="163"/>
        <v>1380</v>
      </c>
      <c r="BW51" s="51">
        <f t="shared" si="164"/>
        <v>1313</v>
      </c>
      <c r="BX51" s="51">
        <f t="shared" si="165"/>
        <v>1315</v>
      </c>
      <c r="BY51" s="51">
        <f t="shared" si="166"/>
        <v>1299</v>
      </c>
      <c r="BZ51" s="66">
        <f t="shared" si="167"/>
        <v>1256</v>
      </c>
      <c r="CA51" s="51">
        <v>0</v>
      </c>
      <c r="CB51" s="28">
        <v>595</v>
      </c>
      <c r="CC51" s="27">
        <f t="shared" si="75"/>
        <v>155</v>
      </c>
    </row>
    <row r="52" spans="1:83" ht="15" customHeight="1">
      <c r="A52" s="34" t="s">
        <v>697</v>
      </c>
      <c r="B52" s="65">
        <v>2192</v>
      </c>
      <c r="C52" s="51">
        <v>2135</v>
      </c>
      <c r="D52" s="51">
        <v>2084</v>
      </c>
      <c r="E52" s="51">
        <v>2035</v>
      </c>
      <c r="F52" s="51">
        <v>1985</v>
      </c>
      <c r="G52" s="51">
        <v>1935</v>
      </c>
      <c r="H52" s="51">
        <v>1884</v>
      </c>
      <c r="I52" s="51">
        <v>1841</v>
      </c>
      <c r="J52" s="51">
        <v>1798</v>
      </c>
      <c r="K52" s="51">
        <v>1755</v>
      </c>
      <c r="L52" s="51">
        <v>1712</v>
      </c>
      <c r="M52" s="51">
        <v>1669</v>
      </c>
      <c r="N52" s="51">
        <v>1626</v>
      </c>
      <c r="O52" s="51">
        <v>1583</v>
      </c>
      <c r="P52" s="51">
        <v>1540</v>
      </c>
      <c r="Q52" s="51">
        <v>1497</v>
      </c>
      <c r="R52" s="51">
        <v>1454</v>
      </c>
      <c r="S52" s="51">
        <v>1390</v>
      </c>
      <c r="T52" s="51">
        <v>1349</v>
      </c>
      <c r="U52" s="51">
        <v>1305</v>
      </c>
      <c r="V52" s="51">
        <v>1263</v>
      </c>
      <c r="W52" s="51">
        <v>1218</v>
      </c>
      <c r="X52" s="51">
        <v>1176</v>
      </c>
      <c r="Y52" s="51">
        <v>1082</v>
      </c>
      <c r="Z52" s="51">
        <v>1452</v>
      </c>
      <c r="AA52" s="51">
        <v>1396</v>
      </c>
      <c r="AB52" s="51">
        <v>1402</v>
      </c>
      <c r="AC52" s="51">
        <v>1364</v>
      </c>
      <c r="AD52" s="51">
        <v>1324</v>
      </c>
      <c r="AE52" s="51">
        <v>1320</v>
      </c>
      <c r="AF52" s="51">
        <v>1253</v>
      </c>
      <c r="AG52" s="51">
        <v>1182</v>
      </c>
      <c r="AH52" s="51">
        <v>1110</v>
      </c>
      <c r="AI52" s="51">
        <v>1116</v>
      </c>
      <c r="AJ52" s="51">
        <v>1079</v>
      </c>
      <c r="AK52" s="51">
        <v>1028</v>
      </c>
      <c r="AL52" s="51">
        <v>1034</v>
      </c>
      <c r="AM52" s="51">
        <v>996</v>
      </c>
      <c r="AN52" s="51">
        <v>947</v>
      </c>
      <c r="AO52" s="51">
        <v>838</v>
      </c>
      <c r="AP52" s="51">
        <v>388</v>
      </c>
      <c r="AQ52" s="51">
        <v>371</v>
      </c>
      <c r="AR52" s="51">
        <v>354</v>
      </c>
      <c r="AS52" s="51">
        <v>311</v>
      </c>
      <c r="AT52" s="51">
        <v>282</v>
      </c>
      <c r="AU52" s="51">
        <v>268</v>
      </c>
      <c r="AV52" s="51">
        <v>224</v>
      </c>
      <c r="AW52" s="51">
        <v>196</v>
      </c>
      <c r="AX52" s="51">
        <v>181</v>
      </c>
      <c r="AY52" s="51">
        <v>138</v>
      </c>
      <c r="AZ52" s="51">
        <v>0</v>
      </c>
      <c r="BA52" s="51">
        <f t="shared" si="142"/>
        <v>123</v>
      </c>
      <c r="BB52" s="51">
        <f t="shared" si="143"/>
        <v>167</v>
      </c>
      <c r="BC52" s="51">
        <f t="shared" si="144"/>
        <v>231</v>
      </c>
      <c r="BD52" s="51">
        <f t="shared" si="145"/>
        <v>272</v>
      </c>
      <c r="BE52" s="51">
        <f t="shared" si="146"/>
        <v>301</v>
      </c>
      <c r="BF52" s="51">
        <f t="shared" si="147"/>
        <v>315</v>
      </c>
      <c r="BG52" s="51">
        <f t="shared" si="148"/>
        <v>358</v>
      </c>
      <c r="BH52" s="51">
        <f t="shared" si="149"/>
        <v>396</v>
      </c>
      <c r="BI52" s="51">
        <f t="shared" si="150"/>
        <v>402</v>
      </c>
      <c r="BJ52" s="51">
        <f t="shared" si="151"/>
        <v>517</v>
      </c>
      <c r="BK52" s="51">
        <f t="shared" si="152"/>
        <v>1659</v>
      </c>
      <c r="BL52" s="51">
        <f t="shared" si="153"/>
        <v>1638</v>
      </c>
      <c r="BM52" s="51">
        <f t="shared" si="154"/>
        <v>1600</v>
      </c>
      <c r="BN52" s="51">
        <f t="shared" si="155"/>
        <v>1559</v>
      </c>
      <c r="BO52" s="51">
        <f t="shared" si="156"/>
        <v>1533</v>
      </c>
      <c r="BP52" s="51">
        <f t="shared" si="157"/>
        <v>1517</v>
      </c>
      <c r="BQ52" s="51">
        <f t="shared" si="158"/>
        <v>1475</v>
      </c>
      <c r="BR52" s="51">
        <f t="shared" si="159"/>
        <v>1450</v>
      </c>
      <c r="BS52" s="51">
        <f t="shared" si="160"/>
        <v>1433</v>
      </c>
      <c r="BT52" s="51">
        <f t="shared" si="161"/>
        <v>1393</v>
      </c>
      <c r="BU52" s="51">
        <f t="shared" si="162"/>
        <v>1368</v>
      </c>
      <c r="BV52" s="51">
        <f t="shared" si="163"/>
        <v>1351</v>
      </c>
      <c r="BW52" s="51">
        <f t="shared" si="164"/>
        <v>1284</v>
      </c>
      <c r="BX52" s="51">
        <f t="shared" si="165"/>
        <v>1286</v>
      </c>
      <c r="BY52" s="51">
        <f t="shared" si="166"/>
        <v>1270</v>
      </c>
      <c r="BZ52" s="66">
        <f t="shared" si="167"/>
        <v>1227</v>
      </c>
      <c r="CA52" s="51">
        <v>0</v>
      </c>
      <c r="CB52" s="28">
        <v>566</v>
      </c>
      <c r="CC52" s="27" t="str">
        <f t="shared" si="75"/>
        <v>157L</v>
      </c>
    </row>
    <row r="53" spans="1:83" ht="15" customHeight="1">
      <c r="A53" s="34" t="s">
        <v>698</v>
      </c>
      <c r="B53" s="65">
        <v>2178</v>
      </c>
      <c r="C53" s="51">
        <v>2121</v>
      </c>
      <c r="D53" s="51">
        <v>2070</v>
      </c>
      <c r="E53" s="51">
        <v>2021</v>
      </c>
      <c r="F53" s="51">
        <v>1971</v>
      </c>
      <c r="G53" s="51">
        <v>1921</v>
      </c>
      <c r="H53" s="51">
        <v>1870</v>
      </c>
      <c r="I53" s="51">
        <v>1827</v>
      </c>
      <c r="J53" s="51">
        <v>1784</v>
      </c>
      <c r="K53" s="51">
        <v>1741</v>
      </c>
      <c r="L53" s="51">
        <v>1698</v>
      </c>
      <c r="M53" s="51">
        <v>1655</v>
      </c>
      <c r="N53" s="51">
        <v>1612</v>
      </c>
      <c r="O53" s="51">
        <v>1569</v>
      </c>
      <c r="P53" s="51">
        <v>1526</v>
      </c>
      <c r="Q53" s="51">
        <v>1483</v>
      </c>
      <c r="R53" s="51">
        <v>1440</v>
      </c>
      <c r="S53" s="51">
        <v>1376</v>
      </c>
      <c r="T53" s="51">
        <v>1335</v>
      </c>
      <c r="U53" s="51">
        <v>1291</v>
      </c>
      <c r="V53" s="51">
        <v>1249</v>
      </c>
      <c r="W53" s="51">
        <v>1204</v>
      </c>
      <c r="X53" s="51">
        <v>1162</v>
      </c>
      <c r="Y53" s="51">
        <v>1068</v>
      </c>
      <c r="Z53" s="51">
        <v>1438</v>
      </c>
      <c r="AA53" s="51">
        <v>1382</v>
      </c>
      <c r="AB53" s="51">
        <v>1388</v>
      </c>
      <c r="AC53" s="51">
        <v>1350</v>
      </c>
      <c r="AD53" s="51">
        <v>1310</v>
      </c>
      <c r="AE53" s="51">
        <v>1306</v>
      </c>
      <c r="AF53" s="51">
        <v>1239</v>
      </c>
      <c r="AG53" s="51">
        <v>1168</v>
      </c>
      <c r="AH53" s="51">
        <v>1096</v>
      </c>
      <c r="AI53" s="51">
        <v>1102</v>
      </c>
      <c r="AJ53" s="51">
        <v>1065</v>
      </c>
      <c r="AK53" s="51">
        <v>1014</v>
      </c>
      <c r="AL53" s="51">
        <v>1020</v>
      </c>
      <c r="AM53" s="51">
        <v>982</v>
      </c>
      <c r="AN53" s="51">
        <v>933</v>
      </c>
      <c r="AO53" s="51">
        <v>824</v>
      </c>
      <c r="AP53" s="51">
        <v>402</v>
      </c>
      <c r="AQ53" s="51">
        <v>385</v>
      </c>
      <c r="AR53" s="51">
        <v>368</v>
      </c>
      <c r="AS53" s="51">
        <v>325</v>
      </c>
      <c r="AT53" s="51">
        <v>296</v>
      </c>
      <c r="AU53" s="51">
        <v>282</v>
      </c>
      <c r="AV53" s="51">
        <v>238</v>
      </c>
      <c r="AW53" s="51">
        <v>210</v>
      </c>
      <c r="AX53" s="51">
        <v>195</v>
      </c>
      <c r="AY53" s="51">
        <v>152</v>
      </c>
      <c r="AZ53" s="51">
        <v>123</v>
      </c>
      <c r="BA53" s="51">
        <v>0</v>
      </c>
      <c r="BB53" s="51">
        <f t="shared" si="143"/>
        <v>153</v>
      </c>
      <c r="BC53" s="51">
        <f t="shared" si="144"/>
        <v>217</v>
      </c>
      <c r="BD53" s="51">
        <f t="shared" si="145"/>
        <v>258</v>
      </c>
      <c r="BE53" s="51">
        <f t="shared" si="146"/>
        <v>287</v>
      </c>
      <c r="BF53" s="51">
        <f t="shared" si="147"/>
        <v>301</v>
      </c>
      <c r="BG53" s="51">
        <f t="shared" si="148"/>
        <v>344</v>
      </c>
      <c r="BH53" s="51">
        <f t="shared" si="149"/>
        <v>382</v>
      </c>
      <c r="BI53" s="51">
        <f t="shared" si="150"/>
        <v>388</v>
      </c>
      <c r="BJ53" s="51">
        <f t="shared" si="151"/>
        <v>503</v>
      </c>
      <c r="BK53" s="51">
        <f t="shared" si="152"/>
        <v>1645</v>
      </c>
      <c r="BL53" s="51">
        <f t="shared" si="153"/>
        <v>1624</v>
      </c>
      <c r="BM53" s="51">
        <f t="shared" si="154"/>
        <v>1586</v>
      </c>
      <c r="BN53" s="51">
        <f t="shared" si="155"/>
        <v>1545</v>
      </c>
      <c r="BO53" s="51">
        <f t="shared" si="156"/>
        <v>1519</v>
      </c>
      <c r="BP53" s="51">
        <f t="shared" si="157"/>
        <v>1503</v>
      </c>
      <c r="BQ53" s="51">
        <f t="shared" si="158"/>
        <v>1461</v>
      </c>
      <c r="BR53" s="51">
        <f t="shared" si="159"/>
        <v>1436</v>
      </c>
      <c r="BS53" s="51">
        <f t="shared" si="160"/>
        <v>1419</v>
      </c>
      <c r="BT53" s="51">
        <f t="shared" si="161"/>
        <v>1379</v>
      </c>
      <c r="BU53" s="51">
        <f t="shared" si="162"/>
        <v>1354</v>
      </c>
      <c r="BV53" s="51">
        <f t="shared" si="163"/>
        <v>1337</v>
      </c>
      <c r="BW53" s="51">
        <f t="shared" si="164"/>
        <v>1270</v>
      </c>
      <c r="BX53" s="51">
        <f t="shared" si="165"/>
        <v>1272</v>
      </c>
      <c r="BY53" s="51">
        <f t="shared" si="166"/>
        <v>1256</v>
      </c>
      <c r="BZ53" s="66">
        <f t="shared" si="167"/>
        <v>1213</v>
      </c>
      <c r="CA53" s="51">
        <v>0</v>
      </c>
      <c r="CB53" s="28">
        <v>552</v>
      </c>
      <c r="CC53" s="27" t="str">
        <f t="shared" si="75"/>
        <v>157R</v>
      </c>
    </row>
    <row r="54" spans="1:83" ht="15" customHeight="1">
      <c r="A54" s="34">
        <v>159</v>
      </c>
      <c r="B54" s="65">
        <v>2129</v>
      </c>
      <c r="C54" s="51">
        <v>2072</v>
      </c>
      <c r="D54" s="51">
        <v>2021</v>
      </c>
      <c r="E54" s="51">
        <v>1972</v>
      </c>
      <c r="F54" s="51">
        <v>1922</v>
      </c>
      <c r="G54" s="51">
        <v>1872</v>
      </c>
      <c r="H54" s="51">
        <v>1821</v>
      </c>
      <c r="I54" s="51">
        <v>1778</v>
      </c>
      <c r="J54" s="51">
        <v>1735</v>
      </c>
      <c r="K54" s="51">
        <v>1692</v>
      </c>
      <c r="L54" s="51">
        <v>1649</v>
      </c>
      <c r="M54" s="51">
        <v>1606</v>
      </c>
      <c r="N54" s="51">
        <v>1563</v>
      </c>
      <c r="O54" s="51">
        <v>1520</v>
      </c>
      <c r="P54" s="51">
        <v>1477</v>
      </c>
      <c r="Q54" s="51">
        <v>1434</v>
      </c>
      <c r="R54" s="51">
        <v>1391</v>
      </c>
      <c r="S54" s="51">
        <v>1327</v>
      </c>
      <c r="T54" s="51">
        <v>1286</v>
      </c>
      <c r="U54" s="51">
        <v>1242</v>
      </c>
      <c r="V54" s="51">
        <v>1200</v>
      </c>
      <c r="W54" s="51">
        <v>1155</v>
      </c>
      <c r="X54" s="51">
        <v>1113</v>
      </c>
      <c r="Y54" s="51">
        <v>1019</v>
      </c>
      <c r="Z54" s="51">
        <v>1389</v>
      </c>
      <c r="AA54" s="51">
        <v>1333</v>
      </c>
      <c r="AB54" s="51">
        <v>1339</v>
      </c>
      <c r="AC54" s="51">
        <v>1301</v>
      </c>
      <c r="AD54" s="51">
        <v>1261</v>
      </c>
      <c r="AE54" s="51">
        <v>1257</v>
      </c>
      <c r="AF54" s="51">
        <v>1190</v>
      </c>
      <c r="AG54" s="51">
        <v>1119</v>
      </c>
      <c r="AH54" s="51">
        <v>1047</v>
      </c>
      <c r="AI54" s="51">
        <v>1053</v>
      </c>
      <c r="AJ54" s="51">
        <v>1016</v>
      </c>
      <c r="AK54" s="51">
        <v>965</v>
      </c>
      <c r="AL54" s="51">
        <v>971</v>
      </c>
      <c r="AM54" s="51">
        <v>933</v>
      </c>
      <c r="AN54" s="51">
        <v>884</v>
      </c>
      <c r="AO54" s="51">
        <v>775</v>
      </c>
      <c r="AP54" s="51">
        <v>446</v>
      </c>
      <c r="AQ54" s="51">
        <v>429</v>
      </c>
      <c r="AR54" s="51">
        <v>412</v>
      </c>
      <c r="AS54" s="51">
        <v>369</v>
      </c>
      <c r="AT54" s="51">
        <v>340</v>
      </c>
      <c r="AU54" s="51">
        <v>326</v>
      </c>
      <c r="AV54" s="51">
        <v>282</v>
      </c>
      <c r="AW54" s="51">
        <v>254</v>
      </c>
      <c r="AX54" s="51">
        <v>239</v>
      </c>
      <c r="AY54" s="51">
        <v>196</v>
      </c>
      <c r="AZ54" s="51">
        <v>167</v>
      </c>
      <c r="BA54" s="51">
        <v>153</v>
      </c>
      <c r="BB54" s="51">
        <v>0</v>
      </c>
      <c r="BC54" s="51">
        <f t="shared" si="144"/>
        <v>168</v>
      </c>
      <c r="BD54" s="51">
        <f t="shared" si="145"/>
        <v>209</v>
      </c>
      <c r="BE54" s="51">
        <f t="shared" si="146"/>
        <v>238</v>
      </c>
      <c r="BF54" s="51">
        <f t="shared" si="147"/>
        <v>252</v>
      </c>
      <c r="BG54" s="51">
        <f t="shared" si="148"/>
        <v>295</v>
      </c>
      <c r="BH54" s="51">
        <f t="shared" si="149"/>
        <v>333</v>
      </c>
      <c r="BI54" s="51">
        <f t="shared" si="150"/>
        <v>339</v>
      </c>
      <c r="BJ54" s="51">
        <f t="shared" si="151"/>
        <v>454</v>
      </c>
      <c r="BK54" s="51">
        <f t="shared" si="152"/>
        <v>1596</v>
      </c>
      <c r="BL54" s="51">
        <f t="shared" si="153"/>
        <v>1575</v>
      </c>
      <c r="BM54" s="51">
        <f t="shared" si="154"/>
        <v>1537</v>
      </c>
      <c r="BN54" s="51">
        <f t="shared" si="155"/>
        <v>1496</v>
      </c>
      <c r="BO54" s="51">
        <f t="shared" si="156"/>
        <v>1470</v>
      </c>
      <c r="BP54" s="51">
        <f t="shared" si="157"/>
        <v>1454</v>
      </c>
      <c r="BQ54" s="51">
        <f t="shared" si="158"/>
        <v>1412</v>
      </c>
      <c r="BR54" s="51">
        <f t="shared" si="159"/>
        <v>1387</v>
      </c>
      <c r="BS54" s="51">
        <f t="shared" si="160"/>
        <v>1370</v>
      </c>
      <c r="BT54" s="51">
        <f t="shared" si="161"/>
        <v>1330</v>
      </c>
      <c r="BU54" s="51">
        <f t="shared" si="162"/>
        <v>1305</v>
      </c>
      <c r="BV54" s="51">
        <f t="shared" si="163"/>
        <v>1288</v>
      </c>
      <c r="BW54" s="51">
        <f t="shared" si="164"/>
        <v>1221</v>
      </c>
      <c r="BX54" s="51">
        <f t="shared" si="165"/>
        <v>1223</v>
      </c>
      <c r="BY54" s="51">
        <f t="shared" si="166"/>
        <v>1207</v>
      </c>
      <c r="BZ54" s="66">
        <f t="shared" si="167"/>
        <v>1164</v>
      </c>
      <c r="CA54" s="51">
        <v>0</v>
      </c>
      <c r="CB54" s="28">
        <v>503</v>
      </c>
      <c r="CC54" s="27">
        <f t="shared" si="75"/>
        <v>159</v>
      </c>
    </row>
    <row r="55" spans="1:83" ht="15" customHeight="1">
      <c r="A55" s="34">
        <v>161</v>
      </c>
      <c r="B55" s="65">
        <v>2073</v>
      </c>
      <c r="C55" s="51">
        <v>2016</v>
      </c>
      <c r="D55" s="51">
        <v>1965</v>
      </c>
      <c r="E55" s="51">
        <v>1916</v>
      </c>
      <c r="F55" s="51">
        <v>1866</v>
      </c>
      <c r="G55" s="51">
        <v>1816</v>
      </c>
      <c r="H55" s="51">
        <v>1765</v>
      </c>
      <c r="I55" s="51">
        <v>1722</v>
      </c>
      <c r="J55" s="51">
        <v>1679</v>
      </c>
      <c r="K55" s="51">
        <v>1636</v>
      </c>
      <c r="L55" s="51">
        <v>1593</v>
      </c>
      <c r="M55" s="51">
        <v>1550</v>
      </c>
      <c r="N55" s="51">
        <v>1507</v>
      </c>
      <c r="O55" s="51">
        <v>1464</v>
      </c>
      <c r="P55" s="51">
        <v>1421</v>
      </c>
      <c r="Q55" s="51">
        <v>1378</v>
      </c>
      <c r="R55" s="51">
        <v>1335</v>
      </c>
      <c r="S55" s="51">
        <v>1271</v>
      </c>
      <c r="T55" s="51">
        <v>1230</v>
      </c>
      <c r="U55" s="51">
        <v>1186</v>
      </c>
      <c r="V55" s="51">
        <v>1144</v>
      </c>
      <c r="W55" s="51">
        <v>1099</v>
      </c>
      <c r="X55" s="51">
        <v>1057</v>
      </c>
      <c r="Y55" s="51">
        <v>963</v>
      </c>
      <c r="Z55" s="51">
        <v>1333</v>
      </c>
      <c r="AA55" s="51">
        <v>1277</v>
      </c>
      <c r="AB55" s="51">
        <v>1283</v>
      </c>
      <c r="AC55" s="51">
        <v>1245</v>
      </c>
      <c r="AD55" s="51">
        <v>1205</v>
      </c>
      <c r="AE55" s="51">
        <v>1201</v>
      </c>
      <c r="AF55" s="51">
        <v>1134</v>
      </c>
      <c r="AG55" s="51">
        <v>1063</v>
      </c>
      <c r="AH55" s="51">
        <v>991</v>
      </c>
      <c r="AI55" s="51">
        <v>997</v>
      </c>
      <c r="AJ55" s="51">
        <v>960</v>
      </c>
      <c r="AK55" s="51">
        <v>909</v>
      </c>
      <c r="AL55" s="51">
        <v>915</v>
      </c>
      <c r="AM55" s="51">
        <v>877</v>
      </c>
      <c r="AN55" s="51">
        <v>828</v>
      </c>
      <c r="AO55" s="51">
        <v>719</v>
      </c>
      <c r="AP55" s="51">
        <v>510</v>
      </c>
      <c r="AQ55" s="51">
        <v>493</v>
      </c>
      <c r="AR55" s="51">
        <v>476</v>
      </c>
      <c r="AS55" s="51">
        <v>433</v>
      </c>
      <c r="AT55" s="51">
        <v>404</v>
      </c>
      <c r="AU55" s="51">
        <v>390</v>
      </c>
      <c r="AV55" s="51">
        <v>346</v>
      </c>
      <c r="AW55" s="51">
        <v>318</v>
      </c>
      <c r="AX55" s="51">
        <v>303</v>
      </c>
      <c r="AY55" s="51">
        <v>260</v>
      </c>
      <c r="AZ55" s="51">
        <v>231</v>
      </c>
      <c r="BA55" s="51">
        <v>217</v>
      </c>
      <c r="BB55" s="51">
        <v>168</v>
      </c>
      <c r="BC55" s="51">
        <v>0</v>
      </c>
      <c r="BD55" s="51">
        <f t="shared" si="145"/>
        <v>153</v>
      </c>
      <c r="BE55" s="51">
        <f t="shared" si="146"/>
        <v>182</v>
      </c>
      <c r="BF55" s="51">
        <f t="shared" si="147"/>
        <v>196</v>
      </c>
      <c r="BG55" s="51">
        <f t="shared" si="148"/>
        <v>239</v>
      </c>
      <c r="BH55" s="51">
        <f t="shared" si="149"/>
        <v>277</v>
      </c>
      <c r="BI55" s="51">
        <f t="shared" si="150"/>
        <v>283</v>
      </c>
      <c r="BJ55" s="51">
        <f t="shared" si="151"/>
        <v>398</v>
      </c>
      <c r="BK55" s="51">
        <f t="shared" si="152"/>
        <v>1540</v>
      </c>
      <c r="BL55" s="51">
        <f t="shared" si="153"/>
        <v>1519</v>
      </c>
      <c r="BM55" s="51">
        <f t="shared" si="154"/>
        <v>1481</v>
      </c>
      <c r="BN55" s="51">
        <f t="shared" si="155"/>
        <v>1440</v>
      </c>
      <c r="BO55" s="51">
        <f t="shared" si="156"/>
        <v>1414</v>
      </c>
      <c r="BP55" s="51">
        <f t="shared" si="157"/>
        <v>1398</v>
      </c>
      <c r="BQ55" s="51">
        <f t="shared" si="158"/>
        <v>1356</v>
      </c>
      <c r="BR55" s="51">
        <f t="shared" si="159"/>
        <v>1331</v>
      </c>
      <c r="BS55" s="51">
        <f t="shared" si="160"/>
        <v>1314</v>
      </c>
      <c r="BT55" s="51">
        <f t="shared" si="161"/>
        <v>1274</v>
      </c>
      <c r="BU55" s="51">
        <f t="shared" si="162"/>
        <v>1249</v>
      </c>
      <c r="BV55" s="51">
        <f t="shared" si="163"/>
        <v>1232</v>
      </c>
      <c r="BW55" s="51">
        <f t="shared" si="164"/>
        <v>1165</v>
      </c>
      <c r="BX55" s="51">
        <f t="shared" si="165"/>
        <v>1167</v>
      </c>
      <c r="BY55" s="51">
        <f t="shared" si="166"/>
        <v>1151</v>
      </c>
      <c r="BZ55" s="66">
        <f t="shared" si="167"/>
        <v>1108</v>
      </c>
      <c r="CA55" s="51">
        <v>0</v>
      </c>
      <c r="CB55" s="28">
        <v>447</v>
      </c>
      <c r="CC55" s="27">
        <f t="shared" si="75"/>
        <v>161</v>
      </c>
    </row>
    <row r="56" spans="1:83" ht="15" customHeight="1">
      <c r="A56" s="34">
        <v>163</v>
      </c>
      <c r="B56" s="65">
        <v>2029</v>
      </c>
      <c r="C56" s="51">
        <v>1972</v>
      </c>
      <c r="D56" s="51">
        <v>1921</v>
      </c>
      <c r="E56" s="51">
        <v>1872</v>
      </c>
      <c r="F56" s="51">
        <v>1822</v>
      </c>
      <c r="G56" s="51">
        <v>1772</v>
      </c>
      <c r="H56" s="51">
        <v>1721</v>
      </c>
      <c r="I56" s="51">
        <v>1678</v>
      </c>
      <c r="J56" s="51">
        <v>1635</v>
      </c>
      <c r="K56" s="51">
        <v>1592</v>
      </c>
      <c r="L56" s="51">
        <v>1549</v>
      </c>
      <c r="M56" s="51">
        <v>1506</v>
      </c>
      <c r="N56" s="51">
        <v>1463</v>
      </c>
      <c r="O56" s="51">
        <v>1420</v>
      </c>
      <c r="P56" s="51">
        <v>1377</v>
      </c>
      <c r="Q56" s="51">
        <v>1334</v>
      </c>
      <c r="R56" s="51">
        <v>1291</v>
      </c>
      <c r="S56" s="51">
        <v>1227</v>
      </c>
      <c r="T56" s="51">
        <v>1186</v>
      </c>
      <c r="U56" s="51">
        <v>1142</v>
      </c>
      <c r="V56" s="51">
        <v>1100</v>
      </c>
      <c r="W56" s="51">
        <v>1055</v>
      </c>
      <c r="X56" s="51">
        <v>1013</v>
      </c>
      <c r="Y56" s="51">
        <v>919</v>
      </c>
      <c r="Z56" s="51">
        <v>1289</v>
      </c>
      <c r="AA56" s="51">
        <v>1233</v>
      </c>
      <c r="AB56" s="51">
        <v>1239</v>
      </c>
      <c r="AC56" s="51">
        <v>1201</v>
      </c>
      <c r="AD56" s="51">
        <v>1161</v>
      </c>
      <c r="AE56" s="51">
        <v>1157</v>
      </c>
      <c r="AF56" s="51">
        <v>1090</v>
      </c>
      <c r="AG56" s="51">
        <v>1019</v>
      </c>
      <c r="AH56" s="51">
        <v>947</v>
      </c>
      <c r="AI56" s="51">
        <v>953</v>
      </c>
      <c r="AJ56" s="51">
        <v>916</v>
      </c>
      <c r="AK56" s="51">
        <v>865</v>
      </c>
      <c r="AL56" s="51">
        <v>871</v>
      </c>
      <c r="AM56" s="51">
        <v>833</v>
      </c>
      <c r="AN56" s="51">
        <v>784</v>
      </c>
      <c r="AO56" s="51">
        <v>675</v>
      </c>
      <c r="AP56" s="51">
        <v>551</v>
      </c>
      <c r="AQ56" s="51">
        <v>534</v>
      </c>
      <c r="AR56" s="51">
        <v>517</v>
      </c>
      <c r="AS56" s="51">
        <v>474</v>
      </c>
      <c r="AT56" s="51">
        <v>445</v>
      </c>
      <c r="AU56" s="51">
        <v>431</v>
      </c>
      <c r="AV56" s="51">
        <v>387</v>
      </c>
      <c r="AW56" s="51">
        <v>359</v>
      </c>
      <c r="AX56" s="51">
        <v>344</v>
      </c>
      <c r="AY56" s="51">
        <v>301</v>
      </c>
      <c r="AZ56" s="51">
        <v>272</v>
      </c>
      <c r="BA56" s="51">
        <v>258</v>
      </c>
      <c r="BB56" s="51">
        <v>209</v>
      </c>
      <c r="BC56" s="51">
        <v>153</v>
      </c>
      <c r="BD56" s="51">
        <v>0</v>
      </c>
      <c r="BE56" s="51">
        <f t="shared" si="146"/>
        <v>138</v>
      </c>
      <c r="BF56" s="51">
        <f t="shared" si="147"/>
        <v>152</v>
      </c>
      <c r="BG56" s="51">
        <f t="shared" si="148"/>
        <v>195</v>
      </c>
      <c r="BH56" s="51">
        <f t="shared" si="149"/>
        <v>233</v>
      </c>
      <c r="BI56" s="51">
        <f t="shared" si="150"/>
        <v>239</v>
      </c>
      <c r="BJ56" s="51">
        <f t="shared" si="151"/>
        <v>354</v>
      </c>
      <c r="BK56" s="51">
        <f t="shared" si="152"/>
        <v>1496</v>
      </c>
      <c r="BL56" s="51">
        <f t="shared" si="153"/>
        <v>1475</v>
      </c>
      <c r="BM56" s="51">
        <f t="shared" si="154"/>
        <v>1437</v>
      </c>
      <c r="BN56" s="51">
        <f t="shared" si="155"/>
        <v>1396</v>
      </c>
      <c r="BO56" s="51">
        <f t="shared" si="156"/>
        <v>1370</v>
      </c>
      <c r="BP56" s="51">
        <f t="shared" si="157"/>
        <v>1354</v>
      </c>
      <c r="BQ56" s="51">
        <f t="shared" si="158"/>
        <v>1312</v>
      </c>
      <c r="BR56" s="51">
        <f t="shared" si="159"/>
        <v>1287</v>
      </c>
      <c r="BS56" s="51">
        <f t="shared" si="160"/>
        <v>1270</v>
      </c>
      <c r="BT56" s="51">
        <f t="shared" si="161"/>
        <v>1230</v>
      </c>
      <c r="BU56" s="51">
        <f t="shared" si="162"/>
        <v>1205</v>
      </c>
      <c r="BV56" s="51">
        <f t="shared" si="163"/>
        <v>1188</v>
      </c>
      <c r="BW56" s="51">
        <f t="shared" si="164"/>
        <v>1121</v>
      </c>
      <c r="BX56" s="51">
        <f t="shared" si="165"/>
        <v>1123</v>
      </c>
      <c r="BY56" s="51">
        <f t="shared" si="166"/>
        <v>1107</v>
      </c>
      <c r="BZ56" s="66">
        <f t="shared" si="167"/>
        <v>1064</v>
      </c>
      <c r="CA56" s="51">
        <v>0</v>
      </c>
      <c r="CB56" s="28">
        <v>403</v>
      </c>
      <c r="CC56" s="27">
        <f t="shared" si="75"/>
        <v>163</v>
      </c>
    </row>
    <row r="57" spans="1:83" ht="15" customHeight="1">
      <c r="A57" s="34" t="s">
        <v>699</v>
      </c>
      <c r="B57" s="65">
        <v>2000</v>
      </c>
      <c r="C57" s="51">
        <v>1943</v>
      </c>
      <c r="D57" s="51">
        <v>1892</v>
      </c>
      <c r="E57" s="51">
        <v>1843</v>
      </c>
      <c r="F57" s="51">
        <v>1793</v>
      </c>
      <c r="G57" s="51">
        <v>1743</v>
      </c>
      <c r="H57" s="51">
        <v>1692</v>
      </c>
      <c r="I57" s="51">
        <v>1649</v>
      </c>
      <c r="J57" s="51">
        <v>1606</v>
      </c>
      <c r="K57" s="51">
        <v>1563</v>
      </c>
      <c r="L57" s="51">
        <v>1520</v>
      </c>
      <c r="M57" s="51">
        <v>1477</v>
      </c>
      <c r="N57" s="51">
        <v>1434</v>
      </c>
      <c r="O57" s="51">
        <v>1391</v>
      </c>
      <c r="P57" s="51">
        <v>1348</v>
      </c>
      <c r="Q57" s="51">
        <v>1305</v>
      </c>
      <c r="R57" s="51">
        <v>1262</v>
      </c>
      <c r="S57" s="51">
        <v>1198</v>
      </c>
      <c r="T57" s="51">
        <v>1157</v>
      </c>
      <c r="U57" s="51">
        <v>1113</v>
      </c>
      <c r="V57" s="51">
        <v>1071</v>
      </c>
      <c r="W57" s="51">
        <v>1026</v>
      </c>
      <c r="X57" s="51">
        <v>984</v>
      </c>
      <c r="Y57" s="51">
        <v>890</v>
      </c>
      <c r="Z57" s="51">
        <v>1260</v>
      </c>
      <c r="AA57" s="51">
        <v>1204</v>
      </c>
      <c r="AB57" s="51">
        <v>1210</v>
      </c>
      <c r="AC57" s="51">
        <v>1172</v>
      </c>
      <c r="AD57" s="51">
        <v>1132</v>
      </c>
      <c r="AE57" s="51">
        <v>1128</v>
      </c>
      <c r="AF57" s="51">
        <v>1061</v>
      </c>
      <c r="AG57" s="51">
        <v>990</v>
      </c>
      <c r="AH57" s="51">
        <v>918</v>
      </c>
      <c r="AI57" s="51">
        <v>924</v>
      </c>
      <c r="AJ57" s="51">
        <v>887</v>
      </c>
      <c r="AK57" s="51">
        <v>836</v>
      </c>
      <c r="AL57" s="51">
        <v>842</v>
      </c>
      <c r="AM57" s="51">
        <v>804</v>
      </c>
      <c r="AN57" s="51">
        <v>755</v>
      </c>
      <c r="AO57" s="51">
        <v>646</v>
      </c>
      <c r="AP57" s="51">
        <v>580</v>
      </c>
      <c r="AQ57" s="51">
        <v>563</v>
      </c>
      <c r="AR57" s="51">
        <v>546</v>
      </c>
      <c r="AS57" s="51">
        <v>503</v>
      </c>
      <c r="AT57" s="51">
        <v>474</v>
      </c>
      <c r="AU57" s="51">
        <v>460</v>
      </c>
      <c r="AV57" s="51">
        <v>416</v>
      </c>
      <c r="AW57" s="51">
        <v>388</v>
      </c>
      <c r="AX57" s="51">
        <v>373</v>
      </c>
      <c r="AY57" s="51">
        <v>330</v>
      </c>
      <c r="AZ57" s="51">
        <v>301</v>
      </c>
      <c r="BA57" s="51">
        <v>287</v>
      </c>
      <c r="BB57" s="51">
        <v>238</v>
      </c>
      <c r="BC57" s="51">
        <v>182</v>
      </c>
      <c r="BD57" s="51">
        <v>138</v>
      </c>
      <c r="BE57" s="51">
        <v>0</v>
      </c>
      <c r="BF57" s="51">
        <f t="shared" si="147"/>
        <v>123</v>
      </c>
      <c r="BG57" s="51">
        <f t="shared" si="148"/>
        <v>166</v>
      </c>
      <c r="BH57" s="51">
        <f t="shared" si="149"/>
        <v>204</v>
      </c>
      <c r="BI57" s="51">
        <f t="shared" si="150"/>
        <v>210</v>
      </c>
      <c r="BJ57" s="51">
        <f t="shared" si="151"/>
        <v>325</v>
      </c>
      <c r="BK57" s="51">
        <f t="shared" si="152"/>
        <v>1467</v>
      </c>
      <c r="BL57" s="51">
        <f t="shared" si="153"/>
        <v>1446</v>
      </c>
      <c r="BM57" s="51">
        <f t="shared" si="154"/>
        <v>1408</v>
      </c>
      <c r="BN57" s="51">
        <f t="shared" si="155"/>
        <v>1367</v>
      </c>
      <c r="BO57" s="51">
        <f t="shared" si="156"/>
        <v>1341</v>
      </c>
      <c r="BP57" s="51">
        <f t="shared" si="157"/>
        <v>1325</v>
      </c>
      <c r="BQ57" s="51">
        <f t="shared" si="158"/>
        <v>1283</v>
      </c>
      <c r="BR57" s="51">
        <f t="shared" si="159"/>
        <v>1258</v>
      </c>
      <c r="BS57" s="51">
        <f t="shared" si="160"/>
        <v>1241</v>
      </c>
      <c r="BT57" s="51">
        <f t="shared" si="161"/>
        <v>1201</v>
      </c>
      <c r="BU57" s="51">
        <f t="shared" si="162"/>
        <v>1176</v>
      </c>
      <c r="BV57" s="51">
        <f t="shared" si="163"/>
        <v>1159</v>
      </c>
      <c r="BW57" s="51">
        <f t="shared" si="164"/>
        <v>1092</v>
      </c>
      <c r="BX57" s="51">
        <f t="shared" si="165"/>
        <v>1094</v>
      </c>
      <c r="BY57" s="51">
        <f t="shared" si="166"/>
        <v>1078</v>
      </c>
      <c r="BZ57" s="66">
        <f t="shared" si="167"/>
        <v>1035</v>
      </c>
      <c r="CA57" s="51">
        <v>0</v>
      </c>
      <c r="CB57" s="28">
        <v>374</v>
      </c>
      <c r="CC57" s="27" t="str">
        <f t="shared" si="75"/>
        <v>165L</v>
      </c>
    </row>
    <row r="58" spans="1:83" ht="15" customHeight="1">
      <c r="A58" s="34" t="s">
        <v>700</v>
      </c>
      <c r="B58" s="65">
        <v>1986</v>
      </c>
      <c r="C58" s="51">
        <v>1929</v>
      </c>
      <c r="D58" s="51">
        <v>1878</v>
      </c>
      <c r="E58" s="51">
        <v>1829</v>
      </c>
      <c r="F58" s="51">
        <v>1779</v>
      </c>
      <c r="G58" s="51">
        <v>1729</v>
      </c>
      <c r="H58" s="51">
        <v>1678</v>
      </c>
      <c r="I58" s="51">
        <v>1635</v>
      </c>
      <c r="J58" s="51">
        <v>1592</v>
      </c>
      <c r="K58" s="51">
        <v>1549</v>
      </c>
      <c r="L58" s="51">
        <v>1506</v>
      </c>
      <c r="M58" s="51">
        <v>1463</v>
      </c>
      <c r="N58" s="51">
        <v>1420</v>
      </c>
      <c r="O58" s="51">
        <v>1377</v>
      </c>
      <c r="P58" s="51">
        <v>1334</v>
      </c>
      <c r="Q58" s="51">
        <v>1291</v>
      </c>
      <c r="R58" s="51">
        <v>1248</v>
      </c>
      <c r="S58" s="51">
        <v>1184</v>
      </c>
      <c r="T58" s="51">
        <v>1143</v>
      </c>
      <c r="U58" s="51">
        <v>1099</v>
      </c>
      <c r="V58" s="51">
        <v>1057</v>
      </c>
      <c r="W58" s="51">
        <v>1012</v>
      </c>
      <c r="X58" s="51">
        <v>970</v>
      </c>
      <c r="Y58" s="51">
        <v>876</v>
      </c>
      <c r="Z58" s="51">
        <v>1246</v>
      </c>
      <c r="AA58" s="51">
        <v>1190</v>
      </c>
      <c r="AB58" s="51">
        <v>1196</v>
      </c>
      <c r="AC58" s="51">
        <v>1158</v>
      </c>
      <c r="AD58" s="51">
        <v>1118</v>
      </c>
      <c r="AE58" s="51">
        <v>1114</v>
      </c>
      <c r="AF58" s="51">
        <v>1047</v>
      </c>
      <c r="AG58" s="51">
        <v>976</v>
      </c>
      <c r="AH58" s="51">
        <v>904</v>
      </c>
      <c r="AI58" s="51">
        <v>910</v>
      </c>
      <c r="AJ58" s="51">
        <v>873</v>
      </c>
      <c r="AK58" s="51">
        <v>822</v>
      </c>
      <c r="AL58" s="51">
        <v>828</v>
      </c>
      <c r="AM58" s="51">
        <v>790</v>
      </c>
      <c r="AN58" s="51">
        <v>741</v>
      </c>
      <c r="AO58" s="51">
        <v>632</v>
      </c>
      <c r="AP58" s="51">
        <v>594</v>
      </c>
      <c r="AQ58" s="51">
        <v>577</v>
      </c>
      <c r="AR58" s="51">
        <v>560</v>
      </c>
      <c r="AS58" s="51">
        <v>517</v>
      </c>
      <c r="AT58" s="51">
        <v>488</v>
      </c>
      <c r="AU58" s="51">
        <v>474</v>
      </c>
      <c r="AV58" s="51">
        <v>430</v>
      </c>
      <c r="AW58" s="51">
        <v>402</v>
      </c>
      <c r="AX58" s="51">
        <v>387</v>
      </c>
      <c r="AY58" s="51">
        <v>344</v>
      </c>
      <c r="AZ58" s="51">
        <v>315</v>
      </c>
      <c r="BA58" s="51">
        <v>301</v>
      </c>
      <c r="BB58" s="51">
        <v>252</v>
      </c>
      <c r="BC58" s="51">
        <v>196</v>
      </c>
      <c r="BD58" s="51">
        <v>152</v>
      </c>
      <c r="BE58" s="51">
        <v>123</v>
      </c>
      <c r="BF58" s="51">
        <v>0</v>
      </c>
      <c r="BG58" s="51">
        <f t="shared" si="148"/>
        <v>152</v>
      </c>
      <c r="BH58" s="51">
        <f t="shared" si="149"/>
        <v>190</v>
      </c>
      <c r="BI58" s="51">
        <f t="shared" si="150"/>
        <v>196</v>
      </c>
      <c r="BJ58" s="51">
        <f t="shared" si="151"/>
        <v>311</v>
      </c>
      <c r="BK58" s="51">
        <f t="shared" si="152"/>
        <v>1453</v>
      </c>
      <c r="BL58" s="51">
        <f t="shared" si="153"/>
        <v>1432</v>
      </c>
      <c r="BM58" s="51">
        <f t="shared" si="154"/>
        <v>1394</v>
      </c>
      <c r="BN58" s="51">
        <f t="shared" si="155"/>
        <v>1353</v>
      </c>
      <c r="BO58" s="51">
        <f t="shared" si="156"/>
        <v>1327</v>
      </c>
      <c r="BP58" s="51">
        <f t="shared" si="157"/>
        <v>1311</v>
      </c>
      <c r="BQ58" s="51">
        <f t="shared" si="158"/>
        <v>1269</v>
      </c>
      <c r="BR58" s="51">
        <f t="shared" si="159"/>
        <v>1244</v>
      </c>
      <c r="BS58" s="51">
        <f t="shared" si="160"/>
        <v>1227</v>
      </c>
      <c r="BT58" s="51">
        <f t="shared" si="161"/>
        <v>1187</v>
      </c>
      <c r="BU58" s="51">
        <f t="shared" si="162"/>
        <v>1162</v>
      </c>
      <c r="BV58" s="51">
        <f t="shared" si="163"/>
        <v>1145</v>
      </c>
      <c r="BW58" s="51">
        <f t="shared" si="164"/>
        <v>1078</v>
      </c>
      <c r="BX58" s="51">
        <f t="shared" si="165"/>
        <v>1080</v>
      </c>
      <c r="BY58" s="51">
        <f t="shared" si="166"/>
        <v>1064</v>
      </c>
      <c r="BZ58" s="66">
        <f t="shared" si="167"/>
        <v>1021</v>
      </c>
      <c r="CA58" s="51">
        <v>0</v>
      </c>
      <c r="CB58" s="28">
        <v>360</v>
      </c>
      <c r="CC58" s="27" t="str">
        <f t="shared" si="75"/>
        <v>165R</v>
      </c>
    </row>
    <row r="59" spans="1:83" ht="15" customHeight="1">
      <c r="A59" s="34">
        <v>167</v>
      </c>
      <c r="B59" s="65">
        <v>1943</v>
      </c>
      <c r="C59" s="51">
        <v>1886</v>
      </c>
      <c r="D59" s="51">
        <v>1835</v>
      </c>
      <c r="E59" s="51">
        <v>1786</v>
      </c>
      <c r="F59" s="51">
        <v>1736</v>
      </c>
      <c r="G59" s="51">
        <v>1686</v>
      </c>
      <c r="H59" s="51">
        <v>1635</v>
      </c>
      <c r="I59" s="51">
        <v>1592</v>
      </c>
      <c r="J59" s="51">
        <v>1549</v>
      </c>
      <c r="K59" s="51">
        <v>1506</v>
      </c>
      <c r="L59" s="51">
        <v>1463</v>
      </c>
      <c r="M59" s="51">
        <v>1420</v>
      </c>
      <c r="N59" s="51">
        <v>1377</v>
      </c>
      <c r="O59" s="51">
        <v>1334</v>
      </c>
      <c r="P59" s="51">
        <v>1291</v>
      </c>
      <c r="Q59" s="51">
        <v>1248</v>
      </c>
      <c r="R59" s="51">
        <v>1205</v>
      </c>
      <c r="S59" s="51">
        <v>1141</v>
      </c>
      <c r="T59" s="51">
        <v>1100</v>
      </c>
      <c r="U59" s="51">
        <v>1056</v>
      </c>
      <c r="V59" s="51">
        <v>1014</v>
      </c>
      <c r="W59" s="51">
        <v>969</v>
      </c>
      <c r="X59" s="51">
        <v>927</v>
      </c>
      <c r="Y59" s="51">
        <v>833</v>
      </c>
      <c r="Z59" s="51">
        <v>1203</v>
      </c>
      <c r="AA59" s="51">
        <v>1147</v>
      </c>
      <c r="AB59" s="51">
        <v>1153</v>
      </c>
      <c r="AC59" s="51">
        <v>1115</v>
      </c>
      <c r="AD59" s="51">
        <v>1075</v>
      </c>
      <c r="AE59" s="51">
        <v>1071</v>
      </c>
      <c r="AF59" s="51">
        <v>1004</v>
      </c>
      <c r="AG59" s="51">
        <v>933</v>
      </c>
      <c r="AH59" s="51">
        <v>861</v>
      </c>
      <c r="AI59" s="51">
        <v>867</v>
      </c>
      <c r="AJ59" s="51">
        <v>830</v>
      </c>
      <c r="AK59" s="51">
        <v>779</v>
      </c>
      <c r="AL59" s="51">
        <v>785</v>
      </c>
      <c r="AM59" s="51">
        <v>747</v>
      </c>
      <c r="AN59" s="51">
        <v>698</v>
      </c>
      <c r="AO59" s="51">
        <v>589</v>
      </c>
      <c r="AP59" s="51">
        <v>637</v>
      </c>
      <c r="AQ59" s="51">
        <v>620</v>
      </c>
      <c r="AR59" s="51">
        <v>603</v>
      </c>
      <c r="AS59" s="51">
        <v>560</v>
      </c>
      <c r="AT59" s="51">
        <v>531</v>
      </c>
      <c r="AU59" s="51">
        <v>517</v>
      </c>
      <c r="AV59" s="51">
        <v>473</v>
      </c>
      <c r="AW59" s="51">
        <v>445</v>
      </c>
      <c r="AX59" s="51">
        <v>430</v>
      </c>
      <c r="AY59" s="51">
        <v>387</v>
      </c>
      <c r="AZ59" s="51">
        <v>358</v>
      </c>
      <c r="BA59" s="51">
        <v>344</v>
      </c>
      <c r="BB59" s="51">
        <v>295</v>
      </c>
      <c r="BC59" s="51">
        <v>239</v>
      </c>
      <c r="BD59" s="51">
        <v>195</v>
      </c>
      <c r="BE59" s="51">
        <v>166</v>
      </c>
      <c r="BF59" s="51">
        <v>152</v>
      </c>
      <c r="BG59" s="51">
        <v>0</v>
      </c>
      <c r="BH59" s="51">
        <f t="shared" si="149"/>
        <v>147</v>
      </c>
      <c r="BI59" s="51">
        <f t="shared" si="150"/>
        <v>153</v>
      </c>
      <c r="BJ59" s="51">
        <f t="shared" si="151"/>
        <v>268</v>
      </c>
      <c r="BK59" s="51">
        <f t="shared" si="152"/>
        <v>1410</v>
      </c>
      <c r="BL59" s="51">
        <f t="shared" si="153"/>
        <v>1389</v>
      </c>
      <c r="BM59" s="51">
        <f t="shared" si="154"/>
        <v>1351</v>
      </c>
      <c r="BN59" s="51">
        <f t="shared" si="155"/>
        <v>1310</v>
      </c>
      <c r="BO59" s="51">
        <f t="shared" si="156"/>
        <v>1284</v>
      </c>
      <c r="BP59" s="51">
        <f t="shared" si="157"/>
        <v>1268</v>
      </c>
      <c r="BQ59" s="51">
        <f t="shared" si="158"/>
        <v>1226</v>
      </c>
      <c r="BR59" s="51">
        <f t="shared" si="159"/>
        <v>1201</v>
      </c>
      <c r="BS59" s="51">
        <f t="shared" si="160"/>
        <v>1184</v>
      </c>
      <c r="BT59" s="51">
        <f t="shared" si="161"/>
        <v>1144</v>
      </c>
      <c r="BU59" s="51">
        <f t="shared" si="162"/>
        <v>1119</v>
      </c>
      <c r="BV59" s="51">
        <f t="shared" si="163"/>
        <v>1102</v>
      </c>
      <c r="BW59" s="51">
        <f t="shared" si="164"/>
        <v>1035</v>
      </c>
      <c r="BX59" s="51">
        <f t="shared" si="165"/>
        <v>1037</v>
      </c>
      <c r="BY59" s="51">
        <f t="shared" si="166"/>
        <v>1021</v>
      </c>
      <c r="BZ59" s="66">
        <f t="shared" si="167"/>
        <v>978</v>
      </c>
      <c r="CA59" s="51">
        <v>0</v>
      </c>
      <c r="CB59" s="28">
        <v>317</v>
      </c>
      <c r="CC59" s="27">
        <f t="shared" si="75"/>
        <v>167</v>
      </c>
    </row>
    <row r="60" spans="1:83" ht="15" customHeight="1">
      <c r="A60" s="34" t="s">
        <v>701</v>
      </c>
      <c r="B60" s="65">
        <v>1905</v>
      </c>
      <c r="C60" s="51">
        <v>1848</v>
      </c>
      <c r="D60" s="51">
        <v>1797</v>
      </c>
      <c r="E60" s="51">
        <v>1748</v>
      </c>
      <c r="F60" s="51">
        <v>1698</v>
      </c>
      <c r="G60" s="51">
        <v>1648</v>
      </c>
      <c r="H60" s="51">
        <v>1597</v>
      </c>
      <c r="I60" s="51">
        <v>1554</v>
      </c>
      <c r="J60" s="51">
        <v>1511</v>
      </c>
      <c r="K60" s="51">
        <v>1468</v>
      </c>
      <c r="L60" s="51">
        <v>1425</v>
      </c>
      <c r="M60" s="51">
        <v>1382</v>
      </c>
      <c r="N60" s="51">
        <v>1339</v>
      </c>
      <c r="O60" s="51">
        <v>1296</v>
      </c>
      <c r="P60" s="51">
        <v>1253</v>
      </c>
      <c r="Q60" s="51">
        <v>1210</v>
      </c>
      <c r="R60" s="51">
        <v>1167</v>
      </c>
      <c r="S60" s="51">
        <v>1103</v>
      </c>
      <c r="T60" s="51">
        <v>1062</v>
      </c>
      <c r="U60" s="51">
        <v>1018</v>
      </c>
      <c r="V60" s="51">
        <v>976</v>
      </c>
      <c r="W60" s="51">
        <v>931</v>
      </c>
      <c r="X60" s="51">
        <v>889</v>
      </c>
      <c r="Y60" s="51">
        <v>795</v>
      </c>
      <c r="Z60" s="51">
        <v>1165</v>
      </c>
      <c r="AA60" s="51">
        <v>1109</v>
      </c>
      <c r="AB60" s="51">
        <v>1115</v>
      </c>
      <c r="AC60" s="51">
        <v>1077</v>
      </c>
      <c r="AD60" s="51">
        <v>1037</v>
      </c>
      <c r="AE60" s="51">
        <v>1033</v>
      </c>
      <c r="AF60" s="51">
        <v>966</v>
      </c>
      <c r="AG60" s="51">
        <v>895</v>
      </c>
      <c r="AH60" s="51">
        <v>823</v>
      </c>
      <c r="AI60" s="51">
        <v>829</v>
      </c>
      <c r="AJ60" s="51">
        <v>792</v>
      </c>
      <c r="AK60" s="51">
        <v>741</v>
      </c>
      <c r="AL60" s="51">
        <v>747</v>
      </c>
      <c r="AM60" s="51">
        <v>709</v>
      </c>
      <c r="AN60" s="51">
        <v>660</v>
      </c>
      <c r="AO60" s="51">
        <v>551</v>
      </c>
      <c r="AP60" s="51">
        <v>675</v>
      </c>
      <c r="AQ60" s="51">
        <v>658</v>
      </c>
      <c r="AR60" s="51">
        <v>641</v>
      </c>
      <c r="AS60" s="51">
        <v>598</v>
      </c>
      <c r="AT60" s="51">
        <v>569</v>
      </c>
      <c r="AU60" s="51">
        <v>555</v>
      </c>
      <c r="AV60" s="51">
        <v>511</v>
      </c>
      <c r="AW60" s="51">
        <v>483</v>
      </c>
      <c r="AX60" s="51">
        <v>468</v>
      </c>
      <c r="AY60" s="51">
        <v>425</v>
      </c>
      <c r="AZ60" s="51">
        <v>396</v>
      </c>
      <c r="BA60" s="51">
        <v>382</v>
      </c>
      <c r="BB60" s="51">
        <v>333</v>
      </c>
      <c r="BC60" s="51">
        <v>277</v>
      </c>
      <c r="BD60" s="51">
        <v>233</v>
      </c>
      <c r="BE60" s="51">
        <v>204</v>
      </c>
      <c r="BF60" s="51">
        <v>190</v>
      </c>
      <c r="BG60" s="51">
        <v>147</v>
      </c>
      <c r="BH60" s="51">
        <v>0</v>
      </c>
      <c r="BI60" s="51">
        <f t="shared" si="150"/>
        <v>115</v>
      </c>
      <c r="BJ60" s="51">
        <f t="shared" si="151"/>
        <v>230</v>
      </c>
      <c r="BK60" s="51">
        <f t="shared" si="152"/>
        <v>1372</v>
      </c>
      <c r="BL60" s="51">
        <f t="shared" si="153"/>
        <v>1351</v>
      </c>
      <c r="BM60" s="51">
        <f t="shared" si="154"/>
        <v>1313</v>
      </c>
      <c r="BN60" s="51">
        <f t="shared" si="155"/>
        <v>1272</v>
      </c>
      <c r="BO60" s="51">
        <f t="shared" si="156"/>
        <v>1246</v>
      </c>
      <c r="BP60" s="51">
        <f t="shared" si="157"/>
        <v>1230</v>
      </c>
      <c r="BQ60" s="51">
        <f t="shared" si="158"/>
        <v>1188</v>
      </c>
      <c r="BR60" s="51">
        <f t="shared" si="159"/>
        <v>1163</v>
      </c>
      <c r="BS60" s="51">
        <f t="shared" si="160"/>
        <v>1146</v>
      </c>
      <c r="BT60" s="51">
        <f t="shared" si="161"/>
        <v>1106</v>
      </c>
      <c r="BU60" s="51">
        <f t="shared" si="162"/>
        <v>1081</v>
      </c>
      <c r="BV60" s="51">
        <f t="shared" si="163"/>
        <v>1064</v>
      </c>
      <c r="BW60" s="51">
        <f t="shared" si="164"/>
        <v>997</v>
      </c>
      <c r="BX60" s="51">
        <f t="shared" si="165"/>
        <v>999</v>
      </c>
      <c r="BY60" s="51">
        <f t="shared" si="166"/>
        <v>983</v>
      </c>
      <c r="BZ60" s="66">
        <f t="shared" si="167"/>
        <v>940</v>
      </c>
      <c r="CA60" s="51">
        <v>0</v>
      </c>
      <c r="CB60" s="28">
        <v>279</v>
      </c>
      <c r="CC60" s="27" t="str">
        <f t="shared" si="75"/>
        <v>169L</v>
      </c>
    </row>
    <row r="61" spans="1:83" ht="15" customHeight="1">
      <c r="A61" s="34" t="s">
        <v>702</v>
      </c>
      <c r="B61" s="65">
        <v>1895</v>
      </c>
      <c r="C61" s="51">
        <v>1838</v>
      </c>
      <c r="D61" s="51">
        <v>1787</v>
      </c>
      <c r="E61" s="51">
        <v>1738</v>
      </c>
      <c r="F61" s="51">
        <v>1688</v>
      </c>
      <c r="G61" s="51">
        <v>1638</v>
      </c>
      <c r="H61" s="51">
        <v>1587</v>
      </c>
      <c r="I61" s="51">
        <v>1544</v>
      </c>
      <c r="J61" s="51">
        <v>1501</v>
      </c>
      <c r="K61" s="51">
        <v>1458</v>
      </c>
      <c r="L61" s="51">
        <v>1415</v>
      </c>
      <c r="M61" s="51">
        <v>1372</v>
      </c>
      <c r="N61" s="51">
        <v>1329</v>
      </c>
      <c r="O61" s="51">
        <v>1286</v>
      </c>
      <c r="P61" s="51">
        <v>1243</v>
      </c>
      <c r="Q61" s="51">
        <v>1200</v>
      </c>
      <c r="R61" s="51">
        <v>1157</v>
      </c>
      <c r="S61" s="51">
        <v>1093</v>
      </c>
      <c r="T61" s="51">
        <v>1052</v>
      </c>
      <c r="U61" s="51">
        <v>1008</v>
      </c>
      <c r="V61" s="51">
        <v>966</v>
      </c>
      <c r="W61" s="51">
        <v>921</v>
      </c>
      <c r="X61" s="51">
        <v>879</v>
      </c>
      <c r="Y61" s="51">
        <v>785</v>
      </c>
      <c r="Z61" s="51">
        <v>1155</v>
      </c>
      <c r="AA61" s="51">
        <v>1099</v>
      </c>
      <c r="AB61" s="51">
        <v>1105</v>
      </c>
      <c r="AC61" s="51">
        <v>1067</v>
      </c>
      <c r="AD61" s="51">
        <v>1027</v>
      </c>
      <c r="AE61" s="51">
        <v>1023</v>
      </c>
      <c r="AF61" s="51">
        <v>956</v>
      </c>
      <c r="AG61" s="51">
        <v>885</v>
      </c>
      <c r="AH61" s="51">
        <v>813</v>
      </c>
      <c r="AI61" s="51">
        <v>819</v>
      </c>
      <c r="AJ61" s="51">
        <v>782</v>
      </c>
      <c r="AK61" s="51">
        <v>731</v>
      </c>
      <c r="AL61" s="51">
        <v>737</v>
      </c>
      <c r="AM61" s="51">
        <v>699</v>
      </c>
      <c r="AN61" s="51">
        <v>650</v>
      </c>
      <c r="AO61" s="51">
        <v>541</v>
      </c>
      <c r="AP61" s="51">
        <v>681</v>
      </c>
      <c r="AQ61" s="51">
        <v>664</v>
      </c>
      <c r="AR61" s="51">
        <v>647</v>
      </c>
      <c r="AS61" s="51">
        <v>604</v>
      </c>
      <c r="AT61" s="51">
        <v>575</v>
      </c>
      <c r="AU61" s="51">
        <v>561</v>
      </c>
      <c r="AV61" s="51">
        <v>517</v>
      </c>
      <c r="AW61" s="51">
        <v>489</v>
      </c>
      <c r="AX61" s="51">
        <v>474</v>
      </c>
      <c r="AY61" s="51">
        <v>431</v>
      </c>
      <c r="AZ61" s="51">
        <v>402</v>
      </c>
      <c r="BA61" s="51">
        <v>388</v>
      </c>
      <c r="BB61" s="51">
        <v>339</v>
      </c>
      <c r="BC61" s="51">
        <v>283</v>
      </c>
      <c r="BD61" s="51">
        <v>239</v>
      </c>
      <c r="BE61" s="51">
        <v>210</v>
      </c>
      <c r="BF61" s="51">
        <v>196</v>
      </c>
      <c r="BG61" s="51">
        <v>153</v>
      </c>
      <c r="BH61" s="51">
        <v>115</v>
      </c>
      <c r="BI61" s="51">
        <v>0</v>
      </c>
      <c r="BJ61" s="51">
        <f>CB61-$CB$62+$BJ$80</f>
        <v>220</v>
      </c>
      <c r="BK61" s="51">
        <f t="shared" si="152"/>
        <v>1362</v>
      </c>
      <c r="BL61" s="51">
        <f t="shared" si="153"/>
        <v>1341</v>
      </c>
      <c r="BM61" s="51">
        <f t="shared" si="154"/>
        <v>1303</v>
      </c>
      <c r="BN61" s="51">
        <f t="shared" si="155"/>
        <v>1262</v>
      </c>
      <c r="BO61" s="51">
        <f t="shared" si="156"/>
        <v>1236</v>
      </c>
      <c r="BP61" s="51">
        <f t="shared" si="157"/>
        <v>1220</v>
      </c>
      <c r="BQ61" s="51">
        <f t="shared" si="158"/>
        <v>1178</v>
      </c>
      <c r="BR61" s="51">
        <f t="shared" si="159"/>
        <v>1153</v>
      </c>
      <c r="BS61" s="51">
        <f t="shared" si="160"/>
        <v>1136</v>
      </c>
      <c r="BT61" s="51">
        <f t="shared" si="161"/>
        <v>1096</v>
      </c>
      <c r="BU61" s="51">
        <f t="shared" si="162"/>
        <v>1071</v>
      </c>
      <c r="BV61" s="51">
        <f t="shared" si="163"/>
        <v>1054</v>
      </c>
      <c r="BW61" s="51">
        <f t="shared" si="164"/>
        <v>987</v>
      </c>
      <c r="BX61" s="51">
        <f t="shared" si="165"/>
        <v>989</v>
      </c>
      <c r="BY61" s="51">
        <f t="shared" si="166"/>
        <v>973</v>
      </c>
      <c r="BZ61" s="66">
        <f t="shared" si="167"/>
        <v>930</v>
      </c>
      <c r="CA61" s="51">
        <v>0</v>
      </c>
      <c r="CB61" s="28">
        <v>269</v>
      </c>
      <c r="CC61" s="27" t="str">
        <f t="shared" si="75"/>
        <v>169R</v>
      </c>
    </row>
    <row r="62" spans="1:83" ht="15" customHeight="1">
      <c r="A62" s="34">
        <v>171</v>
      </c>
      <c r="B62" s="65">
        <v>1814</v>
      </c>
      <c r="C62" s="51">
        <v>1757</v>
      </c>
      <c r="D62" s="51">
        <v>1706</v>
      </c>
      <c r="E62" s="51">
        <v>1657</v>
      </c>
      <c r="F62" s="51">
        <v>1607</v>
      </c>
      <c r="G62" s="51">
        <v>1557</v>
      </c>
      <c r="H62" s="51">
        <v>1506</v>
      </c>
      <c r="I62" s="51">
        <v>1463</v>
      </c>
      <c r="J62" s="51">
        <v>1420</v>
      </c>
      <c r="K62" s="51">
        <v>1377</v>
      </c>
      <c r="L62" s="51">
        <v>1334</v>
      </c>
      <c r="M62" s="51">
        <v>1291</v>
      </c>
      <c r="N62" s="51">
        <v>1248</v>
      </c>
      <c r="O62" s="51">
        <v>1205</v>
      </c>
      <c r="P62" s="51">
        <v>1162</v>
      </c>
      <c r="Q62" s="51">
        <v>1119</v>
      </c>
      <c r="R62" s="51">
        <v>1076</v>
      </c>
      <c r="S62" s="51">
        <v>1012</v>
      </c>
      <c r="T62" s="51">
        <v>971</v>
      </c>
      <c r="U62" s="51">
        <v>927</v>
      </c>
      <c r="V62" s="51">
        <v>885</v>
      </c>
      <c r="W62" s="51">
        <v>840</v>
      </c>
      <c r="X62" s="51">
        <v>798</v>
      </c>
      <c r="Y62" s="51">
        <v>704</v>
      </c>
      <c r="Z62" s="51">
        <v>1074</v>
      </c>
      <c r="AA62" s="51">
        <v>1018</v>
      </c>
      <c r="AB62" s="51">
        <v>1024</v>
      </c>
      <c r="AC62" s="51">
        <v>986</v>
      </c>
      <c r="AD62" s="51">
        <v>946</v>
      </c>
      <c r="AE62" s="51">
        <v>942</v>
      </c>
      <c r="AF62" s="51">
        <v>875</v>
      </c>
      <c r="AG62" s="51">
        <v>804</v>
      </c>
      <c r="AH62" s="51">
        <v>732</v>
      </c>
      <c r="AI62" s="51">
        <v>738</v>
      </c>
      <c r="AJ62" s="51">
        <v>701</v>
      </c>
      <c r="AK62" s="51">
        <v>650</v>
      </c>
      <c r="AL62" s="51">
        <v>656</v>
      </c>
      <c r="AM62" s="51">
        <v>618</v>
      </c>
      <c r="AN62" s="51">
        <v>569</v>
      </c>
      <c r="AO62" s="51">
        <v>460</v>
      </c>
      <c r="AP62" s="51">
        <v>796</v>
      </c>
      <c r="AQ62" s="51">
        <v>779</v>
      </c>
      <c r="AR62" s="51">
        <v>762</v>
      </c>
      <c r="AS62" s="51">
        <v>719</v>
      </c>
      <c r="AT62" s="51">
        <v>690</v>
      </c>
      <c r="AU62" s="51">
        <v>676</v>
      </c>
      <c r="AV62" s="51">
        <v>632</v>
      </c>
      <c r="AW62" s="51">
        <v>604</v>
      </c>
      <c r="AX62" s="51">
        <v>589</v>
      </c>
      <c r="AY62" s="51">
        <v>546</v>
      </c>
      <c r="AZ62" s="51">
        <v>517</v>
      </c>
      <c r="BA62" s="51">
        <v>503</v>
      </c>
      <c r="BB62" s="51">
        <v>454</v>
      </c>
      <c r="BC62" s="51">
        <v>398</v>
      </c>
      <c r="BD62" s="51">
        <v>354</v>
      </c>
      <c r="BE62" s="51">
        <v>325</v>
      </c>
      <c r="BF62" s="51">
        <v>311</v>
      </c>
      <c r="BG62" s="51">
        <v>268</v>
      </c>
      <c r="BH62" s="51">
        <v>230</v>
      </c>
      <c r="BI62" s="51">
        <v>220</v>
      </c>
      <c r="BJ62" s="51">
        <v>0</v>
      </c>
      <c r="BK62" s="51">
        <f t="shared" si="152"/>
        <v>1281</v>
      </c>
      <c r="BL62" s="51">
        <f t="shared" si="153"/>
        <v>1260</v>
      </c>
      <c r="BM62" s="51">
        <f t="shared" si="154"/>
        <v>1222</v>
      </c>
      <c r="BN62" s="51">
        <f t="shared" si="155"/>
        <v>1181</v>
      </c>
      <c r="BO62" s="51">
        <f t="shared" si="156"/>
        <v>1155</v>
      </c>
      <c r="BP62" s="51">
        <f t="shared" si="157"/>
        <v>1139</v>
      </c>
      <c r="BQ62" s="51">
        <f t="shared" si="158"/>
        <v>1097</v>
      </c>
      <c r="BR62" s="51">
        <f t="shared" si="159"/>
        <v>1072</v>
      </c>
      <c r="BS62" s="51">
        <f t="shared" si="160"/>
        <v>1055</v>
      </c>
      <c r="BT62" s="51">
        <f t="shared" si="161"/>
        <v>1015</v>
      </c>
      <c r="BU62" s="51">
        <f t="shared" si="162"/>
        <v>990</v>
      </c>
      <c r="BV62" s="51">
        <f t="shared" si="163"/>
        <v>973</v>
      </c>
      <c r="BW62" s="51">
        <f t="shared" si="164"/>
        <v>906</v>
      </c>
      <c r="BX62" s="51">
        <f t="shared" si="165"/>
        <v>908</v>
      </c>
      <c r="BY62" s="51">
        <f t="shared" si="166"/>
        <v>892</v>
      </c>
      <c r="BZ62" s="66">
        <f t="shared" si="167"/>
        <v>849</v>
      </c>
      <c r="CA62" s="51">
        <v>0</v>
      </c>
      <c r="CB62" s="30">
        <v>188</v>
      </c>
      <c r="CC62" s="26">
        <f t="shared" si="75"/>
        <v>171</v>
      </c>
    </row>
    <row r="63" spans="1:83" ht="15" customHeight="1">
      <c r="A63" s="34" t="s">
        <v>703</v>
      </c>
      <c r="B63" s="65">
        <v>2719</v>
      </c>
      <c r="C63" s="51">
        <v>2662</v>
      </c>
      <c r="D63" s="51">
        <v>2611</v>
      </c>
      <c r="E63" s="51">
        <v>2562</v>
      </c>
      <c r="F63" s="51">
        <v>2512</v>
      </c>
      <c r="G63" s="51">
        <v>2462</v>
      </c>
      <c r="H63" s="51">
        <v>2411</v>
      </c>
      <c r="I63" s="51">
        <v>2368</v>
      </c>
      <c r="J63" s="51">
        <v>2325</v>
      </c>
      <c r="K63" s="51">
        <v>2282</v>
      </c>
      <c r="L63" s="51">
        <v>2239</v>
      </c>
      <c r="M63" s="51">
        <v>2196</v>
      </c>
      <c r="N63" s="51">
        <v>2153</v>
      </c>
      <c r="O63" s="51">
        <v>2110</v>
      </c>
      <c r="P63" s="51">
        <v>2067</v>
      </c>
      <c r="Q63" s="51">
        <v>2024</v>
      </c>
      <c r="R63" s="51">
        <v>1981</v>
      </c>
      <c r="S63" s="51">
        <v>1917</v>
      </c>
      <c r="T63" s="51">
        <v>1876</v>
      </c>
      <c r="U63" s="51">
        <v>1832</v>
      </c>
      <c r="V63" s="51">
        <v>1790</v>
      </c>
      <c r="W63" s="51">
        <v>1745</v>
      </c>
      <c r="X63" s="51">
        <v>1703</v>
      </c>
      <c r="Y63" s="51">
        <v>1609</v>
      </c>
      <c r="Z63" s="51">
        <v>1843</v>
      </c>
      <c r="AA63" s="51">
        <v>1787</v>
      </c>
      <c r="AB63" s="51">
        <v>1793</v>
      </c>
      <c r="AC63" s="51">
        <v>1755</v>
      </c>
      <c r="AD63" s="51">
        <v>1715</v>
      </c>
      <c r="AE63" s="51">
        <v>1711</v>
      </c>
      <c r="AF63" s="51">
        <v>1644</v>
      </c>
      <c r="AG63" s="51">
        <v>1573</v>
      </c>
      <c r="AH63" s="51">
        <v>1501</v>
      </c>
      <c r="AI63" s="51">
        <v>1507</v>
      </c>
      <c r="AJ63" s="51">
        <v>1470</v>
      </c>
      <c r="AK63" s="51">
        <v>1419</v>
      </c>
      <c r="AL63" s="51">
        <v>1425</v>
      </c>
      <c r="AM63" s="51">
        <v>1387</v>
      </c>
      <c r="AN63" s="51">
        <v>1338</v>
      </c>
      <c r="AO63" s="51">
        <v>1229</v>
      </c>
      <c r="AP63" s="51">
        <v>1938</v>
      </c>
      <c r="AQ63" s="51">
        <v>1921</v>
      </c>
      <c r="AR63" s="51">
        <v>1904</v>
      </c>
      <c r="AS63" s="51">
        <v>1861</v>
      </c>
      <c r="AT63" s="51">
        <v>1832</v>
      </c>
      <c r="AU63" s="51">
        <v>1818</v>
      </c>
      <c r="AV63" s="51">
        <v>1774</v>
      </c>
      <c r="AW63" s="51">
        <v>1746</v>
      </c>
      <c r="AX63" s="51">
        <v>1731</v>
      </c>
      <c r="AY63" s="51">
        <v>1688</v>
      </c>
      <c r="AZ63" s="51">
        <v>1659</v>
      </c>
      <c r="BA63" s="51">
        <v>1645</v>
      </c>
      <c r="BB63" s="51">
        <v>1596</v>
      </c>
      <c r="BC63" s="51">
        <v>1540</v>
      </c>
      <c r="BD63" s="51">
        <v>1496</v>
      </c>
      <c r="BE63" s="51">
        <v>1467</v>
      </c>
      <c r="BF63" s="51">
        <v>1453</v>
      </c>
      <c r="BG63" s="51">
        <v>1410</v>
      </c>
      <c r="BH63" s="51">
        <v>1372</v>
      </c>
      <c r="BI63" s="51">
        <v>1362</v>
      </c>
      <c r="BJ63" s="51">
        <v>1281</v>
      </c>
      <c r="BK63" s="51">
        <v>0</v>
      </c>
      <c r="BL63" s="51">
        <f>CE63-$CE$64+$BL$80</f>
        <v>152</v>
      </c>
      <c r="BM63" s="51">
        <f>CE63-$CE$65+$BM$80</f>
        <v>193</v>
      </c>
      <c r="BN63" s="51">
        <f>CE63-$CE$66+$BN$80</f>
        <v>234</v>
      </c>
      <c r="BO63" s="51">
        <f>CE63-$CE$67+$BO$80</f>
        <v>260</v>
      </c>
      <c r="BP63" s="51">
        <f>CE63-$CE$68+$BP$80</f>
        <v>275</v>
      </c>
      <c r="BQ63" s="51">
        <f>CE63-$CE$69+$BQ$80</f>
        <v>315</v>
      </c>
      <c r="BR63" s="51">
        <f>CE63-$CE$70+$BR$80</f>
        <v>343</v>
      </c>
      <c r="BS63" s="51">
        <f>CE63-$CE$71+$BS$80</f>
        <v>356</v>
      </c>
      <c r="BT63" s="51">
        <f>CE63-$CE$72+$BT$80</f>
        <v>397</v>
      </c>
      <c r="BU63" s="51">
        <f>CE63-$CE$73+$BU$80</f>
        <v>425</v>
      </c>
      <c r="BV63" s="51">
        <f>CE63-$CE$74+$BV$80</f>
        <v>438</v>
      </c>
      <c r="BW63" s="51">
        <f>CE63-$CE$75+$BW$80</f>
        <v>478</v>
      </c>
      <c r="BX63" s="51">
        <f>CE63-$CE$76+$BX$80</f>
        <v>504</v>
      </c>
      <c r="BY63" s="51">
        <f>CE63-$CE$77+$BY$80</f>
        <v>519</v>
      </c>
      <c r="BZ63" s="66">
        <f>CE63-$CE$78+$BZ$80</f>
        <v>622</v>
      </c>
      <c r="CA63" s="51">
        <v>0</v>
      </c>
      <c r="CC63" s="27" t="str">
        <f t="shared" si="75"/>
        <v>205L</v>
      </c>
      <c r="CE63" s="42">
        <v>526</v>
      </c>
    </row>
    <row r="64" spans="1:83" ht="15" customHeight="1">
      <c r="A64" s="34" t="s">
        <v>704</v>
      </c>
      <c r="B64" s="65">
        <v>2698</v>
      </c>
      <c r="C64" s="51">
        <v>2641</v>
      </c>
      <c r="D64" s="51">
        <v>2590</v>
      </c>
      <c r="E64" s="51">
        <v>2541</v>
      </c>
      <c r="F64" s="51">
        <v>2491</v>
      </c>
      <c r="G64" s="51">
        <v>2441</v>
      </c>
      <c r="H64" s="51">
        <v>2390</v>
      </c>
      <c r="I64" s="51">
        <v>2347</v>
      </c>
      <c r="J64" s="51">
        <v>2304</v>
      </c>
      <c r="K64" s="51">
        <v>2261</v>
      </c>
      <c r="L64" s="51">
        <v>2218</v>
      </c>
      <c r="M64" s="51">
        <v>2175</v>
      </c>
      <c r="N64" s="51">
        <v>2132</v>
      </c>
      <c r="O64" s="51">
        <v>2089</v>
      </c>
      <c r="P64" s="51">
        <v>2046</v>
      </c>
      <c r="Q64" s="51">
        <v>2003</v>
      </c>
      <c r="R64" s="51">
        <v>1960</v>
      </c>
      <c r="S64" s="51">
        <v>1896</v>
      </c>
      <c r="T64" s="51">
        <v>1855</v>
      </c>
      <c r="U64" s="51">
        <v>1811</v>
      </c>
      <c r="V64" s="51">
        <v>1769</v>
      </c>
      <c r="W64" s="51">
        <v>1724</v>
      </c>
      <c r="X64" s="51">
        <v>1682</v>
      </c>
      <c r="Y64" s="51">
        <v>1588</v>
      </c>
      <c r="Z64" s="51">
        <v>1822</v>
      </c>
      <c r="AA64" s="51">
        <v>1766</v>
      </c>
      <c r="AB64" s="51">
        <v>1772</v>
      </c>
      <c r="AC64" s="51">
        <v>1734</v>
      </c>
      <c r="AD64" s="51">
        <v>1694</v>
      </c>
      <c r="AE64" s="51">
        <v>1690</v>
      </c>
      <c r="AF64" s="51">
        <v>1623</v>
      </c>
      <c r="AG64" s="51">
        <v>1552</v>
      </c>
      <c r="AH64" s="51">
        <v>1480</v>
      </c>
      <c r="AI64" s="51">
        <v>1486</v>
      </c>
      <c r="AJ64" s="51">
        <v>1449</v>
      </c>
      <c r="AK64" s="51">
        <v>1398</v>
      </c>
      <c r="AL64" s="51">
        <v>1404</v>
      </c>
      <c r="AM64" s="51">
        <v>1366</v>
      </c>
      <c r="AN64" s="51">
        <v>1317</v>
      </c>
      <c r="AO64" s="51">
        <v>1208</v>
      </c>
      <c r="AP64" s="51">
        <v>1917</v>
      </c>
      <c r="AQ64" s="51">
        <v>1900</v>
      </c>
      <c r="AR64" s="51">
        <v>1883</v>
      </c>
      <c r="AS64" s="51">
        <v>1840</v>
      </c>
      <c r="AT64" s="51">
        <v>1811</v>
      </c>
      <c r="AU64" s="51">
        <v>1797</v>
      </c>
      <c r="AV64" s="51">
        <v>1753</v>
      </c>
      <c r="AW64" s="51">
        <v>1725</v>
      </c>
      <c r="AX64" s="51">
        <v>1710</v>
      </c>
      <c r="AY64" s="51">
        <v>1667</v>
      </c>
      <c r="AZ64" s="51">
        <v>1638</v>
      </c>
      <c r="BA64" s="51">
        <v>1624</v>
      </c>
      <c r="BB64" s="51">
        <v>1575</v>
      </c>
      <c r="BC64" s="51">
        <v>1519</v>
      </c>
      <c r="BD64" s="51">
        <v>1475</v>
      </c>
      <c r="BE64" s="51">
        <v>1446</v>
      </c>
      <c r="BF64" s="51">
        <v>1432</v>
      </c>
      <c r="BG64" s="51">
        <v>1389</v>
      </c>
      <c r="BH64" s="51">
        <v>1351</v>
      </c>
      <c r="BI64" s="51">
        <v>1341</v>
      </c>
      <c r="BJ64" s="51">
        <v>1260</v>
      </c>
      <c r="BK64" s="51">
        <v>152</v>
      </c>
      <c r="BL64" s="51">
        <v>0</v>
      </c>
      <c r="BM64" s="51">
        <f t="shared" ref="BM64" si="168">CE64-$CE$65+$BM$80</f>
        <v>172</v>
      </c>
      <c r="BN64" s="51">
        <f t="shared" ref="BN64:BN65" si="169">CE64-$CE$66+$BN$80</f>
        <v>213</v>
      </c>
      <c r="BO64" s="51">
        <f t="shared" ref="BO64:BO66" si="170">CE64-$CE$67+$BO$80</f>
        <v>239</v>
      </c>
      <c r="BP64" s="51">
        <f t="shared" ref="BP64:BP67" si="171">CE64-$CE$68+$BP$80</f>
        <v>254</v>
      </c>
      <c r="BQ64" s="51">
        <f t="shared" ref="BQ64:BQ68" si="172">CE64-$CE$69+$BQ$80</f>
        <v>294</v>
      </c>
      <c r="BR64" s="51">
        <f t="shared" ref="BR64:BR69" si="173">CE64-$CE$70+$BR$80</f>
        <v>322</v>
      </c>
      <c r="BS64" s="51">
        <f t="shared" ref="BS64:BS70" si="174">CE64-$CE$71+$BS$80</f>
        <v>335</v>
      </c>
      <c r="BT64" s="51">
        <f t="shared" ref="BT64:BT71" si="175">CE64-$CE$72+$BT$80</f>
        <v>376</v>
      </c>
      <c r="BU64" s="51">
        <f t="shared" ref="BU64:BU72" si="176">CE64-$CE$73+$BU$80</f>
        <v>404</v>
      </c>
      <c r="BV64" s="51">
        <f t="shared" ref="BV64:BV73" si="177">CE64-$CE$74+$BV$80</f>
        <v>417</v>
      </c>
      <c r="BW64" s="51">
        <f t="shared" ref="BW64:BW74" si="178">CE64-$CE$75+$BW$80</f>
        <v>457</v>
      </c>
      <c r="BX64" s="51">
        <f t="shared" ref="BX64:BX75" si="179">CE64-$CE$76+$BX$80</f>
        <v>483</v>
      </c>
      <c r="BY64" s="51">
        <f t="shared" ref="BY64:BY76" si="180">CE64-$CE$77+$BY$80</f>
        <v>498</v>
      </c>
      <c r="BZ64" s="66">
        <f t="shared" ref="BZ64:BZ77" si="181">CE64-$CE$78+$BZ$80</f>
        <v>601</v>
      </c>
      <c r="CA64" s="51">
        <v>0</v>
      </c>
      <c r="CC64" s="27" t="str">
        <f t="shared" si="75"/>
        <v>205R</v>
      </c>
      <c r="CE64" s="42">
        <v>505</v>
      </c>
    </row>
    <row r="65" spans="1:87" ht="15" customHeight="1">
      <c r="A65" s="34">
        <v>207</v>
      </c>
      <c r="B65" s="65">
        <v>2660</v>
      </c>
      <c r="C65" s="51">
        <v>2603</v>
      </c>
      <c r="D65" s="51">
        <v>2552</v>
      </c>
      <c r="E65" s="51">
        <v>2503</v>
      </c>
      <c r="F65" s="51">
        <v>2453</v>
      </c>
      <c r="G65" s="51">
        <v>2403</v>
      </c>
      <c r="H65" s="51">
        <v>2352</v>
      </c>
      <c r="I65" s="51">
        <v>2309</v>
      </c>
      <c r="J65" s="51">
        <v>2266</v>
      </c>
      <c r="K65" s="51">
        <v>2223</v>
      </c>
      <c r="L65" s="51">
        <v>2180</v>
      </c>
      <c r="M65" s="51">
        <v>2137</v>
      </c>
      <c r="N65" s="51">
        <v>2094</v>
      </c>
      <c r="O65" s="51">
        <v>2051</v>
      </c>
      <c r="P65" s="51">
        <v>2008</v>
      </c>
      <c r="Q65" s="51">
        <v>1965</v>
      </c>
      <c r="R65" s="51">
        <v>1922</v>
      </c>
      <c r="S65" s="51">
        <v>1858</v>
      </c>
      <c r="T65" s="51">
        <v>1817</v>
      </c>
      <c r="U65" s="51">
        <v>1773</v>
      </c>
      <c r="V65" s="51">
        <v>1731</v>
      </c>
      <c r="W65" s="51">
        <v>1686</v>
      </c>
      <c r="X65" s="51">
        <v>1644</v>
      </c>
      <c r="Y65" s="51">
        <v>1550</v>
      </c>
      <c r="Z65" s="51">
        <v>1784</v>
      </c>
      <c r="AA65" s="51">
        <v>1728</v>
      </c>
      <c r="AB65" s="51">
        <v>1734</v>
      </c>
      <c r="AC65" s="51">
        <v>1696</v>
      </c>
      <c r="AD65" s="51">
        <v>1656</v>
      </c>
      <c r="AE65" s="51">
        <v>1652</v>
      </c>
      <c r="AF65" s="51">
        <v>1585</v>
      </c>
      <c r="AG65" s="51">
        <v>1514</v>
      </c>
      <c r="AH65" s="51">
        <v>1442</v>
      </c>
      <c r="AI65" s="51">
        <v>1448</v>
      </c>
      <c r="AJ65" s="51">
        <v>1411</v>
      </c>
      <c r="AK65" s="51">
        <v>1360</v>
      </c>
      <c r="AL65" s="51">
        <v>1366</v>
      </c>
      <c r="AM65" s="51">
        <v>1328</v>
      </c>
      <c r="AN65" s="51">
        <v>1279</v>
      </c>
      <c r="AO65" s="51">
        <v>1170</v>
      </c>
      <c r="AP65" s="51">
        <v>1879</v>
      </c>
      <c r="AQ65" s="51">
        <v>1862</v>
      </c>
      <c r="AR65" s="51">
        <v>1845</v>
      </c>
      <c r="AS65" s="51">
        <v>1802</v>
      </c>
      <c r="AT65" s="51">
        <v>1773</v>
      </c>
      <c r="AU65" s="51">
        <v>1759</v>
      </c>
      <c r="AV65" s="51">
        <v>1715</v>
      </c>
      <c r="AW65" s="51">
        <v>1687</v>
      </c>
      <c r="AX65" s="51">
        <v>1672</v>
      </c>
      <c r="AY65" s="51">
        <v>1629</v>
      </c>
      <c r="AZ65" s="51">
        <v>1600</v>
      </c>
      <c r="BA65" s="51">
        <v>1586</v>
      </c>
      <c r="BB65" s="51">
        <v>1537</v>
      </c>
      <c r="BC65" s="51">
        <v>1481</v>
      </c>
      <c r="BD65" s="51">
        <v>1437</v>
      </c>
      <c r="BE65" s="51">
        <v>1408</v>
      </c>
      <c r="BF65" s="51">
        <v>1394</v>
      </c>
      <c r="BG65" s="51">
        <v>1351</v>
      </c>
      <c r="BH65" s="51">
        <v>1313</v>
      </c>
      <c r="BI65" s="51">
        <v>1303</v>
      </c>
      <c r="BJ65" s="51">
        <v>1222</v>
      </c>
      <c r="BK65" s="51">
        <v>193</v>
      </c>
      <c r="BL65" s="51">
        <v>172</v>
      </c>
      <c r="BM65" s="51">
        <v>0</v>
      </c>
      <c r="BN65" s="51">
        <f t="shared" si="169"/>
        <v>175</v>
      </c>
      <c r="BO65" s="51">
        <f t="shared" si="170"/>
        <v>201</v>
      </c>
      <c r="BP65" s="51">
        <f t="shared" si="171"/>
        <v>216</v>
      </c>
      <c r="BQ65" s="51">
        <f t="shared" si="172"/>
        <v>256</v>
      </c>
      <c r="BR65" s="51">
        <f t="shared" si="173"/>
        <v>284</v>
      </c>
      <c r="BS65" s="51">
        <f t="shared" si="174"/>
        <v>297</v>
      </c>
      <c r="BT65" s="51">
        <f t="shared" si="175"/>
        <v>338</v>
      </c>
      <c r="BU65" s="51">
        <f t="shared" si="176"/>
        <v>366</v>
      </c>
      <c r="BV65" s="51">
        <f t="shared" si="177"/>
        <v>379</v>
      </c>
      <c r="BW65" s="51">
        <f t="shared" si="178"/>
        <v>419</v>
      </c>
      <c r="BX65" s="51">
        <f t="shared" si="179"/>
        <v>445</v>
      </c>
      <c r="BY65" s="51">
        <f t="shared" si="180"/>
        <v>460</v>
      </c>
      <c r="BZ65" s="66">
        <f t="shared" si="181"/>
        <v>563</v>
      </c>
      <c r="CA65" s="51">
        <v>0</v>
      </c>
      <c r="CC65" s="27">
        <f t="shared" si="75"/>
        <v>207</v>
      </c>
      <c r="CE65" s="42">
        <v>467</v>
      </c>
    </row>
    <row r="66" spans="1:87" ht="15" customHeight="1">
      <c r="A66" s="34">
        <v>209</v>
      </c>
      <c r="B66" s="65">
        <v>2619</v>
      </c>
      <c r="C66" s="51">
        <v>2562</v>
      </c>
      <c r="D66" s="51">
        <v>2511</v>
      </c>
      <c r="E66" s="51">
        <v>2462</v>
      </c>
      <c r="F66" s="51">
        <v>2412</v>
      </c>
      <c r="G66" s="51">
        <v>2362</v>
      </c>
      <c r="H66" s="51">
        <v>2311</v>
      </c>
      <c r="I66" s="51">
        <v>2268</v>
      </c>
      <c r="J66" s="51">
        <v>2225</v>
      </c>
      <c r="K66" s="51">
        <v>2182</v>
      </c>
      <c r="L66" s="51">
        <v>2139</v>
      </c>
      <c r="M66" s="51">
        <v>2096</v>
      </c>
      <c r="N66" s="51">
        <v>2053</v>
      </c>
      <c r="O66" s="51">
        <v>2010</v>
      </c>
      <c r="P66" s="51">
        <v>1967</v>
      </c>
      <c r="Q66" s="51">
        <v>1924</v>
      </c>
      <c r="R66" s="51">
        <v>1881</v>
      </c>
      <c r="S66" s="51">
        <v>1817</v>
      </c>
      <c r="T66" s="51">
        <v>1776</v>
      </c>
      <c r="U66" s="51">
        <v>1732</v>
      </c>
      <c r="V66" s="51">
        <v>1690</v>
      </c>
      <c r="W66" s="51">
        <v>1645</v>
      </c>
      <c r="X66" s="51">
        <v>1603</v>
      </c>
      <c r="Y66" s="51">
        <v>1509</v>
      </c>
      <c r="Z66" s="51">
        <v>1743</v>
      </c>
      <c r="AA66" s="51">
        <v>1687</v>
      </c>
      <c r="AB66" s="51">
        <v>1693</v>
      </c>
      <c r="AC66" s="51">
        <v>1655</v>
      </c>
      <c r="AD66" s="51">
        <v>1615</v>
      </c>
      <c r="AE66" s="51">
        <v>1611</v>
      </c>
      <c r="AF66" s="51">
        <v>1544</v>
      </c>
      <c r="AG66" s="51">
        <v>1473</v>
      </c>
      <c r="AH66" s="51">
        <v>1401</v>
      </c>
      <c r="AI66" s="51">
        <v>1407</v>
      </c>
      <c r="AJ66" s="51">
        <v>1370</v>
      </c>
      <c r="AK66" s="51">
        <v>1319</v>
      </c>
      <c r="AL66" s="51">
        <v>1325</v>
      </c>
      <c r="AM66" s="51">
        <v>1287</v>
      </c>
      <c r="AN66" s="51">
        <v>1238</v>
      </c>
      <c r="AO66" s="51">
        <v>1129</v>
      </c>
      <c r="AP66" s="51">
        <v>1838</v>
      </c>
      <c r="AQ66" s="51">
        <v>1821</v>
      </c>
      <c r="AR66" s="51">
        <v>1804</v>
      </c>
      <c r="AS66" s="51">
        <v>1761</v>
      </c>
      <c r="AT66" s="51">
        <v>1732</v>
      </c>
      <c r="AU66" s="51">
        <v>1718</v>
      </c>
      <c r="AV66" s="51">
        <v>1674</v>
      </c>
      <c r="AW66" s="51">
        <v>1646</v>
      </c>
      <c r="AX66" s="51">
        <v>1631</v>
      </c>
      <c r="AY66" s="51">
        <v>1588</v>
      </c>
      <c r="AZ66" s="51">
        <v>1559</v>
      </c>
      <c r="BA66" s="51">
        <v>1545</v>
      </c>
      <c r="BB66" s="51">
        <v>1496</v>
      </c>
      <c r="BC66" s="51">
        <v>1440</v>
      </c>
      <c r="BD66" s="51">
        <v>1396</v>
      </c>
      <c r="BE66" s="51">
        <v>1367</v>
      </c>
      <c r="BF66" s="51">
        <v>1353</v>
      </c>
      <c r="BG66" s="51">
        <v>1310</v>
      </c>
      <c r="BH66" s="51">
        <v>1272</v>
      </c>
      <c r="BI66" s="51">
        <v>1262</v>
      </c>
      <c r="BJ66" s="51">
        <v>1181</v>
      </c>
      <c r="BK66" s="51">
        <v>234</v>
      </c>
      <c r="BL66" s="51">
        <v>213</v>
      </c>
      <c r="BM66" s="51">
        <v>175</v>
      </c>
      <c r="BN66" s="51">
        <v>0</v>
      </c>
      <c r="BO66" s="51">
        <f t="shared" si="170"/>
        <v>160</v>
      </c>
      <c r="BP66" s="51">
        <f t="shared" si="171"/>
        <v>175</v>
      </c>
      <c r="BQ66" s="51">
        <f t="shared" si="172"/>
        <v>215</v>
      </c>
      <c r="BR66" s="51">
        <f t="shared" si="173"/>
        <v>243</v>
      </c>
      <c r="BS66" s="51">
        <f t="shared" si="174"/>
        <v>256</v>
      </c>
      <c r="BT66" s="51">
        <f t="shared" si="175"/>
        <v>297</v>
      </c>
      <c r="BU66" s="51">
        <f t="shared" si="176"/>
        <v>325</v>
      </c>
      <c r="BV66" s="51">
        <f t="shared" si="177"/>
        <v>338</v>
      </c>
      <c r="BW66" s="51">
        <f t="shared" si="178"/>
        <v>378</v>
      </c>
      <c r="BX66" s="51">
        <f t="shared" si="179"/>
        <v>404</v>
      </c>
      <c r="BY66" s="51">
        <f t="shared" si="180"/>
        <v>419</v>
      </c>
      <c r="BZ66" s="66">
        <f t="shared" si="181"/>
        <v>522</v>
      </c>
      <c r="CA66" s="51">
        <v>0</v>
      </c>
      <c r="CC66" s="27">
        <f t="shared" si="75"/>
        <v>209</v>
      </c>
      <c r="CE66" s="42">
        <v>426</v>
      </c>
    </row>
    <row r="67" spans="1:87" ht="15" customHeight="1">
      <c r="A67" s="34" t="s">
        <v>709</v>
      </c>
      <c r="B67" s="65">
        <v>2593</v>
      </c>
      <c r="C67" s="51">
        <v>2536</v>
      </c>
      <c r="D67" s="51">
        <v>2485</v>
      </c>
      <c r="E67" s="51">
        <v>2436</v>
      </c>
      <c r="F67" s="51">
        <v>2386</v>
      </c>
      <c r="G67" s="51">
        <v>2336</v>
      </c>
      <c r="H67" s="51">
        <v>2285</v>
      </c>
      <c r="I67" s="51">
        <v>2242</v>
      </c>
      <c r="J67" s="51">
        <v>2199</v>
      </c>
      <c r="K67" s="51">
        <v>2156</v>
      </c>
      <c r="L67" s="51">
        <v>2113</v>
      </c>
      <c r="M67" s="51">
        <v>2070</v>
      </c>
      <c r="N67" s="51">
        <v>2027</v>
      </c>
      <c r="O67" s="51">
        <v>1984</v>
      </c>
      <c r="P67" s="51">
        <v>1941</v>
      </c>
      <c r="Q67" s="51">
        <v>1898</v>
      </c>
      <c r="R67" s="51">
        <v>1855</v>
      </c>
      <c r="S67" s="51">
        <v>1791</v>
      </c>
      <c r="T67" s="51">
        <v>1750</v>
      </c>
      <c r="U67" s="51">
        <v>1706</v>
      </c>
      <c r="V67" s="51">
        <v>1664</v>
      </c>
      <c r="W67" s="51">
        <v>1619</v>
      </c>
      <c r="X67" s="51">
        <v>1577</v>
      </c>
      <c r="Y67" s="51">
        <v>1483</v>
      </c>
      <c r="Z67" s="51">
        <v>1717</v>
      </c>
      <c r="AA67" s="51">
        <v>1661</v>
      </c>
      <c r="AB67" s="51">
        <v>1667</v>
      </c>
      <c r="AC67" s="51">
        <v>1629</v>
      </c>
      <c r="AD67" s="51">
        <v>1589</v>
      </c>
      <c r="AE67" s="51">
        <v>1585</v>
      </c>
      <c r="AF67" s="51">
        <v>1518</v>
      </c>
      <c r="AG67" s="51">
        <v>1447</v>
      </c>
      <c r="AH67" s="51">
        <v>1375</v>
      </c>
      <c r="AI67" s="51">
        <v>1381</v>
      </c>
      <c r="AJ67" s="51">
        <v>1344</v>
      </c>
      <c r="AK67" s="51">
        <v>1293</v>
      </c>
      <c r="AL67" s="51">
        <v>1299</v>
      </c>
      <c r="AM67" s="51">
        <v>1261</v>
      </c>
      <c r="AN67" s="51">
        <v>1212</v>
      </c>
      <c r="AO67" s="51">
        <v>1103</v>
      </c>
      <c r="AP67" s="51">
        <v>1812</v>
      </c>
      <c r="AQ67" s="51">
        <v>1795</v>
      </c>
      <c r="AR67" s="51">
        <v>1778</v>
      </c>
      <c r="AS67" s="51">
        <v>1735</v>
      </c>
      <c r="AT67" s="51">
        <v>1706</v>
      </c>
      <c r="AU67" s="51">
        <v>1692</v>
      </c>
      <c r="AV67" s="51">
        <v>1648</v>
      </c>
      <c r="AW67" s="51">
        <v>1620</v>
      </c>
      <c r="AX67" s="51">
        <v>1605</v>
      </c>
      <c r="AY67" s="51">
        <v>1562</v>
      </c>
      <c r="AZ67" s="51">
        <v>1533</v>
      </c>
      <c r="BA67" s="51">
        <v>1519</v>
      </c>
      <c r="BB67" s="51">
        <v>1470</v>
      </c>
      <c r="BC67" s="51">
        <v>1414</v>
      </c>
      <c r="BD67" s="51">
        <v>1370</v>
      </c>
      <c r="BE67" s="51">
        <v>1341</v>
      </c>
      <c r="BF67" s="51">
        <v>1327</v>
      </c>
      <c r="BG67" s="51">
        <v>1284</v>
      </c>
      <c r="BH67" s="51">
        <v>1246</v>
      </c>
      <c r="BI67" s="51">
        <v>1236</v>
      </c>
      <c r="BJ67" s="51">
        <v>1155</v>
      </c>
      <c r="BK67" s="51">
        <v>260</v>
      </c>
      <c r="BL67" s="51">
        <v>239</v>
      </c>
      <c r="BM67" s="51">
        <v>201</v>
      </c>
      <c r="BN67" s="51">
        <v>160</v>
      </c>
      <c r="BO67" s="51">
        <v>0</v>
      </c>
      <c r="BP67" s="51">
        <f t="shared" si="171"/>
        <v>149</v>
      </c>
      <c r="BQ67" s="51">
        <f t="shared" si="172"/>
        <v>189</v>
      </c>
      <c r="BR67" s="51">
        <f t="shared" si="173"/>
        <v>217</v>
      </c>
      <c r="BS67" s="51">
        <f t="shared" si="174"/>
        <v>230</v>
      </c>
      <c r="BT67" s="51">
        <f t="shared" si="175"/>
        <v>271</v>
      </c>
      <c r="BU67" s="51">
        <f t="shared" si="176"/>
        <v>299</v>
      </c>
      <c r="BV67" s="51">
        <f t="shared" si="177"/>
        <v>312</v>
      </c>
      <c r="BW67" s="51">
        <f t="shared" si="178"/>
        <v>352</v>
      </c>
      <c r="BX67" s="51">
        <f t="shared" si="179"/>
        <v>378</v>
      </c>
      <c r="BY67" s="51">
        <f t="shared" si="180"/>
        <v>393</v>
      </c>
      <c r="BZ67" s="66">
        <f t="shared" si="181"/>
        <v>496</v>
      </c>
      <c r="CA67" s="51">
        <v>0</v>
      </c>
      <c r="CC67" s="27" t="str">
        <f t="shared" ref="CC67:CC78" si="182">A67</f>
        <v>211L</v>
      </c>
      <c r="CE67" s="42">
        <v>400</v>
      </c>
    </row>
    <row r="68" spans="1:87" ht="15" customHeight="1">
      <c r="A68" s="34" t="s">
        <v>710</v>
      </c>
      <c r="B68" s="65">
        <v>2577</v>
      </c>
      <c r="C68" s="51">
        <v>2520</v>
      </c>
      <c r="D68" s="51">
        <v>2469</v>
      </c>
      <c r="E68" s="51">
        <v>2420</v>
      </c>
      <c r="F68" s="51">
        <v>2370</v>
      </c>
      <c r="G68" s="51">
        <v>2320</v>
      </c>
      <c r="H68" s="51">
        <v>2269</v>
      </c>
      <c r="I68" s="51">
        <v>2226</v>
      </c>
      <c r="J68" s="51">
        <v>2183</v>
      </c>
      <c r="K68" s="51">
        <v>2140</v>
      </c>
      <c r="L68" s="51">
        <v>2097</v>
      </c>
      <c r="M68" s="51">
        <v>2054</v>
      </c>
      <c r="N68" s="51">
        <v>2011</v>
      </c>
      <c r="O68" s="51">
        <v>1968</v>
      </c>
      <c r="P68" s="51">
        <v>1925</v>
      </c>
      <c r="Q68" s="51">
        <v>1882</v>
      </c>
      <c r="R68" s="51">
        <v>1839</v>
      </c>
      <c r="S68" s="51">
        <v>1775</v>
      </c>
      <c r="T68" s="51">
        <v>1734</v>
      </c>
      <c r="U68" s="51">
        <v>1690</v>
      </c>
      <c r="V68" s="51">
        <v>1648</v>
      </c>
      <c r="W68" s="51">
        <v>1603</v>
      </c>
      <c r="X68" s="51">
        <v>1561</v>
      </c>
      <c r="Y68" s="51">
        <v>1467</v>
      </c>
      <c r="Z68" s="51">
        <v>1701</v>
      </c>
      <c r="AA68" s="51">
        <v>1645</v>
      </c>
      <c r="AB68" s="51">
        <v>1651</v>
      </c>
      <c r="AC68" s="51">
        <v>1613</v>
      </c>
      <c r="AD68" s="51">
        <v>1573</v>
      </c>
      <c r="AE68" s="51">
        <v>1569</v>
      </c>
      <c r="AF68" s="51">
        <v>1502</v>
      </c>
      <c r="AG68" s="51">
        <v>1431</v>
      </c>
      <c r="AH68" s="51">
        <v>1359</v>
      </c>
      <c r="AI68" s="51">
        <v>1365</v>
      </c>
      <c r="AJ68" s="51">
        <v>1328</v>
      </c>
      <c r="AK68" s="51">
        <v>1277</v>
      </c>
      <c r="AL68" s="51">
        <v>1283</v>
      </c>
      <c r="AM68" s="51">
        <v>1245</v>
      </c>
      <c r="AN68" s="51">
        <v>1196</v>
      </c>
      <c r="AO68" s="51">
        <v>1087</v>
      </c>
      <c r="AP68" s="51">
        <v>1796</v>
      </c>
      <c r="AQ68" s="51">
        <v>1779</v>
      </c>
      <c r="AR68" s="51">
        <v>1762</v>
      </c>
      <c r="AS68" s="51">
        <v>1719</v>
      </c>
      <c r="AT68" s="51">
        <v>1690</v>
      </c>
      <c r="AU68" s="51">
        <v>1676</v>
      </c>
      <c r="AV68" s="51">
        <v>1632</v>
      </c>
      <c r="AW68" s="51">
        <v>1604</v>
      </c>
      <c r="AX68" s="51">
        <v>1589</v>
      </c>
      <c r="AY68" s="51">
        <v>1546</v>
      </c>
      <c r="AZ68" s="51">
        <v>1517</v>
      </c>
      <c r="BA68" s="51">
        <v>1503</v>
      </c>
      <c r="BB68" s="51">
        <v>1454</v>
      </c>
      <c r="BC68" s="51">
        <v>1398</v>
      </c>
      <c r="BD68" s="51">
        <v>1354</v>
      </c>
      <c r="BE68" s="51">
        <v>1325</v>
      </c>
      <c r="BF68" s="51">
        <v>1311</v>
      </c>
      <c r="BG68" s="51">
        <v>1268</v>
      </c>
      <c r="BH68" s="51">
        <v>1230</v>
      </c>
      <c r="BI68" s="51">
        <v>1220</v>
      </c>
      <c r="BJ68" s="51">
        <v>1139</v>
      </c>
      <c r="BK68" s="51">
        <v>275</v>
      </c>
      <c r="BL68" s="51">
        <v>254</v>
      </c>
      <c r="BM68" s="51">
        <v>216</v>
      </c>
      <c r="BN68" s="51">
        <v>175</v>
      </c>
      <c r="BO68" s="51">
        <v>149</v>
      </c>
      <c r="BP68" s="51">
        <v>0</v>
      </c>
      <c r="BQ68" s="51">
        <f t="shared" si="172"/>
        <v>173</v>
      </c>
      <c r="BR68" s="51">
        <f t="shared" si="173"/>
        <v>201</v>
      </c>
      <c r="BS68" s="51">
        <f t="shared" si="174"/>
        <v>214</v>
      </c>
      <c r="BT68" s="51">
        <f t="shared" si="175"/>
        <v>255</v>
      </c>
      <c r="BU68" s="51">
        <f t="shared" si="176"/>
        <v>283</v>
      </c>
      <c r="BV68" s="51">
        <f t="shared" si="177"/>
        <v>296</v>
      </c>
      <c r="BW68" s="51">
        <f t="shared" si="178"/>
        <v>336</v>
      </c>
      <c r="BX68" s="51">
        <f t="shared" si="179"/>
        <v>362</v>
      </c>
      <c r="BY68" s="51">
        <f t="shared" si="180"/>
        <v>377</v>
      </c>
      <c r="BZ68" s="66">
        <f t="shared" si="181"/>
        <v>480</v>
      </c>
      <c r="CA68" s="51">
        <v>0</v>
      </c>
      <c r="CC68" s="27" t="str">
        <f t="shared" si="182"/>
        <v>211R</v>
      </c>
      <c r="CE68" s="42">
        <v>384</v>
      </c>
    </row>
    <row r="69" spans="1:87" ht="15" customHeight="1">
      <c r="A69" s="34">
        <v>215</v>
      </c>
      <c r="B69" s="65">
        <v>2535</v>
      </c>
      <c r="C69" s="51">
        <v>2478</v>
      </c>
      <c r="D69" s="51">
        <v>2427</v>
      </c>
      <c r="E69" s="51">
        <v>2378</v>
      </c>
      <c r="F69" s="51">
        <v>2328</v>
      </c>
      <c r="G69" s="51">
        <v>2278</v>
      </c>
      <c r="H69" s="51">
        <v>2227</v>
      </c>
      <c r="I69" s="51">
        <v>2184</v>
      </c>
      <c r="J69" s="51">
        <v>2141</v>
      </c>
      <c r="K69" s="51">
        <v>2098</v>
      </c>
      <c r="L69" s="51">
        <v>2055</v>
      </c>
      <c r="M69" s="51">
        <v>2012</v>
      </c>
      <c r="N69" s="51">
        <v>1969</v>
      </c>
      <c r="O69" s="51">
        <v>1926</v>
      </c>
      <c r="P69" s="51">
        <v>1883</v>
      </c>
      <c r="Q69" s="51">
        <v>1840</v>
      </c>
      <c r="R69" s="51">
        <v>1797</v>
      </c>
      <c r="S69" s="51">
        <v>1733</v>
      </c>
      <c r="T69" s="51">
        <v>1692</v>
      </c>
      <c r="U69" s="51">
        <v>1648</v>
      </c>
      <c r="V69" s="51">
        <v>1606</v>
      </c>
      <c r="W69" s="51">
        <v>1561</v>
      </c>
      <c r="X69" s="51">
        <v>1519</v>
      </c>
      <c r="Y69" s="51">
        <v>1425</v>
      </c>
      <c r="Z69" s="51">
        <v>1659</v>
      </c>
      <c r="AA69" s="51">
        <v>1603</v>
      </c>
      <c r="AB69" s="51">
        <v>1609</v>
      </c>
      <c r="AC69" s="51">
        <v>1571</v>
      </c>
      <c r="AD69" s="51">
        <v>1531</v>
      </c>
      <c r="AE69" s="51">
        <v>1527</v>
      </c>
      <c r="AF69" s="51">
        <v>1460</v>
      </c>
      <c r="AG69" s="51">
        <v>1389</v>
      </c>
      <c r="AH69" s="51">
        <v>1317</v>
      </c>
      <c r="AI69" s="51">
        <v>1323</v>
      </c>
      <c r="AJ69" s="51">
        <v>1286</v>
      </c>
      <c r="AK69" s="51">
        <v>1235</v>
      </c>
      <c r="AL69" s="51">
        <v>1241</v>
      </c>
      <c r="AM69" s="51">
        <v>1203</v>
      </c>
      <c r="AN69" s="51">
        <v>1154</v>
      </c>
      <c r="AO69" s="51">
        <v>1045</v>
      </c>
      <c r="AP69" s="51">
        <v>1754</v>
      </c>
      <c r="AQ69" s="51">
        <v>1737</v>
      </c>
      <c r="AR69" s="51">
        <v>1720</v>
      </c>
      <c r="AS69" s="51">
        <v>1677</v>
      </c>
      <c r="AT69" s="51">
        <v>1648</v>
      </c>
      <c r="AU69" s="51">
        <v>1634</v>
      </c>
      <c r="AV69" s="51">
        <v>1590</v>
      </c>
      <c r="AW69" s="51">
        <v>1562</v>
      </c>
      <c r="AX69" s="51">
        <v>1547</v>
      </c>
      <c r="AY69" s="51">
        <v>1504</v>
      </c>
      <c r="AZ69" s="51">
        <v>1475</v>
      </c>
      <c r="BA69" s="51">
        <v>1461</v>
      </c>
      <c r="BB69" s="51">
        <v>1412</v>
      </c>
      <c r="BC69" s="51">
        <v>1356</v>
      </c>
      <c r="BD69" s="51">
        <v>1312</v>
      </c>
      <c r="BE69" s="51">
        <v>1283</v>
      </c>
      <c r="BF69" s="51">
        <v>1269</v>
      </c>
      <c r="BG69" s="51">
        <v>1226</v>
      </c>
      <c r="BH69" s="51">
        <v>1188</v>
      </c>
      <c r="BI69" s="51">
        <v>1178</v>
      </c>
      <c r="BJ69" s="51">
        <v>1097</v>
      </c>
      <c r="BK69" s="51">
        <v>315</v>
      </c>
      <c r="BL69" s="51">
        <v>294</v>
      </c>
      <c r="BM69" s="51">
        <v>256</v>
      </c>
      <c r="BN69" s="51">
        <v>215</v>
      </c>
      <c r="BO69" s="51">
        <v>189</v>
      </c>
      <c r="BP69" s="51">
        <v>173</v>
      </c>
      <c r="BQ69" s="51">
        <v>0</v>
      </c>
      <c r="BR69" s="51">
        <f t="shared" si="173"/>
        <v>159</v>
      </c>
      <c r="BS69" s="51">
        <f t="shared" si="174"/>
        <v>172</v>
      </c>
      <c r="BT69" s="51">
        <f t="shared" si="175"/>
        <v>213</v>
      </c>
      <c r="BU69" s="51">
        <f t="shared" si="176"/>
        <v>241</v>
      </c>
      <c r="BV69" s="51">
        <f t="shared" si="177"/>
        <v>254</v>
      </c>
      <c r="BW69" s="51">
        <f t="shared" si="178"/>
        <v>294</v>
      </c>
      <c r="BX69" s="51">
        <f t="shared" si="179"/>
        <v>320</v>
      </c>
      <c r="BY69" s="51">
        <f t="shared" si="180"/>
        <v>335</v>
      </c>
      <c r="BZ69" s="66">
        <f t="shared" si="181"/>
        <v>438</v>
      </c>
      <c r="CA69" s="51">
        <v>0</v>
      </c>
      <c r="CC69" s="27">
        <f t="shared" si="182"/>
        <v>215</v>
      </c>
      <c r="CE69" s="42">
        <v>342</v>
      </c>
    </row>
    <row r="70" spans="1:87" ht="15" customHeight="1">
      <c r="A70" s="34" t="s">
        <v>711</v>
      </c>
      <c r="B70" s="65">
        <v>2510</v>
      </c>
      <c r="C70" s="51">
        <v>2453</v>
      </c>
      <c r="D70" s="51">
        <v>2402</v>
      </c>
      <c r="E70" s="51">
        <v>2353</v>
      </c>
      <c r="F70" s="51">
        <v>2303</v>
      </c>
      <c r="G70" s="51">
        <v>2253</v>
      </c>
      <c r="H70" s="51">
        <v>2202</v>
      </c>
      <c r="I70" s="51">
        <v>2159</v>
      </c>
      <c r="J70" s="51">
        <v>2116</v>
      </c>
      <c r="K70" s="51">
        <v>2073</v>
      </c>
      <c r="L70" s="51">
        <v>2030</v>
      </c>
      <c r="M70" s="51">
        <v>1987</v>
      </c>
      <c r="N70" s="51">
        <v>1944</v>
      </c>
      <c r="O70" s="51">
        <v>1901</v>
      </c>
      <c r="P70" s="51">
        <v>1858</v>
      </c>
      <c r="Q70" s="51">
        <v>1815</v>
      </c>
      <c r="R70" s="51">
        <v>1772</v>
      </c>
      <c r="S70" s="51">
        <v>1708</v>
      </c>
      <c r="T70" s="51">
        <v>1667</v>
      </c>
      <c r="U70" s="51">
        <v>1623</v>
      </c>
      <c r="V70" s="51">
        <v>1581</v>
      </c>
      <c r="W70" s="51">
        <v>1536</v>
      </c>
      <c r="X70" s="51">
        <v>1494</v>
      </c>
      <c r="Y70" s="51">
        <v>1400</v>
      </c>
      <c r="Z70" s="51">
        <v>1634</v>
      </c>
      <c r="AA70" s="51">
        <v>1578</v>
      </c>
      <c r="AB70" s="51">
        <v>1584</v>
      </c>
      <c r="AC70" s="51">
        <v>1546</v>
      </c>
      <c r="AD70" s="51">
        <v>1506</v>
      </c>
      <c r="AE70" s="51">
        <v>1502</v>
      </c>
      <c r="AF70" s="51">
        <v>1435</v>
      </c>
      <c r="AG70" s="51">
        <v>1364</v>
      </c>
      <c r="AH70" s="51">
        <v>1292</v>
      </c>
      <c r="AI70" s="51">
        <v>1298</v>
      </c>
      <c r="AJ70" s="51">
        <v>1261</v>
      </c>
      <c r="AK70" s="51">
        <v>1210</v>
      </c>
      <c r="AL70" s="51">
        <v>1216</v>
      </c>
      <c r="AM70" s="51">
        <v>1178</v>
      </c>
      <c r="AN70" s="51">
        <v>1129</v>
      </c>
      <c r="AO70" s="51">
        <v>1020</v>
      </c>
      <c r="AP70" s="51">
        <v>1729</v>
      </c>
      <c r="AQ70" s="51">
        <v>1712</v>
      </c>
      <c r="AR70" s="51">
        <v>1695</v>
      </c>
      <c r="AS70" s="51">
        <v>1652</v>
      </c>
      <c r="AT70" s="51">
        <v>1623</v>
      </c>
      <c r="AU70" s="51">
        <v>1609</v>
      </c>
      <c r="AV70" s="51">
        <v>1565</v>
      </c>
      <c r="AW70" s="51">
        <v>1537</v>
      </c>
      <c r="AX70" s="51">
        <v>1522</v>
      </c>
      <c r="AY70" s="51">
        <v>1479</v>
      </c>
      <c r="AZ70" s="51">
        <v>1450</v>
      </c>
      <c r="BA70" s="51">
        <v>1436</v>
      </c>
      <c r="BB70" s="51">
        <v>1387</v>
      </c>
      <c r="BC70" s="51">
        <v>1331</v>
      </c>
      <c r="BD70" s="51">
        <v>1287</v>
      </c>
      <c r="BE70" s="51">
        <v>1258</v>
      </c>
      <c r="BF70" s="51">
        <v>1244</v>
      </c>
      <c r="BG70" s="51">
        <v>1201</v>
      </c>
      <c r="BH70" s="51">
        <v>1163</v>
      </c>
      <c r="BI70" s="51">
        <v>1153</v>
      </c>
      <c r="BJ70" s="51">
        <v>1072</v>
      </c>
      <c r="BK70" s="51">
        <v>343</v>
      </c>
      <c r="BL70" s="51">
        <v>322</v>
      </c>
      <c r="BM70" s="51">
        <v>284</v>
      </c>
      <c r="BN70" s="51">
        <v>243</v>
      </c>
      <c r="BO70" s="51">
        <v>217</v>
      </c>
      <c r="BP70" s="51">
        <v>201</v>
      </c>
      <c r="BQ70" s="51">
        <v>159</v>
      </c>
      <c r="BR70" s="51">
        <v>0</v>
      </c>
      <c r="BS70" s="51">
        <f t="shared" si="174"/>
        <v>147</v>
      </c>
      <c r="BT70" s="51">
        <f t="shared" si="175"/>
        <v>188</v>
      </c>
      <c r="BU70" s="51">
        <f t="shared" si="176"/>
        <v>216</v>
      </c>
      <c r="BV70" s="51">
        <f t="shared" si="177"/>
        <v>229</v>
      </c>
      <c r="BW70" s="51">
        <f t="shared" si="178"/>
        <v>269</v>
      </c>
      <c r="BX70" s="51">
        <f t="shared" si="179"/>
        <v>295</v>
      </c>
      <c r="BY70" s="51">
        <f t="shared" si="180"/>
        <v>310</v>
      </c>
      <c r="BZ70" s="66">
        <f t="shared" si="181"/>
        <v>413</v>
      </c>
      <c r="CA70" s="51">
        <v>0</v>
      </c>
      <c r="CC70" s="27" t="str">
        <f t="shared" si="182"/>
        <v>217L</v>
      </c>
      <c r="CE70" s="42">
        <v>317</v>
      </c>
    </row>
    <row r="71" spans="1:87" ht="15" customHeight="1">
      <c r="A71" s="34" t="s">
        <v>712</v>
      </c>
      <c r="B71" s="65">
        <v>2493</v>
      </c>
      <c r="C71" s="51">
        <v>2436</v>
      </c>
      <c r="D71" s="51">
        <v>2385</v>
      </c>
      <c r="E71" s="51">
        <v>2336</v>
      </c>
      <c r="F71" s="51">
        <v>2286</v>
      </c>
      <c r="G71" s="51">
        <v>2236</v>
      </c>
      <c r="H71" s="51">
        <v>2185</v>
      </c>
      <c r="I71" s="51">
        <v>2142</v>
      </c>
      <c r="J71" s="51">
        <v>2099</v>
      </c>
      <c r="K71" s="51">
        <v>2056</v>
      </c>
      <c r="L71" s="51">
        <v>2013</v>
      </c>
      <c r="M71" s="51">
        <v>1970</v>
      </c>
      <c r="N71" s="51">
        <v>1927</v>
      </c>
      <c r="O71" s="51">
        <v>1884</v>
      </c>
      <c r="P71" s="51">
        <v>1841</v>
      </c>
      <c r="Q71" s="51">
        <v>1798</v>
      </c>
      <c r="R71" s="51">
        <v>1755</v>
      </c>
      <c r="S71" s="51">
        <v>1691</v>
      </c>
      <c r="T71" s="51">
        <v>1650</v>
      </c>
      <c r="U71" s="51">
        <v>1606</v>
      </c>
      <c r="V71" s="51">
        <v>1564</v>
      </c>
      <c r="W71" s="51">
        <v>1519</v>
      </c>
      <c r="X71" s="51">
        <v>1477</v>
      </c>
      <c r="Y71" s="51">
        <v>1383</v>
      </c>
      <c r="Z71" s="51">
        <v>1617</v>
      </c>
      <c r="AA71" s="51">
        <v>1561</v>
      </c>
      <c r="AB71" s="51">
        <v>1567</v>
      </c>
      <c r="AC71" s="51">
        <v>1529</v>
      </c>
      <c r="AD71" s="51">
        <v>1489</v>
      </c>
      <c r="AE71" s="51">
        <v>1485</v>
      </c>
      <c r="AF71" s="51">
        <v>1418</v>
      </c>
      <c r="AG71" s="51">
        <v>1347</v>
      </c>
      <c r="AH71" s="51">
        <v>1275</v>
      </c>
      <c r="AI71" s="51">
        <v>1281</v>
      </c>
      <c r="AJ71" s="51">
        <v>1244</v>
      </c>
      <c r="AK71" s="51">
        <v>1193</v>
      </c>
      <c r="AL71" s="51">
        <v>1199</v>
      </c>
      <c r="AM71" s="51">
        <v>1161</v>
      </c>
      <c r="AN71" s="51">
        <v>1112</v>
      </c>
      <c r="AO71" s="51">
        <v>1003</v>
      </c>
      <c r="AP71" s="51">
        <v>1712</v>
      </c>
      <c r="AQ71" s="51">
        <v>1695</v>
      </c>
      <c r="AR71" s="51">
        <v>1678</v>
      </c>
      <c r="AS71" s="51">
        <v>1635</v>
      </c>
      <c r="AT71" s="51">
        <v>1606</v>
      </c>
      <c r="AU71" s="51">
        <v>1592</v>
      </c>
      <c r="AV71" s="51">
        <v>1548</v>
      </c>
      <c r="AW71" s="51">
        <v>1520</v>
      </c>
      <c r="AX71" s="51">
        <v>1505</v>
      </c>
      <c r="AY71" s="51">
        <v>1462</v>
      </c>
      <c r="AZ71" s="51">
        <v>1433</v>
      </c>
      <c r="BA71" s="51">
        <v>1419</v>
      </c>
      <c r="BB71" s="51">
        <v>1370</v>
      </c>
      <c r="BC71" s="51">
        <v>1314</v>
      </c>
      <c r="BD71" s="51">
        <v>1270</v>
      </c>
      <c r="BE71" s="51">
        <v>1241</v>
      </c>
      <c r="BF71" s="51">
        <v>1227</v>
      </c>
      <c r="BG71" s="51">
        <v>1184</v>
      </c>
      <c r="BH71" s="51">
        <v>1146</v>
      </c>
      <c r="BI71" s="51">
        <v>1136</v>
      </c>
      <c r="BJ71" s="51">
        <v>1055</v>
      </c>
      <c r="BK71" s="51">
        <v>356</v>
      </c>
      <c r="BL71" s="51">
        <v>335</v>
      </c>
      <c r="BM71" s="51">
        <v>297</v>
      </c>
      <c r="BN71" s="51">
        <v>256</v>
      </c>
      <c r="BO71" s="51">
        <v>230</v>
      </c>
      <c r="BP71" s="51">
        <v>214</v>
      </c>
      <c r="BQ71" s="51">
        <v>172</v>
      </c>
      <c r="BR71" s="51">
        <v>147</v>
      </c>
      <c r="BS71" s="51">
        <v>0</v>
      </c>
      <c r="BT71" s="51">
        <f t="shared" si="175"/>
        <v>171</v>
      </c>
      <c r="BU71" s="51">
        <f t="shared" si="176"/>
        <v>199</v>
      </c>
      <c r="BV71" s="51">
        <f t="shared" si="177"/>
        <v>212</v>
      </c>
      <c r="BW71" s="51">
        <f t="shared" si="178"/>
        <v>252</v>
      </c>
      <c r="BX71" s="51">
        <f t="shared" si="179"/>
        <v>278</v>
      </c>
      <c r="BY71" s="51">
        <f t="shared" si="180"/>
        <v>293</v>
      </c>
      <c r="BZ71" s="66">
        <f t="shared" si="181"/>
        <v>396</v>
      </c>
      <c r="CA71" s="51">
        <v>0</v>
      </c>
      <c r="CC71" s="27" t="str">
        <f t="shared" si="182"/>
        <v>217R</v>
      </c>
      <c r="CE71" s="42">
        <v>300</v>
      </c>
    </row>
    <row r="72" spans="1:87" ht="15" customHeight="1">
      <c r="A72" s="34">
        <v>227</v>
      </c>
      <c r="B72" s="65">
        <v>2453</v>
      </c>
      <c r="C72" s="51">
        <v>2396</v>
      </c>
      <c r="D72" s="51">
        <v>2345</v>
      </c>
      <c r="E72" s="51">
        <v>2296</v>
      </c>
      <c r="F72" s="51">
        <v>2246</v>
      </c>
      <c r="G72" s="51">
        <v>2196</v>
      </c>
      <c r="H72" s="51">
        <v>2145</v>
      </c>
      <c r="I72" s="51">
        <v>2102</v>
      </c>
      <c r="J72" s="51">
        <v>2059</v>
      </c>
      <c r="K72" s="51">
        <v>2016</v>
      </c>
      <c r="L72" s="51">
        <v>1973</v>
      </c>
      <c r="M72" s="51">
        <v>1930</v>
      </c>
      <c r="N72" s="51">
        <v>1887</v>
      </c>
      <c r="O72" s="51">
        <v>1844</v>
      </c>
      <c r="P72" s="51">
        <v>1801</v>
      </c>
      <c r="Q72" s="51">
        <v>1758</v>
      </c>
      <c r="R72" s="51">
        <v>1715</v>
      </c>
      <c r="S72" s="51">
        <v>1651</v>
      </c>
      <c r="T72" s="51">
        <v>1610</v>
      </c>
      <c r="U72" s="51">
        <v>1566</v>
      </c>
      <c r="V72" s="51">
        <v>1524</v>
      </c>
      <c r="W72" s="51">
        <v>1479</v>
      </c>
      <c r="X72" s="51">
        <v>1437</v>
      </c>
      <c r="Y72" s="51">
        <v>1343</v>
      </c>
      <c r="Z72" s="51">
        <v>1577</v>
      </c>
      <c r="AA72" s="51">
        <v>1521</v>
      </c>
      <c r="AB72" s="51">
        <v>1527</v>
      </c>
      <c r="AC72" s="51">
        <v>1489</v>
      </c>
      <c r="AD72" s="51">
        <v>1449</v>
      </c>
      <c r="AE72" s="51">
        <v>1445</v>
      </c>
      <c r="AF72" s="51">
        <v>1378</v>
      </c>
      <c r="AG72" s="51">
        <v>1307</v>
      </c>
      <c r="AH72" s="51">
        <v>1235</v>
      </c>
      <c r="AI72" s="51">
        <v>1241</v>
      </c>
      <c r="AJ72" s="51">
        <v>1204</v>
      </c>
      <c r="AK72" s="51">
        <v>1153</v>
      </c>
      <c r="AL72" s="51">
        <v>1159</v>
      </c>
      <c r="AM72" s="51">
        <v>1121</v>
      </c>
      <c r="AN72" s="51">
        <v>1072</v>
      </c>
      <c r="AO72" s="51">
        <v>963</v>
      </c>
      <c r="AP72" s="51">
        <v>1672</v>
      </c>
      <c r="AQ72" s="51">
        <v>1655</v>
      </c>
      <c r="AR72" s="51">
        <v>1638</v>
      </c>
      <c r="AS72" s="51">
        <v>1595</v>
      </c>
      <c r="AT72" s="51">
        <v>1566</v>
      </c>
      <c r="AU72" s="51">
        <v>1552</v>
      </c>
      <c r="AV72" s="51">
        <v>1508</v>
      </c>
      <c r="AW72" s="51">
        <v>1480</v>
      </c>
      <c r="AX72" s="51">
        <v>1465</v>
      </c>
      <c r="AY72" s="51">
        <v>1422</v>
      </c>
      <c r="AZ72" s="51">
        <v>1393</v>
      </c>
      <c r="BA72" s="51">
        <v>1379</v>
      </c>
      <c r="BB72" s="51">
        <v>1330</v>
      </c>
      <c r="BC72" s="51">
        <v>1274</v>
      </c>
      <c r="BD72" s="51">
        <v>1230</v>
      </c>
      <c r="BE72" s="51">
        <v>1201</v>
      </c>
      <c r="BF72" s="51">
        <v>1187</v>
      </c>
      <c r="BG72" s="51">
        <v>1144</v>
      </c>
      <c r="BH72" s="51">
        <v>1106</v>
      </c>
      <c r="BI72" s="51">
        <v>1096</v>
      </c>
      <c r="BJ72" s="51">
        <v>1015</v>
      </c>
      <c r="BK72" s="51">
        <v>397</v>
      </c>
      <c r="BL72" s="51">
        <v>376</v>
      </c>
      <c r="BM72" s="51">
        <v>338</v>
      </c>
      <c r="BN72" s="51">
        <v>297</v>
      </c>
      <c r="BO72" s="51">
        <v>271</v>
      </c>
      <c r="BP72" s="51">
        <v>255</v>
      </c>
      <c r="BQ72" s="51">
        <v>213</v>
      </c>
      <c r="BR72" s="51">
        <v>188</v>
      </c>
      <c r="BS72" s="51">
        <v>171</v>
      </c>
      <c r="BT72" s="51">
        <v>0</v>
      </c>
      <c r="BU72" s="51">
        <f t="shared" si="176"/>
        <v>159</v>
      </c>
      <c r="BV72" s="51">
        <f t="shared" si="177"/>
        <v>172</v>
      </c>
      <c r="BW72" s="51">
        <f t="shared" si="178"/>
        <v>212</v>
      </c>
      <c r="BX72" s="51">
        <f t="shared" si="179"/>
        <v>238</v>
      </c>
      <c r="BY72" s="51">
        <f t="shared" si="180"/>
        <v>253</v>
      </c>
      <c r="BZ72" s="66">
        <f t="shared" si="181"/>
        <v>356</v>
      </c>
      <c r="CA72" s="51">
        <v>0</v>
      </c>
      <c r="CC72" s="27">
        <f t="shared" si="182"/>
        <v>227</v>
      </c>
      <c r="CE72" s="42">
        <v>260</v>
      </c>
    </row>
    <row r="73" spans="1:87" ht="15" customHeight="1">
      <c r="A73" s="34" t="s">
        <v>713</v>
      </c>
      <c r="B73" s="65">
        <v>2428</v>
      </c>
      <c r="C73" s="51">
        <v>2371</v>
      </c>
      <c r="D73" s="51">
        <v>2320</v>
      </c>
      <c r="E73" s="51">
        <v>2271</v>
      </c>
      <c r="F73" s="51">
        <v>2221</v>
      </c>
      <c r="G73" s="51">
        <v>2171</v>
      </c>
      <c r="H73" s="51">
        <v>2120</v>
      </c>
      <c r="I73" s="51">
        <v>2077</v>
      </c>
      <c r="J73" s="51">
        <v>2034</v>
      </c>
      <c r="K73" s="51">
        <v>1991</v>
      </c>
      <c r="L73" s="51">
        <v>1948</v>
      </c>
      <c r="M73" s="51">
        <v>1905</v>
      </c>
      <c r="N73" s="51">
        <v>1862</v>
      </c>
      <c r="O73" s="51">
        <v>1819</v>
      </c>
      <c r="P73" s="51">
        <v>1776</v>
      </c>
      <c r="Q73" s="51">
        <v>1733</v>
      </c>
      <c r="R73" s="51">
        <v>1690</v>
      </c>
      <c r="S73" s="51">
        <v>1626</v>
      </c>
      <c r="T73" s="51">
        <v>1585</v>
      </c>
      <c r="U73" s="51">
        <v>1541</v>
      </c>
      <c r="V73" s="51">
        <v>1499</v>
      </c>
      <c r="W73" s="51">
        <v>1454</v>
      </c>
      <c r="X73" s="51">
        <v>1412</v>
      </c>
      <c r="Y73" s="51">
        <v>1318</v>
      </c>
      <c r="Z73" s="51">
        <v>1552</v>
      </c>
      <c r="AA73" s="51">
        <v>1496</v>
      </c>
      <c r="AB73" s="51">
        <v>1502</v>
      </c>
      <c r="AC73" s="51">
        <v>1464</v>
      </c>
      <c r="AD73" s="51">
        <v>1424</v>
      </c>
      <c r="AE73" s="51">
        <v>1420</v>
      </c>
      <c r="AF73" s="51">
        <v>1353</v>
      </c>
      <c r="AG73" s="51">
        <v>1282</v>
      </c>
      <c r="AH73" s="51">
        <v>1210</v>
      </c>
      <c r="AI73" s="51">
        <v>1216</v>
      </c>
      <c r="AJ73" s="51">
        <v>1179</v>
      </c>
      <c r="AK73" s="51">
        <v>1128</v>
      </c>
      <c r="AL73" s="51">
        <v>1134</v>
      </c>
      <c r="AM73" s="51">
        <v>1096</v>
      </c>
      <c r="AN73" s="51">
        <v>1047</v>
      </c>
      <c r="AO73" s="51">
        <v>938</v>
      </c>
      <c r="AP73" s="51">
        <v>1647</v>
      </c>
      <c r="AQ73" s="51">
        <v>1630</v>
      </c>
      <c r="AR73" s="51">
        <v>1613</v>
      </c>
      <c r="AS73" s="51">
        <v>1570</v>
      </c>
      <c r="AT73" s="51">
        <v>1541</v>
      </c>
      <c r="AU73" s="51">
        <v>1527</v>
      </c>
      <c r="AV73" s="51">
        <v>1483</v>
      </c>
      <c r="AW73" s="51">
        <v>1455</v>
      </c>
      <c r="AX73" s="51">
        <v>1440</v>
      </c>
      <c r="AY73" s="51">
        <v>1397</v>
      </c>
      <c r="AZ73" s="51">
        <v>1368</v>
      </c>
      <c r="BA73" s="51">
        <v>1354</v>
      </c>
      <c r="BB73" s="51">
        <v>1305</v>
      </c>
      <c r="BC73" s="51">
        <v>1249</v>
      </c>
      <c r="BD73" s="51">
        <v>1205</v>
      </c>
      <c r="BE73" s="51">
        <v>1176</v>
      </c>
      <c r="BF73" s="51">
        <v>1162</v>
      </c>
      <c r="BG73" s="51">
        <v>1119</v>
      </c>
      <c r="BH73" s="51">
        <v>1081</v>
      </c>
      <c r="BI73" s="51">
        <v>1071</v>
      </c>
      <c r="BJ73" s="51">
        <v>990</v>
      </c>
      <c r="BK73" s="51">
        <v>425</v>
      </c>
      <c r="BL73" s="51">
        <v>404</v>
      </c>
      <c r="BM73" s="51">
        <v>366</v>
      </c>
      <c r="BN73" s="51">
        <v>325</v>
      </c>
      <c r="BO73" s="51">
        <v>299</v>
      </c>
      <c r="BP73" s="51">
        <v>283</v>
      </c>
      <c r="BQ73" s="51">
        <v>241</v>
      </c>
      <c r="BR73" s="51">
        <v>216</v>
      </c>
      <c r="BS73" s="51">
        <v>199</v>
      </c>
      <c r="BT73" s="51">
        <v>159</v>
      </c>
      <c r="BU73" s="51">
        <v>0</v>
      </c>
      <c r="BV73" s="51">
        <f t="shared" si="177"/>
        <v>147</v>
      </c>
      <c r="BW73" s="51">
        <f t="shared" si="178"/>
        <v>187</v>
      </c>
      <c r="BX73" s="51">
        <f t="shared" si="179"/>
        <v>213</v>
      </c>
      <c r="BY73" s="51">
        <f t="shared" si="180"/>
        <v>228</v>
      </c>
      <c r="BZ73" s="66">
        <f t="shared" si="181"/>
        <v>331</v>
      </c>
      <c r="CA73" s="51">
        <v>0</v>
      </c>
      <c r="CC73" s="27" t="str">
        <f t="shared" si="182"/>
        <v>229L</v>
      </c>
      <c r="CE73" s="42">
        <v>235</v>
      </c>
    </row>
    <row r="74" spans="1:87" ht="15" customHeight="1">
      <c r="A74" s="34" t="s">
        <v>690</v>
      </c>
      <c r="B74" s="65">
        <v>2411</v>
      </c>
      <c r="C74" s="51">
        <v>2354</v>
      </c>
      <c r="D74" s="51">
        <v>2303</v>
      </c>
      <c r="E74" s="51">
        <v>2254</v>
      </c>
      <c r="F74" s="51">
        <v>2204</v>
      </c>
      <c r="G74" s="51">
        <v>2154</v>
      </c>
      <c r="H74" s="51">
        <v>2103</v>
      </c>
      <c r="I74" s="51">
        <v>2060</v>
      </c>
      <c r="J74" s="51">
        <v>2017</v>
      </c>
      <c r="K74" s="51">
        <v>1974</v>
      </c>
      <c r="L74" s="51">
        <v>1931</v>
      </c>
      <c r="M74" s="51">
        <v>1888</v>
      </c>
      <c r="N74" s="51">
        <v>1845</v>
      </c>
      <c r="O74" s="51">
        <v>1802</v>
      </c>
      <c r="P74" s="51">
        <v>1759</v>
      </c>
      <c r="Q74" s="51">
        <v>1716</v>
      </c>
      <c r="R74" s="51">
        <v>1673</v>
      </c>
      <c r="S74" s="51">
        <v>1609</v>
      </c>
      <c r="T74" s="51">
        <v>1568</v>
      </c>
      <c r="U74" s="51">
        <v>1524</v>
      </c>
      <c r="V74" s="51">
        <v>1482</v>
      </c>
      <c r="W74" s="51">
        <v>1437</v>
      </c>
      <c r="X74" s="51">
        <v>1395</v>
      </c>
      <c r="Y74" s="51">
        <v>1301</v>
      </c>
      <c r="Z74" s="51">
        <v>1535</v>
      </c>
      <c r="AA74" s="51">
        <v>1479</v>
      </c>
      <c r="AB74" s="51">
        <v>1485</v>
      </c>
      <c r="AC74" s="51">
        <v>1447</v>
      </c>
      <c r="AD74" s="51">
        <v>1407</v>
      </c>
      <c r="AE74" s="51">
        <v>1403</v>
      </c>
      <c r="AF74" s="51">
        <v>1336</v>
      </c>
      <c r="AG74" s="51">
        <v>1265</v>
      </c>
      <c r="AH74" s="51">
        <v>1193</v>
      </c>
      <c r="AI74" s="51">
        <v>1199</v>
      </c>
      <c r="AJ74" s="51">
        <v>1162</v>
      </c>
      <c r="AK74" s="51">
        <v>1111</v>
      </c>
      <c r="AL74" s="51">
        <v>1117</v>
      </c>
      <c r="AM74" s="51">
        <v>1079</v>
      </c>
      <c r="AN74" s="51">
        <v>1030</v>
      </c>
      <c r="AO74" s="51">
        <v>921</v>
      </c>
      <c r="AP74" s="51">
        <v>1630</v>
      </c>
      <c r="AQ74" s="51">
        <v>1613</v>
      </c>
      <c r="AR74" s="51">
        <v>1596</v>
      </c>
      <c r="AS74" s="51">
        <v>1553</v>
      </c>
      <c r="AT74" s="51">
        <v>1524</v>
      </c>
      <c r="AU74" s="51">
        <v>1510</v>
      </c>
      <c r="AV74" s="51">
        <v>1466</v>
      </c>
      <c r="AW74" s="51">
        <v>1438</v>
      </c>
      <c r="AX74" s="51">
        <v>1423</v>
      </c>
      <c r="AY74" s="51">
        <v>1380</v>
      </c>
      <c r="AZ74" s="51">
        <v>1351</v>
      </c>
      <c r="BA74" s="51">
        <v>1337</v>
      </c>
      <c r="BB74" s="51">
        <v>1288</v>
      </c>
      <c r="BC74" s="51">
        <v>1232</v>
      </c>
      <c r="BD74" s="51">
        <v>1188</v>
      </c>
      <c r="BE74" s="51">
        <v>1159</v>
      </c>
      <c r="BF74" s="51">
        <v>1145</v>
      </c>
      <c r="BG74" s="51">
        <v>1102</v>
      </c>
      <c r="BH74" s="51">
        <v>1064</v>
      </c>
      <c r="BI74" s="51">
        <v>1054</v>
      </c>
      <c r="BJ74" s="51">
        <v>973</v>
      </c>
      <c r="BK74" s="51">
        <v>438</v>
      </c>
      <c r="BL74" s="51">
        <v>417</v>
      </c>
      <c r="BM74" s="51">
        <v>379</v>
      </c>
      <c r="BN74" s="51">
        <v>338</v>
      </c>
      <c r="BO74" s="51">
        <v>312</v>
      </c>
      <c r="BP74" s="51">
        <v>296</v>
      </c>
      <c r="BQ74" s="51">
        <v>254</v>
      </c>
      <c r="BR74" s="51">
        <v>229</v>
      </c>
      <c r="BS74" s="51">
        <v>212</v>
      </c>
      <c r="BT74" s="51">
        <v>172</v>
      </c>
      <c r="BU74" s="51">
        <v>147</v>
      </c>
      <c r="BV74" s="51">
        <v>0</v>
      </c>
      <c r="BW74" s="51">
        <f t="shared" si="178"/>
        <v>170</v>
      </c>
      <c r="BX74" s="51">
        <f t="shared" si="179"/>
        <v>196</v>
      </c>
      <c r="BY74" s="51">
        <f t="shared" si="180"/>
        <v>211</v>
      </c>
      <c r="BZ74" s="66">
        <f t="shared" si="181"/>
        <v>314</v>
      </c>
      <c r="CA74" s="51">
        <v>0</v>
      </c>
      <c r="CC74" s="27" t="str">
        <f t="shared" si="182"/>
        <v>229R</v>
      </c>
      <c r="CE74" s="42">
        <v>218</v>
      </c>
    </row>
    <row r="75" spans="1:87" ht="15" customHeight="1">
      <c r="A75" s="34">
        <v>231</v>
      </c>
      <c r="B75" s="65">
        <v>2344</v>
      </c>
      <c r="C75" s="51">
        <v>2287</v>
      </c>
      <c r="D75" s="51">
        <v>2236</v>
      </c>
      <c r="E75" s="51">
        <v>2187</v>
      </c>
      <c r="F75" s="51">
        <v>2137</v>
      </c>
      <c r="G75" s="51">
        <v>2087</v>
      </c>
      <c r="H75" s="51">
        <v>2036</v>
      </c>
      <c r="I75" s="51">
        <v>1993</v>
      </c>
      <c r="J75" s="51">
        <v>1950</v>
      </c>
      <c r="K75" s="51">
        <v>1907</v>
      </c>
      <c r="L75" s="51">
        <v>1864</v>
      </c>
      <c r="M75" s="51">
        <v>1821</v>
      </c>
      <c r="N75" s="51">
        <v>1778</v>
      </c>
      <c r="O75" s="51">
        <v>1735</v>
      </c>
      <c r="P75" s="51">
        <v>1692</v>
      </c>
      <c r="Q75" s="51">
        <v>1649</v>
      </c>
      <c r="R75" s="51">
        <v>1606</v>
      </c>
      <c r="S75" s="51">
        <v>1542</v>
      </c>
      <c r="T75" s="51">
        <v>1501</v>
      </c>
      <c r="U75" s="51">
        <v>1457</v>
      </c>
      <c r="V75" s="51">
        <v>1415</v>
      </c>
      <c r="W75" s="51">
        <v>1370</v>
      </c>
      <c r="X75" s="51">
        <v>1328</v>
      </c>
      <c r="Y75" s="51">
        <v>1234</v>
      </c>
      <c r="Z75" s="51">
        <v>1468</v>
      </c>
      <c r="AA75" s="51">
        <v>1412</v>
      </c>
      <c r="AB75" s="51">
        <v>1418</v>
      </c>
      <c r="AC75" s="51">
        <v>1380</v>
      </c>
      <c r="AD75" s="51">
        <v>1340</v>
      </c>
      <c r="AE75" s="51">
        <v>1336</v>
      </c>
      <c r="AF75" s="51">
        <v>1269</v>
      </c>
      <c r="AG75" s="51">
        <v>1198</v>
      </c>
      <c r="AH75" s="51">
        <v>1126</v>
      </c>
      <c r="AI75" s="51">
        <v>1132</v>
      </c>
      <c r="AJ75" s="51">
        <v>1095</v>
      </c>
      <c r="AK75" s="51">
        <v>1044</v>
      </c>
      <c r="AL75" s="51">
        <v>1050</v>
      </c>
      <c r="AM75" s="51">
        <v>1012</v>
      </c>
      <c r="AN75" s="51">
        <v>963</v>
      </c>
      <c r="AO75" s="51">
        <v>854</v>
      </c>
      <c r="AP75" s="51">
        <v>1563</v>
      </c>
      <c r="AQ75" s="51">
        <v>1546</v>
      </c>
      <c r="AR75" s="51">
        <v>1529</v>
      </c>
      <c r="AS75" s="51">
        <v>1486</v>
      </c>
      <c r="AT75" s="51">
        <v>1457</v>
      </c>
      <c r="AU75" s="51">
        <v>1443</v>
      </c>
      <c r="AV75" s="51">
        <v>1399</v>
      </c>
      <c r="AW75" s="51">
        <v>1371</v>
      </c>
      <c r="AX75" s="51">
        <v>1356</v>
      </c>
      <c r="AY75" s="51">
        <v>1313</v>
      </c>
      <c r="AZ75" s="51">
        <v>1284</v>
      </c>
      <c r="BA75" s="51">
        <v>1270</v>
      </c>
      <c r="BB75" s="51">
        <v>1221</v>
      </c>
      <c r="BC75" s="51">
        <v>1165</v>
      </c>
      <c r="BD75" s="51">
        <v>1121</v>
      </c>
      <c r="BE75" s="51">
        <v>1092</v>
      </c>
      <c r="BF75" s="51">
        <v>1078</v>
      </c>
      <c r="BG75" s="51">
        <v>1035</v>
      </c>
      <c r="BH75" s="51">
        <v>997</v>
      </c>
      <c r="BI75" s="51">
        <v>987</v>
      </c>
      <c r="BJ75" s="51">
        <v>906</v>
      </c>
      <c r="BK75" s="51">
        <v>478</v>
      </c>
      <c r="BL75" s="51">
        <v>457</v>
      </c>
      <c r="BM75" s="51">
        <v>419</v>
      </c>
      <c r="BN75" s="51">
        <v>378</v>
      </c>
      <c r="BO75" s="51">
        <v>352</v>
      </c>
      <c r="BP75" s="51">
        <v>336</v>
      </c>
      <c r="BQ75" s="51">
        <v>294</v>
      </c>
      <c r="BR75" s="51">
        <v>269</v>
      </c>
      <c r="BS75" s="51">
        <v>252</v>
      </c>
      <c r="BT75" s="51">
        <v>212</v>
      </c>
      <c r="BU75" s="51">
        <v>187</v>
      </c>
      <c r="BV75" s="51">
        <v>170</v>
      </c>
      <c r="BW75" s="51">
        <v>0</v>
      </c>
      <c r="BX75" s="51">
        <f t="shared" si="179"/>
        <v>129</v>
      </c>
      <c r="BY75" s="51">
        <f t="shared" si="180"/>
        <v>144</v>
      </c>
      <c r="BZ75" s="66">
        <f t="shared" si="181"/>
        <v>247</v>
      </c>
      <c r="CA75" s="51">
        <v>0</v>
      </c>
      <c r="CC75" s="27">
        <f t="shared" si="182"/>
        <v>231</v>
      </c>
      <c r="CE75" s="42">
        <v>151</v>
      </c>
    </row>
    <row r="76" spans="1:87" ht="15" customHeight="1">
      <c r="A76" s="34" t="s">
        <v>716</v>
      </c>
      <c r="B76" s="65">
        <v>2346</v>
      </c>
      <c r="C76" s="51">
        <v>2289</v>
      </c>
      <c r="D76" s="51">
        <v>2238</v>
      </c>
      <c r="E76" s="51">
        <v>2189</v>
      </c>
      <c r="F76" s="51">
        <v>2139</v>
      </c>
      <c r="G76" s="51">
        <v>2089</v>
      </c>
      <c r="H76" s="51">
        <v>2038</v>
      </c>
      <c r="I76" s="51">
        <v>1995</v>
      </c>
      <c r="J76" s="51">
        <v>1952</v>
      </c>
      <c r="K76" s="51">
        <v>1909</v>
      </c>
      <c r="L76" s="51">
        <v>1866</v>
      </c>
      <c r="M76" s="51">
        <v>1823</v>
      </c>
      <c r="N76" s="51">
        <v>1780</v>
      </c>
      <c r="O76" s="51">
        <v>1737</v>
      </c>
      <c r="P76" s="51">
        <v>1694</v>
      </c>
      <c r="Q76" s="51">
        <v>1651</v>
      </c>
      <c r="R76" s="51">
        <v>1608</v>
      </c>
      <c r="S76" s="51">
        <v>1544</v>
      </c>
      <c r="T76" s="51">
        <v>1503</v>
      </c>
      <c r="U76" s="51">
        <v>1459</v>
      </c>
      <c r="V76" s="51">
        <v>1417</v>
      </c>
      <c r="W76" s="51">
        <v>1372</v>
      </c>
      <c r="X76" s="51">
        <v>1330</v>
      </c>
      <c r="Y76" s="51">
        <v>1236</v>
      </c>
      <c r="Z76" s="51">
        <v>1470</v>
      </c>
      <c r="AA76" s="51">
        <v>1414</v>
      </c>
      <c r="AB76" s="51">
        <v>1420</v>
      </c>
      <c r="AC76" s="51">
        <v>1382</v>
      </c>
      <c r="AD76" s="51">
        <v>1342</v>
      </c>
      <c r="AE76" s="51">
        <v>1338</v>
      </c>
      <c r="AF76" s="51">
        <v>1271</v>
      </c>
      <c r="AG76" s="51">
        <v>1200</v>
      </c>
      <c r="AH76" s="51">
        <v>1128</v>
      </c>
      <c r="AI76" s="51">
        <v>1134</v>
      </c>
      <c r="AJ76" s="51">
        <v>1097</v>
      </c>
      <c r="AK76" s="51">
        <v>1046</v>
      </c>
      <c r="AL76" s="51">
        <v>1052</v>
      </c>
      <c r="AM76" s="51">
        <v>1014</v>
      </c>
      <c r="AN76" s="51">
        <v>965</v>
      </c>
      <c r="AO76" s="51">
        <v>856</v>
      </c>
      <c r="AP76" s="51">
        <v>1565</v>
      </c>
      <c r="AQ76" s="51">
        <v>1548</v>
      </c>
      <c r="AR76" s="51">
        <v>1531</v>
      </c>
      <c r="AS76" s="51">
        <v>1488</v>
      </c>
      <c r="AT76" s="51">
        <v>1459</v>
      </c>
      <c r="AU76" s="51">
        <v>1445</v>
      </c>
      <c r="AV76" s="51">
        <v>1401</v>
      </c>
      <c r="AW76" s="51">
        <v>1373</v>
      </c>
      <c r="AX76" s="51">
        <v>1358</v>
      </c>
      <c r="AY76" s="51">
        <v>1315</v>
      </c>
      <c r="AZ76" s="51">
        <v>1286</v>
      </c>
      <c r="BA76" s="51">
        <v>1272</v>
      </c>
      <c r="BB76" s="51">
        <v>1223</v>
      </c>
      <c r="BC76" s="51">
        <v>1167</v>
      </c>
      <c r="BD76" s="51">
        <v>1123</v>
      </c>
      <c r="BE76" s="51">
        <v>1094</v>
      </c>
      <c r="BF76" s="51">
        <v>1080</v>
      </c>
      <c r="BG76" s="51">
        <v>1037</v>
      </c>
      <c r="BH76" s="51">
        <v>999</v>
      </c>
      <c r="BI76" s="51">
        <v>989</v>
      </c>
      <c r="BJ76" s="51">
        <v>908</v>
      </c>
      <c r="BK76" s="51">
        <v>504</v>
      </c>
      <c r="BL76" s="51">
        <v>483</v>
      </c>
      <c r="BM76" s="51">
        <v>445</v>
      </c>
      <c r="BN76" s="51">
        <v>404</v>
      </c>
      <c r="BO76" s="51">
        <v>378</v>
      </c>
      <c r="BP76" s="51">
        <v>362</v>
      </c>
      <c r="BQ76" s="51">
        <v>320</v>
      </c>
      <c r="BR76" s="51">
        <v>295</v>
      </c>
      <c r="BS76" s="51">
        <v>278</v>
      </c>
      <c r="BT76" s="51">
        <v>238</v>
      </c>
      <c r="BU76" s="51">
        <v>213</v>
      </c>
      <c r="BV76" s="51">
        <v>196</v>
      </c>
      <c r="BW76" s="51">
        <v>129</v>
      </c>
      <c r="BX76" s="51">
        <v>0</v>
      </c>
      <c r="BY76" s="51">
        <f t="shared" si="180"/>
        <v>146</v>
      </c>
      <c r="BZ76" s="66">
        <f t="shared" si="181"/>
        <v>249</v>
      </c>
      <c r="CA76" s="51">
        <v>0</v>
      </c>
      <c r="CC76" s="27" t="str">
        <f t="shared" si="182"/>
        <v>233L</v>
      </c>
      <c r="CE76" s="42">
        <v>153</v>
      </c>
    </row>
    <row r="77" spans="1:87" ht="15" customHeight="1">
      <c r="A77" s="55" t="s">
        <v>717</v>
      </c>
      <c r="B77" s="65">
        <v>2330</v>
      </c>
      <c r="C77" s="51">
        <v>2273</v>
      </c>
      <c r="D77" s="51">
        <v>2222</v>
      </c>
      <c r="E77" s="51">
        <v>2173</v>
      </c>
      <c r="F77" s="51">
        <v>2123</v>
      </c>
      <c r="G77" s="51">
        <v>2073</v>
      </c>
      <c r="H77" s="51">
        <v>2022</v>
      </c>
      <c r="I77" s="51">
        <v>1979</v>
      </c>
      <c r="J77" s="51">
        <v>1936</v>
      </c>
      <c r="K77" s="51">
        <v>1893</v>
      </c>
      <c r="L77" s="51">
        <v>1850</v>
      </c>
      <c r="M77" s="51">
        <v>1807</v>
      </c>
      <c r="N77" s="51">
        <v>1764</v>
      </c>
      <c r="O77" s="51">
        <v>1721</v>
      </c>
      <c r="P77" s="51">
        <v>1678</v>
      </c>
      <c r="Q77" s="51">
        <v>1635</v>
      </c>
      <c r="R77" s="51">
        <v>1592</v>
      </c>
      <c r="S77" s="51">
        <v>1528</v>
      </c>
      <c r="T77" s="51">
        <v>1487</v>
      </c>
      <c r="U77" s="51">
        <v>1443</v>
      </c>
      <c r="V77" s="51">
        <v>1401</v>
      </c>
      <c r="W77" s="51">
        <v>1356</v>
      </c>
      <c r="X77" s="51">
        <v>1314</v>
      </c>
      <c r="Y77" s="51">
        <v>1220</v>
      </c>
      <c r="Z77" s="51">
        <v>1454</v>
      </c>
      <c r="AA77" s="51">
        <v>1398</v>
      </c>
      <c r="AB77" s="51">
        <v>1404</v>
      </c>
      <c r="AC77" s="51">
        <v>1366</v>
      </c>
      <c r="AD77" s="51">
        <v>1326</v>
      </c>
      <c r="AE77" s="51">
        <v>1322</v>
      </c>
      <c r="AF77" s="51">
        <v>1255</v>
      </c>
      <c r="AG77" s="51">
        <v>1184</v>
      </c>
      <c r="AH77" s="51">
        <v>1112</v>
      </c>
      <c r="AI77" s="51">
        <v>1118</v>
      </c>
      <c r="AJ77" s="51">
        <v>1081</v>
      </c>
      <c r="AK77" s="51">
        <v>1030</v>
      </c>
      <c r="AL77" s="51">
        <v>1036</v>
      </c>
      <c r="AM77" s="51">
        <v>998</v>
      </c>
      <c r="AN77" s="51">
        <v>949</v>
      </c>
      <c r="AO77" s="51">
        <v>840</v>
      </c>
      <c r="AP77" s="51">
        <v>1549</v>
      </c>
      <c r="AQ77" s="51">
        <v>1532</v>
      </c>
      <c r="AR77" s="51">
        <v>1515</v>
      </c>
      <c r="AS77" s="51">
        <v>1472</v>
      </c>
      <c r="AT77" s="51">
        <v>1443</v>
      </c>
      <c r="AU77" s="51">
        <v>1429</v>
      </c>
      <c r="AV77" s="51">
        <v>1385</v>
      </c>
      <c r="AW77" s="51">
        <v>1357</v>
      </c>
      <c r="AX77" s="51">
        <v>1342</v>
      </c>
      <c r="AY77" s="51">
        <v>1299</v>
      </c>
      <c r="AZ77" s="51">
        <v>1270</v>
      </c>
      <c r="BA77" s="51">
        <v>1256</v>
      </c>
      <c r="BB77" s="51">
        <v>1207</v>
      </c>
      <c r="BC77" s="51">
        <v>1151</v>
      </c>
      <c r="BD77" s="51">
        <v>1107</v>
      </c>
      <c r="BE77" s="51">
        <v>1078</v>
      </c>
      <c r="BF77" s="51">
        <v>1064</v>
      </c>
      <c r="BG77" s="51">
        <v>1021</v>
      </c>
      <c r="BH77" s="51">
        <v>983</v>
      </c>
      <c r="BI77" s="51">
        <v>973</v>
      </c>
      <c r="BJ77" s="51">
        <v>892</v>
      </c>
      <c r="BK77" s="51">
        <v>519</v>
      </c>
      <c r="BL77" s="51">
        <v>498</v>
      </c>
      <c r="BM77" s="51">
        <v>460</v>
      </c>
      <c r="BN77" s="51">
        <v>419</v>
      </c>
      <c r="BO77" s="51">
        <v>393</v>
      </c>
      <c r="BP77" s="51">
        <v>377</v>
      </c>
      <c r="BQ77" s="51">
        <v>335</v>
      </c>
      <c r="BR77" s="51">
        <v>310</v>
      </c>
      <c r="BS77" s="51">
        <v>293</v>
      </c>
      <c r="BT77" s="51">
        <v>253</v>
      </c>
      <c r="BU77" s="51">
        <v>228</v>
      </c>
      <c r="BV77" s="51">
        <v>211</v>
      </c>
      <c r="BW77" s="51">
        <v>144</v>
      </c>
      <c r="BX77" s="51">
        <v>146</v>
      </c>
      <c r="BY77" s="51">
        <v>0</v>
      </c>
      <c r="BZ77" s="66">
        <f t="shared" si="181"/>
        <v>233</v>
      </c>
      <c r="CA77" s="51">
        <v>0</v>
      </c>
      <c r="CC77" s="27" t="str">
        <f t="shared" si="182"/>
        <v>233R</v>
      </c>
      <c r="CE77" s="42">
        <v>137</v>
      </c>
      <c r="CF77" s="126" t="s">
        <v>728</v>
      </c>
    </row>
    <row r="78" spans="1:87" ht="15" customHeight="1" thickBot="1">
      <c r="A78" s="55">
        <v>237</v>
      </c>
      <c r="B78" s="67">
        <v>2287</v>
      </c>
      <c r="C78" s="68">
        <v>2230</v>
      </c>
      <c r="D78" s="68">
        <v>2179</v>
      </c>
      <c r="E78" s="68">
        <v>2130</v>
      </c>
      <c r="F78" s="68">
        <v>2080</v>
      </c>
      <c r="G78" s="68">
        <v>2030</v>
      </c>
      <c r="H78" s="68">
        <v>1979</v>
      </c>
      <c r="I78" s="68">
        <v>1936</v>
      </c>
      <c r="J78" s="68">
        <v>1893</v>
      </c>
      <c r="K78" s="68">
        <v>1850</v>
      </c>
      <c r="L78" s="68">
        <v>1807</v>
      </c>
      <c r="M78" s="68">
        <v>1764</v>
      </c>
      <c r="N78" s="68">
        <v>1721</v>
      </c>
      <c r="O78" s="68">
        <v>1678</v>
      </c>
      <c r="P78" s="68">
        <v>1635</v>
      </c>
      <c r="Q78" s="68">
        <v>1592</v>
      </c>
      <c r="R78" s="68">
        <v>1549</v>
      </c>
      <c r="S78" s="68">
        <v>1485</v>
      </c>
      <c r="T78" s="68">
        <v>1444</v>
      </c>
      <c r="U78" s="68">
        <v>1400</v>
      </c>
      <c r="V78" s="68">
        <v>1358</v>
      </c>
      <c r="W78" s="68">
        <v>1313</v>
      </c>
      <c r="X78" s="68">
        <v>1271</v>
      </c>
      <c r="Y78" s="68">
        <v>1177</v>
      </c>
      <c r="Z78" s="68">
        <v>1411</v>
      </c>
      <c r="AA78" s="68">
        <v>1355</v>
      </c>
      <c r="AB78" s="68">
        <v>1361</v>
      </c>
      <c r="AC78" s="68">
        <v>1323</v>
      </c>
      <c r="AD78" s="68">
        <v>1283</v>
      </c>
      <c r="AE78" s="68">
        <v>1279</v>
      </c>
      <c r="AF78" s="68">
        <v>1212</v>
      </c>
      <c r="AG78" s="68">
        <v>1141</v>
      </c>
      <c r="AH78" s="68">
        <v>1069</v>
      </c>
      <c r="AI78" s="68">
        <v>1075</v>
      </c>
      <c r="AJ78" s="68">
        <v>1038</v>
      </c>
      <c r="AK78" s="68">
        <v>987</v>
      </c>
      <c r="AL78" s="68">
        <v>993</v>
      </c>
      <c r="AM78" s="68">
        <v>955</v>
      </c>
      <c r="AN78" s="68">
        <v>906</v>
      </c>
      <c r="AO78" s="68">
        <v>797</v>
      </c>
      <c r="AP78" s="68">
        <v>1506</v>
      </c>
      <c r="AQ78" s="68">
        <v>1489</v>
      </c>
      <c r="AR78" s="68">
        <v>1472</v>
      </c>
      <c r="AS78" s="68">
        <v>1429</v>
      </c>
      <c r="AT78" s="68">
        <v>1400</v>
      </c>
      <c r="AU78" s="68">
        <v>1386</v>
      </c>
      <c r="AV78" s="68">
        <v>1342</v>
      </c>
      <c r="AW78" s="68">
        <v>1314</v>
      </c>
      <c r="AX78" s="68">
        <v>1299</v>
      </c>
      <c r="AY78" s="68">
        <v>1256</v>
      </c>
      <c r="AZ78" s="68">
        <v>1227</v>
      </c>
      <c r="BA78" s="68">
        <v>1213</v>
      </c>
      <c r="BB78" s="68">
        <v>1164</v>
      </c>
      <c r="BC78" s="68">
        <v>1108</v>
      </c>
      <c r="BD78" s="68">
        <v>1064</v>
      </c>
      <c r="BE78" s="68">
        <v>1035</v>
      </c>
      <c r="BF78" s="68">
        <v>1021</v>
      </c>
      <c r="BG78" s="68">
        <v>978</v>
      </c>
      <c r="BH78" s="68">
        <v>940</v>
      </c>
      <c r="BI78" s="68">
        <v>930</v>
      </c>
      <c r="BJ78" s="68">
        <v>849</v>
      </c>
      <c r="BK78" s="68">
        <v>622</v>
      </c>
      <c r="BL78" s="68">
        <v>601</v>
      </c>
      <c r="BM78" s="68">
        <v>563</v>
      </c>
      <c r="BN78" s="68">
        <v>522</v>
      </c>
      <c r="BO78" s="68">
        <v>496</v>
      </c>
      <c r="BP78" s="68">
        <v>480</v>
      </c>
      <c r="BQ78" s="68">
        <v>438</v>
      </c>
      <c r="BR78" s="68">
        <v>413</v>
      </c>
      <c r="BS78" s="68">
        <v>396</v>
      </c>
      <c r="BT78" s="68">
        <v>356</v>
      </c>
      <c r="BU78" s="68">
        <v>331</v>
      </c>
      <c r="BV78" s="68">
        <v>314</v>
      </c>
      <c r="BW78" s="68">
        <v>247</v>
      </c>
      <c r="BX78" s="68">
        <v>249</v>
      </c>
      <c r="BY78" s="68">
        <v>233</v>
      </c>
      <c r="BZ78" s="69">
        <v>0</v>
      </c>
      <c r="CA78" s="51">
        <v>0</v>
      </c>
      <c r="CC78" s="27">
        <f t="shared" si="182"/>
        <v>237</v>
      </c>
      <c r="CE78" s="40">
        <f>CG78-2*CH78</f>
        <v>94</v>
      </c>
      <c r="CF78" s="126"/>
      <c r="CG78" s="40">
        <v>190</v>
      </c>
      <c r="CH78" s="40">
        <v>48</v>
      </c>
    </row>
    <row r="79" spans="1:87">
      <c r="A79" s="55" t="s">
        <v>745</v>
      </c>
      <c r="B79" s="25">
        <v>0</v>
      </c>
      <c r="C79" s="25">
        <v>0</v>
      </c>
      <c r="D79" s="25">
        <v>0</v>
      </c>
      <c r="E79" s="25">
        <v>0</v>
      </c>
      <c r="F79" s="25">
        <v>0</v>
      </c>
      <c r="G79" s="25">
        <v>0</v>
      </c>
      <c r="H79" s="25">
        <v>0</v>
      </c>
      <c r="I79" s="25">
        <v>0</v>
      </c>
      <c r="J79" s="25">
        <v>0</v>
      </c>
      <c r="K79" s="25">
        <v>0</v>
      </c>
      <c r="L79" s="25">
        <v>0</v>
      </c>
      <c r="M79" s="25">
        <v>0</v>
      </c>
      <c r="N79" s="25">
        <v>0</v>
      </c>
      <c r="O79" s="25">
        <v>0</v>
      </c>
      <c r="P79" s="25">
        <v>0</v>
      </c>
      <c r="Q79" s="25">
        <v>0</v>
      </c>
      <c r="R79" s="25">
        <v>0</v>
      </c>
      <c r="S79" s="25">
        <v>0</v>
      </c>
      <c r="T79" s="25">
        <v>0</v>
      </c>
      <c r="U79" s="25">
        <v>0</v>
      </c>
      <c r="V79" s="25">
        <v>0</v>
      </c>
      <c r="W79" s="25">
        <v>0</v>
      </c>
      <c r="X79" s="25">
        <v>0</v>
      </c>
      <c r="Y79" s="25">
        <v>0</v>
      </c>
      <c r="Z79" s="25">
        <v>0</v>
      </c>
      <c r="AA79" s="25">
        <v>0</v>
      </c>
      <c r="AB79" s="25">
        <v>0</v>
      </c>
      <c r="AC79" s="25">
        <v>0</v>
      </c>
      <c r="AD79" s="25">
        <v>0</v>
      </c>
      <c r="AE79" s="25">
        <v>0</v>
      </c>
      <c r="AF79" s="25">
        <v>0</v>
      </c>
      <c r="AG79" s="25">
        <v>0</v>
      </c>
      <c r="AH79" s="25">
        <v>0</v>
      </c>
      <c r="AI79" s="25">
        <v>0</v>
      </c>
      <c r="AJ79" s="25">
        <v>0</v>
      </c>
      <c r="AK79" s="25">
        <v>0</v>
      </c>
      <c r="AL79" s="25">
        <v>0</v>
      </c>
      <c r="AM79" s="25">
        <v>0</v>
      </c>
      <c r="AN79" s="25">
        <v>0</v>
      </c>
      <c r="AO79" s="25">
        <v>0</v>
      </c>
      <c r="AP79" s="25">
        <v>0</v>
      </c>
      <c r="AQ79" s="25">
        <v>0</v>
      </c>
      <c r="AR79" s="25">
        <v>0</v>
      </c>
      <c r="AS79" s="25">
        <v>0</v>
      </c>
      <c r="AT79" s="25">
        <v>0</v>
      </c>
      <c r="AU79" s="25">
        <v>0</v>
      </c>
      <c r="AV79" s="25">
        <v>0</v>
      </c>
      <c r="AW79" s="25">
        <v>0</v>
      </c>
      <c r="AX79" s="25">
        <v>0</v>
      </c>
      <c r="AY79" s="25">
        <v>0</v>
      </c>
      <c r="AZ79" s="25">
        <v>0</v>
      </c>
      <c r="BA79" s="25">
        <v>0</v>
      </c>
      <c r="BB79" s="25">
        <v>0</v>
      </c>
      <c r="BC79" s="25">
        <v>0</v>
      </c>
      <c r="BD79" s="25">
        <v>0</v>
      </c>
      <c r="BE79" s="25">
        <v>0</v>
      </c>
      <c r="BF79" s="25">
        <v>0</v>
      </c>
      <c r="BG79" s="25">
        <v>0</v>
      </c>
      <c r="BH79" s="25">
        <v>0</v>
      </c>
      <c r="BI79" s="25">
        <v>0</v>
      </c>
      <c r="BJ79" s="25">
        <v>0</v>
      </c>
      <c r="BK79" s="25">
        <v>0</v>
      </c>
      <c r="BL79" s="25">
        <v>0</v>
      </c>
      <c r="BM79" s="25">
        <v>0</v>
      </c>
      <c r="BN79" s="25">
        <v>0</v>
      </c>
      <c r="BO79" s="25">
        <v>0</v>
      </c>
      <c r="BP79" s="25">
        <v>0</v>
      </c>
      <c r="BQ79" s="25">
        <v>0</v>
      </c>
      <c r="BR79" s="25">
        <v>0</v>
      </c>
      <c r="BS79" s="25">
        <v>0</v>
      </c>
      <c r="BT79" s="25">
        <v>0</v>
      </c>
      <c r="BU79" s="25">
        <v>0</v>
      </c>
      <c r="BV79" s="25">
        <v>0</v>
      </c>
      <c r="BW79" s="25">
        <v>0</v>
      </c>
      <c r="BX79" s="25">
        <v>0</v>
      </c>
      <c r="BY79" s="25">
        <v>0</v>
      </c>
      <c r="BZ79" s="25">
        <v>0</v>
      </c>
      <c r="CA79" s="25">
        <v>0</v>
      </c>
      <c r="CF79" s="126"/>
      <c r="CG79" s="41" t="s">
        <v>729</v>
      </c>
      <c r="CH79" s="41" t="s">
        <v>731</v>
      </c>
      <c r="CI79" s="39"/>
    </row>
    <row r="80" spans="1:87">
      <c r="A80" s="34" t="s">
        <v>730</v>
      </c>
      <c r="B80" s="43">
        <v>100</v>
      </c>
      <c r="C80" s="43">
        <v>100</v>
      </c>
      <c r="D80" s="43">
        <v>100</v>
      </c>
      <c r="E80" s="43">
        <v>100</v>
      </c>
      <c r="F80" s="43">
        <v>100</v>
      </c>
      <c r="G80" s="43">
        <v>100</v>
      </c>
      <c r="H80" s="43">
        <v>112</v>
      </c>
      <c r="I80" s="43">
        <v>112</v>
      </c>
      <c r="J80" s="43">
        <v>112</v>
      </c>
      <c r="K80" s="43">
        <v>112</v>
      </c>
      <c r="L80" s="43">
        <v>112</v>
      </c>
      <c r="M80" s="43">
        <v>112</v>
      </c>
      <c r="N80" s="43">
        <v>112</v>
      </c>
      <c r="O80" s="43">
        <v>112</v>
      </c>
      <c r="P80" s="43">
        <v>112</v>
      </c>
      <c r="Q80" s="43">
        <v>112</v>
      </c>
      <c r="R80" s="43">
        <v>112</v>
      </c>
      <c r="S80" s="43">
        <v>112</v>
      </c>
      <c r="T80" s="43">
        <v>114</v>
      </c>
      <c r="U80" s="43">
        <v>112</v>
      </c>
      <c r="V80" s="43">
        <v>114</v>
      </c>
      <c r="W80" s="43">
        <v>112</v>
      </c>
      <c r="X80" s="43">
        <v>114</v>
      </c>
      <c r="Y80" s="43">
        <v>147</v>
      </c>
      <c r="Z80" s="43">
        <v>103</v>
      </c>
      <c r="AA80" s="43">
        <v>109</v>
      </c>
      <c r="AB80" s="43">
        <v>99</v>
      </c>
      <c r="AC80" s="43">
        <v>103</v>
      </c>
      <c r="AD80" s="43">
        <v>109</v>
      </c>
      <c r="AE80" s="43">
        <v>99</v>
      </c>
      <c r="AF80" s="43">
        <v>109</v>
      </c>
      <c r="AG80" s="43">
        <v>109</v>
      </c>
      <c r="AH80" s="43">
        <v>109</v>
      </c>
      <c r="AI80" s="43">
        <v>99</v>
      </c>
      <c r="AJ80" s="43">
        <v>102</v>
      </c>
      <c r="AK80" s="43">
        <v>109</v>
      </c>
      <c r="AL80" s="43">
        <v>99</v>
      </c>
      <c r="AM80" s="43">
        <v>101</v>
      </c>
      <c r="AN80" s="43">
        <v>110</v>
      </c>
      <c r="AO80" s="43">
        <v>130</v>
      </c>
      <c r="AP80" s="43">
        <v>100</v>
      </c>
      <c r="AQ80" s="43">
        <v>112</v>
      </c>
      <c r="AR80" s="43">
        <v>109</v>
      </c>
      <c r="AS80" s="43">
        <v>109</v>
      </c>
      <c r="AT80" s="43">
        <v>109</v>
      </c>
      <c r="AU80" s="43">
        <v>109</v>
      </c>
      <c r="AV80" s="43">
        <v>109</v>
      </c>
      <c r="AW80" s="43">
        <v>109</v>
      </c>
      <c r="AX80" s="43">
        <v>109</v>
      </c>
      <c r="AY80" s="43">
        <v>109</v>
      </c>
      <c r="AZ80" s="43">
        <v>109</v>
      </c>
      <c r="BA80" s="43">
        <v>109</v>
      </c>
      <c r="BB80" s="43">
        <v>104</v>
      </c>
      <c r="BC80" s="43">
        <v>112</v>
      </c>
      <c r="BD80" s="43">
        <v>109</v>
      </c>
      <c r="BE80" s="43">
        <v>109</v>
      </c>
      <c r="BF80" s="43">
        <v>109</v>
      </c>
      <c r="BG80" s="43">
        <v>109</v>
      </c>
      <c r="BH80" s="43">
        <v>109</v>
      </c>
      <c r="BI80" s="43">
        <v>105</v>
      </c>
      <c r="BJ80" s="43">
        <v>139</v>
      </c>
      <c r="BK80" s="43">
        <v>135</v>
      </c>
      <c r="BL80" s="43">
        <v>131</v>
      </c>
      <c r="BM80" s="43">
        <v>134</v>
      </c>
      <c r="BN80" s="43">
        <v>134</v>
      </c>
      <c r="BO80" s="43">
        <v>134</v>
      </c>
      <c r="BP80" s="43">
        <v>133</v>
      </c>
      <c r="BQ80" s="43">
        <v>131</v>
      </c>
      <c r="BR80" s="43">
        <v>134</v>
      </c>
      <c r="BS80" s="43">
        <v>130</v>
      </c>
      <c r="BT80" s="43">
        <v>131</v>
      </c>
      <c r="BU80" s="43">
        <v>134</v>
      </c>
      <c r="BV80" s="43">
        <v>130</v>
      </c>
      <c r="BW80" s="43">
        <v>103</v>
      </c>
      <c r="BX80" s="43">
        <v>131</v>
      </c>
      <c r="BY80" s="43">
        <v>130</v>
      </c>
      <c r="BZ80" s="43">
        <f>CG78</f>
        <v>190</v>
      </c>
      <c r="CA80" s="43"/>
      <c r="CF80" s="126"/>
    </row>
    <row r="81" spans="84:84">
      <c r="CF81" s="126"/>
    </row>
    <row r="82" spans="84:84">
      <c r="CF82" s="126"/>
    </row>
    <row r="83" spans="84:84">
      <c r="CF83" s="38"/>
    </row>
  </sheetData>
  <mergeCells count="1">
    <mergeCell ref="CF77:CF82"/>
  </mergeCells>
  <conditionalFormatting sqref="B2:CA78">
    <cfRule type="cellIs" dxfId="4" priority="1" operator="between">
      <formula>$CG$14</formula>
      <formula>$CG$9</formula>
    </cfRule>
    <cfRule type="cellIs" dxfId="3" priority="2" operator="between">
      <formula>$CG$13</formula>
      <formula>$CG$14</formula>
    </cfRule>
    <cfRule type="cellIs" dxfId="2" priority="4" operator="between">
      <formula>$CG$12</formula>
      <formula>$CG$13</formula>
    </cfRule>
    <cfRule type="cellIs" dxfId="1" priority="5" operator="between">
      <formula>$CG$11</formula>
      <formula>$CG$12</formula>
    </cfRule>
    <cfRule type="cellIs" dxfId="0" priority="6" operator="between">
      <formula>$CG$10</formula>
      <formula>$CG$11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EBBR - Flights</vt:lpstr>
      <vt:lpstr>EBBR - Flights (T matrix)</vt:lpstr>
      <vt:lpstr>EBBR - Gates (length)</vt:lpstr>
      <vt:lpstr>EBBR - Gates (next)</vt:lpstr>
      <vt:lpstr>EBBR - Gates (dist)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Debelle</dc:creator>
  <cp:lastModifiedBy>Hagn, Andreas</cp:lastModifiedBy>
  <dcterms:created xsi:type="dcterms:W3CDTF">2024-06-06T17:20:20Z</dcterms:created>
  <dcterms:modified xsi:type="dcterms:W3CDTF">2024-07-01T11:05:58Z</dcterms:modified>
</cp:coreProperties>
</file>