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274C30F6-9BEC-4799-9061-704818B2A2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D17" i="1"/>
  <c r="C17" i="1"/>
  <c r="H15" i="1"/>
  <c r="J15" i="1" s="1"/>
  <c r="H14" i="1"/>
  <c r="J14" i="1" s="1"/>
  <c r="H13" i="1"/>
  <c r="J13" i="1" s="1"/>
  <c r="H12" i="1"/>
  <c r="J12" i="1" s="1"/>
  <c r="H11" i="1"/>
  <c r="J11" i="1" s="1"/>
  <c r="H10" i="1"/>
  <c r="J10" i="1" s="1"/>
  <c r="H9" i="1"/>
  <c r="J9" i="1" s="1"/>
  <c r="H8" i="1"/>
  <c r="J8" i="1" s="1"/>
  <c r="H7" i="1"/>
  <c r="J7" i="1" s="1"/>
  <c r="H6" i="1"/>
  <c r="J6" i="1" s="1"/>
  <c r="H5" i="1"/>
  <c r="J5" i="1" s="1"/>
  <c r="H4" i="1"/>
  <c r="J4" i="1" s="1"/>
  <c r="H3" i="1"/>
  <c r="J3" i="1" s="1"/>
  <c r="H2" i="1"/>
  <c r="H17" i="1" l="1"/>
  <c r="J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17" i="1" l="1"/>
  <c r="L2" i="1"/>
  <c r="O3" i="1" l="1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<sst xmlns="http://schemas.openxmlformats.org/spreadsheetml/2006/main" count="34" uniqueCount="34">
  <si>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</si>
  <si>
    <t>name</t>
  </si>
  <si>
    <t>Exam1</t>
  </si>
  <si>
    <t>Exam2</t>
  </si>
  <si>
    <t>Exam3</t>
  </si>
  <si>
    <t>Exam4</t>
  </si>
  <si>
    <t>Exam5</t>
  </si>
  <si>
    <t>Q1: Exam_Average</t>
  </si>
  <si>
    <t>Midterm</t>
  </si>
  <si>
    <t>Q2: overall score</t>
  </si>
  <si>
    <t>Q3</t>
  </si>
  <si>
    <t>Q4</t>
  </si>
  <si>
    <t>何大美</t>
  </si>
  <si>
    <t>Pass</t>
  </si>
  <si>
    <t>陳慢慢</t>
  </si>
  <si>
    <t>Fail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</si>
  <si>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</si>
  <si>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</si>
  <si>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</si>
  <si>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</si>
  <si>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</si>
  <si>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</si>
  <si>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</si>
  <si>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</si>
  <si>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</si>
  <si>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</si>
  <si>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</si>
  <si>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</si>
  <si>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rPr>
        <sz val="12"/>
        <color theme="1"/>
        <rFont val="PMingLiu"/>
      </rPr>
      <t xml:space="preserve">Q6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</si>
  <si>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</rPr>
      <t xml:space="preserve">Q7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</si>
  <si>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</rPr>
      <t xml:space="preserve">Q8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</si>
  <si>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</rPr>
      <t xml:space="preserve">Q5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</si>
  <si>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</rPr>
      <t xml:space="preserve">Q10 answer </t>
    </r>
    <r>
      <rPr>
        <sz val="12"/>
        <color theme="1"/>
        <rFont val="Wingdings"/>
      </rPr>
      <t>ò</t>
    </r>
  </si>
  <si>
    <r>
      <rPr>
        <sz val="12"/>
        <color theme="1"/>
        <rFont val="PMingLiu"/>
      </rPr>
      <t xml:space="preserve">Q9 answer </t>
    </r>
    <r>
      <rPr>
        <sz val="12"/>
        <color theme="1"/>
        <rFont val="Wingdings"/>
      </rPr>
      <t>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</si>
</sst>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PMingLiu"/>
    </font>
    <font>
      <sz val="12"/>
      <color theme="1"/>
      <name val="Calibri"/>
      <scheme val="minor"/>
    </font>
    <font>
      <sz val="12"/>
      <color rgb="FF000000"/>
      <name val="PMingLiu"/>
    </font>
    <font>
      <sz val="12"/>
      <color theme="1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2">
    <dxf>
      <fill>
        <patternFill patternType="solid">
          <fgColor rgb="FFE06666"/>
          <bgColor rgb="FFE06666"/>
        </patternFill>
      </fill>
    </dxf>
    <dxf>
      <fill>
        <patternFill patternType="solid">
          <fgColor rgb="FF44FF44"/>
          <bgColor rgb="FF44FF4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ja-JP" altLang="en-US" b="0">
                <a:solidFill>
                  <a:srgbClr val="757575"/>
                </a:solidFill>
                <a:latin typeface="+mn-lt"/>
              </a:rPr>
              <a:t>縱軸：</a:t>
            </a:r>
            <a:r>
              <a:rPr lang="en-US" b="0">
                <a:solidFill>
                  <a:srgbClr val="757575"/>
                </a:solidFill>
                <a:latin typeface="+mn-lt"/>
              </a:rPr>
              <a:t>Q2: overall score，</a:t>
            </a:r>
            <a:r>
              <a:rPr lang="ja-JP" altLang="en-US" b="0">
                <a:solidFill>
                  <a:srgbClr val="757575"/>
                </a:solidFill>
                <a:latin typeface="+mn-lt"/>
              </a:rPr>
              <a:t>橫軸：</a:t>
            </a:r>
            <a:r>
              <a:rPr lang="en-US" b="0">
                <a:solidFill>
                  <a:srgbClr val="757575"/>
                </a:solidFill>
                <a:latin typeface="+mn-lt"/>
              </a:rPr>
              <a:t>name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44D-4B94-B5B4-837E888A1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1755342"/>
        <c:axId val="1775335152"/>
      </c:barChart>
      <c:catAx>
        <c:axId val="20517553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75335152"/>
        <c:crosses val="autoZero"/>
        <c:auto val="1"/>
        <c:lblAlgn val="ctr"/>
        <c:lblOffset val="100"/>
        <c:noMultiLvlLbl val="1"/>
      </c:catAx>
      <c:valAx>
        <c:axId val="177533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Q2: overall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175534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工作表1!$N$2:$N$3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工作表1!$O$2:$O$3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27-4A35-808D-13503D9F8E2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561975</xdr:colOff>
      <xdr:row>24</xdr:row>
      <xdr:rowOff>19050</xdr:rowOff>
    </xdr:from>
    <xdr:ext cx="5715000" cy="3533775"/>
    <xdr:graphicFrame macro="">
      <xdr:nvGraphicFramePr>
        <xdr:cNvPr id="2" name="Chart 1" title="圖表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12</xdr:col>
      <xdr:colOff>400050</xdr:colOff>
      <xdr:row>4</xdr:row>
      <xdr:rowOff>85725</xdr:rowOff>
    </xdr:from>
    <xdr:to>
      <xdr:col>21</xdr:col>
      <xdr:colOff>342900</xdr:colOff>
      <xdr:row>18</xdr:row>
      <xdr:rowOff>28575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7C1E1901-EBC3-B484-16CC-4AC41C3FD303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C1" workbookViewId="0">
      <selection activeCell="L18" sqref="L18"/>
    </sheetView>
  </sheetViews>
  <sheetFormatPr defaultColWidth="11.25" defaultRowHeight="15" customHeight="1"/>
  <cols>
    <col min="1" max="2" width="6.75" customWidth="1"/>
    <col min="3" max="4" width="10.125" customWidth="1"/>
    <col min="5" max="7" width="6.75" customWidth="1"/>
    <col min="8" max="8" width="14.5" customWidth="1"/>
    <col min="9" max="9" width="6.75" customWidth="1"/>
    <col min="10" max="10" width="12.5" customWidth="1"/>
    <col min="11" max="11" width="18.875" customWidth="1"/>
    <col min="12" max="12" width="17.875" customWidth="1"/>
    <col min="13" max="26" width="6.7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5" ht="15.75" customHeight="1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 s="6">
        <f t="shared" ref="J2:J15" si="1">(H2*0.5)+(I2*0.5)</f>
        <v>91.7</v>
      </c>
      <c r="K2" s="6" t="str" cm="1">
        <f t="array" ref="K2">_xlfn.IFS(J2&gt;=90, "A", J2&gt;=80, "B", J2&gt;=70, "C", J2&gt;=60, "D", J2&lt;60, "F")</f>
        <v>A</v>
      </c>
      <c r="L2" s="6" t="str">
        <f t="shared" ref="L2:L15" si="2">IF(J2&gt;=60, "Pass", "Fail")</f>
        <v>Pass</v>
      </c>
      <c r="N2" s="3" t="s">
        <v>13</v>
      </c>
      <c r="O2" s="3">
        <f>COUNTIF(L2:L15, "Pass")</f>
        <v>12</v>
      </c>
    </row>
    <row r="3" spans="1:15" ht="15.75" customHeight="1">
      <c r="A3" s="1">
        <v>3</v>
      </c>
      <c r="B3" s="1" t="s">
        <v>14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 s="6">
        <f t="shared" si="1"/>
        <v>90</v>
      </c>
      <c r="K3" s="6" t="str" cm="1">
        <f t="array" ref="K3">_xlfn.IFS(J3&gt;=90, "A", J3&gt;=80, "B", J3&gt;=70, "C", J3&gt;=60, "D", J3&lt;60, "F")</f>
        <v>A</v>
      </c>
      <c r="L3" s="6" t="str">
        <f t="shared" si="2"/>
        <v>Pass</v>
      </c>
      <c r="N3" s="3" t="s">
        <v>15</v>
      </c>
      <c r="O3" s="3">
        <f>COUNTIF(L2:L15, "Fail")</f>
        <v>2</v>
      </c>
    </row>
    <row r="4" spans="1:15" ht="15.75" customHeight="1">
      <c r="A4" s="1">
        <v>10</v>
      </c>
      <c r="B4" s="1" t="s">
        <v>16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6">
        <f t="shared" si="1"/>
        <v>81.2</v>
      </c>
      <c r="K4" s="6" t="str" cm="1">
        <f t="array" ref="K4">_xlfn.IFS(J4&gt;=90, "A", J4&gt;=80, "B", J4&gt;=70, "C", J4&gt;=60, "D", J4&lt;60, "F")</f>
        <v>B</v>
      </c>
      <c r="L4" s="6" t="str">
        <f t="shared" si="2"/>
        <v>Pass</v>
      </c>
    </row>
    <row r="5" spans="1:15" ht="15.75" customHeight="1">
      <c r="A5" s="1">
        <v>6</v>
      </c>
      <c r="B5" s="1" t="s">
        <v>17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6">
        <f t="shared" si="1"/>
        <v>80.8</v>
      </c>
      <c r="K5" s="6" t="str" cm="1">
        <f t="array" ref="K5">_xlfn.IFS(J5&gt;=90, "A", J5&gt;=80, "B", J5&gt;=70, "C", J5&gt;=60, "D", J5&lt;60, "F")</f>
        <v>B</v>
      </c>
      <c r="L5" s="6" t="str">
        <f t="shared" si="2"/>
        <v>Pass</v>
      </c>
    </row>
    <row r="6" spans="1:15" ht="15.75" customHeight="1">
      <c r="A6" s="1">
        <v>2</v>
      </c>
      <c r="B6" s="1" t="s">
        <v>18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6">
        <f t="shared" si="1"/>
        <v>84.7</v>
      </c>
      <c r="K6" s="6" t="str" cm="1">
        <f t="array" ref="K6">_xlfn.IFS(J6&gt;=90, "A", J6&gt;=80, "B", J6&gt;=70, "C", J6&gt;=60, "D", J6&lt;60, "F")</f>
        <v>B</v>
      </c>
      <c r="L6" s="6" t="str">
        <f t="shared" si="2"/>
        <v>Pass</v>
      </c>
    </row>
    <row r="7" spans="1:15" ht="15.75" customHeight="1">
      <c r="A7" s="1">
        <v>5</v>
      </c>
      <c r="B7" s="1" t="s">
        <v>19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6">
        <f t="shared" si="1"/>
        <v>80.8</v>
      </c>
      <c r="K7" s="6" t="str" cm="1">
        <f t="array" ref="K7">_xlfn.IFS(J7&gt;=90, "A", J7&gt;=80, "B", J7&gt;=70, "C", J7&gt;=60, "D", J7&lt;60, "F")</f>
        <v>B</v>
      </c>
      <c r="L7" s="6" t="str">
        <f t="shared" si="2"/>
        <v>Pass</v>
      </c>
    </row>
    <row r="8" spans="1:15" ht="15.75" customHeight="1">
      <c r="A8" s="1">
        <v>7</v>
      </c>
      <c r="B8" s="1" t="s">
        <v>20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6">
        <f t="shared" si="1"/>
        <v>77.900000000000006</v>
      </c>
      <c r="K8" s="6" t="str" cm="1">
        <f t="array" ref="K8">_xlfn.IFS(J8&gt;=90, "A", J8&gt;=80, "B", J8&gt;=70, "C", J8&gt;=60, "D", J8&lt;60, "F")</f>
        <v>C</v>
      </c>
      <c r="L8" s="6" t="str">
        <f t="shared" si="2"/>
        <v>Pass</v>
      </c>
    </row>
    <row r="9" spans="1:15" ht="15.75" customHeight="1">
      <c r="A9" s="1">
        <v>9</v>
      </c>
      <c r="B9" s="1" t="s">
        <v>21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6">
        <f t="shared" si="1"/>
        <v>74.2</v>
      </c>
      <c r="K9" s="6" t="str" cm="1">
        <f t="array" ref="K9">_xlfn.IFS(J9&gt;=90, "A", J9&gt;=80, "B", J9&gt;=70, "C", J9&gt;=60, "D", J9&lt;60, "F")</f>
        <v>C</v>
      </c>
      <c r="L9" s="6" t="str">
        <f t="shared" si="2"/>
        <v>Pass</v>
      </c>
    </row>
    <row r="10" spans="1:15" ht="15.75" customHeight="1">
      <c r="A10" s="1">
        <v>13</v>
      </c>
      <c r="B10" s="1" t="s">
        <v>22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6">
        <f t="shared" si="1"/>
        <v>75.2</v>
      </c>
      <c r="K10" s="6" t="str" cm="1">
        <f t="array" ref="K10">_xlfn.IFS(J10&gt;=90, "A", J10&gt;=80, "B", J10&gt;=70, "C", J10&gt;=60, "D", J10&lt;60, "F")</f>
        <v>C</v>
      </c>
      <c r="L10" s="6" t="str">
        <f t="shared" si="2"/>
        <v>Pass</v>
      </c>
    </row>
    <row r="11" spans="1:15" ht="15.75" customHeight="1">
      <c r="A11" s="1">
        <v>1</v>
      </c>
      <c r="B11" s="1" t="s">
        <v>23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6">
        <f t="shared" si="1"/>
        <v>77.599999999999994</v>
      </c>
      <c r="K11" s="6" t="str" cm="1">
        <f t="array" ref="K11">_xlfn.IFS(J11&gt;=90, "A", J11&gt;=80, "B", J11&gt;=70, "C", J11&gt;=60, "D", J11&lt;60, "F")</f>
        <v>C</v>
      </c>
      <c r="L11" s="6" t="str">
        <f t="shared" si="2"/>
        <v>Pass</v>
      </c>
    </row>
    <row r="12" spans="1:15" ht="15.75" customHeight="1">
      <c r="A12" s="1">
        <v>8</v>
      </c>
      <c r="B12" s="1" t="s">
        <v>24</v>
      </c>
      <c r="C12" s="1">
        <v>72</v>
      </c>
      <c r="D12" s="1">
        <v>83</v>
      </c>
      <c r="E12" s="1">
        <v>62</v>
      </c>
      <c r="F12" s="4">
        <v>67</v>
      </c>
      <c r="G12" s="1">
        <v>82</v>
      </c>
      <c r="H12" s="1">
        <f t="shared" si="0"/>
        <v>73.2</v>
      </c>
      <c r="I12" s="1">
        <v>88</v>
      </c>
      <c r="J12" s="6">
        <f t="shared" si="1"/>
        <v>80.599999999999994</v>
      </c>
      <c r="K12" s="6" t="str" cm="1">
        <f t="array" ref="K12">_xlfn.IFS(J12&gt;=90, "A", J12&gt;=80, "B", J12&gt;=70, "C", J12&gt;=60, "D", J12&lt;60, "F")</f>
        <v>B</v>
      </c>
      <c r="L12" s="6" t="str">
        <f t="shared" si="2"/>
        <v>Pass</v>
      </c>
    </row>
    <row r="13" spans="1:15" ht="15.75" customHeight="1">
      <c r="A13" s="1">
        <v>12</v>
      </c>
      <c r="B13" s="1" t="s">
        <v>25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6">
        <f t="shared" si="1"/>
        <v>59</v>
      </c>
      <c r="K13" s="6" t="str" cm="1">
        <f t="array" ref="K13">_xlfn.IFS(J13&gt;=90, "A", J13&gt;=80, "B", J13&gt;=70, "C", J13&gt;=60, "D", J13&lt;60, "F")</f>
        <v>F</v>
      </c>
      <c r="L13" s="6" t="str">
        <f t="shared" si="2"/>
        <v>Fail</v>
      </c>
    </row>
    <row r="14" spans="1:15" ht="15.75" customHeight="1">
      <c r="A14" s="1">
        <v>11</v>
      </c>
      <c r="B14" s="1" t="s">
        <v>26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6">
        <f t="shared" si="1"/>
        <v>66.900000000000006</v>
      </c>
      <c r="K14" s="6" t="str" cm="1">
        <f t="array" ref="K14">_xlfn.IFS(J14&gt;=90, "A", J14&gt;=80, "B", J14&gt;=70, "C", J14&gt;=60, "D", J14&lt;60, "F")</f>
        <v>D</v>
      </c>
      <c r="L14" s="6" t="str">
        <f t="shared" si="2"/>
        <v>Pass</v>
      </c>
    </row>
    <row r="15" spans="1:15" ht="15.75" customHeight="1">
      <c r="A15" s="1">
        <v>14</v>
      </c>
      <c r="B15" s="1" t="s">
        <v>27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6">
        <f t="shared" si="1"/>
        <v>55.6</v>
      </c>
      <c r="K15" s="6" t="str" cm="1">
        <f t="array" ref="K15">_xlfn.IFS(J15&gt;=90, "A", J15&gt;=80, "B", J15&gt;=70, "C", J15&gt;=60, "D", J15&lt;60, "F")</f>
        <v>F</v>
      </c>
      <c r="L15" s="6" t="str">
        <f t="shared" si="2"/>
        <v>Fail</v>
      </c>
    </row>
    <row r="16" spans="1:15" ht="15.75" customHeight="1">
      <c r="C16" s="5" t="s">
        <v>28</v>
      </c>
      <c r="D16" s="5" t="s">
        <v>29</v>
      </c>
      <c r="H16" s="5" t="s">
        <v>30</v>
      </c>
      <c r="J16" s="5" t="s">
        <v>31</v>
      </c>
      <c r="L16" s="5" t="s">
        <v>32</v>
      </c>
    </row>
    <row r="17" spans="3:10" ht="15.75" customHeight="1">
      <c r="C17" s="3">
        <f>LARGE(C2:C15,1)</f>
        <v>98</v>
      </c>
      <c r="D17" s="3">
        <f>LARGE(D2:D15,2)</f>
        <v>92</v>
      </c>
      <c r="H17" s="3">
        <f>COUNTIF(H2:H15, "&lt;80")</f>
        <v>8</v>
      </c>
      <c r="J17" s="3">
        <f>AVERAGE(J2:J15)</f>
        <v>76.871428571428581</v>
      </c>
    </row>
    <row r="18" spans="3:10" ht="15.75" customHeight="1"/>
    <row r="19" spans="3:10" ht="15.75" customHeight="1"/>
    <row r="20" spans="3:10" ht="15.75" customHeight="1"/>
    <row r="21" spans="3:10" ht="15.75" customHeight="1"/>
    <row r="22" spans="3:10" ht="15.75" customHeight="1"/>
    <row r="23" spans="3:10" ht="15.75" customHeight="1"/>
    <row r="24" spans="3:10" ht="15.75" customHeight="1">
      <c r="J24" s="5" t="s">
        <v>33</v>
      </c>
    </row>
    <row r="25" spans="3:10" ht="15.75" customHeight="1"/>
    <row r="26" spans="3:10" ht="15.75" customHeight="1"/>
    <row r="27" spans="3:10" ht="15.75" customHeight="1"/>
    <row r="28" spans="3:10" ht="15.75" customHeight="1"/>
    <row r="29" spans="3:10" ht="15.75" customHeight="1"/>
    <row r="30" spans="3:10" ht="15.75" customHeight="1"/>
    <row r="31" spans="3:10" ht="15.75" customHeight="1"/>
    <row r="32" spans="3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2:L15">
    <cfRule type="containsText" dxfId="1" priority="1" operator="containsText" text="Pass">
      <formula>NOT(ISERROR(SEARCH(("Pass"),(L2))))</formula>
    </cfRule>
  </conditionalFormatting>
  <conditionalFormatting sqref="L2:L15">
    <cfRule type="containsText" dxfId="0" priority="2" operator="containsText" text="Fail">
      <formula>NOT(ISERROR(SEARCH(("Fail"),(L2))))</formula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2024-10-18T06:02:26Z</dcterms:created>
  <dcterms:modified xsi:type="dcterms:W3CDTF">2024-10-18T06:02:26Z</dcterms:modified>
  <cp:category/>
  <cp:contentStatus/>
</cp:coreProperties>
</file>